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GitHub\Week1_Test\"/>
    </mc:Choice>
  </mc:AlternateContent>
  <xr:revisionPtr revIDLastSave="0" documentId="13_ncr:1_{5E29FFB4-ACE0-4138-8AC6-86B46C2F2D77}" xr6:coauthVersionLast="36" xr6:coauthVersionMax="47" xr10:uidLastSave="{00000000-0000-0000-0000-000000000000}"/>
  <bookViews>
    <workbookView xWindow="71895" yWindow="0" windowWidth="14610" windowHeight="15585" xr2:uid="{10D37E4D-5CAB-4CAE-9598-6961AD2CA259}"/>
  </bookViews>
  <sheets>
    <sheet name="Forecast - Addative" sheetId="2" r:id="rId1"/>
    <sheet name="Forecast - Multiplicative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ARRAYTEXT_WF"/>
        <xcalcf:feature name="microsoft.com:CNMTM"/>
        <xcalcf:feature name="microsoft.com:LAMBDA_WF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" i="2" l="1"/>
  <c r="B2" i="2" l="1"/>
  <c r="G9" i="2" l="1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J157" i="2"/>
  <c r="B157" i="2"/>
  <c r="J156" i="2"/>
  <c r="B156" i="2"/>
  <c r="J155" i="2"/>
  <c r="B155" i="2"/>
  <c r="J154" i="2"/>
  <c r="B154" i="2"/>
  <c r="J153" i="2"/>
  <c r="B153" i="2"/>
  <c r="J152" i="2"/>
  <c r="B152" i="2"/>
  <c r="J151" i="2"/>
  <c r="B151" i="2"/>
  <c r="J150" i="2"/>
  <c r="B150" i="2"/>
  <c r="J149" i="2"/>
  <c r="B149" i="2"/>
  <c r="J148" i="2"/>
  <c r="B148" i="2"/>
  <c r="J147" i="2"/>
  <c r="B147" i="2"/>
  <c r="J146" i="2"/>
  <c r="B146" i="2"/>
  <c r="L145" i="2"/>
  <c r="J145" i="2"/>
  <c r="B145" i="2"/>
  <c r="J144" i="2"/>
  <c r="B144" i="2"/>
  <c r="J143" i="2"/>
  <c r="B143" i="2"/>
  <c r="J142" i="2"/>
  <c r="B142" i="2"/>
  <c r="J141" i="2"/>
  <c r="B141" i="2"/>
  <c r="J140" i="2"/>
  <c r="B140" i="2"/>
  <c r="J139" i="2"/>
  <c r="E139" i="2"/>
  <c r="B139" i="2"/>
  <c r="J138" i="2"/>
  <c r="E138" i="2"/>
  <c r="B138" i="2"/>
  <c r="J137" i="2"/>
  <c r="E137" i="2"/>
  <c r="F138" i="2" s="1"/>
  <c r="B137" i="2"/>
  <c r="J136" i="2"/>
  <c r="E136" i="2"/>
  <c r="F137" i="2" s="1"/>
  <c r="B136" i="2"/>
  <c r="J135" i="2"/>
  <c r="E135" i="2"/>
  <c r="B135" i="2"/>
  <c r="J134" i="2"/>
  <c r="E134" i="2"/>
  <c r="F135" i="2" s="1"/>
  <c r="B134" i="2"/>
  <c r="J133" i="2"/>
  <c r="E133" i="2"/>
  <c r="F134" i="2" s="1"/>
  <c r="B133" i="2"/>
  <c r="J132" i="2"/>
  <c r="E132" i="2"/>
  <c r="B132" i="2"/>
  <c r="J131" i="2"/>
  <c r="E131" i="2"/>
  <c r="F132" i="2" s="1"/>
  <c r="B131" i="2"/>
  <c r="J130" i="2"/>
  <c r="E130" i="2"/>
  <c r="B130" i="2"/>
  <c r="J129" i="2"/>
  <c r="E129" i="2"/>
  <c r="F130" i="2" s="1"/>
  <c r="B129" i="2"/>
  <c r="J128" i="2"/>
  <c r="E128" i="2"/>
  <c r="F129" i="2" s="1"/>
  <c r="B128" i="2"/>
  <c r="J127" i="2"/>
  <c r="E127" i="2"/>
  <c r="B127" i="2"/>
  <c r="J126" i="2"/>
  <c r="E126" i="2"/>
  <c r="F127" i="2" s="1"/>
  <c r="B126" i="2"/>
  <c r="J125" i="2"/>
  <c r="E125" i="2"/>
  <c r="F126" i="2" s="1"/>
  <c r="B125" i="2"/>
  <c r="J124" i="2"/>
  <c r="E124" i="2"/>
  <c r="B124" i="2"/>
  <c r="J123" i="2"/>
  <c r="E123" i="2"/>
  <c r="F124" i="2" s="1"/>
  <c r="B123" i="2"/>
  <c r="J122" i="2"/>
  <c r="E122" i="2"/>
  <c r="B122" i="2"/>
  <c r="J121" i="2"/>
  <c r="E121" i="2"/>
  <c r="F122" i="2" s="1"/>
  <c r="B121" i="2"/>
  <c r="J120" i="2"/>
  <c r="E120" i="2"/>
  <c r="F121" i="2" s="1"/>
  <c r="B120" i="2"/>
  <c r="J119" i="2"/>
  <c r="E119" i="2"/>
  <c r="B119" i="2"/>
  <c r="J118" i="2"/>
  <c r="E118" i="2"/>
  <c r="F119" i="2" s="1"/>
  <c r="B118" i="2"/>
  <c r="J117" i="2"/>
  <c r="E117" i="2"/>
  <c r="F118" i="2" s="1"/>
  <c r="B117" i="2"/>
  <c r="J116" i="2"/>
  <c r="E116" i="2"/>
  <c r="B116" i="2"/>
  <c r="J115" i="2"/>
  <c r="E115" i="2"/>
  <c r="F116" i="2" s="1"/>
  <c r="B115" i="2"/>
  <c r="J114" i="2"/>
  <c r="E114" i="2"/>
  <c r="B114" i="2"/>
  <c r="J113" i="2"/>
  <c r="E113" i="2"/>
  <c r="F114" i="2" s="1"/>
  <c r="B113" i="2"/>
  <c r="J112" i="2"/>
  <c r="E112" i="2"/>
  <c r="F113" i="2" s="1"/>
  <c r="B112" i="2"/>
  <c r="J111" i="2"/>
  <c r="E111" i="2"/>
  <c r="B111" i="2"/>
  <c r="J110" i="2"/>
  <c r="E110" i="2"/>
  <c r="F111" i="2" s="1"/>
  <c r="B110" i="2"/>
  <c r="J109" i="2"/>
  <c r="E109" i="2"/>
  <c r="F110" i="2" s="1"/>
  <c r="B109" i="2"/>
  <c r="J108" i="2"/>
  <c r="E108" i="2"/>
  <c r="B108" i="2"/>
  <c r="J107" i="2"/>
  <c r="E107" i="2"/>
  <c r="F108" i="2" s="1"/>
  <c r="B107" i="2"/>
  <c r="J106" i="2"/>
  <c r="E106" i="2"/>
  <c r="B106" i="2"/>
  <c r="J105" i="2"/>
  <c r="E105" i="2"/>
  <c r="F106" i="2" s="1"/>
  <c r="B105" i="2"/>
  <c r="J104" i="2"/>
  <c r="E104" i="2"/>
  <c r="F105" i="2" s="1"/>
  <c r="B104" i="2"/>
  <c r="J103" i="2"/>
  <c r="E103" i="2"/>
  <c r="B103" i="2"/>
  <c r="J102" i="2"/>
  <c r="E102" i="2"/>
  <c r="F103" i="2" s="1"/>
  <c r="B102" i="2"/>
  <c r="J101" i="2"/>
  <c r="E101" i="2"/>
  <c r="F102" i="2" s="1"/>
  <c r="B101" i="2"/>
  <c r="J100" i="2"/>
  <c r="E100" i="2"/>
  <c r="B100" i="2"/>
  <c r="J99" i="2"/>
  <c r="E99" i="2"/>
  <c r="F100" i="2" s="1"/>
  <c r="B99" i="2"/>
  <c r="J98" i="2"/>
  <c r="E98" i="2"/>
  <c r="B98" i="2"/>
  <c r="J97" i="2"/>
  <c r="E97" i="2"/>
  <c r="F98" i="2" s="1"/>
  <c r="B97" i="2"/>
  <c r="J96" i="2"/>
  <c r="E96" i="2"/>
  <c r="B96" i="2"/>
  <c r="J95" i="2"/>
  <c r="E95" i="2"/>
  <c r="F96" i="2" s="1"/>
  <c r="B95" i="2"/>
  <c r="J94" i="2"/>
  <c r="E94" i="2"/>
  <c r="B94" i="2"/>
  <c r="J93" i="2"/>
  <c r="E93" i="2"/>
  <c r="F94" i="2" s="1"/>
  <c r="B93" i="2"/>
  <c r="J92" i="2"/>
  <c r="E92" i="2"/>
  <c r="B92" i="2"/>
  <c r="J91" i="2"/>
  <c r="E91" i="2"/>
  <c r="F92" i="2" s="1"/>
  <c r="B91" i="2"/>
  <c r="J90" i="2"/>
  <c r="E90" i="2"/>
  <c r="B90" i="2"/>
  <c r="J89" i="2"/>
  <c r="E89" i="2"/>
  <c r="F90" i="2" s="1"/>
  <c r="B89" i="2"/>
  <c r="J88" i="2"/>
  <c r="E88" i="2"/>
  <c r="B88" i="2"/>
  <c r="J87" i="2"/>
  <c r="E87" i="2"/>
  <c r="F88" i="2" s="1"/>
  <c r="B87" i="2"/>
  <c r="J86" i="2"/>
  <c r="E86" i="2"/>
  <c r="B86" i="2"/>
  <c r="J85" i="2"/>
  <c r="E85" i="2"/>
  <c r="F86" i="2" s="1"/>
  <c r="B85" i="2"/>
  <c r="J84" i="2"/>
  <c r="E84" i="2"/>
  <c r="B84" i="2"/>
  <c r="J83" i="2"/>
  <c r="E83" i="2"/>
  <c r="F84" i="2" s="1"/>
  <c r="B83" i="2"/>
  <c r="J82" i="2"/>
  <c r="E82" i="2"/>
  <c r="B82" i="2"/>
  <c r="J81" i="2"/>
  <c r="E81" i="2"/>
  <c r="F82" i="2" s="1"/>
  <c r="B81" i="2"/>
  <c r="J80" i="2"/>
  <c r="E80" i="2"/>
  <c r="B80" i="2"/>
  <c r="J79" i="2"/>
  <c r="F79" i="2"/>
  <c r="E79" i="2"/>
  <c r="F80" i="2" s="1"/>
  <c r="B79" i="2"/>
  <c r="J78" i="2"/>
  <c r="E78" i="2"/>
  <c r="F78" i="2" s="1"/>
  <c r="B78" i="2"/>
  <c r="J77" i="2"/>
  <c r="E77" i="2"/>
  <c r="B77" i="2"/>
  <c r="J76" i="2"/>
  <c r="E76" i="2"/>
  <c r="F77" i="2" s="1"/>
  <c r="B76" i="2"/>
  <c r="J75" i="2"/>
  <c r="E75" i="2"/>
  <c r="B75" i="2"/>
  <c r="J74" i="2"/>
  <c r="F74" i="2"/>
  <c r="E74" i="2"/>
  <c r="F75" i="2" s="1"/>
  <c r="B74" i="2"/>
  <c r="J73" i="2"/>
  <c r="F73" i="2"/>
  <c r="E73" i="2"/>
  <c r="B73" i="2"/>
  <c r="J72" i="2"/>
  <c r="E72" i="2"/>
  <c r="B72" i="2"/>
  <c r="J71" i="2"/>
  <c r="F71" i="2"/>
  <c r="E71" i="2"/>
  <c r="F72" i="2" s="1"/>
  <c r="B71" i="2"/>
  <c r="J70" i="2"/>
  <c r="E70" i="2"/>
  <c r="F70" i="2" s="1"/>
  <c r="B70" i="2"/>
  <c r="J69" i="2"/>
  <c r="E69" i="2"/>
  <c r="B69" i="2"/>
  <c r="J68" i="2"/>
  <c r="E68" i="2"/>
  <c r="F69" i="2" s="1"/>
  <c r="B68" i="2"/>
  <c r="J67" i="2"/>
  <c r="E67" i="2"/>
  <c r="B67" i="2"/>
  <c r="J66" i="2"/>
  <c r="F66" i="2"/>
  <c r="E66" i="2"/>
  <c r="F67" i="2" s="1"/>
  <c r="B66" i="2"/>
  <c r="J65" i="2"/>
  <c r="F65" i="2"/>
  <c r="E65" i="2"/>
  <c r="B65" i="2"/>
  <c r="J64" i="2"/>
  <c r="E64" i="2"/>
  <c r="B64" i="2"/>
  <c r="J63" i="2"/>
  <c r="F63" i="2"/>
  <c r="E63" i="2"/>
  <c r="F64" i="2" s="1"/>
  <c r="B63" i="2"/>
  <c r="J62" i="2"/>
  <c r="F62" i="2"/>
  <c r="E62" i="2"/>
  <c r="B62" i="2"/>
  <c r="J61" i="2"/>
  <c r="E61" i="2"/>
  <c r="B61" i="2"/>
  <c r="J60" i="2"/>
  <c r="E60" i="2"/>
  <c r="F60" i="2" s="1"/>
  <c r="B60" i="2"/>
  <c r="J59" i="2"/>
  <c r="F59" i="2"/>
  <c r="E59" i="2"/>
  <c r="B59" i="2"/>
  <c r="J58" i="2"/>
  <c r="F58" i="2"/>
  <c r="E58" i="2"/>
  <c r="B58" i="2"/>
  <c r="J57" i="2"/>
  <c r="E57" i="2"/>
  <c r="B57" i="2"/>
  <c r="J56" i="2"/>
  <c r="E56" i="2"/>
  <c r="F56" i="2" s="1"/>
  <c r="B56" i="2"/>
  <c r="J55" i="2"/>
  <c r="F55" i="2"/>
  <c r="E55" i="2"/>
  <c r="B55" i="2"/>
  <c r="J54" i="2"/>
  <c r="F54" i="2"/>
  <c r="E54" i="2"/>
  <c r="B54" i="2"/>
  <c r="J53" i="2"/>
  <c r="E53" i="2"/>
  <c r="B53" i="2"/>
  <c r="J52" i="2"/>
  <c r="E52" i="2"/>
  <c r="F52" i="2" s="1"/>
  <c r="B52" i="2"/>
  <c r="J51" i="2"/>
  <c r="F51" i="2"/>
  <c r="E51" i="2"/>
  <c r="B51" i="2"/>
  <c r="J50" i="2"/>
  <c r="F50" i="2"/>
  <c r="E50" i="2"/>
  <c r="B50" i="2"/>
  <c r="J49" i="2"/>
  <c r="E49" i="2"/>
  <c r="B49" i="2"/>
  <c r="J48" i="2"/>
  <c r="E48" i="2"/>
  <c r="F48" i="2" s="1"/>
  <c r="B48" i="2"/>
  <c r="J47" i="2"/>
  <c r="F47" i="2"/>
  <c r="E47" i="2"/>
  <c r="B47" i="2"/>
  <c r="J46" i="2"/>
  <c r="F46" i="2"/>
  <c r="E46" i="2"/>
  <c r="B46" i="2"/>
  <c r="J45" i="2"/>
  <c r="E45" i="2"/>
  <c r="B45" i="2"/>
  <c r="J44" i="2"/>
  <c r="E44" i="2"/>
  <c r="F44" i="2" s="1"/>
  <c r="B44" i="2"/>
  <c r="J43" i="2"/>
  <c r="F43" i="2"/>
  <c r="E43" i="2"/>
  <c r="B43" i="2"/>
  <c r="J42" i="2"/>
  <c r="F42" i="2"/>
  <c r="E42" i="2"/>
  <c r="B42" i="2"/>
  <c r="J41" i="2"/>
  <c r="E41" i="2"/>
  <c r="B41" i="2"/>
  <c r="J40" i="2"/>
  <c r="E40" i="2"/>
  <c r="F40" i="2" s="1"/>
  <c r="B40" i="2"/>
  <c r="J39" i="2"/>
  <c r="E39" i="2"/>
  <c r="B39" i="2"/>
  <c r="J38" i="2"/>
  <c r="F38" i="2"/>
  <c r="E38" i="2"/>
  <c r="F39" i="2" s="1"/>
  <c r="B38" i="2"/>
  <c r="J37" i="2"/>
  <c r="E37" i="2"/>
  <c r="B37" i="2"/>
  <c r="J36" i="2"/>
  <c r="E36" i="2"/>
  <c r="F36" i="2" s="1"/>
  <c r="B36" i="2"/>
  <c r="J35" i="2"/>
  <c r="E35" i="2"/>
  <c r="B35" i="2"/>
  <c r="J34" i="2"/>
  <c r="E34" i="2"/>
  <c r="F35" i="2" s="1"/>
  <c r="B34" i="2"/>
  <c r="J33" i="2"/>
  <c r="E33" i="2"/>
  <c r="F34" i="2" s="1"/>
  <c r="B33" i="2"/>
  <c r="J32" i="2"/>
  <c r="E32" i="2"/>
  <c r="F33" i="2" s="1"/>
  <c r="B32" i="2"/>
  <c r="J31" i="2"/>
  <c r="E31" i="2"/>
  <c r="F32" i="2" s="1"/>
  <c r="B31" i="2"/>
  <c r="J30" i="2"/>
  <c r="E30" i="2"/>
  <c r="F31" i="2" s="1"/>
  <c r="B30" i="2"/>
  <c r="J29" i="2"/>
  <c r="E29" i="2"/>
  <c r="F30" i="2" s="1"/>
  <c r="B29" i="2"/>
  <c r="J28" i="2"/>
  <c r="E28" i="2"/>
  <c r="F29" i="2" s="1"/>
  <c r="B28" i="2"/>
  <c r="J27" i="2"/>
  <c r="E27" i="2"/>
  <c r="F28" i="2" s="1"/>
  <c r="B27" i="2"/>
  <c r="J26" i="2"/>
  <c r="E26" i="2"/>
  <c r="F27" i="2" s="1"/>
  <c r="B26" i="2"/>
  <c r="J25" i="2"/>
  <c r="E25" i="2"/>
  <c r="F26" i="2" s="1"/>
  <c r="B25" i="2"/>
  <c r="J24" i="2"/>
  <c r="E24" i="2"/>
  <c r="F25" i="2" s="1"/>
  <c r="B24" i="2"/>
  <c r="J23" i="2"/>
  <c r="E23" i="2"/>
  <c r="F24" i="2" s="1"/>
  <c r="B23" i="2"/>
  <c r="J22" i="2"/>
  <c r="E22" i="2"/>
  <c r="F23" i="2" s="1"/>
  <c r="B22" i="2"/>
  <c r="J21" i="2"/>
  <c r="E21" i="2"/>
  <c r="F22" i="2" s="1"/>
  <c r="B21" i="2"/>
  <c r="J20" i="2"/>
  <c r="E20" i="2"/>
  <c r="F21" i="2" s="1"/>
  <c r="B20" i="2"/>
  <c r="J19" i="2"/>
  <c r="E19" i="2"/>
  <c r="F20" i="2" s="1"/>
  <c r="B19" i="2"/>
  <c r="J18" i="2"/>
  <c r="E18" i="2"/>
  <c r="F19" i="2" s="1"/>
  <c r="B18" i="2"/>
  <c r="J17" i="2"/>
  <c r="E17" i="2"/>
  <c r="F18" i="2" s="1"/>
  <c r="B17" i="2"/>
  <c r="J16" i="2"/>
  <c r="E16" i="2"/>
  <c r="F17" i="2" s="1"/>
  <c r="B16" i="2"/>
  <c r="J15" i="2"/>
  <c r="E15" i="2"/>
  <c r="F16" i="2" s="1"/>
  <c r="B15" i="2"/>
  <c r="J14" i="2"/>
  <c r="E14" i="2"/>
  <c r="F15" i="2" s="1"/>
  <c r="B14" i="2"/>
  <c r="J13" i="2"/>
  <c r="E13" i="2"/>
  <c r="F14" i="2" s="1"/>
  <c r="B13" i="2"/>
  <c r="J12" i="2"/>
  <c r="E12" i="2"/>
  <c r="F13" i="2" s="1"/>
  <c r="B12" i="2"/>
  <c r="J11" i="2"/>
  <c r="E11" i="2"/>
  <c r="F12" i="2" s="1"/>
  <c r="B11" i="2"/>
  <c r="J10" i="2"/>
  <c r="E10" i="2"/>
  <c r="F11" i="2" s="1"/>
  <c r="B10" i="2"/>
  <c r="J9" i="2"/>
  <c r="E9" i="2"/>
  <c r="F10" i="2" s="1"/>
  <c r="B9" i="2"/>
  <c r="J8" i="2"/>
  <c r="E8" i="2"/>
  <c r="F9" i="2" s="1"/>
  <c r="B8" i="2"/>
  <c r="J7" i="2"/>
  <c r="F8" i="2"/>
  <c r="G8" i="2" s="1"/>
  <c r="B7" i="2"/>
  <c r="J6" i="2"/>
  <c r="B6" i="2"/>
  <c r="J5" i="2"/>
  <c r="B5" i="2"/>
  <c r="J4" i="2"/>
  <c r="B4" i="2"/>
  <c r="J3" i="2"/>
  <c r="B3" i="2"/>
  <c r="J2" i="2"/>
  <c r="L147" i="1"/>
  <c r="L148" i="1"/>
  <c r="L149" i="1"/>
  <c r="L150" i="1"/>
  <c r="L151" i="1"/>
  <c r="L152" i="1"/>
  <c r="L153" i="1"/>
  <c r="L154" i="1"/>
  <c r="L155" i="1"/>
  <c r="L156" i="1"/>
  <c r="L157" i="1"/>
  <c r="L146" i="1"/>
  <c r="L145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2" i="1"/>
  <c r="G15" i="1"/>
  <c r="G23" i="1"/>
  <c r="G47" i="1"/>
  <c r="G55" i="1"/>
  <c r="G63" i="1"/>
  <c r="G71" i="1"/>
  <c r="G79" i="1"/>
  <c r="G87" i="1"/>
  <c r="G119" i="1"/>
  <c r="G127" i="1"/>
  <c r="G135" i="1"/>
  <c r="F10" i="1"/>
  <c r="G10" i="1" s="1"/>
  <c r="F50" i="1"/>
  <c r="G50" i="1" s="1"/>
  <c r="F66" i="1"/>
  <c r="G66" i="1" s="1"/>
  <c r="F74" i="1"/>
  <c r="G74" i="1" s="1"/>
  <c r="F105" i="1"/>
  <c r="G105" i="1" s="1"/>
  <c r="F113" i="1"/>
  <c r="G113" i="1" s="1"/>
  <c r="F114" i="1"/>
  <c r="G114" i="1" s="1"/>
  <c r="F137" i="1"/>
  <c r="G137" i="1" s="1"/>
  <c r="F138" i="1"/>
  <c r="G138" i="1" s="1"/>
  <c r="E7" i="1"/>
  <c r="E139" i="1"/>
  <c r="E138" i="1"/>
  <c r="F139" i="1" s="1"/>
  <c r="G139" i="1" s="1"/>
  <c r="E137" i="1"/>
  <c r="E8" i="1"/>
  <c r="E9" i="1"/>
  <c r="E10" i="1"/>
  <c r="F11" i="1" s="1"/>
  <c r="G11" i="1" s="1"/>
  <c r="E11" i="1"/>
  <c r="F12" i="1" s="1"/>
  <c r="G12" i="1" s="1"/>
  <c r="E12" i="1"/>
  <c r="F13" i="1" s="1"/>
  <c r="G13" i="1" s="1"/>
  <c r="E13" i="1"/>
  <c r="F14" i="1" s="1"/>
  <c r="G14" i="1" s="1"/>
  <c r="E14" i="1"/>
  <c r="F15" i="1" s="1"/>
  <c r="E15" i="1"/>
  <c r="E16" i="1"/>
  <c r="E17" i="1"/>
  <c r="F18" i="1" s="1"/>
  <c r="G18" i="1" s="1"/>
  <c r="E18" i="1"/>
  <c r="F19" i="1" s="1"/>
  <c r="G19" i="1" s="1"/>
  <c r="E19" i="1"/>
  <c r="F20" i="1" s="1"/>
  <c r="G20" i="1" s="1"/>
  <c r="E20" i="1"/>
  <c r="F21" i="1" s="1"/>
  <c r="G21" i="1" s="1"/>
  <c r="E21" i="1"/>
  <c r="F22" i="1" s="1"/>
  <c r="G22" i="1" s="1"/>
  <c r="E22" i="1"/>
  <c r="F23" i="1" s="1"/>
  <c r="E23" i="1"/>
  <c r="E24" i="1"/>
  <c r="E25" i="1"/>
  <c r="F26" i="1" s="1"/>
  <c r="G26" i="1" s="1"/>
  <c r="E26" i="1"/>
  <c r="F27" i="1" s="1"/>
  <c r="G27" i="1" s="1"/>
  <c r="E27" i="1"/>
  <c r="F28" i="1" s="1"/>
  <c r="G28" i="1" s="1"/>
  <c r="E28" i="1"/>
  <c r="F29" i="1" s="1"/>
  <c r="G29" i="1" s="1"/>
  <c r="E29" i="1"/>
  <c r="F30" i="1" s="1"/>
  <c r="G30" i="1" s="1"/>
  <c r="E30" i="1"/>
  <c r="F31" i="1" s="1"/>
  <c r="G31" i="1" s="1"/>
  <c r="E31" i="1"/>
  <c r="E32" i="1"/>
  <c r="E33" i="1"/>
  <c r="F34" i="1" s="1"/>
  <c r="G34" i="1" s="1"/>
  <c r="E34" i="1"/>
  <c r="F35" i="1" s="1"/>
  <c r="G35" i="1" s="1"/>
  <c r="E35" i="1"/>
  <c r="F36" i="1" s="1"/>
  <c r="G36" i="1" s="1"/>
  <c r="E36" i="1"/>
  <c r="F37" i="1" s="1"/>
  <c r="G37" i="1" s="1"/>
  <c r="E37" i="1"/>
  <c r="F38" i="1" s="1"/>
  <c r="G38" i="1" s="1"/>
  <c r="E38" i="1"/>
  <c r="F39" i="1" s="1"/>
  <c r="G39" i="1" s="1"/>
  <c r="E39" i="1"/>
  <c r="E40" i="1"/>
  <c r="E41" i="1"/>
  <c r="F42" i="1" s="1"/>
  <c r="G42" i="1" s="1"/>
  <c r="E42" i="1"/>
  <c r="F43" i="1" s="1"/>
  <c r="G43" i="1" s="1"/>
  <c r="E43" i="1"/>
  <c r="F44" i="1" s="1"/>
  <c r="G44" i="1" s="1"/>
  <c r="E44" i="1"/>
  <c r="F45" i="1" s="1"/>
  <c r="G45" i="1" s="1"/>
  <c r="E45" i="1"/>
  <c r="F46" i="1" s="1"/>
  <c r="G46" i="1" s="1"/>
  <c r="E46" i="1"/>
  <c r="F47" i="1" s="1"/>
  <c r="E47" i="1"/>
  <c r="E48" i="1"/>
  <c r="E49" i="1"/>
  <c r="E50" i="1"/>
  <c r="F51" i="1" s="1"/>
  <c r="G51" i="1" s="1"/>
  <c r="E51" i="1"/>
  <c r="F52" i="1" s="1"/>
  <c r="G52" i="1" s="1"/>
  <c r="E52" i="1"/>
  <c r="F53" i="1" s="1"/>
  <c r="G53" i="1" s="1"/>
  <c r="E53" i="1"/>
  <c r="F54" i="1" s="1"/>
  <c r="G54" i="1" s="1"/>
  <c r="E54" i="1"/>
  <c r="F55" i="1" s="1"/>
  <c r="E55" i="1"/>
  <c r="E56" i="1"/>
  <c r="E57" i="1"/>
  <c r="F58" i="1" s="1"/>
  <c r="G58" i="1" s="1"/>
  <c r="E58" i="1"/>
  <c r="F59" i="1" s="1"/>
  <c r="G59" i="1" s="1"/>
  <c r="E59" i="1"/>
  <c r="F60" i="1" s="1"/>
  <c r="G60" i="1" s="1"/>
  <c r="E60" i="1"/>
  <c r="F61" i="1" s="1"/>
  <c r="G61" i="1" s="1"/>
  <c r="E61" i="1"/>
  <c r="F62" i="1" s="1"/>
  <c r="G62" i="1" s="1"/>
  <c r="E62" i="1"/>
  <c r="F63" i="1" s="1"/>
  <c r="E63" i="1"/>
  <c r="E64" i="1"/>
  <c r="E65" i="1"/>
  <c r="E66" i="1"/>
  <c r="F67" i="1" s="1"/>
  <c r="G67" i="1" s="1"/>
  <c r="E67" i="1"/>
  <c r="F68" i="1" s="1"/>
  <c r="G68" i="1" s="1"/>
  <c r="E68" i="1"/>
  <c r="F69" i="1" s="1"/>
  <c r="G69" i="1" s="1"/>
  <c r="E69" i="1"/>
  <c r="F70" i="1" s="1"/>
  <c r="G70" i="1" s="1"/>
  <c r="E70" i="1"/>
  <c r="F71" i="1" s="1"/>
  <c r="E71" i="1"/>
  <c r="E72" i="1"/>
  <c r="E73" i="1"/>
  <c r="E74" i="1"/>
  <c r="F75" i="1" s="1"/>
  <c r="G75" i="1" s="1"/>
  <c r="E75" i="1"/>
  <c r="F76" i="1" s="1"/>
  <c r="G76" i="1" s="1"/>
  <c r="E76" i="1"/>
  <c r="F77" i="1" s="1"/>
  <c r="G77" i="1" s="1"/>
  <c r="E77" i="1"/>
  <c r="F78" i="1" s="1"/>
  <c r="G78" i="1" s="1"/>
  <c r="E78" i="1"/>
  <c r="F79" i="1" s="1"/>
  <c r="E79" i="1"/>
  <c r="E80" i="1"/>
  <c r="E81" i="1"/>
  <c r="F82" i="1" s="1"/>
  <c r="G82" i="1" s="1"/>
  <c r="E82" i="1"/>
  <c r="F83" i="1" s="1"/>
  <c r="G83" i="1" s="1"/>
  <c r="E83" i="1"/>
  <c r="F84" i="1" s="1"/>
  <c r="G84" i="1" s="1"/>
  <c r="E84" i="1"/>
  <c r="F85" i="1" s="1"/>
  <c r="G85" i="1" s="1"/>
  <c r="E85" i="1"/>
  <c r="F86" i="1" s="1"/>
  <c r="G86" i="1" s="1"/>
  <c r="E86" i="1"/>
  <c r="F87" i="1" s="1"/>
  <c r="E87" i="1"/>
  <c r="E88" i="1"/>
  <c r="E89" i="1"/>
  <c r="F90" i="1" s="1"/>
  <c r="G90" i="1" s="1"/>
  <c r="E90" i="1"/>
  <c r="F91" i="1" s="1"/>
  <c r="G91" i="1" s="1"/>
  <c r="E91" i="1"/>
  <c r="F92" i="1" s="1"/>
  <c r="G92" i="1" s="1"/>
  <c r="E92" i="1"/>
  <c r="F93" i="1" s="1"/>
  <c r="G93" i="1" s="1"/>
  <c r="E93" i="1"/>
  <c r="F94" i="1" s="1"/>
  <c r="G94" i="1" s="1"/>
  <c r="E94" i="1"/>
  <c r="F95" i="1" s="1"/>
  <c r="G95" i="1" s="1"/>
  <c r="E95" i="1"/>
  <c r="E96" i="1"/>
  <c r="F97" i="1" s="1"/>
  <c r="G97" i="1" s="1"/>
  <c r="E97" i="1"/>
  <c r="F98" i="1" s="1"/>
  <c r="G98" i="1" s="1"/>
  <c r="E98" i="1"/>
  <c r="F99" i="1" s="1"/>
  <c r="G99" i="1" s="1"/>
  <c r="E99" i="1"/>
  <c r="F100" i="1" s="1"/>
  <c r="G100" i="1" s="1"/>
  <c r="E100" i="1"/>
  <c r="F101" i="1" s="1"/>
  <c r="G101" i="1" s="1"/>
  <c r="E101" i="1"/>
  <c r="F102" i="1" s="1"/>
  <c r="G102" i="1" s="1"/>
  <c r="E102" i="1"/>
  <c r="F103" i="1" s="1"/>
  <c r="G103" i="1" s="1"/>
  <c r="E103" i="1"/>
  <c r="E104" i="1"/>
  <c r="E105" i="1"/>
  <c r="F106" i="1" s="1"/>
  <c r="G106" i="1" s="1"/>
  <c r="E106" i="1"/>
  <c r="F107" i="1" s="1"/>
  <c r="G107" i="1" s="1"/>
  <c r="E107" i="1"/>
  <c r="F108" i="1" s="1"/>
  <c r="G108" i="1" s="1"/>
  <c r="E108" i="1"/>
  <c r="F109" i="1" s="1"/>
  <c r="G109" i="1" s="1"/>
  <c r="E109" i="1"/>
  <c r="F110" i="1" s="1"/>
  <c r="G110" i="1" s="1"/>
  <c r="E110" i="1"/>
  <c r="F111" i="1" s="1"/>
  <c r="G111" i="1" s="1"/>
  <c r="E111" i="1"/>
  <c r="E112" i="1"/>
  <c r="E113" i="1"/>
  <c r="E114" i="1"/>
  <c r="F115" i="1" s="1"/>
  <c r="G115" i="1" s="1"/>
  <c r="E115" i="1"/>
  <c r="F116" i="1" s="1"/>
  <c r="G116" i="1" s="1"/>
  <c r="E116" i="1"/>
  <c r="F117" i="1" s="1"/>
  <c r="G117" i="1" s="1"/>
  <c r="E117" i="1"/>
  <c r="F118" i="1" s="1"/>
  <c r="G118" i="1" s="1"/>
  <c r="E118" i="1"/>
  <c r="F119" i="1" s="1"/>
  <c r="E119" i="1"/>
  <c r="E120" i="1"/>
  <c r="F121" i="1" s="1"/>
  <c r="G121" i="1" s="1"/>
  <c r="E121" i="1"/>
  <c r="F122" i="1" s="1"/>
  <c r="G122" i="1" s="1"/>
  <c r="E122" i="1"/>
  <c r="F123" i="1" s="1"/>
  <c r="G123" i="1" s="1"/>
  <c r="E123" i="1"/>
  <c r="F124" i="1" s="1"/>
  <c r="G124" i="1" s="1"/>
  <c r="E124" i="1"/>
  <c r="F125" i="1" s="1"/>
  <c r="G125" i="1" s="1"/>
  <c r="E125" i="1"/>
  <c r="F126" i="1" s="1"/>
  <c r="G126" i="1" s="1"/>
  <c r="E126" i="1"/>
  <c r="F127" i="1" s="1"/>
  <c r="E127" i="1"/>
  <c r="E128" i="1"/>
  <c r="F129" i="1" s="1"/>
  <c r="G129" i="1" s="1"/>
  <c r="E129" i="1"/>
  <c r="F130" i="1" s="1"/>
  <c r="G130" i="1" s="1"/>
  <c r="E130" i="1"/>
  <c r="F131" i="1" s="1"/>
  <c r="G131" i="1" s="1"/>
  <c r="E131" i="1"/>
  <c r="F132" i="1" s="1"/>
  <c r="G132" i="1" s="1"/>
  <c r="E132" i="1"/>
  <c r="F133" i="1" s="1"/>
  <c r="G133" i="1" s="1"/>
  <c r="E133" i="1"/>
  <c r="F134" i="1" s="1"/>
  <c r="G134" i="1" s="1"/>
  <c r="E134" i="1"/>
  <c r="F135" i="1" s="1"/>
  <c r="E135" i="1"/>
  <c r="E136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2" i="1"/>
  <c r="F37" i="2" l="1"/>
  <c r="F41" i="2"/>
  <c r="F45" i="2"/>
  <c r="F49" i="2"/>
  <c r="F53" i="2"/>
  <c r="F57" i="2"/>
  <c r="G167" i="2" s="1"/>
  <c r="F61" i="2"/>
  <c r="G171" i="2" s="1"/>
  <c r="F76" i="2"/>
  <c r="G162" i="2" s="1"/>
  <c r="G163" i="2"/>
  <c r="G170" i="2"/>
  <c r="H96" i="2" s="1"/>
  <c r="G161" i="2"/>
  <c r="H135" i="2" s="1"/>
  <c r="G168" i="2"/>
  <c r="H10" i="2" s="1"/>
  <c r="G160" i="2"/>
  <c r="H2" i="2" s="1"/>
  <c r="G164" i="2"/>
  <c r="H126" i="2" s="1"/>
  <c r="G166" i="2"/>
  <c r="H92" i="2" s="1"/>
  <c r="F68" i="2"/>
  <c r="F101" i="2"/>
  <c r="F109" i="2"/>
  <c r="F117" i="2"/>
  <c r="F125" i="2"/>
  <c r="F133" i="2"/>
  <c r="F81" i="2"/>
  <c r="F83" i="2"/>
  <c r="G169" i="2" s="1"/>
  <c r="F85" i="2"/>
  <c r="F87" i="2"/>
  <c r="F89" i="2"/>
  <c r="F91" i="2"/>
  <c r="G165" i="2" s="1"/>
  <c r="F93" i="2"/>
  <c r="F95" i="2"/>
  <c r="F97" i="2"/>
  <c r="F99" i="2"/>
  <c r="F104" i="2"/>
  <c r="F112" i="2"/>
  <c r="F120" i="2"/>
  <c r="F128" i="2"/>
  <c r="F136" i="2"/>
  <c r="F107" i="2"/>
  <c r="F115" i="2"/>
  <c r="F123" i="2"/>
  <c r="F131" i="2"/>
  <c r="F139" i="2"/>
  <c r="H18" i="1"/>
  <c r="H146" i="1"/>
  <c r="H82" i="1"/>
  <c r="H38" i="1"/>
  <c r="H6" i="1"/>
  <c r="H86" i="1"/>
  <c r="H54" i="1"/>
  <c r="H115" i="1"/>
  <c r="H70" i="1"/>
  <c r="H30" i="1"/>
  <c r="H67" i="1"/>
  <c r="F89" i="1"/>
  <c r="G89" i="1" s="1"/>
  <c r="F73" i="1"/>
  <c r="G73" i="1" s="1"/>
  <c r="F57" i="1"/>
  <c r="G57" i="1" s="1"/>
  <c r="F41" i="1"/>
  <c r="G41" i="1" s="1"/>
  <c r="F33" i="1"/>
  <c r="G33" i="1" s="1"/>
  <c r="G167" i="1" s="1"/>
  <c r="F25" i="1"/>
  <c r="G25" i="1" s="1"/>
  <c r="G171" i="1" s="1"/>
  <c r="F8" i="1"/>
  <c r="G8" i="1" s="1"/>
  <c r="G166" i="1" s="1"/>
  <c r="F9" i="1"/>
  <c r="G9" i="1" s="1"/>
  <c r="H43" i="1"/>
  <c r="F81" i="1"/>
  <c r="G81" i="1" s="1"/>
  <c r="F65" i="1"/>
  <c r="G65" i="1" s="1"/>
  <c r="F49" i="1"/>
  <c r="G49" i="1" s="1"/>
  <c r="F17" i="1"/>
  <c r="G17" i="1" s="1"/>
  <c r="F136" i="1"/>
  <c r="G136" i="1" s="1"/>
  <c r="F128" i="1"/>
  <c r="G128" i="1" s="1"/>
  <c r="F120" i="1"/>
  <c r="G120" i="1" s="1"/>
  <c r="F112" i="1"/>
  <c r="G112" i="1" s="1"/>
  <c r="F104" i="1"/>
  <c r="G104" i="1" s="1"/>
  <c r="F96" i="1"/>
  <c r="G96" i="1" s="1"/>
  <c r="F88" i="1"/>
  <c r="G88" i="1" s="1"/>
  <c r="F80" i="1"/>
  <c r="G80" i="1" s="1"/>
  <c r="F72" i="1"/>
  <c r="G72" i="1" s="1"/>
  <c r="F64" i="1"/>
  <c r="G64" i="1" s="1"/>
  <c r="F56" i="1"/>
  <c r="G56" i="1" s="1"/>
  <c r="F48" i="1"/>
  <c r="G48" i="1" s="1"/>
  <c r="F40" i="1"/>
  <c r="G40" i="1" s="1"/>
  <c r="G162" i="1" s="1"/>
  <c r="F32" i="1"/>
  <c r="G32" i="1" s="1"/>
  <c r="F24" i="1"/>
  <c r="G24" i="1" s="1"/>
  <c r="G170" i="1" s="1"/>
  <c r="F16" i="1"/>
  <c r="G16" i="1" s="1"/>
  <c r="H94" i="1"/>
  <c r="H46" i="1"/>
  <c r="H19" i="1"/>
  <c r="G164" i="1"/>
  <c r="H126" i="1" s="1"/>
  <c r="G169" i="1"/>
  <c r="H131" i="1" s="1"/>
  <c r="G161" i="1"/>
  <c r="H147" i="1" s="1"/>
  <c r="G168" i="1"/>
  <c r="H154" i="1" s="1"/>
  <c r="G165" i="1"/>
  <c r="G160" i="1"/>
  <c r="H110" i="1" s="1"/>
  <c r="I126" i="2" l="1"/>
  <c r="K126" i="2"/>
  <c r="K92" i="2"/>
  <c r="I92" i="2"/>
  <c r="K2" i="2"/>
  <c r="I2" i="2"/>
  <c r="K10" i="2"/>
  <c r="I10" i="2"/>
  <c r="I96" i="2"/>
  <c r="K96" i="2"/>
  <c r="I135" i="2"/>
  <c r="K135" i="2"/>
  <c r="H106" i="2"/>
  <c r="H134" i="2"/>
  <c r="H122" i="2"/>
  <c r="H110" i="2"/>
  <c r="H130" i="2"/>
  <c r="H94" i="2"/>
  <c r="H142" i="2"/>
  <c r="H98" i="2"/>
  <c r="H82" i="2"/>
  <c r="H61" i="2"/>
  <c r="H49" i="2"/>
  <c r="H37" i="2"/>
  <c r="H25" i="2"/>
  <c r="H121" i="2"/>
  <c r="H73" i="2"/>
  <c r="H133" i="2"/>
  <c r="H145" i="2"/>
  <c r="H97" i="2"/>
  <c r="H13" i="2"/>
  <c r="H157" i="2"/>
  <c r="H85" i="2"/>
  <c r="H109" i="2"/>
  <c r="H141" i="2"/>
  <c r="H57" i="2"/>
  <c r="H45" i="2"/>
  <c r="H33" i="2"/>
  <c r="H69" i="2"/>
  <c r="H21" i="2"/>
  <c r="H9" i="2"/>
  <c r="H117" i="2"/>
  <c r="H81" i="2"/>
  <c r="H153" i="2"/>
  <c r="H129" i="2"/>
  <c r="H93" i="2"/>
  <c r="H105" i="2"/>
  <c r="H143" i="2"/>
  <c r="H59" i="2"/>
  <c r="H47" i="2"/>
  <c r="H35" i="2"/>
  <c r="H11" i="2"/>
  <c r="H23" i="2"/>
  <c r="H155" i="2"/>
  <c r="H119" i="2"/>
  <c r="H71" i="2"/>
  <c r="H83" i="2"/>
  <c r="H131" i="2"/>
  <c r="H95" i="2"/>
  <c r="H107" i="2"/>
  <c r="H151" i="2"/>
  <c r="H55" i="2"/>
  <c r="H43" i="2"/>
  <c r="H31" i="2"/>
  <c r="H19" i="2"/>
  <c r="H7" i="2"/>
  <c r="H115" i="2"/>
  <c r="H127" i="2"/>
  <c r="H139" i="2"/>
  <c r="H79" i="2"/>
  <c r="H91" i="2"/>
  <c r="H67" i="2"/>
  <c r="H103" i="2"/>
  <c r="H52" i="2"/>
  <c r="H40" i="2"/>
  <c r="H28" i="2"/>
  <c r="H16" i="2"/>
  <c r="H64" i="2"/>
  <c r="H4" i="2"/>
  <c r="H100" i="2"/>
  <c r="H124" i="2"/>
  <c r="H76" i="2"/>
  <c r="H88" i="2"/>
  <c r="H148" i="2"/>
  <c r="H136" i="2"/>
  <c r="H112" i="2"/>
  <c r="H51" i="2"/>
  <c r="H39" i="2"/>
  <c r="H63" i="2"/>
  <c r="H15" i="2"/>
  <c r="H27" i="2"/>
  <c r="H12" i="2"/>
  <c r="H111" i="2"/>
  <c r="H116" i="2"/>
  <c r="H3" i="2"/>
  <c r="H99" i="2"/>
  <c r="H87" i="2"/>
  <c r="H104" i="2"/>
  <c r="H108" i="2"/>
  <c r="H140" i="2"/>
  <c r="H118" i="2"/>
  <c r="H156" i="2"/>
  <c r="H68" i="2"/>
  <c r="H150" i="2"/>
  <c r="H78" i="2"/>
  <c r="H54" i="2"/>
  <c r="H42" i="2"/>
  <c r="H30" i="2"/>
  <c r="H66" i="2"/>
  <c r="H18" i="2"/>
  <c r="H152" i="2"/>
  <c r="H56" i="2"/>
  <c r="H44" i="2"/>
  <c r="H20" i="2"/>
  <c r="H32" i="2"/>
  <c r="H8" i="2"/>
  <c r="H53" i="2"/>
  <c r="H41" i="2"/>
  <c r="H29" i="2"/>
  <c r="H17" i="2"/>
  <c r="H77" i="2"/>
  <c r="H65" i="2"/>
  <c r="H144" i="2"/>
  <c r="H101" i="2"/>
  <c r="H146" i="2"/>
  <c r="H62" i="2"/>
  <c r="H50" i="2"/>
  <c r="H38" i="2"/>
  <c r="H14" i="2"/>
  <c r="H74" i="2"/>
  <c r="H26" i="2"/>
  <c r="H6" i="2"/>
  <c r="H86" i="2"/>
  <c r="H123" i="2"/>
  <c r="H90" i="2"/>
  <c r="H72" i="2"/>
  <c r="H60" i="2"/>
  <c r="H48" i="2"/>
  <c r="H36" i="2"/>
  <c r="H24" i="2"/>
  <c r="H75" i="2"/>
  <c r="H84" i="2"/>
  <c r="H102" i="2"/>
  <c r="H5" i="2"/>
  <c r="H114" i="2"/>
  <c r="H137" i="2"/>
  <c r="H149" i="2"/>
  <c r="H128" i="2"/>
  <c r="H125" i="2"/>
  <c r="H138" i="2"/>
  <c r="H132" i="2"/>
  <c r="H89" i="2"/>
  <c r="H70" i="2"/>
  <c r="H154" i="2"/>
  <c r="H58" i="2"/>
  <c r="H46" i="2"/>
  <c r="H34" i="2"/>
  <c r="H22" i="2"/>
  <c r="H80" i="2"/>
  <c r="H147" i="2"/>
  <c r="H120" i="2"/>
  <c r="H113" i="2"/>
  <c r="H4" i="1"/>
  <c r="H88" i="1"/>
  <c r="H52" i="1"/>
  <c r="H16" i="1"/>
  <c r="H148" i="1"/>
  <c r="H112" i="1"/>
  <c r="H100" i="1"/>
  <c r="H136" i="1"/>
  <c r="H28" i="1"/>
  <c r="H76" i="1"/>
  <c r="H64" i="1"/>
  <c r="H124" i="1"/>
  <c r="H40" i="1"/>
  <c r="H84" i="1"/>
  <c r="H24" i="1"/>
  <c r="H156" i="1"/>
  <c r="H132" i="1"/>
  <c r="H36" i="1"/>
  <c r="H144" i="1"/>
  <c r="H108" i="1"/>
  <c r="H60" i="1"/>
  <c r="H12" i="1"/>
  <c r="H72" i="1"/>
  <c r="H120" i="1"/>
  <c r="H48" i="1"/>
  <c r="H96" i="1"/>
  <c r="H68" i="1"/>
  <c r="H152" i="1"/>
  <c r="H80" i="1"/>
  <c r="H44" i="1"/>
  <c r="H140" i="1"/>
  <c r="H92" i="1"/>
  <c r="H104" i="1"/>
  <c r="H116" i="1"/>
  <c r="H32" i="1"/>
  <c r="H20" i="1"/>
  <c r="H8" i="1"/>
  <c r="H128" i="1"/>
  <c r="H56" i="1"/>
  <c r="H9" i="1"/>
  <c r="H33" i="1"/>
  <c r="H81" i="1"/>
  <c r="H129" i="1"/>
  <c r="H57" i="1"/>
  <c r="H105" i="1"/>
  <c r="H153" i="1"/>
  <c r="H93" i="1"/>
  <c r="H21" i="1"/>
  <c r="H45" i="1"/>
  <c r="H141" i="1"/>
  <c r="H117" i="1"/>
  <c r="H69" i="1"/>
  <c r="H25" i="1"/>
  <c r="H49" i="1"/>
  <c r="H97" i="1"/>
  <c r="H145" i="1"/>
  <c r="H73" i="1"/>
  <c r="H121" i="1"/>
  <c r="H157" i="1"/>
  <c r="H61" i="1"/>
  <c r="H85" i="1"/>
  <c r="H13" i="1"/>
  <c r="H133" i="1"/>
  <c r="H109" i="1"/>
  <c r="H37" i="1"/>
  <c r="H51" i="1"/>
  <c r="H27" i="1"/>
  <c r="H35" i="1"/>
  <c r="H62" i="1"/>
  <c r="H31" i="1"/>
  <c r="H103" i="1"/>
  <c r="H55" i="1"/>
  <c r="H79" i="1"/>
  <c r="H151" i="1"/>
  <c r="H7" i="1"/>
  <c r="H127" i="1"/>
  <c r="H10" i="1"/>
  <c r="H139" i="1"/>
  <c r="H142" i="1"/>
  <c r="H91" i="1"/>
  <c r="H22" i="1"/>
  <c r="H134" i="1"/>
  <c r="H74" i="1"/>
  <c r="H3" i="1"/>
  <c r="H71" i="1"/>
  <c r="H143" i="1"/>
  <c r="H23" i="1"/>
  <c r="H119" i="1"/>
  <c r="H47" i="1"/>
  <c r="H95" i="1"/>
  <c r="H75" i="1"/>
  <c r="H42" i="1"/>
  <c r="H66" i="1"/>
  <c r="G163" i="1"/>
  <c r="H123" i="1"/>
  <c r="H78" i="1"/>
  <c r="H2" i="1"/>
  <c r="H114" i="1"/>
  <c r="H99" i="1"/>
  <c r="H118" i="1"/>
  <c r="H11" i="1"/>
  <c r="H138" i="1"/>
  <c r="H39" i="1"/>
  <c r="H111" i="1"/>
  <c r="H63" i="1"/>
  <c r="H87" i="1"/>
  <c r="H135" i="1"/>
  <c r="H15" i="1"/>
  <c r="H155" i="1"/>
  <c r="H98" i="1"/>
  <c r="H122" i="1"/>
  <c r="H107" i="1"/>
  <c r="H59" i="1"/>
  <c r="H150" i="1"/>
  <c r="H102" i="1"/>
  <c r="H50" i="1"/>
  <c r="H106" i="1"/>
  <c r="H34" i="1"/>
  <c r="H130" i="1"/>
  <c r="H58" i="1"/>
  <c r="H83" i="1"/>
  <c r="H14" i="1"/>
  <c r="H26" i="1"/>
  <c r="H90" i="1"/>
  <c r="K50" i="2" l="1"/>
  <c r="I50" i="2"/>
  <c r="K43" i="2"/>
  <c r="I43" i="2"/>
  <c r="K147" i="2"/>
  <c r="L147" i="2" s="1"/>
  <c r="I89" i="2"/>
  <c r="K89" i="2"/>
  <c r="K5" i="2"/>
  <c r="I5" i="2"/>
  <c r="I72" i="2"/>
  <c r="K72" i="2"/>
  <c r="I38" i="2"/>
  <c r="K38" i="2"/>
  <c r="I17" i="2"/>
  <c r="K17" i="2"/>
  <c r="I56" i="2"/>
  <c r="K56" i="2"/>
  <c r="L150" i="2"/>
  <c r="K150" i="2"/>
  <c r="K99" i="2"/>
  <c r="I99" i="2"/>
  <c r="I39" i="2"/>
  <c r="K39" i="2"/>
  <c r="K100" i="2"/>
  <c r="I100" i="2"/>
  <c r="K67" i="2"/>
  <c r="I67" i="2"/>
  <c r="I31" i="2"/>
  <c r="K31" i="2"/>
  <c r="I71" i="2"/>
  <c r="K71" i="2"/>
  <c r="I143" i="2"/>
  <c r="K143" i="2"/>
  <c r="K21" i="2"/>
  <c r="I21" i="2"/>
  <c r="K157" i="2"/>
  <c r="L157" i="2" s="1"/>
  <c r="K37" i="2"/>
  <c r="I37" i="2"/>
  <c r="I110" i="2"/>
  <c r="K110" i="2"/>
  <c r="I102" i="2"/>
  <c r="K102" i="2"/>
  <c r="K4" i="2"/>
  <c r="I4" i="2"/>
  <c r="I105" i="2"/>
  <c r="K105" i="2"/>
  <c r="I22" i="2"/>
  <c r="K22" i="2"/>
  <c r="K138" i="2"/>
  <c r="I138" i="2"/>
  <c r="K84" i="2"/>
  <c r="I84" i="2"/>
  <c r="K123" i="2"/>
  <c r="I123" i="2"/>
  <c r="I62" i="2"/>
  <c r="K62" i="2"/>
  <c r="I41" i="2"/>
  <c r="K41" i="2"/>
  <c r="K18" i="2"/>
  <c r="I18" i="2"/>
  <c r="K156" i="2"/>
  <c r="L156" i="2" s="1"/>
  <c r="K116" i="2"/>
  <c r="I116" i="2"/>
  <c r="I112" i="2"/>
  <c r="K112" i="2"/>
  <c r="I64" i="2"/>
  <c r="K64" i="2"/>
  <c r="I79" i="2"/>
  <c r="K79" i="2"/>
  <c r="I55" i="2"/>
  <c r="K55" i="2"/>
  <c r="L155" i="2"/>
  <c r="K155" i="2"/>
  <c r="K93" i="2"/>
  <c r="I93" i="2"/>
  <c r="I33" i="2"/>
  <c r="K33" i="2"/>
  <c r="I97" i="2"/>
  <c r="K97" i="2"/>
  <c r="K61" i="2"/>
  <c r="I61" i="2"/>
  <c r="I134" i="2"/>
  <c r="K134" i="2"/>
  <c r="K132" i="2"/>
  <c r="I132" i="2"/>
  <c r="K3" i="2"/>
  <c r="I3" i="2"/>
  <c r="K122" i="2"/>
  <c r="I122" i="2"/>
  <c r="K34" i="2"/>
  <c r="I34" i="2"/>
  <c r="K125" i="2"/>
  <c r="I125" i="2"/>
  <c r="K75" i="2"/>
  <c r="I75" i="2"/>
  <c r="I86" i="2"/>
  <c r="K86" i="2"/>
  <c r="K146" i="2"/>
  <c r="L146" i="2" s="1"/>
  <c r="K53" i="2"/>
  <c r="I53" i="2"/>
  <c r="K66" i="2"/>
  <c r="I66" i="2"/>
  <c r="I118" i="2"/>
  <c r="K118" i="2"/>
  <c r="I111" i="2"/>
  <c r="K111" i="2"/>
  <c r="I136" i="2"/>
  <c r="K136" i="2"/>
  <c r="I16" i="2"/>
  <c r="K16" i="2"/>
  <c r="K139" i="2"/>
  <c r="I139" i="2"/>
  <c r="K151" i="2"/>
  <c r="L151" i="2" s="1"/>
  <c r="I23" i="2"/>
  <c r="K23" i="2"/>
  <c r="I129" i="2"/>
  <c r="K129" i="2"/>
  <c r="K45" i="2"/>
  <c r="I45" i="2"/>
  <c r="I145" i="2"/>
  <c r="K145" i="2"/>
  <c r="K82" i="2"/>
  <c r="I82" i="2"/>
  <c r="K106" i="2"/>
  <c r="I106" i="2"/>
  <c r="I80" i="2"/>
  <c r="K80" i="2"/>
  <c r="K68" i="2"/>
  <c r="I68" i="2"/>
  <c r="I49" i="2"/>
  <c r="K49" i="2"/>
  <c r="I46" i="2"/>
  <c r="K46" i="2"/>
  <c r="I128" i="2"/>
  <c r="K128" i="2"/>
  <c r="I24" i="2"/>
  <c r="K24" i="2"/>
  <c r="I6" i="2"/>
  <c r="K6" i="2"/>
  <c r="K101" i="2"/>
  <c r="I101" i="2"/>
  <c r="I8" i="2"/>
  <c r="K8" i="2"/>
  <c r="I30" i="2"/>
  <c r="K30" i="2"/>
  <c r="K140" i="2"/>
  <c r="I140" i="2"/>
  <c r="K12" i="2"/>
  <c r="I12" i="2"/>
  <c r="L148" i="2"/>
  <c r="K148" i="2"/>
  <c r="K28" i="2"/>
  <c r="I28" i="2"/>
  <c r="I127" i="2"/>
  <c r="K127" i="2"/>
  <c r="K107" i="2"/>
  <c r="I107" i="2"/>
  <c r="K11" i="2"/>
  <c r="I11" i="2"/>
  <c r="K153" i="2"/>
  <c r="L153" i="2" s="1"/>
  <c r="I57" i="2"/>
  <c r="K57" i="2"/>
  <c r="K133" i="2"/>
  <c r="I133" i="2"/>
  <c r="K98" i="2"/>
  <c r="I98" i="2"/>
  <c r="K29" i="2"/>
  <c r="I29" i="2"/>
  <c r="K51" i="2"/>
  <c r="I51" i="2"/>
  <c r="I119" i="2"/>
  <c r="K119" i="2"/>
  <c r="K58" i="2"/>
  <c r="I58" i="2"/>
  <c r="K149" i="2"/>
  <c r="L149" i="2" s="1"/>
  <c r="K36" i="2"/>
  <c r="I36" i="2"/>
  <c r="K26" i="2"/>
  <c r="I26" i="2"/>
  <c r="I144" i="2"/>
  <c r="K144" i="2"/>
  <c r="I32" i="2"/>
  <c r="K32" i="2"/>
  <c r="K42" i="2"/>
  <c r="I42" i="2"/>
  <c r="K108" i="2"/>
  <c r="I108" i="2"/>
  <c r="K27" i="2"/>
  <c r="I27" i="2"/>
  <c r="I88" i="2"/>
  <c r="K88" i="2"/>
  <c r="I40" i="2"/>
  <c r="K40" i="2"/>
  <c r="K115" i="2"/>
  <c r="I115" i="2"/>
  <c r="I95" i="2"/>
  <c r="K95" i="2"/>
  <c r="K35" i="2"/>
  <c r="I35" i="2"/>
  <c r="I81" i="2"/>
  <c r="K81" i="2"/>
  <c r="K141" i="2"/>
  <c r="I141" i="2"/>
  <c r="I73" i="2"/>
  <c r="K73" i="2"/>
  <c r="I142" i="2"/>
  <c r="K142" i="2"/>
  <c r="K152" i="2"/>
  <c r="L152" i="2" s="1"/>
  <c r="K13" i="2"/>
  <c r="I13" i="2"/>
  <c r="I113" i="2"/>
  <c r="K113" i="2"/>
  <c r="K154" i="2"/>
  <c r="L154" i="2" s="1"/>
  <c r="I137" i="2"/>
  <c r="K137" i="2"/>
  <c r="I48" i="2"/>
  <c r="K48" i="2"/>
  <c r="K74" i="2"/>
  <c r="I74" i="2"/>
  <c r="I65" i="2"/>
  <c r="K65" i="2"/>
  <c r="K20" i="2"/>
  <c r="I20" i="2"/>
  <c r="I54" i="2"/>
  <c r="K54" i="2"/>
  <c r="I104" i="2"/>
  <c r="K104" i="2"/>
  <c r="I15" i="2"/>
  <c r="K15" i="2"/>
  <c r="K76" i="2"/>
  <c r="I76" i="2"/>
  <c r="K52" i="2"/>
  <c r="I52" i="2"/>
  <c r="I7" i="2"/>
  <c r="K7" i="2"/>
  <c r="K131" i="2"/>
  <c r="I131" i="2"/>
  <c r="I47" i="2"/>
  <c r="K47" i="2"/>
  <c r="K117" i="2"/>
  <c r="I117" i="2"/>
  <c r="K109" i="2"/>
  <c r="I109" i="2"/>
  <c r="I121" i="2"/>
  <c r="K121" i="2"/>
  <c r="I94" i="2"/>
  <c r="K94" i="2"/>
  <c r="K90" i="2"/>
  <c r="I90" i="2"/>
  <c r="K91" i="2"/>
  <c r="I91" i="2"/>
  <c r="K69" i="2"/>
  <c r="I69" i="2"/>
  <c r="I120" i="2"/>
  <c r="K120" i="2"/>
  <c r="I70" i="2"/>
  <c r="K70" i="2"/>
  <c r="K114" i="2"/>
  <c r="I114" i="2"/>
  <c r="K60" i="2"/>
  <c r="I60" i="2"/>
  <c r="I14" i="2"/>
  <c r="K14" i="2"/>
  <c r="K77" i="2"/>
  <c r="I77" i="2"/>
  <c r="K44" i="2"/>
  <c r="I44" i="2"/>
  <c r="I78" i="2"/>
  <c r="K78" i="2"/>
  <c r="I87" i="2"/>
  <c r="K87" i="2"/>
  <c r="I63" i="2"/>
  <c r="K63" i="2"/>
  <c r="K124" i="2"/>
  <c r="I124" i="2"/>
  <c r="I103" i="2"/>
  <c r="K103" i="2"/>
  <c r="K19" i="2"/>
  <c r="I19" i="2"/>
  <c r="K83" i="2"/>
  <c r="I83" i="2"/>
  <c r="K59" i="2"/>
  <c r="I59" i="2"/>
  <c r="I9" i="2"/>
  <c r="K9" i="2"/>
  <c r="K85" i="2"/>
  <c r="I85" i="2"/>
  <c r="I25" i="2"/>
  <c r="K25" i="2"/>
  <c r="K130" i="2"/>
  <c r="I130" i="2"/>
  <c r="H65" i="1"/>
  <c r="H113" i="1"/>
  <c r="H17" i="1"/>
  <c r="H41" i="1"/>
  <c r="H89" i="1"/>
  <c r="H137" i="1"/>
  <c r="H29" i="1"/>
  <c r="H149" i="1"/>
  <c r="H125" i="1"/>
  <c r="H101" i="1"/>
  <c r="H77" i="1"/>
  <c r="H5" i="1"/>
  <c r="H53" i="1"/>
</calcChain>
</file>

<file path=xl/sharedStrings.xml><?xml version="1.0" encoding="utf-8"?>
<sst xmlns="http://schemas.openxmlformats.org/spreadsheetml/2006/main" count="80" uniqueCount="39">
  <si>
    <t>Month-Year</t>
  </si>
  <si>
    <t>Number of Tractor Sold</t>
  </si>
  <si>
    <t>t</t>
  </si>
  <si>
    <t>Month</t>
  </si>
  <si>
    <t>MA</t>
  </si>
  <si>
    <t>CMA</t>
  </si>
  <si>
    <t>Seasonal Component</t>
  </si>
  <si>
    <t>Seasonal Component Average</t>
  </si>
  <si>
    <t>Lookup</t>
  </si>
  <si>
    <t>Deseasonalised data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</si>
  <si>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</si>
  <si>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</si>
  <si>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</si>
  <si>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</si>
  <si>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</si>
  <si>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</si>
  <si>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</si>
  <si>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</si>
  <si>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</si>
  <si>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</si>
  <si>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</si>
  <si>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</si>
  <si>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</si>
  <si>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</si>
  <si>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</si>
  <si>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</si>
  <si>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</si>
  <si>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</si>
  <si>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</si>
  <si>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</si>
  <si>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</si>
  <si>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</si>
  <si>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</si>
  <si>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</si>
  <si>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</si>
  <si>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Linear Trend of Deseasonalised Data, Extrapolated for Forecast</t>
  </si>
  <si>
    <t>Seasonal Component Average, Extrapolated for Forecast</t>
  </si>
  <si>
    <t>Forecast</t>
  </si>
  <si>
    <t>To Plot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</si>
</sst>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17" fontId="0" fillId="0" borderId="0" xfId="0" applyNumberFormat="1"/>
    <xf numFmtId="0" fontId="0" fillId="0" borderId="1" xfId="0" applyBorder="1"/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Continuous"/>
    </xf>
    <xf numFmtId="0" fontId="0" fillId="0" borderId="3" xfId="0" applyBorder="1"/>
    <xf numFmtId="0" fontId="0" fillId="0" borderId="4" xfId="0" applyBorder="1"/>
    <xf numFmtId="17" fontId="0" fillId="0" borderId="5" xfId="0" applyNumberFormat="1" applyBorder="1"/>
    <xf numFmtId="0" fontId="0" fillId="0" borderId="6" xfId="0" applyBorder="1"/>
    <xf numFmtId="17" fontId="0" fillId="0" borderId="7" xfId="0" applyNumberFormat="1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'Forecast - Addative'!$D$1</c:f>
              <c:strCache>
                <c:ptCount val="1"/>
                <c:pt idx="0">
                  <c:v>Number of Tractor Sold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'Forecast - Addative'!$C$2:$C$157</c:f>
              <c:numCache>
                <c:formatCode>mmm\-yy</c:formatCode>
                <c:ptCount val="156"/>
                <c:pt idx="0">
                  <c:v>37622</c:v>
                </c:pt>
                <c:pt idx="1">
                  <c:v>37653</c:v>
                </c:pt>
                <c:pt idx="2">
                  <c:v>37681</c:v>
                </c:pt>
                <c:pt idx="3">
                  <c:v>37712</c:v>
                </c:pt>
                <c:pt idx="4">
                  <c:v>37742</c:v>
                </c:pt>
                <c:pt idx="5">
                  <c:v>37773</c:v>
                </c:pt>
                <c:pt idx="6">
                  <c:v>37803</c:v>
                </c:pt>
                <c:pt idx="7">
                  <c:v>37834</c:v>
                </c:pt>
                <c:pt idx="8">
                  <c:v>37865</c:v>
                </c:pt>
                <c:pt idx="9">
                  <c:v>37895</c:v>
                </c:pt>
                <c:pt idx="10">
                  <c:v>37926</c:v>
                </c:pt>
                <c:pt idx="11">
                  <c:v>37956</c:v>
                </c:pt>
                <c:pt idx="12">
                  <c:v>37987</c:v>
                </c:pt>
                <c:pt idx="13">
                  <c:v>38018</c:v>
                </c:pt>
                <c:pt idx="14">
                  <c:v>38047</c:v>
                </c:pt>
                <c:pt idx="15">
                  <c:v>38078</c:v>
                </c:pt>
                <c:pt idx="16">
                  <c:v>38108</c:v>
                </c:pt>
                <c:pt idx="17">
                  <c:v>38139</c:v>
                </c:pt>
                <c:pt idx="18">
                  <c:v>38169</c:v>
                </c:pt>
                <c:pt idx="19">
                  <c:v>38200</c:v>
                </c:pt>
                <c:pt idx="20">
                  <c:v>38231</c:v>
                </c:pt>
                <c:pt idx="21">
                  <c:v>38261</c:v>
                </c:pt>
                <c:pt idx="22">
                  <c:v>38292</c:v>
                </c:pt>
                <c:pt idx="23">
                  <c:v>38322</c:v>
                </c:pt>
                <c:pt idx="24">
                  <c:v>38353</c:v>
                </c:pt>
                <c:pt idx="25">
                  <c:v>38384</c:v>
                </c:pt>
                <c:pt idx="26">
                  <c:v>38412</c:v>
                </c:pt>
                <c:pt idx="27">
                  <c:v>38443</c:v>
                </c:pt>
                <c:pt idx="28">
                  <c:v>38473</c:v>
                </c:pt>
                <c:pt idx="29">
                  <c:v>38504</c:v>
                </c:pt>
                <c:pt idx="30">
                  <c:v>38534</c:v>
                </c:pt>
                <c:pt idx="31">
                  <c:v>38565</c:v>
                </c:pt>
                <c:pt idx="32">
                  <c:v>38596</c:v>
                </c:pt>
                <c:pt idx="33">
                  <c:v>38626</c:v>
                </c:pt>
                <c:pt idx="34">
                  <c:v>38657</c:v>
                </c:pt>
                <c:pt idx="35">
                  <c:v>38687</c:v>
                </c:pt>
                <c:pt idx="36">
                  <c:v>38718</c:v>
                </c:pt>
                <c:pt idx="37">
                  <c:v>38749</c:v>
                </c:pt>
                <c:pt idx="38">
                  <c:v>38777</c:v>
                </c:pt>
                <c:pt idx="39">
                  <c:v>38808</c:v>
                </c:pt>
                <c:pt idx="40">
                  <c:v>38838</c:v>
                </c:pt>
                <c:pt idx="41">
                  <c:v>38869</c:v>
                </c:pt>
                <c:pt idx="42">
                  <c:v>38899</c:v>
                </c:pt>
                <c:pt idx="43">
                  <c:v>38930</c:v>
                </c:pt>
                <c:pt idx="44">
                  <c:v>38961</c:v>
                </c:pt>
                <c:pt idx="45">
                  <c:v>38991</c:v>
                </c:pt>
                <c:pt idx="46">
                  <c:v>39022</c:v>
                </c:pt>
                <c:pt idx="47">
                  <c:v>39052</c:v>
                </c:pt>
                <c:pt idx="48">
                  <c:v>39083</c:v>
                </c:pt>
                <c:pt idx="49">
                  <c:v>39114</c:v>
                </c:pt>
                <c:pt idx="50">
                  <c:v>39142</c:v>
                </c:pt>
                <c:pt idx="51">
                  <c:v>39173</c:v>
                </c:pt>
                <c:pt idx="52">
                  <c:v>39203</c:v>
                </c:pt>
                <c:pt idx="53">
                  <c:v>39234</c:v>
                </c:pt>
                <c:pt idx="54">
                  <c:v>39264</c:v>
                </c:pt>
                <c:pt idx="55">
                  <c:v>39295</c:v>
                </c:pt>
                <c:pt idx="56">
                  <c:v>39326</c:v>
                </c:pt>
                <c:pt idx="57">
                  <c:v>39356</c:v>
                </c:pt>
                <c:pt idx="58">
                  <c:v>39387</c:v>
                </c:pt>
                <c:pt idx="59">
                  <c:v>39417</c:v>
                </c:pt>
                <c:pt idx="60">
                  <c:v>39448</c:v>
                </c:pt>
                <c:pt idx="61">
                  <c:v>39479</c:v>
                </c:pt>
                <c:pt idx="62">
                  <c:v>39508</c:v>
                </c:pt>
                <c:pt idx="63">
                  <c:v>39539</c:v>
                </c:pt>
                <c:pt idx="64">
                  <c:v>39569</c:v>
                </c:pt>
                <c:pt idx="65">
                  <c:v>39600</c:v>
                </c:pt>
                <c:pt idx="66">
                  <c:v>39630</c:v>
                </c:pt>
                <c:pt idx="67">
                  <c:v>39661</c:v>
                </c:pt>
                <c:pt idx="68">
                  <c:v>39692</c:v>
                </c:pt>
                <c:pt idx="69">
                  <c:v>39722</c:v>
                </c:pt>
                <c:pt idx="70">
                  <c:v>39753</c:v>
                </c:pt>
                <c:pt idx="71">
                  <c:v>39783</c:v>
                </c:pt>
                <c:pt idx="72">
                  <c:v>39814</c:v>
                </c:pt>
                <c:pt idx="73">
                  <c:v>39845</c:v>
                </c:pt>
                <c:pt idx="74">
                  <c:v>39873</c:v>
                </c:pt>
                <c:pt idx="75">
                  <c:v>39904</c:v>
                </c:pt>
                <c:pt idx="76">
                  <c:v>39934</c:v>
                </c:pt>
                <c:pt idx="77">
                  <c:v>39965</c:v>
                </c:pt>
                <c:pt idx="78">
                  <c:v>39995</c:v>
                </c:pt>
                <c:pt idx="79">
                  <c:v>40026</c:v>
                </c:pt>
                <c:pt idx="80">
                  <c:v>40057</c:v>
                </c:pt>
                <c:pt idx="81">
                  <c:v>40087</c:v>
                </c:pt>
                <c:pt idx="82">
                  <c:v>40118</c:v>
                </c:pt>
                <c:pt idx="83">
                  <c:v>40148</c:v>
                </c:pt>
                <c:pt idx="84">
                  <c:v>40179</c:v>
                </c:pt>
                <c:pt idx="85">
                  <c:v>40210</c:v>
                </c:pt>
                <c:pt idx="86">
                  <c:v>40238</c:v>
                </c:pt>
                <c:pt idx="87">
                  <c:v>40269</c:v>
                </c:pt>
                <c:pt idx="88">
                  <c:v>40299</c:v>
                </c:pt>
                <c:pt idx="89">
                  <c:v>40330</c:v>
                </c:pt>
                <c:pt idx="90">
                  <c:v>40360</c:v>
                </c:pt>
                <c:pt idx="91">
                  <c:v>40391</c:v>
                </c:pt>
                <c:pt idx="92">
                  <c:v>40422</c:v>
                </c:pt>
                <c:pt idx="93">
                  <c:v>40452</c:v>
                </c:pt>
                <c:pt idx="94">
                  <c:v>40483</c:v>
                </c:pt>
                <c:pt idx="95">
                  <c:v>40513</c:v>
                </c:pt>
                <c:pt idx="96">
                  <c:v>40544</c:v>
                </c:pt>
                <c:pt idx="97">
                  <c:v>40575</c:v>
                </c:pt>
                <c:pt idx="98">
                  <c:v>40603</c:v>
                </c:pt>
                <c:pt idx="99">
                  <c:v>40634</c:v>
                </c:pt>
                <c:pt idx="100">
                  <c:v>40664</c:v>
                </c:pt>
                <c:pt idx="101">
                  <c:v>40695</c:v>
                </c:pt>
                <c:pt idx="102">
                  <c:v>40725</c:v>
                </c:pt>
                <c:pt idx="103">
                  <c:v>40756</c:v>
                </c:pt>
                <c:pt idx="104">
                  <c:v>40787</c:v>
                </c:pt>
                <c:pt idx="105">
                  <c:v>40817</c:v>
                </c:pt>
                <c:pt idx="106">
                  <c:v>40848</c:v>
                </c:pt>
                <c:pt idx="107">
                  <c:v>40878</c:v>
                </c:pt>
                <c:pt idx="108">
                  <c:v>40909</c:v>
                </c:pt>
                <c:pt idx="109">
                  <c:v>40940</c:v>
                </c:pt>
                <c:pt idx="110">
                  <c:v>40969</c:v>
                </c:pt>
                <c:pt idx="111">
                  <c:v>41000</c:v>
                </c:pt>
                <c:pt idx="112">
                  <c:v>41030</c:v>
                </c:pt>
                <c:pt idx="113">
                  <c:v>41061</c:v>
                </c:pt>
                <c:pt idx="114">
                  <c:v>41091</c:v>
                </c:pt>
                <c:pt idx="115">
                  <c:v>41122</c:v>
                </c:pt>
                <c:pt idx="116">
                  <c:v>41153</c:v>
                </c:pt>
                <c:pt idx="117">
                  <c:v>41183</c:v>
                </c:pt>
                <c:pt idx="118">
                  <c:v>41214</c:v>
                </c:pt>
                <c:pt idx="119">
                  <c:v>41244</c:v>
                </c:pt>
                <c:pt idx="120">
                  <c:v>41275</c:v>
                </c:pt>
                <c:pt idx="121">
                  <c:v>41306</c:v>
                </c:pt>
                <c:pt idx="122">
                  <c:v>41334</c:v>
                </c:pt>
                <c:pt idx="123">
                  <c:v>41365</c:v>
                </c:pt>
                <c:pt idx="124">
                  <c:v>41395</c:v>
                </c:pt>
                <c:pt idx="125">
                  <c:v>41426</c:v>
                </c:pt>
                <c:pt idx="126">
                  <c:v>41456</c:v>
                </c:pt>
                <c:pt idx="127">
                  <c:v>41487</c:v>
                </c:pt>
                <c:pt idx="128">
                  <c:v>41518</c:v>
                </c:pt>
                <c:pt idx="129">
                  <c:v>41548</c:v>
                </c:pt>
                <c:pt idx="130">
                  <c:v>41579</c:v>
                </c:pt>
                <c:pt idx="131">
                  <c:v>41609</c:v>
                </c:pt>
                <c:pt idx="132">
                  <c:v>41640</c:v>
                </c:pt>
                <c:pt idx="133">
                  <c:v>41671</c:v>
                </c:pt>
                <c:pt idx="134">
                  <c:v>41699</c:v>
                </c:pt>
                <c:pt idx="135">
                  <c:v>41730</c:v>
                </c:pt>
                <c:pt idx="136">
                  <c:v>41760</c:v>
                </c:pt>
                <c:pt idx="137">
                  <c:v>41791</c:v>
                </c:pt>
                <c:pt idx="138">
                  <c:v>41821</c:v>
                </c:pt>
                <c:pt idx="139">
                  <c:v>41852</c:v>
                </c:pt>
                <c:pt idx="140">
                  <c:v>41883</c:v>
                </c:pt>
                <c:pt idx="141">
                  <c:v>41913</c:v>
                </c:pt>
                <c:pt idx="142">
                  <c:v>41944</c:v>
                </c:pt>
                <c:pt idx="143">
                  <c:v>41974</c:v>
                </c:pt>
                <c:pt idx="144">
                  <c:v>42005</c:v>
                </c:pt>
                <c:pt idx="145">
                  <c:v>42036</c:v>
                </c:pt>
                <c:pt idx="146">
                  <c:v>42064</c:v>
                </c:pt>
                <c:pt idx="147">
                  <c:v>42095</c:v>
                </c:pt>
                <c:pt idx="148">
                  <c:v>42125</c:v>
                </c:pt>
                <c:pt idx="149">
                  <c:v>42156</c:v>
                </c:pt>
                <c:pt idx="150">
                  <c:v>42186</c:v>
                </c:pt>
                <c:pt idx="151">
                  <c:v>42217</c:v>
                </c:pt>
                <c:pt idx="152">
                  <c:v>42248</c:v>
                </c:pt>
                <c:pt idx="153">
                  <c:v>42278</c:v>
                </c:pt>
                <c:pt idx="154">
                  <c:v>42309</c:v>
                </c:pt>
                <c:pt idx="155">
                  <c:v>42339</c:v>
                </c:pt>
              </c:numCache>
            </c:numRef>
          </c:cat>
          <c:val>
            <c:numRef>
              <c:f>'Forecast - Addative'!$D$2:$D$145</c:f>
              <c:numCache>
                <c:formatCode>General</c:formatCode>
                <c:ptCount val="144"/>
                <c:pt idx="0">
                  <c:v>141</c:v>
                </c:pt>
                <c:pt idx="1">
                  <c:v>157</c:v>
                </c:pt>
                <c:pt idx="2">
                  <c:v>185</c:v>
                </c:pt>
                <c:pt idx="3">
                  <c:v>199</c:v>
                </c:pt>
                <c:pt idx="4">
                  <c:v>203</c:v>
                </c:pt>
                <c:pt idx="5">
                  <c:v>189</c:v>
                </c:pt>
                <c:pt idx="6">
                  <c:v>207</c:v>
                </c:pt>
                <c:pt idx="7">
                  <c:v>207</c:v>
                </c:pt>
                <c:pt idx="8">
                  <c:v>171</c:v>
                </c:pt>
                <c:pt idx="9">
                  <c:v>150</c:v>
                </c:pt>
                <c:pt idx="10">
                  <c:v>138</c:v>
                </c:pt>
                <c:pt idx="11">
                  <c:v>165</c:v>
                </c:pt>
                <c:pt idx="12">
                  <c:v>145</c:v>
                </c:pt>
                <c:pt idx="13">
                  <c:v>168</c:v>
                </c:pt>
                <c:pt idx="14">
                  <c:v>197</c:v>
                </c:pt>
                <c:pt idx="15">
                  <c:v>208</c:v>
                </c:pt>
                <c:pt idx="16">
                  <c:v>210</c:v>
                </c:pt>
                <c:pt idx="17">
                  <c:v>209</c:v>
                </c:pt>
                <c:pt idx="18">
                  <c:v>238</c:v>
                </c:pt>
                <c:pt idx="19">
                  <c:v>238</c:v>
                </c:pt>
                <c:pt idx="20">
                  <c:v>199</c:v>
                </c:pt>
                <c:pt idx="21">
                  <c:v>168</c:v>
                </c:pt>
                <c:pt idx="22">
                  <c:v>152</c:v>
                </c:pt>
                <c:pt idx="23">
                  <c:v>196</c:v>
                </c:pt>
                <c:pt idx="24">
                  <c:v>183</c:v>
                </c:pt>
                <c:pt idx="25">
                  <c:v>200</c:v>
                </c:pt>
                <c:pt idx="26">
                  <c:v>249</c:v>
                </c:pt>
                <c:pt idx="27">
                  <c:v>251</c:v>
                </c:pt>
                <c:pt idx="28">
                  <c:v>289</c:v>
                </c:pt>
                <c:pt idx="29">
                  <c:v>249</c:v>
                </c:pt>
                <c:pt idx="30">
                  <c:v>279</c:v>
                </c:pt>
                <c:pt idx="31">
                  <c:v>279</c:v>
                </c:pt>
                <c:pt idx="32">
                  <c:v>232</c:v>
                </c:pt>
                <c:pt idx="33">
                  <c:v>204</c:v>
                </c:pt>
                <c:pt idx="34">
                  <c:v>194</c:v>
                </c:pt>
                <c:pt idx="35">
                  <c:v>232</c:v>
                </c:pt>
                <c:pt idx="36">
                  <c:v>215</c:v>
                </c:pt>
                <c:pt idx="37">
                  <c:v>239</c:v>
                </c:pt>
                <c:pt idx="38">
                  <c:v>270</c:v>
                </c:pt>
                <c:pt idx="39">
                  <c:v>279</c:v>
                </c:pt>
                <c:pt idx="40">
                  <c:v>307</c:v>
                </c:pt>
                <c:pt idx="41">
                  <c:v>305</c:v>
                </c:pt>
                <c:pt idx="42">
                  <c:v>322</c:v>
                </c:pt>
                <c:pt idx="43">
                  <c:v>339</c:v>
                </c:pt>
                <c:pt idx="44">
                  <c:v>263</c:v>
                </c:pt>
                <c:pt idx="45">
                  <c:v>241</c:v>
                </c:pt>
                <c:pt idx="46">
                  <c:v>229</c:v>
                </c:pt>
                <c:pt idx="47">
                  <c:v>272</c:v>
                </c:pt>
                <c:pt idx="48">
                  <c:v>247</c:v>
                </c:pt>
                <c:pt idx="49">
                  <c:v>261</c:v>
                </c:pt>
                <c:pt idx="50">
                  <c:v>330</c:v>
                </c:pt>
                <c:pt idx="51">
                  <c:v>362</c:v>
                </c:pt>
                <c:pt idx="52">
                  <c:v>385</c:v>
                </c:pt>
                <c:pt idx="53">
                  <c:v>340</c:v>
                </c:pt>
                <c:pt idx="54">
                  <c:v>370</c:v>
                </c:pt>
                <c:pt idx="55">
                  <c:v>381</c:v>
                </c:pt>
                <c:pt idx="56">
                  <c:v>299</c:v>
                </c:pt>
                <c:pt idx="57">
                  <c:v>266</c:v>
                </c:pt>
                <c:pt idx="58">
                  <c:v>239</c:v>
                </c:pt>
                <c:pt idx="59">
                  <c:v>281</c:v>
                </c:pt>
                <c:pt idx="60">
                  <c:v>257</c:v>
                </c:pt>
                <c:pt idx="61">
                  <c:v>250</c:v>
                </c:pt>
                <c:pt idx="62">
                  <c:v>329</c:v>
                </c:pt>
                <c:pt idx="63">
                  <c:v>350</c:v>
                </c:pt>
                <c:pt idx="64">
                  <c:v>393</c:v>
                </c:pt>
                <c:pt idx="65">
                  <c:v>370</c:v>
                </c:pt>
                <c:pt idx="66">
                  <c:v>423</c:v>
                </c:pt>
                <c:pt idx="67">
                  <c:v>410</c:v>
                </c:pt>
                <c:pt idx="68">
                  <c:v>326</c:v>
                </c:pt>
                <c:pt idx="69">
                  <c:v>289</c:v>
                </c:pt>
                <c:pt idx="70">
                  <c:v>270</c:v>
                </c:pt>
                <c:pt idx="71">
                  <c:v>321</c:v>
                </c:pt>
                <c:pt idx="72">
                  <c:v>305</c:v>
                </c:pt>
                <c:pt idx="73">
                  <c:v>310</c:v>
                </c:pt>
                <c:pt idx="74">
                  <c:v>374</c:v>
                </c:pt>
                <c:pt idx="75">
                  <c:v>414</c:v>
                </c:pt>
                <c:pt idx="76">
                  <c:v>454</c:v>
                </c:pt>
                <c:pt idx="77">
                  <c:v>441</c:v>
                </c:pt>
                <c:pt idx="78">
                  <c:v>510</c:v>
                </c:pt>
                <c:pt idx="79">
                  <c:v>486</c:v>
                </c:pt>
                <c:pt idx="80">
                  <c:v>393</c:v>
                </c:pt>
                <c:pt idx="81">
                  <c:v>345</c:v>
                </c:pt>
                <c:pt idx="82">
                  <c:v>315</c:v>
                </c:pt>
                <c:pt idx="83">
                  <c:v>389</c:v>
                </c:pt>
                <c:pt idx="84">
                  <c:v>358</c:v>
                </c:pt>
                <c:pt idx="85">
                  <c:v>368</c:v>
                </c:pt>
                <c:pt idx="86">
                  <c:v>444</c:v>
                </c:pt>
                <c:pt idx="87">
                  <c:v>482</c:v>
                </c:pt>
                <c:pt idx="88">
                  <c:v>534</c:v>
                </c:pt>
                <c:pt idx="89">
                  <c:v>524</c:v>
                </c:pt>
                <c:pt idx="90">
                  <c:v>578</c:v>
                </c:pt>
                <c:pt idx="91">
                  <c:v>567</c:v>
                </c:pt>
                <c:pt idx="92">
                  <c:v>447</c:v>
                </c:pt>
                <c:pt idx="93">
                  <c:v>386</c:v>
                </c:pt>
                <c:pt idx="94">
                  <c:v>360</c:v>
                </c:pt>
                <c:pt idx="95">
                  <c:v>428</c:v>
                </c:pt>
                <c:pt idx="96">
                  <c:v>397</c:v>
                </c:pt>
                <c:pt idx="97">
                  <c:v>400</c:v>
                </c:pt>
                <c:pt idx="98">
                  <c:v>498</c:v>
                </c:pt>
                <c:pt idx="99">
                  <c:v>536</c:v>
                </c:pt>
                <c:pt idx="100">
                  <c:v>596</c:v>
                </c:pt>
                <c:pt idx="101">
                  <c:v>591</c:v>
                </c:pt>
                <c:pt idx="102">
                  <c:v>651</c:v>
                </c:pt>
                <c:pt idx="103">
                  <c:v>654</c:v>
                </c:pt>
                <c:pt idx="104">
                  <c:v>509</c:v>
                </c:pt>
                <c:pt idx="105">
                  <c:v>437</c:v>
                </c:pt>
                <c:pt idx="106">
                  <c:v>406</c:v>
                </c:pt>
                <c:pt idx="107">
                  <c:v>470</c:v>
                </c:pt>
                <c:pt idx="108">
                  <c:v>428</c:v>
                </c:pt>
                <c:pt idx="109">
                  <c:v>423</c:v>
                </c:pt>
                <c:pt idx="110">
                  <c:v>507</c:v>
                </c:pt>
                <c:pt idx="111">
                  <c:v>536</c:v>
                </c:pt>
                <c:pt idx="112">
                  <c:v>610</c:v>
                </c:pt>
                <c:pt idx="113">
                  <c:v>609</c:v>
                </c:pt>
                <c:pt idx="114">
                  <c:v>687</c:v>
                </c:pt>
                <c:pt idx="115">
                  <c:v>707</c:v>
                </c:pt>
                <c:pt idx="116">
                  <c:v>509</c:v>
                </c:pt>
                <c:pt idx="117">
                  <c:v>452</c:v>
                </c:pt>
                <c:pt idx="118">
                  <c:v>412</c:v>
                </c:pt>
                <c:pt idx="119">
                  <c:v>472</c:v>
                </c:pt>
                <c:pt idx="120">
                  <c:v>454</c:v>
                </c:pt>
                <c:pt idx="121">
                  <c:v>455</c:v>
                </c:pt>
                <c:pt idx="122">
                  <c:v>568</c:v>
                </c:pt>
                <c:pt idx="123">
                  <c:v>610</c:v>
                </c:pt>
                <c:pt idx="124">
                  <c:v>706</c:v>
                </c:pt>
                <c:pt idx="125">
                  <c:v>661</c:v>
                </c:pt>
                <c:pt idx="126">
                  <c:v>767</c:v>
                </c:pt>
                <c:pt idx="127">
                  <c:v>783</c:v>
                </c:pt>
                <c:pt idx="128">
                  <c:v>583</c:v>
                </c:pt>
                <c:pt idx="129">
                  <c:v>513</c:v>
                </c:pt>
                <c:pt idx="130">
                  <c:v>481</c:v>
                </c:pt>
                <c:pt idx="131">
                  <c:v>567</c:v>
                </c:pt>
                <c:pt idx="132">
                  <c:v>525</c:v>
                </c:pt>
                <c:pt idx="133">
                  <c:v>520</c:v>
                </c:pt>
                <c:pt idx="134">
                  <c:v>587</c:v>
                </c:pt>
                <c:pt idx="135">
                  <c:v>710</c:v>
                </c:pt>
                <c:pt idx="136">
                  <c:v>793</c:v>
                </c:pt>
                <c:pt idx="137">
                  <c:v>749</c:v>
                </c:pt>
                <c:pt idx="138">
                  <c:v>871</c:v>
                </c:pt>
                <c:pt idx="139">
                  <c:v>848</c:v>
                </c:pt>
                <c:pt idx="140">
                  <c:v>640</c:v>
                </c:pt>
                <c:pt idx="141">
                  <c:v>581</c:v>
                </c:pt>
                <c:pt idx="142">
                  <c:v>519</c:v>
                </c:pt>
                <c:pt idx="143">
                  <c:v>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49-409B-98DA-E9E00DF8D84A}"/>
            </c:ext>
          </c:extLst>
        </c:ser>
        <c:ser>
          <c:idx val="1"/>
          <c:order val="1"/>
          <c:tx>
            <c:strRef>
              <c:f>'Forecast - Addative'!$K$1</c:f>
              <c:strCache>
                <c:ptCount val="1"/>
                <c:pt idx="0">
                  <c:v>Forecast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'Forecast - Addative'!$C$2:$C$157</c:f>
              <c:numCache>
                <c:formatCode>mmm\-yy</c:formatCode>
                <c:ptCount val="156"/>
                <c:pt idx="0">
                  <c:v>37622</c:v>
                </c:pt>
                <c:pt idx="1">
                  <c:v>37653</c:v>
                </c:pt>
                <c:pt idx="2">
                  <c:v>37681</c:v>
                </c:pt>
                <c:pt idx="3">
                  <c:v>37712</c:v>
                </c:pt>
                <c:pt idx="4">
                  <c:v>37742</c:v>
                </c:pt>
                <c:pt idx="5">
                  <c:v>37773</c:v>
                </c:pt>
                <c:pt idx="6">
                  <c:v>37803</c:v>
                </c:pt>
                <c:pt idx="7">
                  <c:v>37834</c:v>
                </c:pt>
                <c:pt idx="8">
                  <c:v>37865</c:v>
                </c:pt>
                <c:pt idx="9">
                  <c:v>37895</c:v>
                </c:pt>
                <c:pt idx="10">
                  <c:v>37926</c:v>
                </c:pt>
                <c:pt idx="11">
                  <c:v>37956</c:v>
                </c:pt>
                <c:pt idx="12">
                  <c:v>37987</c:v>
                </c:pt>
                <c:pt idx="13">
                  <c:v>38018</c:v>
                </c:pt>
                <c:pt idx="14">
                  <c:v>38047</c:v>
                </c:pt>
                <c:pt idx="15">
                  <c:v>38078</c:v>
                </c:pt>
                <c:pt idx="16">
                  <c:v>38108</c:v>
                </c:pt>
                <c:pt idx="17">
                  <c:v>38139</c:v>
                </c:pt>
                <c:pt idx="18">
                  <c:v>38169</c:v>
                </c:pt>
                <c:pt idx="19">
                  <c:v>38200</c:v>
                </c:pt>
                <c:pt idx="20">
                  <c:v>38231</c:v>
                </c:pt>
                <c:pt idx="21">
                  <c:v>38261</c:v>
                </c:pt>
                <c:pt idx="22">
                  <c:v>38292</c:v>
                </c:pt>
                <c:pt idx="23">
                  <c:v>38322</c:v>
                </c:pt>
                <c:pt idx="24">
                  <c:v>38353</c:v>
                </c:pt>
                <c:pt idx="25">
                  <c:v>38384</c:v>
                </c:pt>
                <c:pt idx="26">
                  <c:v>38412</c:v>
                </c:pt>
                <c:pt idx="27">
                  <c:v>38443</c:v>
                </c:pt>
                <c:pt idx="28">
                  <c:v>38473</c:v>
                </c:pt>
                <c:pt idx="29">
                  <c:v>38504</c:v>
                </c:pt>
                <c:pt idx="30">
                  <c:v>38534</c:v>
                </c:pt>
                <c:pt idx="31">
                  <c:v>38565</c:v>
                </c:pt>
                <c:pt idx="32">
                  <c:v>38596</c:v>
                </c:pt>
                <c:pt idx="33">
                  <c:v>38626</c:v>
                </c:pt>
                <c:pt idx="34">
                  <c:v>38657</c:v>
                </c:pt>
                <c:pt idx="35">
                  <c:v>38687</c:v>
                </c:pt>
                <c:pt idx="36">
                  <c:v>38718</c:v>
                </c:pt>
                <c:pt idx="37">
                  <c:v>38749</c:v>
                </c:pt>
                <c:pt idx="38">
                  <c:v>38777</c:v>
                </c:pt>
                <c:pt idx="39">
                  <c:v>38808</c:v>
                </c:pt>
                <c:pt idx="40">
                  <c:v>38838</c:v>
                </c:pt>
                <c:pt idx="41">
                  <c:v>38869</c:v>
                </c:pt>
                <c:pt idx="42">
                  <c:v>38899</c:v>
                </c:pt>
                <c:pt idx="43">
                  <c:v>38930</c:v>
                </c:pt>
                <c:pt idx="44">
                  <c:v>38961</c:v>
                </c:pt>
                <c:pt idx="45">
                  <c:v>38991</c:v>
                </c:pt>
                <c:pt idx="46">
                  <c:v>39022</c:v>
                </c:pt>
                <c:pt idx="47">
                  <c:v>39052</c:v>
                </c:pt>
                <c:pt idx="48">
                  <c:v>39083</c:v>
                </c:pt>
                <c:pt idx="49">
                  <c:v>39114</c:v>
                </c:pt>
                <c:pt idx="50">
                  <c:v>39142</c:v>
                </c:pt>
                <c:pt idx="51">
                  <c:v>39173</c:v>
                </c:pt>
                <c:pt idx="52">
                  <c:v>39203</c:v>
                </c:pt>
                <c:pt idx="53">
                  <c:v>39234</c:v>
                </c:pt>
                <c:pt idx="54">
                  <c:v>39264</c:v>
                </c:pt>
                <c:pt idx="55">
                  <c:v>39295</c:v>
                </c:pt>
                <c:pt idx="56">
                  <c:v>39326</c:v>
                </c:pt>
                <c:pt idx="57">
                  <c:v>39356</c:v>
                </c:pt>
                <c:pt idx="58">
                  <c:v>39387</c:v>
                </c:pt>
                <c:pt idx="59">
                  <c:v>39417</c:v>
                </c:pt>
                <c:pt idx="60">
                  <c:v>39448</c:v>
                </c:pt>
                <c:pt idx="61">
                  <c:v>39479</c:v>
                </c:pt>
                <c:pt idx="62">
                  <c:v>39508</c:v>
                </c:pt>
                <c:pt idx="63">
                  <c:v>39539</c:v>
                </c:pt>
                <c:pt idx="64">
                  <c:v>39569</c:v>
                </c:pt>
                <c:pt idx="65">
                  <c:v>39600</c:v>
                </c:pt>
                <c:pt idx="66">
                  <c:v>39630</c:v>
                </c:pt>
                <c:pt idx="67">
                  <c:v>39661</c:v>
                </c:pt>
                <c:pt idx="68">
                  <c:v>39692</c:v>
                </c:pt>
                <c:pt idx="69">
                  <c:v>39722</c:v>
                </c:pt>
                <c:pt idx="70">
                  <c:v>39753</c:v>
                </c:pt>
                <c:pt idx="71">
                  <c:v>39783</c:v>
                </c:pt>
                <c:pt idx="72">
                  <c:v>39814</c:v>
                </c:pt>
                <c:pt idx="73">
                  <c:v>39845</c:v>
                </c:pt>
                <c:pt idx="74">
                  <c:v>39873</c:v>
                </c:pt>
                <c:pt idx="75">
                  <c:v>39904</c:v>
                </c:pt>
                <c:pt idx="76">
                  <c:v>39934</c:v>
                </c:pt>
                <c:pt idx="77">
                  <c:v>39965</c:v>
                </c:pt>
                <c:pt idx="78">
                  <c:v>39995</c:v>
                </c:pt>
                <c:pt idx="79">
                  <c:v>40026</c:v>
                </c:pt>
                <c:pt idx="80">
                  <c:v>40057</c:v>
                </c:pt>
                <c:pt idx="81">
                  <c:v>40087</c:v>
                </c:pt>
                <c:pt idx="82">
                  <c:v>40118</c:v>
                </c:pt>
                <c:pt idx="83">
                  <c:v>40148</c:v>
                </c:pt>
                <c:pt idx="84">
                  <c:v>40179</c:v>
                </c:pt>
                <c:pt idx="85">
                  <c:v>40210</c:v>
                </c:pt>
                <c:pt idx="86">
                  <c:v>40238</c:v>
                </c:pt>
                <c:pt idx="87">
                  <c:v>40269</c:v>
                </c:pt>
                <c:pt idx="88">
                  <c:v>40299</c:v>
                </c:pt>
                <c:pt idx="89">
                  <c:v>40330</c:v>
                </c:pt>
                <c:pt idx="90">
                  <c:v>40360</c:v>
                </c:pt>
                <c:pt idx="91">
                  <c:v>40391</c:v>
                </c:pt>
                <c:pt idx="92">
                  <c:v>40422</c:v>
                </c:pt>
                <c:pt idx="93">
                  <c:v>40452</c:v>
                </c:pt>
                <c:pt idx="94">
                  <c:v>40483</c:v>
                </c:pt>
                <c:pt idx="95">
                  <c:v>40513</c:v>
                </c:pt>
                <c:pt idx="96">
                  <c:v>40544</c:v>
                </c:pt>
                <c:pt idx="97">
                  <c:v>40575</c:v>
                </c:pt>
                <c:pt idx="98">
                  <c:v>40603</c:v>
                </c:pt>
                <c:pt idx="99">
                  <c:v>40634</c:v>
                </c:pt>
                <c:pt idx="100">
                  <c:v>40664</c:v>
                </c:pt>
                <c:pt idx="101">
                  <c:v>40695</c:v>
                </c:pt>
                <c:pt idx="102">
                  <c:v>40725</c:v>
                </c:pt>
                <c:pt idx="103">
                  <c:v>40756</c:v>
                </c:pt>
                <c:pt idx="104">
                  <c:v>40787</c:v>
                </c:pt>
                <c:pt idx="105">
                  <c:v>40817</c:v>
                </c:pt>
                <c:pt idx="106">
                  <c:v>40848</c:v>
                </c:pt>
                <c:pt idx="107">
                  <c:v>40878</c:v>
                </c:pt>
                <c:pt idx="108">
                  <c:v>40909</c:v>
                </c:pt>
                <c:pt idx="109">
                  <c:v>40940</c:v>
                </c:pt>
                <c:pt idx="110">
                  <c:v>40969</c:v>
                </c:pt>
                <c:pt idx="111">
                  <c:v>41000</c:v>
                </c:pt>
                <c:pt idx="112">
                  <c:v>41030</c:v>
                </c:pt>
                <c:pt idx="113">
                  <c:v>41061</c:v>
                </c:pt>
                <c:pt idx="114">
                  <c:v>41091</c:v>
                </c:pt>
                <c:pt idx="115">
                  <c:v>41122</c:v>
                </c:pt>
                <c:pt idx="116">
                  <c:v>41153</c:v>
                </c:pt>
                <c:pt idx="117">
                  <c:v>41183</c:v>
                </c:pt>
                <c:pt idx="118">
                  <c:v>41214</c:v>
                </c:pt>
                <c:pt idx="119">
                  <c:v>41244</c:v>
                </c:pt>
                <c:pt idx="120">
                  <c:v>41275</c:v>
                </c:pt>
                <c:pt idx="121">
                  <c:v>41306</c:v>
                </c:pt>
                <c:pt idx="122">
                  <c:v>41334</c:v>
                </c:pt>
                <c:pt idx="123">
                  <c:v>41365</c:v>
                </c:pt>
                <c:pt idx="124">
                  <c:v>41395</c:v>
                </c:pt>
                <c:pt idx="125">
                  <c:v>41426</c:v>
                </c:pt>
                <c:pt idx="126">
                  <c:v>41456</c:v>
                </c:pt>
                <c:pt idx="127">
                  <c:v>41487</c:v>
                </c:pt>
                <c:pt idx="128">
                  <c:v>41518</c:v>
                </c:pt>
                <c:pt idx="129">
                  <c:v>41548</c:v>
                </c:pt>
                <c:pt idx="130">
                  <c:v>41579</c:v>
                </c:pt>
                <c:pt idx="131">
                  <c:v>41609</c:v>
                </c:pt>
                <c:pt idx="132">
                  <c:v>41640</c:v>
                </c:pt>
                <c:pt idx="133">
                  <c:v>41671</c:v>
                </c:pt>
                <c:pt idx="134">
                  <c:v>41699</c:v>
                </c:pt>
                <c:pt idx="135">
                  <c:v>41730</c:v>
                </c:pt>
                <c:pt idx="136">
                  <c:v>41760</c:v>
                </c:pt>
                <c:pt idx="137">
                  <c:v>41791</c:v>
                </c:pt>
                <c:pt idx="138">
                  <c:v>41821</c:v>
                </c:pt>
                <c:pt idx="139">
                  <c:v>41852</c:v>
                </c:pt>
                <c:pt idx="140">
                  <c:v>41883</c:v>
                </c:pt>
                <c:pt idx="141">
                  <c:v>41913</c:v>
                </c:pt>
                <c:pt idx="142">
                  <c:v>41944</c:v>
                </c:pt>
                <c:pt idx="143">
                  <c:v>41974</c:v>
                </c:pt>
                <c:pt idx="144">
                  <c:v>42005</c:v>
                </c:pt>
                <c:pt idx="145">
                  <c:v>42036</c:v>
                </c:pt>
                <c:pt idx="146">
                  <c:v>42064</c:v>
                </c:pt>
                <c:pt idx="147">
                  <c:v>42095</c:v>
                </c:pt>
                <c:pt idx="148">
                  <c:v>42125</c:v>
                </c:pt>
                <c:pt idx="149">
                  <c:v>42156</c:v>
                </c:pt>
                <c:pt idx="150">
                  <c:v>42186</c:v>
                </c:pt>
                <c:pt idx="151">
                  <c:v>42217</c:v>
                </c:pt>
                <c:pt idx="152">
                  <c:v>42248</c:v>
                </c:pt>
                <c:pt idx="153">
                  <c:v>42278</c:v>
                </c:pt>
                <c:pt idx="154">
                  <c:v>42309</c:v>
                </c:pt>
                <c:pt idx="155">
                  <c:v>42339</c:v>
                </c:pt>
              </c:numCache>
            </c:numRef>
          </c:cat>
          <c:val>
            <c:numRef>
              <c:f>'Forecast - Addative'!$L$2:$L$157</c:f>
              <c:numCache>
                <c:formatCode>General</c:formatCode>
                <c:ptCount val="156"/>
                <c:pt idx="143">
                  <c:v>605</c:v>
                </c:pt>
                <c:pt idx="144">
                  <c:v>588.68961467825102</c:v>
                </c:pt>
                <c:pt idx="145">
                  <c:v>594.71238853448881</c:v>
                </c:pt>
                <c:pt idx="146">
                  <c:v>663.20107148163561</c:v>
                </c:pt>
                <c:pt idx="147">
                  <c:v>698.48520897423725</c:v>
                </c:pt>
                <c:pt idx="148">
                  <c:v>748.10267980017193</c:v>
                </c:pt>
                <c:pt idx="149">
                  <c:v>727.86787789883397</c:v>
                </c:pt>
                <c:pt idx="150">
                  <c:v>771.19746993688989</c:v>
                </c:pt>
                <c:pt idx="151">
                  <c:v>773.78842561130966</c:v>
                </c:pt>
                <c:pt idx="152">
                  <c:v>672.76574492209284</c:v>
                </c:pt>
                <c:pt idx="153">
                  <c:v>629.36427635408813</c:v>
                </c:pt>
                <c:pt idx="154">
                  <c:v>605.70523202850768</c:v>
                </c:pt>
                <c:pt idx="155">
                  <c:v>659.31512709686695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49-409B-98DA-E9E00DF8D8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7670239"/>
        <c:axId val="1637667359"/>
      </c:lineChart>
      <c:dateAx>
        <c:axId val="1637670239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7667359"/>
        <c:crosses val="autoZero"/>
        <c:auto val="1"/>
        <c:lblOffset val="100"/>
        <c:baseTimeUnit val="months"/>
      </c:dateAx>
      <c:valAx>
        <c:axId val="1637667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7670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'Forecast - Multiplicative'!$D$1</c:f>
              <c:strCache>
                <c:ptCount val="1"/>
                <c:pt idx="0">
                  <c:v>Number of Tractor Sold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'Forecast - Multiplicative'!$C$2:$C$157</c:f>
              <c:numCache>
                <c:formatCode>mmm\-yy</c:formatCode>
                <c:ptCount val="156"/>
                <c:pt idx="0">
                  <c:v>37622</c:v>
                </c:pt>
                <c:pt idx="1">
                  <c:v>37653</c:v>
                </c:pt>
                <c:pt idx="2">
                  <c:v>37681</c:v>
                </c:pt>
                <c:pt idx="3">
                  <c:v>37712</c:v>
                </c:pt>
                <c:pt idx="4">
                  <c:v>37742</c:v>
                </c:pt>
                <c:pt idx="5">
                  <c:v>37773</c:v>
                </c:pt>
                <c:pt idx="6">
                  <c:v>37803</c:v>
                </c:pt>
                <c:pt idx="7">
                  <c:v>37834</c:v>
                </c:pt>
                <c:pt idx="8">
                  <c:v>37865</c:v>
                </c:pt>
                <c:pt idx="9">
                  <c:v>37895</c:v>
                </c:pt>
                <c:pt idx="10">
                  <c:v>37926</c:v>
                </c:pt>
                <c:pt idx="11">
                  <c:v>37956</c:v>
                </c:pt>
                <c:pt idx="12">
                  <c:v>37987</c:v>
                </c:pt>
                <c:pt idx="13">
                  <c:v>38018</c:v>
                </c:pt>
                <c:pt idx="14">
                  <c:v>38047</c:v>
                </c:pt>
                <c:pt idx="15">
                  <c:v>38078</c:v>
                </c:pt>
                <c:pt idx="16">
                  <c:v>38108</c:v>
                </c:pt>
                <c:pt idx="17">
                  <c:v>38139</c:v>
                </c:pt>
                <c:pt idx="18">
                  <c:v>38169</c:v>
                </c:pt>
                <c:pt idx="19">
                  <c:v>38200</c:v>
                </c:pt>
                <c:pt idx="20">
                  <c:v>38231</c:v>
                </c:pt>
                <c:pt idx="21">
                  <c:v>38261</c:v>
                </c:pt>
                <c:pt idx="22">
                  <c:v>38292</c:v>
                </c:pt>
                <c:pt idx="23">
                  <c:v>38322</c:v>
                </c:pt>
                <c:pt idx="24">
                  <c:v>38353</c:v>
                </c:pt>
                <c:pt idx="25">
                  <c:v>38384</c:v>
                </c:pt>
                <c:pt idx="26">
                  <c:v>38412</c:v>
                </c:pt>
                <c:pt idx="27">
                  <c:v>38443</c:v>
                </c:pt>
                <c:pt idx="28">
                  <c:v>38473</c:v>
                </c:pt>
                <c:pt idx="29">
                  <c:v>38504</c:v>
                </c:pt>
                <c:pt idx="30">
                  <c:v>38534</c:v>
                </c:pt>
                <c:pt idx="31">
                  <c:v>38565</c:v>
                </c:pt>
                <c:pt idx="32">
                  <c:v>38596</c:v>
                </c:pt>
                <c:pt idx="33">
                  <c:v>38626</c:v>
                </c:pt>
                <c:pt idx="34">
                  <c:v>38657</c:v>
                </c:pt>
                <c:pt idx="35">
                  <c:v>38687</c:v>
                </c:pt>
                <c:pt idx="36">
                  <c:v>38718</c:v>
                </c:pt>
                <c:pt idx="37">
                  <c:v>38749</c:v>
                </c:pt>
                <c:pt idx="38">
                  <c:v>38777</c:v>
                </c:pt>
                <c:pt idx="39">
                  <c:v>38808</c:v>
                </c:pt>
                <c:pt idx="40">
                  <c:v>38838</c:v>
                </c:pt>
                <c:pt idx="41">
                  <c:v>38869</c:v>
                </c:pt>
                <c:pt idx="42">
                  <c:v>38899</c:v>
                </c:pt>
                <c:pt idx="43">
                  <c:v>38930</c:v>
                </c:pt>
                <c:pt idx="44">
                  <c:v>38961</c:v>
                </c:pt>
                <c:pt idx="45">
                  <c:v>38991</c:v>
                </c:pt>
                <c:pt idx="46">
                  <c:v>39022</c:v>
                </c:pt>
                <c:pt idx="47">
                  <c:v>39052</c:v>
                </c:pt>
                <c:pt idx="48">
                  <c:v>39083</c:v>
                </c:pt>
                <c:pt idx="49">
                  <c:v>39114</c:v>
                </c:pt>
                <c:pt idx="50">
                  <c:v>39142</c:v>
                </c:pt>
                <c:pt idx="51">
                  <c:v>39173</c:v>
                </c:pt>
                <c:pt idx="52">
                  <c:v>39203</c:v>
                </c:pt>
                <c:pt idx="53">
                  <c:v>39234</c:v>
                </c:pt>
                <c:pt idx="54">
                  <c:v>39264</c:v>
                </c:pt>
                <c:pt idx="55">
                  <c:v>39295</c:v>
                </c:pt>
                <c:pt idx="56">
                  <c:v>39326</c:v>
                </c:pt>
                <c:pt idx="57">
                  <c:v>39356</c:v>
                </c:pt>
                <c:pt idx="58">
                  <c:v>39387</c:v>
                </c:pt>
                <c:pt idx="59">
                  <c:v>39417</c:v>
                </c:pt>
                <c:pt idx="60">
                  <c:v>39448</c:v>
                </c:pt>
                <c:pt idx="61">
                  <c:v>39479</c:v>
                </c:pt>
                <c:pt idx="62">
                  <c:v>39508</c:v>
                </c:pt>
                <c:pt idx="63">
                  <c:v>39539</c:v>
                </c:pt>
                <c:pt idx="64">
                  <c:v>39569</c:v>
                </c:pt>
                <c:pt idx="65">
                  <c:v>39600</c:v>
                </c:pt>
                <c:pt idx="66">
                  <c:v>39630</c:v>
                </c:pt>
                <c:pt idx="67">
                  <c:v>39661</c:v>
                </c:pt>
                <c:pt idx="68">
                  <c:v>39692</c:v>
                </c:pt>
                <c:pt idx="69">
                  <c:v>39722</c:v>
                </c:pt>
                <c:pt idx="70">
                  <c:v>39753</c:v>
                </c:pt>
                <c:pt idx="71">
                  <c:v>39783</c:v>
                </c:pt>
                <c:pt idx="72">
                  <c:v>39814</c:v>
                </c:pt>
                <c:pt idx="73">
                  <c:v>39845</c:v>
                </c:pt>
                <c:pt idx="74">
                  <c:v>39873</c:v>
                </c:pt>
                <c:pt idx="75">
                  <c:v>39904</c:v>
                </c:pt>
                <c:pt idx="76">
                  <c:v>39934</c:v>
                </c:pt>
                <c:pt idx="77">
                  <c:v>39965</c:v>
                </c:pt>
                <c:pt idx="78">
                  <c:v>39995</c:v>
                </c:pt>
                <c:pt idx="79">
                  <c:v>40026</c:v>
                </c:pt>
                <c:pt idx="80">
                  <c:v>40057</c:v>
                </c:pt>
                <c:pt idx="81">
                  <c:v>40087</c:v>
                </c:pt>
                <c:pt idx="82">
                  <c:v>40118</c:v>
                </c:pt>
                <c:pt idx="83">
                  <c:v>40148</c:v>
                </c:pt>
                <c:pt idx="84">
                  <c:v>40179</c:v>
                </c:pt>
                <c:pt idx="85">
                  <c:v>40210</c:v>
                </c:pt>
                <c:pt idx="86">
                  <c:v>40238</c:v>
                </c:pt>
                <c:pt idx="87">
                  <c:v>40269</c:v>
                </c:pt>
                <c:pt idx="88">
                  <c:v>40299</c:v>
                </c:pt>
                <c:pt idx="89">
                  <c:v>40330</c:v>
                </c:pt>
                <c:pt idx="90">
                  <c:v>40360</c:v>
                </c:pt>
                <c:pt idx="91">
                  <c:v>40391</c:v>
                </c:pt>
                <c:pt idx="92">
                  <c:v>40422</c:v>
                </c:pt>
                <c:pt idx="93">
                  <c:v>40452</c:v>
                </c:pt>
                <c:pt idx="94">
                  <c:v>40483</c:v>
                </c:pt>
                <c:pt idx="95">
                  <c:v>40513</c:v>
                </c:pt>
                <c:pt idx="96">
                  <c:v>40544</c:v>
                </c:pt>
                <c:pt idx="97">
                  <c:v>40575</c:v>
                </c:pt>
                <c:pt idx="98">
                  <c:v>40603</c:v>
                </c:pt>
                <c:pt idx="99">
                  <c:v>40634</c:v>
                </c:pt>
                <c:pt idx="100">
                  <c:v>40664</c:v>
                </c:pt>
                <c:pt idx="101">
                  <c:v>40695</c:v>
                </c:pt>
                <c:pt idx="102">
                  <c:v>40725</c:v>
                </c:pt>
                <c:pt idx="103">
                  <c:v>40756</c:v>
                </c:pt>
                <c:pt idx="104">
                  <c:v>40787</c:v>
                </c:pt>
                <c:pt idx="105">
                  <c:v>40817</c:v>
                </c:pt>
                <c:pt idx="106">
                  <c:v>40848</c:v>
                </c:pt>
                <c:pt idx="107">
                  <c:v>40878</c:v>
                </c:pt>
                <c:pt idx="108">
                  <c:v>40909</c:v>
                </c:pt>
                <c:pt idx="109">
                  <c:v>40940</c:v>
                </c:pt>
                <c:pt idx="110">
                  <c:v>40969</c:v>
                </c:pt>
                <c:pt idx="111">
                  <c:v>41000</c:v>
                </c:pt>
                <c:pt idx="112">
                  <c:v>41030</c:v>
                </c:pt>
                <c:pt idx="113">
                  <c:v>41061</c:v>
                </c:pt>
                <c:pt idx="114">
                  <c:v>41091</c:v>
                </c:pt>
                <c:pt idx="115">
                  <c:v>41122</c:v>
                </c:pt>
                <c:pt idx="116">
                  <c:v>41153</c:v>
                </c:pt>
                <c:pt idx="117">
                  <c:v>41183</c:v>
                </c:pt>
                <c:pt idx="118">
                  <c:v>41214</c:v>
                </c:pt>
                <c:pt idx="119">
                  <c:v>41244</c:v>
                </c:pt>
                <c:pt idx="120">
                  <c:v>41275</c:v>
                </c:pt>
                <c:pt idx="121">
                  <c:v>41306</c:v>
                </c:pt>
                <c:pt idx="122">
                  <c:v>41334</c:v>
                </c:pt>
                <c:pt idx="123">
                  <c:v>41365</c:v>
                </c:pt>
                <c:pt idx="124">
                  <c:v>41395</c:v>
                </c:pt>
                <c:pt idx="125">
                  <c:v>41426</c:v>
                </c:pt>
                <c:pt idx="126">
                  <c:v>41456</c:v>
                </c:pt>
                <c:pt idx="127">
                  <c:v>41487</c:v>
                </c:pt>
                <c:pt idx="128">
                  <c:v>41518</c:v>
                </c:pt>
                <c:pt idx="129">
                  <c:v>41548</c:v>
                </c:pt>
                <c:pt idx="130">
                  <c:v>41579</c:v>
                </c:pt>
                <c:pt idx="131">
                  <c:v>41609</c:v>
                </c:pt>
                <c:pt idx="132">
                  <c:v>41640</c:v>
                </c:pt>
                <c:pt idx="133">
                  <c:v>41671</c:v>
                </c:pt>
                <c:pt idx="134">
                  <c:v>41699</c:v>
                </c:pt>
                <c:pt idx="135">
                  <c:v>41730</c:v>
                </c:pt>
                <c:pt idx="136">
                  <c:v>41760</c:v>
                </c:pt>
                <c:pt idx="137">
                  <c:v>41791</c:v>
                </c:pt>
                <c:pt idx="138">
                  <c:v>41821</c:v>
                </c:pt>
                <c:pt idx="139">
                  <c:v>41852</c:v>
                </c:pt>
                <c:pt idx="140">
                  <c:v>41883</c:v>
                </c:pt>
                <c:pt idx="141">
                  <c:v>41913</c:v>
                </c:pt>
                <c:pt idx="142">
                  <c:v>41944</c:v>
                </c:pt>
                <c:pt idx="143">
                  <c:v>41974</c:v>
                </c:pt>
                <c:pt idx="144">
                  <c:v>42005</c:v>
                </c:pt>
                <c:pt idx="145">
                  <c:v>42036</c:v>
                </c:pt>
                <c:pt idx="146">
                  <c:v>42064</c:v>
                </c:pt>
                <c:pt idx="147">
                  <c:v>42095</c:v>
                </c:pt>
                <c:pt idx="148">
                  <c:v>42125</c:v>
                </c:pt>
                <c:pt idx="149">
                  <c:v>42156</c:v>
                </c:pt>
                <c:pt idx="150">
                  <c:v>42186</c:v>
                </c:pt>
                <c:pt idx="151">
                  <c:v>42217</c:v>
                </c:pt>
                <c:pt idx="152">
                  <c:v>42248</c:v>
                </c:pt>
                <c:pt idx="153">
                  <c:v>42278</c:v>
                </c:pt>
                <c:pt idx="154">
                  <c:v>42309</c:v>
                </c:pt>
                <c:pt idx="155">
                  <c:v>42339</c:v>
                </c:pt>
              </c:numCache>
            </c:numRef>
          </c:cat>
          <c:val>
            <c:numRef>
              <c:f>'Forecast - Multiplicative'!$D$2:$D$145</c:f>
              <c:numCache>
                <c:formatCode>General</c:formatCode>
                <c:ptCount val="144"/>
                <c:pt idx="0">
                  <c:v>141</c:v>
                </c:pt>
                <c:pt idx="1">
                  <c:v>157</c:v>
                </c:pt>
                <c:pt idx="2">
                  <c:v>185</c:v>
                </c:pt>
                <c:pt idx="3">
                  <c:v>199</c:v>
                </c:pt>
                <c:pt idx="4">
                  <c:v>203</c:v>
                </c:pt>
                <c:pt idx="5">
                  <c:v>189</c:v>
                </c:pt>
                <c:pt idx="6">
                  <c:v>207</c:v>
                </c:pt>
                <c:pt idx="7">
                  <c:v>207</c:v>
                </c:pt>
                <c:pt idx="8">
                  <c:v>171</c:v>
                </c:pt>
                <c:pt idx="9">
                  <c:v>150</c:v>
                </c:pt>
                <c:pt idx="10">
                  <c:v>138</c:v>
                </c:pt>
                <c:pt idx="11">
                  <c:v>165</c:v>
                </c:pt>
                <c:pt idx="12">
                  <c:v>145</c:v>
                </c:pt>
                <c:pt idx="13">
                  <c:v>168</c:v>
                </c:pt>
                <c:pt idx="14">
                  <c:v>197</c:v>
                </c:pt>
                <c:pt idx="15">
                  <c:v>208</c:v>
                </c:pt>
                <c:pt idx="16">
                  <c:v>210</c:v>
                </c:pt>
                <c:pt idx="17">
                  <c:v>209</c:v>
                </c:pt>
                <c:pt idx="18">
                  <c:v>238</c:v>
                </c:pt>
                <c:pt idx="19">
                  <c:v>238</c:v>
                </c:pt>
                <c:pt idx="20">
                  <c:v>199</c:v>
                </c:pt>
                <c:pt idx="21">
                  <c:v>168</c:v>
                </c:pt>
                <c:pt idx="22">
                  <c:v>152</c:v>
                </c:pt>
                <c:pt idx="23">
                  <c:v>196</c:v>
                </c:pt>
                <c:pt idx="24">
                  <c:v>183</c:v>
                </c:pt>
                <c:pt idx="25">
                  <c:v>200</c:v>
                </c:pt>
                <c:pt idx="26">
                  <c:v>249</c:v>
                </c:pt>
                <c:pt idx="27">
                  <c:v>251</c:v>
                </c:pt>
                <c:pt idx="28">
                  <c:v>289</c:v>
                </c:pt>
                <c:pt idx="29">
                  <c:v>249</c:v>
                </c:pt>
                <c:pt idx="30">
                  <c:v>279</c:v>
                </c:pt>
                <c:pt idx="31">
                  <c:v>279</c:v>
                </c:pt>
                <c:pt idx="32">
                  <c:v>232</c:v>
                </c:pt>
                <c:pt idx="33">
                  <c:v>204</c:v>
                </c:pt>
                <c:pt idx="34">
                  <c:v>194</c:v>
                </c:pt>
                <c:pt idx="35">
                  <c:v>232</c:v>
                </c:pt>
                <c:pt idx="36">
                  <c:v>215</c:v>
                </c:pt>
                <c:pt idx="37">
                  <c:v>239</c:v>
                </c:pt>
                <c:pt idx="38">
                  <c:v>270</c:v>
                </c:pt>
                <c:pt idx="39">
                  <c:v>279</c:v>
                </c:pt>
                <c:pt idx="40">
                  <c:v>307</c:v>
                </c:pt>
                <c:pt idx="41">
                  <c:v>305</c:v>
                </c:pt>
                <c:pt idx="42">
                  <c:v>322</c:v>
                </c:pt>
                <c:pt idx="43">
                  <c:v>339</c:v>
                </c:pt>
                <c:pt idx="44">
                  <c:v>263</c:v>
                </c:pt>
                <c:pt idx="45">
                  <c:v>241</c:v>
                </c:pt>
                <c:pt idx="46">
                  <c:v>229</c:v>
                </c:pt>
                <c:pt idx="47">
                  <c:v>272</c:v>
                </c:pt>
                <c:pt idx="48">
                  <c:v>247</c:v>
                </c:pt>
                <c:pt idx="49">
                  <c:v>261</c:v>
                </c:pt>
                <c:pt idx="50">
                  <c:v>330</c:v>
                </c:pt>
                <c:pt idx="51">
                  <c:v>362</c:v>
                </c:pt>
                <c:pt idx="52">
                  <c:v>385</c:v>
                </c:pt>
                <c:pt idx="53">
                  <c:v>340</c:v>
                </c:pt>
                <c:pt idx="54">
                  <c:v>370</c:v>
                </c:pt>
                <c:pt idx="55">
                  <c:v>381</c:v>
                </c:pt>
                <c:pt idx="56">
                  <c:v>299</c:v>
                </c:pt>
                <c:pt idx="57">
                  <c:v>266</c:v>
                </c:pt>
                <c:pt idx="58">
                  <c:v>239</c:v>
                </c:pt>
                <c:pt idx="59">
                  <c:v>281</c:v>
                </c:pt>
                <c:pt idx="60">
                  <c:v>257</c:v>
                </c:pt>
                <c:pt idx="61">
                  <c:v>250</c:v>
                </c:pt>
                <c:pt idx="62">
                  <c:v>329</c:v>
                </c:pt>
                <c:pt idx="63">
                  <c:v>350</c:v>
                </c:pt>
                <c:pt idx="64">
                  <c:v>393</c:v>
                </c:pt>
                <c:pt idx="65">
                  <c:v>370</c:v>
                </c:pt>
                <c:pt idx="66">
                  <c:v>423</c:v>
                </c:pt>
                <c:pt idx="67">
                  <c:v>410</c:v>
                </c:pt>
                <c:pt idx="68">
                  <c:v>326</c:v>
                </c:pt>
                <c:pt idx="69">
                  <c:v>289</c:v>
                </c:pt>
                <c:pt idx="70">
                  <c:v>270</c:v>
                </c:pt>
                <c:pt idx="71">
                  <c:v>321</c:v>
                </c:pt>
                <c:pt idx="72">
                  <c:v>305</c:v>
                </c:pt>
                <c:pt idx="73">
                  <c:v>310</c:v>
                </c:pt>
                <c:pt idx="74">
                  <c:v>374</c:v>
                </c:pt>
                <c:pt idx="75">
                  <c:v>414</c:v>
                </c:pt>
                <c:pt idx="76">
                  <c:v>454</c:v>
                </c:pt>
                <c:pt idx="77">
                  <c:v>441</c:v>
                </c:pt>
                <c:pt idx="78">
                  <c:v>510</c:v>
                </c:pt>
                <c:pt idx="79">
                  <c:v>486</c:v>
                </c:pt>
                <c:pt idx="80">
                  <c:v>393</c:v>
                </c:pt>
                <c:pt idx="81">
                  <c:v>345</c:v>
                </c:pt>
                <c:pt idx="82">
                  <c:v>315</c:v>
                </c:pt>
                <c:pt idx="83">
                  <c:v>389</c:v>
                </c:pt>
                <c:pt idx="84">
                  <c:v>358</c:v>
                </c:pt>
                <c:pt idx="85">
                  <c:v>368</c:v>
                </c:pt>
                <c:pt idx="86">
                  <c:v>444</c:v>
                </c:pt>
                <c:pt idx="87">
                  <c:v>482</c:v>
                </c:pt>
                <c:pt idx="88">
                  <c:v>534</c:v>
                </c:pt>
                <c:pt idx="89">
                  <c:v>524</c:v>
                </c:pt>
                <c:pt idx="90">
                  <c:v>578</c:v>
                </c:pt>
                <c:pt idx="91">
                  <c:v>567</c:v>
                </c:pt>
                <c:pt idx="92">
                  <c:v>447</c:v>
                </c:pt>
                <c:pt idx="93">
                  <c:v>386</c:v>
                </c:pt>
                <c:pt idx="94">
                  <c:v>360</c:v>
                </c:pt>
                <c:pt idx="95">
                  <c:v>428</c:v>
                </c:pt>
                <c:pt idx="96">
                  <c:v>397</c:v>
                </c:pt>
                <c:pt idx="97">
                  <c:v>400</c:v>
                </c:pt>
                <c:pt idx="98">
                  <c:v>498</c:v>
                </c:pt>
                <c:pt idx="99">
                  <c:v>536</c:v>
                </c:pt>
                <c:pt idx="100">
                  <c:v>596</c:v>
                </c:pt>
                <c:pt idx="101">
                  <c:v>591</c:v>
                </c:pt>
                <c:pt idx="102">
                  <c:v>651</c:v>
                </c:pt>
                <c:pt idx="103">
                  <c:v>654</c:v>
                </c:pt>
                <c:pt idx="104">
                  <c:v>509</c:v>
                </c:pt>
                <c:pt idx="105">
                  <c:v>437</c:v>
                </c:pt>
                <c:pt idx="106">
                  <c:v>406</c:v>
                </c:pt>
                <c:pt idx="107">
                  <c:v>470</c:v>
                </c:pt>
                <c:pt idx="108">
                  <c:v>428</c:v>
                </c:pt>
                <c:pt idx="109">
                  <c:v>423</c:v>
                </c:pt>
                <c:pt idx="110">
                  <c:v>507</c:v>
                </c:pt>
                <c:pt idx="111">
                  <c:v>536</c:v>
                </c:pt>
                <c:pt idx="112">
                  <c:v>610</c:v>
                </c:pt>
                <c:pt idx="113">
                  <c:v>609</c:v>
                </c:pt>
                <c:pt idx="114">
                  <c:v>687</c:v>
                </c:pt>
                <c:pt idx="115">
                  <c:v>707</c:v>
                </c:pt>
                <c:pt idx="116">
                  <c:v>509</c:v>
                </c:pt>
                <c:pt idx="117">
                  <c:v>452</c:v>
                </c:pt>
                <c:pt idx="118">
                  <c:v>412</c:v>
                </c:pt>
                <c:pt idx="119">
                  <c:v>472</c:v>
                </c:pt>
                <c:pt idx="120">
                  <c:v>454</c:v>
                </c:pt>
                <c:pt idx="121">
                  <c:v>455</c:v>
                </c:pt>
                <c:pt idx="122">
                  <c:v>568</c:v>
                </c:pt>
                <c:pt idx="123">
                  <c:v>610</c:v>
                </c:pt>
                <c:pt idx="124">
                  <c:v>706</c:v>
                </c:pt>
                <c:pt idx="125">
                  <c:v>661</c:v>
                </c:pt>
                <c:pt idx="126">
                  <c:v>767</c:v>
                </c:pt>
                <c:pt idx="127">
                  <c:v>783</c:v>
                </c:pt>
                <c:pt idx="128">
                  <c:v>583</c:v>
                </c:pt>
                <c:pt idx="129">
                  <c:v>513</c:v>
                </c:pt>
                <c:pt idx="130">
                  <c:v>481</c:v>
                </c:pt>
                <c:pt idx="131">
                  <c:v>567</c:v>
                </c:pt>
                <c:pt idx="132">
                  <c:v>525</c:v>
                </c:pt>
                <c:pt idx="133">
                  <c:v>520</c:v>
                </c:pt>
                <c:pt idx="134">
                  <c:v>587</c:v>
                </c:pt>
                <c:pt idx="135">
                  <c:v>710</c:v>
                </c:pt>
                <c:pt idx="136">
                  <c:v>793</c:v>
                </c:pt>
                <c:pt idx="137">
                  <c:v>749</c:v>
                </c:pt>
                <c:pt idx="138">
                  <c:v>871</c:v>
                </c:pt>
                <c:pt idx="139">
                  <c:v>848</c:v>
                </c:pt>
                <c:pt idx="140">
                  <c:v>640</c:v>
                </c:pt>
                <c:pt idx="141">
                  <c:v>581</c:v>
                </c:pt>
                <c:pt idx="142">
                  <c:v>519</c:v>
                </c:pt>
                <c:pt idx="143">
                  <c:v>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07-44B7-BC33-EACBCE52227C}"/>
            </c:ext>
          </c:extLst>
        </c:ser>
        <c:ser>
          <c:idx val="1"/>
          <c:order val="1"/>
          <c:tx>
            <c:strRef>
              <c:f>'Forecast - Multiplicative'!$K$1</c:f>
              <c:strCache>
                <c:ptCount val="1"/>
                <c:pt idx="0">
                  <c:v>Forecast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'Forecast - Multiplicative'!$C$2:$C$157</c:f>
              <c:numCache>
                <c:formatCode>mmm\-yy</c:formatCode>
                <c:ptCount val="156"/>
                <c:pt idx="0">
                  <c:v>37622</c:v>
                </c:pt>
                <c:pt idx="1">
                  <c:v>37653</c:v>
                </c:pt>
                <c:pt idx="2">
                  <c:v>37681</c:v>
                </c:pt>
                <c:pt idx="3">
                  <c:v>37712</c:v>
                </c:pt>
                <c:pt idx="4">
                  <c:v>37742</c:v>
                </c:pt>
                <c:pt idx="5">
                  <c:v>37773</c:v>
                </c:pt>
                <c:pt idx="6">
                  <c:v>37803</c:v>
                </c:pt>
                <c:pt idx="7">
                  <c:v>37834</c:v>
                </c:pt>
                <c:pt idx="8">
                  <c:v>37865</c:v>
                </c:pt>
                <c:pt idx="9">
                  <c:v>37895</c:v>
                </c:pt>
                <c:pt idx="10">
                  <c:v>37926</c:v>
                </c:pt>
                <c:pt idx="11">
                  <c:v>37956</c:v>
                </c:pt>
                <c:pt idx="12">
                  <c:v>37987</c:v>
                </c:pt>
                <c:pt idx="13">
                  <c:v>38018</c:v>
                </c:pt>
                <c:pt idx="14">
                  <c:v>38047</c:v>
                </c:pt>
                <c:pt idx="15">
                  <c:v>38078</c:v>
                </c:pt>
                <c:pt idx="16">
                  <c:v>38108</c:v>
                </c:pt>
                <c:pt idx="17">
                  <c:v>38139</c:v>
                </c:pt>
                <c:pt idx="18">
                  <c:v>38169</c:v>
                </c:pt>
                <c:pt idx="19">
                  <c:v>38200</c:v>
                </c:pt>
                <c:pt idx="20">
                  <c:v>38231</c:v>
                </c:pt>
                <c:pt idx="21">
                  <c:v>38261</c:v>
                </c:pt>
                <c:pt idx="22">
                  <c:v>38292</c:v>
                </c:pt>
                <c:pt idx="23">
                  <c:v>38322</c:v>
                </c:pt>
                <c:pt idx="24">
                  <c:v>38353</c:v>
                </c:pt>
                <c:pt idx="25">
                  <c:v>38384</c:v>
                </c:pt>
                <c:pt idx="26">
                  <c:v>38412</c:v>
                </c:pt>
                <c:pt idx="27">
                  <c:v>38443</c:v>
                </c:pt>
                <c:pt idx="28">
                  <c:v>38473</c:v>
                </c:pt>
                <c:pt idx="29">
                  <c:v>38504</c:v>
                </c:pt>
                <c:pt idx="30">
                  <c:v>38534</c:v>
                </c:pt>
                <c:pt idx="31">
                  <c:v>38565</c:v>
                </c:pt>
                <c:pt idx="32">
                  <c:v>38596</c:v>
                </c:pt>
                <c:pt idx="33">
                  <c:v>38626</c:v>
                </c:pt>
                <c:pt idx="34">
                  <c:v>38657</c:v>
                </c:pt>
                <c:pt idx="35">
                  <c:v>38687</c:v>
                </c:pt>
                <c:pt idx="36">
                  <c:v>38718</c:v>
                </c:pt>
                <c:pt idx="37">
                  <c:v>38749</c:v>
                </c:pt>
                <c:pt idx="38">
                  <c:v>38777</c:v>
                </c:pt>
                <c:pt idx="39">
                  <c:v>38808</c:v>
                </c:pt>
                <c:pt idx="40">
                  <c:v>38838</c:v>
                </c:pt>
                <c:pt idx="41">
                  <c:v>38869</c:v>
                </c:pt>
                <c:pt idx="42">
                  <c:v>38899</c:v>
                </c:pt>
                <c:pt idx="43">
                  <c:v>38930</c:v>
                </c:pt>
                <c:pt idx="44">
                  <c:v>38961</c:v>
                </c:pt>
                <c:pt idx="45">
                  <c:v>38991</c:v>
                </c:pt>
                <c:pt idx="46">
                  <c:v>39022</c:v>
                </c:pt>
                <c:pt idx="47">
                  <c:v>39052</c:v>
                </c:pt>
                <c:pt idx="48">
                  <c:v>39083</c:v>
                </c:pt>
                <c:pt idx="49">
                  <c:v>39114</c:v>
                </c:pt>
                <c:pt idx="50">
                  <c:v>39142</c:v>
                </c:pt>
                <c:pt idx="51">
                  <c:v>39173</c:v>
                </c:pt>
                <c:pt idx="52">
                  <c:v>39203</c:v>
                </c:pt>
                <c:pt idx="53">
                  <c:v>39234</c:v>
                </c:pt>
                <c:pt idx="54">
                  <c:v>39264</c:v>
                </c:pt>
                <c:pt idx="55">
                  <c:v>39295</c:v>
                </c:pt>
                <c:pt idx="56">
                  <c:v>39326</c:v>
                </c:pt>
                <c:pt idx="57">
                  <c:v>39356</c:v>
                </c:pt>
                <c:pt idx="58">
                  <c:v>39387</c:v>
                </c:pt>
                <c:pt idx="59">
                  <c:v>39417</c:v>
                </c:pt>
                <c:pt idx="60">
                  <c:v>39448</c:v>
                </c:pt>
                <c:pt idx="61">
                  <c:v>39479</c:v>
                </c:pt>
                <c:pt idx="62">
                  <c:v>39508</c:v>
                </c:pt>
                <c:pt idx="63">
                  <c:v>39539</c:v>
                </c:pt>
                <c:pt idx="64">
                  <c:v>39569</c:v>
                </c:pt>
                <c:pt idx="65">
                  <c:v>39600</c:v>
                </c:pt>
                <c:pt idx="66">
                  <c:v>39630</c:v>
                </c:pt>
                <c:pt idx="67">
                  <c:v>39661</c:v>
                </c:pt>
                <c:pt idx="68">
                  <c:v>39692</c:v>
                </c:pt>
                <c:pt idx="69">
                  <c:v>39722</c:v>
                </c:pt>
                <c:pt idx="70">
                  <c:v>39753</c:v>
                </c:pt>
                <c:pt idx="71">
                  <c:v>39783</c:v>
                </c:pt>
                <c:pt idx="72">
                  <c:v>39814</c:v>
                </c:pt>
                <c:pt idx="73">
                  <c:v>39845</c:v>
                </c:pt>
                <c:pt idx="74">
                  <c:v>39873</c:v>
                </c:pt>
                <c:pt idx="75">
                  <c:v>39904</c:v>
                </c:pt>
                <c:pt idx="76">
                  <c:v>39934</c:v>
                </c:pt>
                <c:pt idx="77">
                  <c:v>39965</c:v>
                </c:pt>
                <c:pt idx="78">
                  <c:v>39995</c:v>
                </c:pt>
                <c:pt idx="79">
                  <c:v>40026</c:v>
                </c:pt>
                <c:pt idx="80">
                  <c:v>40057</c:v>
                </c:pt>
                <c:pt idx="81">
                  <c:v>40087</c:v>
                </c:pt>
                <c:pt idx="82">
                  <c:v>40118</c:v>
                </c:pt>
                <c:pt idx="83">
                  <c:v>40148</c:v>
                </c:pt>
                <c:pt idx="84">
                  <c:v>40179</c:v>
                </c:pt>
                <c:pt idx="85">
                  <c:v>40210</c:v>
                </c:pt>
                <c:pt idx="86">
                  <c:v>40238</c:v>
                </c:pt>
                <c:pt idx="87">
                  <c:v>40269</c:v>
                </c:pt>
                <c:pt idx="88">
                  <c:v>40299</c:v>
                </c:pt>
                <c:pt idx="89">
                  <c:v>40330</c:v>
                </c:pt>
                <c:pt idx="90">
                  <c:v>40360</c:v>
                </c:pt>
                <c:pt idx="91">
                  <c:v>40391</c:v>
                </c:pt>
                <c:pt idx="92">
                  <c:v>40422</c:v>
                </c:pt>
                <c:pt idx="93">
                  <c:v>40452</c:v>
                </c:pt>
                <c:pt idx="94">
                  <c:v>40483</c:v>
                </c:pt>
                <c:pt idx="95">
                  <c:v>40513</c:v>
                </c:pt>
                <c:pt idx="96">
                  <c:v>40544</c:v>
                </c:pt>
                <c:pt idx="97">
                  <c:v>40575</c:v>
                </c:pt>
                <c:pt idx="98">
                  <c:v>40603</c:v>
                </c:pt>
                <c:pt idx="99">
                  <c:v>40634</c:v>
                </c:pt>
                <c:pt idx="100">
                  <c:v>40664</c:v>
                </c:pt>
                <c:pt idx="101">
                  <c:v>40695</c:v>
                </c:pt>
                <c:pt idx="102">
                  <c:v>40725</c:v>
                </c:pt>
                <c:pt idx="103">
                  <c:v>40756</c:v>
                </c:pt>
                <c:pt idx="104">
                  <c:v>40787</c:v>
                </c:pt>
                <c:pt idx="105">
                  <c:v>40817</c:v>
                </c:pt>
                <c:pt idx="106">
                  <c:v>40848</c:v>
                </c:pt>
                <c:pt idx="107">
                  <c:v>40878</c:v>
                </c:pt>
                <c:pt idx="108">
                  <c:v>40909</c:v>
                </c:pt>
                <c:pt idx="109">
                  <c:v>40940</c:v>
                </c:pt>
                <c:pt idx="110">
                  <c:v>40969</c:v>
                </c:pt>
                <c:pt idx="111">
                  <c:v>41000</c:v>
                </c:pt>
                <c:pt idx="112">
                  <c:v>41030</c:v>
                </c:pt>
                <c:pt idx="113">
                  <c:v>41061</c:v>
                </c:pt>
                <c:pt idx="114">
                  <c:v>41091</c:v>
                </c:pt>
                <c:pt idx="115">
                  <c:v>41122</c:v>
                </c:pt>
                <c:pt idx="116">
                  <c:v>41153</c:v>
                </c:pt>
                <c:pt idx="117">
                  <c:v>41183</c:v>
                </c:pt>
                <c:pt idx="118">
                  <c:v>41214</c:v>
                </c:pt>
                <c:pt idx="119">
                  <c:v>41244</c:v>
                </c:pt>
                <c:pt idx="120">
                  <c:v>41275</c:v>
                </c:pt>
                <c:pt idx="121">
                  <c:v>41306</c:v>
                </c:pt>
                <c:pt idx="122">
                  <c:v>41334</c:v>
                </c:pt>
                <c:pt idx="123">
                  <c:v>41365</c:v>
                </c:pt>
                <c:pt idx="124">
                  <c:v>41395</c:v>
                </c:pt>
                <c:pt idx="125">
                  <c:v>41426</c:v>
                </c:pt>
                <c:pt idx="126">
                  <c:v>41456</c:v>
                </c:pt>
                <c:pt idx="127">
                  <c:v>41487</c:v>
                </c:pt>
                <c:pt idx="128">
                  <c:v>41518</c:v>
                </c:pt>
                <c:pt idx="129">
                  <c:v>41548</c:v>
                </c:pt>
                <c:pt idx="130">
                  <c:v>41579</c:v>
                </c:pt>
                <c:pt idx="131">
                  <c:v>41609</c:v>
                </c:pt>
                <c:pt idx="132">
                  <c:v>41640</c:v>
                </c:pt>
                <c:pt idx="133">
                  <c:v>41671</c:v>
                </c:pt>
                <c:pt idx="134">
                  <c:v>41699</c:v>
                </c:pt>
                <c:pt idx="135">
                  <c:v>41730</c:v>
                </c:pt>
                <c:pt idx="136">
                  <c:v>41760</c:v>
                </c:pt>
                <c:pt idx="137">
                  <c:v>41791</c:v>
                </c:pt>
                <c:pt idx="138">
                  <c:v>41821</c:v>
                </c:pt>
                <c:pt idx="139">
                  <c:v>41852</c:v>
                </c:pt>
                <c:pt idx="140">
                  <c:v>41883</c:v>
                </c:pt>
                <c:pt idx="141">
                  <c:v>41913</c:v>
                </c:pt>
                <c:pt idx="142">
                  <c:v>41944</c:v>
                </c:pt>
                <c:pt idx="143">
                  <c:v>41974</c:v>
                </c:pt>
                <c:pt idx="144">
                  <c:v>42005</c:v>
                </c:pt>
                <c:pt idx="145">
                  <c:v>42036</c:v>
                </c:pt>
                <c:pt idx="146">
                  <c:v>42064</c:v>
                </c:pt>
                <c:pt idx="147">
                  <c:v>42095</c:v>
                </c:pt>
                <c:pt idx="148">
                  <c:v>42125</c:v>
                </c:pt>
                <c:pt idx="149">
                  <c:v>42156</c:v>
                </c:pt>
                <c:pt idx="150">
                  <c:v>42186</c:v>
                </c:pt>
                <c:pt idx="151">
                  <c:v>42217</c:v>
                </c:pt>
                <c:pt idx="152">
                  <c:v>42248</c:v>
                </c:pt>
                <c:pt idx="153">
                  <c:v>42278</c:v>
                </c:pt>
                <c:pt idx="154">
                  <c:v>42309</c:v>
                </c:pt>
                <c:pt idx="155">
                  <c:v>42339</c:v>
                </c:pt>
              </c:numCache>
            </c:numRef>
          </c:cat>
          <c:val>
            <c:numRef>
              <c:f>'Forecast - Multiplicative'!$L$2:$L$157</c:f>
              <c:numCache>
                <c:formatCode>General</c:formatCode>
                <c:ptCount val="156"/>
                <c:pt idx="143">
                  <c:v>605</c:v>
                </c:pt>
                <c:pt idx="144">
                  <c:v>540.36820686645854</c:v>
                </c:pt>
                <c:pt idx="145">
                  <c:v>556.9448571959656</c:v>
                </c:pt>
                <c:pt idx="146">
                  <c:v>671.88652563869402</c:v>
                </c:pt>
                <c:pt idx="147">
                  <c:v>721.11606515857181</c:v>
                </c:pt>
                <c:pt idx="148">
                  <c:v>795.70953875679004</c:v>
                </c:pt>
                <c:pt idx="149">
                  <c:v>756.29687422943266</c:v>
                </c:pt>
                <c:pt idx="150">
                  <c:v>838.51210352049441</c:v>
                </c:pt>
                <c:pt idx="151">
                  <c:v>839.04347245711449</c:v>
                </c:pt>
                <c:pt idx="152">
                  <c:v>659.67045222226682</c:v>
                </c:pt>
                <c:pt idx="153">
                  <c:v>576.64892688842735</c:v>
                </c:pt>
                <c:pt idx="154">
                  <c:v>530.60076257343349</c:v>
                </c:pt>
                <c:pt idx="155">
                  <c:v>629.27985680007237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07-44B7-BC33-EACBCE5222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7670239"/>
        <c:axId val="1637667359"/>
      </c:lineChart>
      <c:dateAx>
        <c:axId val="1637670239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7667359"/>
        <c:crosses val="autoZero"/>
        <c:auto val="1"/>
        <c:lblOffset val="100"/>
        <c:baseTimeUnit val="months"/>
      </c:dateAx>
      <c:valAx>
        <c:axId val="1637667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7670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63500</xdr:colOff>
      <xdr:row>1</xdr:row>
      <xdr:rowOff>101600</xdr:rowOff>
    </xdr:from>
    <xdr:to>
      <xdr:col>20</xdr:col>
      <xdr:colOff>368300</xdr:colOff>
      <xdr:row>16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715125-7B20-4134-A3E4-CEE5540FE4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63500</xdr:colOff>
      <xdr:row>1</xdr:row>
      <xdr:rowOff>101600</xdr:rowOff>
    </xdr:from>
    <xdr:to>
      <xdr:col>20</xdr:col>
      <xdr:colOff>368300</xdr:colOff>
      <xdr:row>16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FF4938-8ABD-C808-28F0-112CCB5C09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FE46F-7D9B-42C4-9E97-703E9A32EDED}">
  <dimension ref="A1:L191"/>
  <sheetViews>
    <sheetView tabSelected="1" workbookViewId="0">
      <selection activeCell="E8" sqref="E8"/>
    </sheetView>
  </sheetViews>
  <sheetFormatPr defaultRowHeight="15" x14ac:dyDescent="0.25"/>
  <sheetData>
    <row r="1" spans="1:12" ht="15.75" thickTop="1" x14ac:dyDescent="0.25">
      <c r="A1" t="s">
        <v>2</v>
      </c>
      <c r="B1" t="s">
        <v>3</v>
      </c>
      <c r="C1" s="5" t="s">
        <v>0</v>
      </c>
      <c r="D1" s="6" t="s">
        <v>1</v>
      </c>
      <c r="E1" t="s">
        <v>4</v>
      </c>
      <c r="F1" t="s">
        <v>5</v>
      </c>
      <c r="G1" t="s">
        <v>6</v>
      </c>
      <c r="H1" t="s">
        <v>36</v>
      </c>
      <c r="I1" t="s">
        <v>9</v>
      </c>
      <c r="J1" t="s">
        <v>35</v>
      </c>
      <c r="K1" t="s">
        <v>37</v>
      </c>
      <c r="L1" t="s">
        <v>38</v>
      </c>
    </row>
    <row r="2" spans="1:12" x14ac:dyDescent="0.25">
      <c r="A2">
        <v>1</v>
      </c>
      <c r="B2">
        <f>MONTH(C2)</f>
        <v>1</v>
      </c>
      <c r="C2" s="7">
        <v>37622</v>
      </c>
      <c r="D2" s="8">
        <v>141</v>
      </c>
      <c r="H2">
        <f>_xlfn.XLOOKUP(B2,$F$160:$F$171,$G$160:$G$171)</f>
        <v>-69.257575757575751</v>
      </c>
      <c r="I2">
        <f>D2-H2</f>
        <v>210.25757575757575</v>
      </c>
      <c r="J2">
        <f>$B$190+$B$191*A2</f>
        <v>126.122300592128</v>
      </c>
      <c r="K2">
        <f>H2+J2</f>
        <v>56.864724834552248</v>
      </c>
    </row>
    <row r="3" spans="1:12" x14ac:dyDescent="0.25">
      <c r="A3">
        <v>2</v>
      </c>
      <c r="B3">
        <f t="shared" ref="B3:B66" si="0">MONTH(C3)</f>
        <v>2</v>
      </c>
      <c r="C3" s="7">
        <v>37653</v>
      </c>
      <c r="D3" s="8">
        <v>157</v>
      </c>
      <c r="H3">
        <f t="shared" ref="H3:H66" si="1">_xlfn.XLOOKUP(B3,$F$160:$F$171,$G$160:$G$171)</f>
        <v>-66.928030303030297</v>
      </c>
      <c r="I3">
        <f t="shared" ref="I3:I66" si="2">D3-H3</f>
        <v>223.92803030303031</v>
      </c>
      <c r="J3">
        <f t="shared" ref="J3:J66" si="3">$B$190+$B$191*A3</f>
        <v>129.81552899382035</v>
      </c>
      <c r="K3">
        <f t="shared" ref="K3:K66" si="4">H3+J3</f>
        <v>62.887498690790054</v>
      </c>
    </row>
    <row r="4" spans="1:12" x14ac:dyDescent="0.25">
      <c r="A4">
        <v>3</v>
      </c>
      <c r="B4">
        <f t="shared" si="0"/>
        <v>3</v>
      </c>
      <c r="C4" s="7">
        <v>37681</v>
      </c>
      <c r="D4" s="8">
        <v>185</v>
      </c>
      <c r="H4">
        <f t="shared" si="1"/>
        <v>-2.1325757575757405</v>
      </c>
      <c r="I4">
        <f t="shared" si="2"/>
        <v>187.13257575757575</v>
      </c>
      <c r="J4">
        <f t="shared" si="3"/>
        <v>133.5087573955127</v>
      </c>
      <c r="K4">
        <f t="shared" si="4"/>
        <v>131.37618163793695</v>
      </c>
    </row>
    <row r="5" spans="1:12" x14ac:dyDescent="0.25">
      <c r="A5">
        <v>4</v>
      </c>
      <c r="B5">
        <f t="shared" si="0"/>
        <v>4</v>
      </c>
      <c r="C5" s="7">
        <v>37712</v>
      </c>
      <c r="D5" s="8">
        <v>199</v>
      </c>
      <c r="H5">
        <f t="shared" si="1"/>
        <v>29.458333333333339</v>
      </c>
      <c r="I5">
        <f t="shared" si="2"/>
        <v>169.54166666666666</v>
      </c>
      <c r="J5">
        <f t="shared" si="3"/>
        <v>137.20198579720505</v>
      </c>
      <c r="K5">
        <f t="shared" si="4"/>
        <v>166.6603191305384</v>
      </c>
    </row>
    <row r="6" spans="1:12" x14ac:dyDescent="0.25">
      <c r="A6">
        <v>5</v>
      </c>
      <c r="B6">
        <f t="shared" si="0"/>
        <v>5</v>
      </c>
      <c r="C6" s="7">
        <v>37742</v>
      </c>
      <c r="D6" s="8">
        <v>203</v>
      </c>
      <c r="H6">
        <f t="shared" si="1"/>
        <v>75.382575757575765</v>
      </c>
      <c r="I6">
        <f t="shared" si="2"/>
        <v>127.61742424242424</v>
      </c>
      <c r="J6">
        <f t="shared" si="3"/>
        <v>140.89521419889741</v>
      </c>
      <c r="K6">
        <f t="shared" si="4"/>
        <v>216.27778995647316</v>
      </c>
    </row>
    <row r="7" spans="1:12" x14ac:dyDescent="0.25">
      <c r="A7">
        <v>6</v>
      </c>
      <c r="B7">
        <f t="shared" si="0"/>
        <v>6</v>
      </c>
      <c r="C7" s="7">
        <v>37773</v>
      </c>
      <c r="D7" s="8">
        <v>189</v>
      </c>
      <c r="E7">
        <f>AVERAGE(D2:D13)</f>
        <v>176</v>
      </c>
      <c r="H7">
        <f t="shared" si="1"/>
        <v>51.454545454545453</v>
      </c>
      <c r="I7">
        <f t="shared" si="2"/>
        <v>137.54545454545456</v>
      </c>
      <c r="J7">
        <f t="shared" si="3"/>
        <v>144.58844260058976</v>
      </c>
      <c r="K7">
        <f t="shared" si="4"/>
        <v>196.0429880551352</v>
      </c>
    </row>
    <row r="8" spans="1:12" x14ac:dyDescent="0.25">
      <c r="A8">
        <v>7</v>
      </c>
      <c r="B8">
        <f t="shared" si="0"/>
        <v>7</v>
      </c>
      <c r="C8" s="7">
        <v>37803</v>
      </c>
      <c r="D8" s="8">
        <v>207</v>
      </c>
      <c r="E8">
        <f t="shared" ref="E8:E71" si="5">AVERAGE(D3:D14)</f>
        <v>176.33333333333334</v>
      </c>
      <c r="F8">
        <f>AVERAGE(E7:E8)</f>
        <v>176.16666666666669</v>
      </c>
      <c r="G8">
        <f>D8-F8</f>
        <v>30.833333333333314</v>
      </c>
      <c r="H8">
        <f t="shared" si="1"/>
        <v>91.090909090909093</v>
      </c>
      <c r="I8">
        <f t="shared" si="2"/>
        <v>115.90909090909091</v>
      </c>
      <c r="J8">
        <f t="shared" si="3"/>
        <v>148.28167100228211</v>
      </c>
      <c r="K8">
        <f t="shared" si="4"/>
        <v>239.3725800931912</v>
      </c>
    </row>
    <row r="9" spans="1:12" x14ac:dyDescent="0.25">
      <c r="A9">
        <v>8</v>
      </c>
      <c r="B9">
        <f t="shared" si="0"/>
        <v>8</v>
      </c>
      <c r="C9" s="7">
        <v>37834</v>
      </c>
      <c r="D9" s="8">
        <v>207</v>
      </c>
      <c r="E9">
        <f t="shared" si="5"/>
        <v>177.25</v>
      </c>
      <c r="F9">
        <f t="shared" ref="F9:F72" si="6">AVERAGE(E8:E9)</f>
        <v>176.79166666666669</v>
      </c>
      <c r="G9">
        <f t="shared" ref="G9:G72" si="7">D9-F9</f>
        <v>30.208333333333314</v>
      </c>
      <c r="H9">
        <f t="shared" si="1"/>
        <v>89.988636363636374</v>
      </c>
      <c r="I9">
        <f t="shared" si="2"/>
        <v>117.01136363636363</v>
      </c>
      <c r="J9">
        <f t="shared" si="3"/>
        <v>151.97489940397446</v>
      </c>
      <c r="K9">
        <f t="shared" si="4"/>
        <v>241.96353576761084</v>
      </c>
    </row>
    <row r="10" spans="1:12" x14ac:dyDescent="0.25">
      <c r="A10">
        <v>9</v>
      </c>
      <c r="B10">
        <f t="shared" si="0"/>
        <v>9</v>
      </c>
      <c r="C10" s="7">
        <v>37865</v>
      </c>
      <c r="D10" s="8">
        <v>171</v>
      </c>
      <c r="E10">
        <f t="shared" si="5"/>
        <v>178.25</v>
      </c>
      <c r="F10">
        <f t="shared" si="6"/>
        <v>177.75</v>
      </c>
      <c r="G10">
        <f t="shared" si="7"/>
        <v>-6.75</v>
      </c>
      <c r="H10">
        <f t="shared" si="1"/>
        <v>-14.72727272727273</v>
      </c>
      <c r="I10">
        <f t="shared" si="2"/>
        <v>185.72727272727272</v>
      </c>
      <c r="J10">
        <f t="shared" si="3"/>
        <v>155.66812780566681</v>
      </c>
      <c r="K10">
        <f t="shared" si="4"/>
        <v>140.94085507839409</v>
      </c>
    </row>
    <row r="11" spans="1:12" x14ac:dyDescent="0.25">
      <c r="A11">
        <v>10</v>
      </c>
      <c r="B11">
        <f t="shared" si="0"/>
        <v>10</v>
      </c>
      <c r="C11" s="7">
        <v>37895</v>
      </c>
      <c r="D11" s="8">
        <v>150</v>
      </c>
      <c r="E11">
        <f t="shared" si="5"/>
        <v>179</v>
      </c>
      <c r="F11">
        <f t="shared" si="6"/>
        <v>178.625</v>
      </c>
      <c r="G11">
        <f t="shared" si="7"/>
        <v>-28.625</v>
      </c>
      <c r="H11">
        <f t="shared" si="1"/>
        <v>-61.821969696969695</v>
      </c>
      <c r="I11">
        <f t="shared" si="2"/>
        <v>211.82196969696969</v>
      </c>
      <c r="J11">
        <f t="shared" si="3"/>
        <v>159.36135620735917</v>
      </c>
      <c r="K11">
        <f t="shared" si="4"/>
        <v>97.539386510389477</v>
      </c>
    </row>
    <row r="12" spans="1:12" x14ac:dyDescent="0.25">
      <c r="A12">
        <v>11</v>
      </c>
      <c r="B12">
        <f t="shared" si="0"/>
        <v>11</v>
      </c>
      <c r="C12" s="7">
        <v>37926</v>
      </c>
      <c r="D12" s="8">
        <v>138</v>
      </c>
      <c r="E12">
        <f t="shared" si="5"/>
        <v>179.58333333333334</v>
      </c>
      <c r="F12">
        <f t="shared" si="6"/>
        <v>179.29166666666669</v>
      </c>
      <c r="G12">
        <f t="shared" si="7"/>
        <v>-41.291666666666686</v>
      </c>
      <c r="H12">
        <f t="shared" si="1"/>
        <v>-89.174242424242436</v>
      </c>
      <c r="I12">
        <f t="shared" si="2"/>
        <v>227.17424242424244</v>
      </c>
      <c r="J12">
        <f t="shared" si="3"/>
        <v>163.05458460905152</v>
      </c>
      <c r="K12">
        <f t="shared" si="4"/>
        <v>73.880342184809081</v>
      </c>
    </row>
    <row r="13" spans="1:12" x14ac:dyDescent="0.25">
      <c r="A13">
        <v>12</v>
      </c>
      <c r="B13">
        <f t="shared" si="0"/>
        <v>12</v>
      </c>
      <c r="C13" s="7">
        <v>37956</v>
      </c>
      <c r="D13" s="8">
        <v>165</v>
      </c>
      <c r="E13">
        <f t="shared" si="5"/>
        <v>181.25</v>
      </c>
      <c r="F13">
        <f t="shared" si="6"/>
        <v>180.41666666666669</v>
      </c>
      <c r="G13">
        <f t="shared" si="7"/>
        <v>-15.416666666666686</v>
      </c>
      <c r="H13">
        <f t="shared" si="1"/>
        <v>-39.257575757575744</v>
      </c>
      <c r="I13">
        <f t="shared" si="2"/>
        <v>204.25757575757575</v>
      </c>
      <c r="J13">
        <f t="shared" si="3"/>
        <v>166.74781301074387</v>
      </c>
      <c r="K13">
        <f t="shared" si="4"/>
        <v>127.49023725316812</v>
      </c>
    </row>
    <row r="14" spans="1:12" x14ac:dyDescent="0.25">
      <c r="A14">
        <v>13</v>
      </c>
      <c r="B14">
        <f t="shared" si="0"/>
        <v>1</v>
      </c>
      <c r="C14" s="7">
        <v>37987</v>
      </c>
      <c r="D14" s="8">
        <v>145</v>
      </c>
      <c r="E14">
        <f t="shared" si="5"/>
        <v>183.83333333333334</v>
      </c>
      <c r="F14">
        <f t="shared" si="6"/>
        <v>182.54166666666669</v>
      </c>
      <c r="G14">
        <f t="shared" si="7"/>
        <v>-37.541666666666686</v>
      </c>
      <c r="H14">
        <f t="shared" si="1"/>
        <v>-69.257575757575751</v>
      </c>
      <c r="I14">
        <f t="shared" si="2"/>
        <v>214.25757575757575</v>
      </c>
      <c r="J14">
        <f t="shared" si="3"/>
        <v>170.44104141243622</v>
      </c>
      <c r="K14">
        <f t="shared" si="4"/>
        <v>101.18346565486047</v>
      </c>
    </row>
    <row r="15" spans="1:12" x14ac:dyDescent="0.25">
      <c r="A15">
        <v>14</v>
      </c>
      <c r="B15">
        <f t="shared" si="0"/>
        <v>2</v>
      </c>
      <c r="C15" s="7">
        <v>38018</v>
      </c>
      <c r="D15" s="8">
        <v>168</v>
      </c>
      <c r="E15">
        <f t="shared" si="5"/>
        <v>186.41666666666666</v>
      </c>
      <c r="F15">
        <f t="shared" si="6"/>
        <v>185.125</v>
      </c>
      <c r="G15">
        <f t="shared" si="7"/>
        <v>-17.125</v>
      </c>
      <c r="H15">
        <f t="shared" si="1"/>
        <v>-66.928030303030297</v>
      </c>
      <c r="I15">
        <f t="shared" si="2"/>
        <v>234.92803030303031</v>
      </c>
      <c r="J15">
        <f t="shared" si="3"/>
        <v>174.13426981412857</v>
      </c>
      <c r="K15">
        <f t="shared" si="4"/>
        <v>107.20623951109827</v>
      </c>
    </row>
    <row r="16" spans="1:12" x14ac:dyDescent="0.25">
      <c r="A16">
        <v>15</v>
      </c>
      <c r="B16">
        <f t="shared" si="0"/>
        <v>3</v>
      </c>
      <c r="C16" s="7">
        <v>38047</v>
      </c>
      <c r="D16" s="8">
        <v>197</v>
      </c>
      <c r="E16">
        <f t="shared" si="5"/>
        <v>188.75</v>
      </c>
      <c r="F16">
        <f t="shared" si="6"/>
        <v>187.58333333333331</v>
      </c>
      <c r="G16">
        <f t="shared" si="7"/>
        <v>9.4166666666666856</v>
      </c>
      <c r="H16">
        <f t="shared" si="1"/>
        <v>-2.1325757575757405</v>
      </c>
      <c r="I16">
        <f t="shared" si="2"/>
        <v>199.13257575757575</v>
      </c>
      <c r="J16">
        <f t="shared" si="3"/>
        <v>177.82749821582092</v>
      </c>
      <c r="K16">
        <f t="shared" si="4"/>
        <v>175.69492245824517</v>
      </c>
    </row>
    <row r="17" spans="1:11" x14ac:dyDescent="0.25">
      <c r="A17">
        <v>16</v>
      </c>
      <c r="B17">
        <f t="shared" si="0"/>
        <v>4</v>
      </c>
      <c r="C17" s="7">
        <v>38078</v>
      </c>
      <c r="D17" s="8">
        <v>208</v>
      </c>
      <c r="E17">
        <f t="shared" si="5"/>
        <v>190.25</v>
      </c>
      <c r="F17">
        <f t="shared" si="6"/>
        <v>189.5</v>
      </c>
      <c r="G17">
        <f t="shared" si="7"/>
        <v>18.5</v>
      </c>
      <c r="H17">
        <f t="shared" si="1"/>
        <v>29.458333333333339</v>
      </c>
      <c r="I17">
        <f t="shared" si="2"/>
        <v>178.54166666666666</v>
      </c>
      <c r="J17">
        <f t="shared" si="3"/>
        <v>181.52072661751328</v>
      </c>
      <c r="K17">
        <f t="shared" si="4"/>
        <v>210.97905995084662</v>
      </c>
    </row>
    <row r="18" spans="1:11" x14ac:dyDescent="0.25">
      <c r="A18">
        <v>17</v>
      </c>
      <c r="B18">
        <f t="shared" si="0"/>
        <v>5</v>
      </c>
      <c r="C18" s="7">
        <v>38108</v>
      </c>
      <c r="D18" s="8">
        <v>210</v>
      </c>
      <c r="E18">
        <f t="shared" si="5"/>
        <v>191.41666666666666</v>
      </c>
      <c r="F18">
        <f t="shared" si="6"/>
        <v>190.83333333333331</v>
      </c>
      <c r="G18">
        <f t="shared" si="7"/>
        <v>19.166666666666686</v>
      </c>
      <c r="H18">
        <f t="shared" si="1"/>
        <v>75.382575757575765</v>
      </c>
      <c r="I18">
        <f t="shared" si="2"/>
        <v>134.61742424242425</v>
      </c>
      <c r="J18">
        <f t="shared" si="3"/>
        <v>185.21395501920563</v>
      </c>
      <c r="K18">
        <f t="shared" si="4"/>
        <v>260.59653077678138</v>
      </c>
    </row>
    <row r="19" spans="1:11" x14ac:dyDescent="0.25">
      <c r="A19">
        <v>18</v>
      </c>
      <c r="B19">
        <f t="shared" si="0"/>
        <v>6</v>
      </c>
      <c r="C19" s="7">
        <v>38139</v>
      </c>
      <c r="D19" s="8">
        <v>209</v>
      </c>
      <c r="E19">
        <f t="shared" si="5"/>
        <v>194</v>
      </c>
      <c r="F19">
        <f t="shared" si="6"/>
        <v>192.70833333333331</v>
      </c>
      <c r="G19">
        <f t="shared" si="7"/>
        <v>16.291666666666686</v>
      </c>
      <c r="H19">
        <f t="shared" si="1"/>
        <v>51.454545454545453</v>
      </c>
      <c r="I19">
        <f t="shared" si="2"/>
        <v>157.54545454545456</v>
      </c>
      <c r="J19">
        <f t="shared" si="3"/>
        <v>188.90718342089798</v>
      </c>
      <c r="K19">
        <f t="shared" si="4"/>
        <v>240.36172887544342</v>
      </c>
    </row>
    <row r="20" spans="1:11" x14ac:dyDescent="0.25">
      <c r="A20">
        <v>19</v>
      </c>
      <c r="B20">
        <f t="shared" si="0"/>
        <v>7</v>
      </c>
      <c r="C20" s="7">
        <v>38169</v>
      </c>
      <c r="D20" s="8">
        <v>238</v>
      </c>
      <c r="E20">
        <f t="shared" si="5"/>
        <v>197.16666666666666</v>
      </c>
      <c r="F20">
        <f t="shared" si="6"/>
        <v>195.58333333333331</v>
      </c>
      <c r="G20">
        <f t="shared" si="7"/>
        <v>42.416666666666686</v>
      </c>
      <c r="H20">
        <f t="shared" si="1"/>
        <v>91.090909090909093</v>
      </c>
      <c r="I20">
        <f t="shared" si="2"/>
        <v>146.90909090909091</v>
      </c>
      <c r="J20">
        <f t="shared" si="3"/>
        <v>192.60041182259033</v>
      </c>
      <c r="K20">
        <f t="shared" si="4"/>
        <v>283.69132091349945</v>
      </c>
    </row>
    <row r="21" spans="1:11" x14ac:dyDescent="0.25">
      <c r="A21">
        <v>20</v>
      </c>
      <c r="B21">
        <f t="shared" si="0"/>
        <v>8</v>
      </c>
      <c r="C21" s="7">
        <v>38200</v>
      </c>
      <c r="D21" s="8">
        <v>238</v>
      </c>
      <c r="E21">
        <f t="shared" si="5"/>
        <v>199.83333333333334</v>
      </c>
      <c r="F21">
        <f t="shared" si="6"/>
        <v>198.5</v>
      </c>
      <c r="G21">
        <f t="shared" si="7"/>
        <v>39.5</v>
      </c>
      <c r="H21">
        <f t="shared" si="1"/>
        <v>89.988636363636374</v>
      </c>
      <c r="I21">
        <f t="shared" si="2"/>
        <v>148.01136363636363</v>
      </c>
      <c r="J21">
        <f t="shared" si="3"/>
        <v>196.29364022428268</v>
      </c>
      <c r="K21">
        <f t="shared" si="4"/>
        <v>286.28227658791906</v>
      </c>
    </row>
    <row r="22" spans="1:11" x14ac:dyDescent="0.25">
      <c r="A22">
        <v>21</v>
      </c>
      <c r="B22">
        <f t="shared" si="0"/>
        <v>9</v>
      </c>
      <c r="C22" s="7">
        <v>38231</v>
      </c>
      <c r="D22" s="8">
        <v>199</v>
      </c>
      <c r="E22">
        <f t="shared" si="5"/>
        <v>204.16666666666666</v>
      </c>
      <c r="F22">
        <f t="shared" si="6"/>
        <v>202</v>
      </c>
      <c r="G22">
        <f t="shared" si="7"/>
        <v>-3</v>
      </c>
      <c r="H22">
        <f t="shared" si="1"/>
        <v>-14.72727272727273</v>
      </c>
      <c r="I22">
        <f t="shared" si="2"/>
        <v>213.72727272727272</v>
      </c>
      <c r="J22">
        <f t="shared" si="3"/>
        <v>199.98686862597503</v>
      </c>
      <c r="K22">
        <f t="shared" si="4"/>
        <v>185.25959589870232</v>
      </c>
    </row>
    <row r="23" spans="1:11" x14ac:dyDescent="0.25">
      <c r="A23">
        <v>22</v>
      </c>
      <c r="B23">
        <f t="shared" si="0"/>
        <v>10</v>
      </c>
      <c r="C23" s="7">
        <v>38261</v>
      </c>
      <c r="D23" s="8">
        <v>168</v>
      </c>
      <c r="E23">
        <f t="shared" si="5"/>
        <v>207.75</v>
      </c>
      <c r="F23">
        <f t="shared" si="6"/>
        <v>205.95833333333331</v>
      </c>
      <c r="G23">
        <f t="shared" si="7"/>
        <v>-37.958333333333314</v>
      </c>
      <c r="H23">
        <f t="shared" si="1"/>
        <v>-61.821969696969695</v>
      </c>
      <c r="I23">
        <f t="shared" si="2"/>
        <v>229.82196969696969</v>
      </c>
      <c r="J23">
        <f t="shared" si="3"/>
        <v>203.68009702766739</v>
      </c>
      <c r="K23">
        <f t="shared" si="4"/>
        <v>141.8581273306977</v>
      </c>
    </row>
    <row r="24" spans="1:11" x14ac:dyDescent="0.25">
      <c r="A24">
        <v>23</v>
      </c>
      <c r="B24">
        <f t="shared" si="0"/>
        <v>11</v>
      </c>
      <c r="C24" s="7">
        <v>38292</v>
      </c>
      <c r="D24" s="8">
        <v>152</v>
      </c>
      <c r="E24">
        <f t="shared" si="5"/>
        <v>214.33333333333334</v>
      </c>
      <c r="F24">
        <f t="shared" si="6"/>
        <v>211.04166666666669</v>
      </c>
      <c r="G24">
        <f t="shared" si="7"/>
        <v>-59.041666666666686</v>
      </c>
      <c r="H24">
        <f t="shared" si="1"/>
        <v>-89.174242424242436</v>
      </c>
      <c r="I24">
        <f t="shared" si="2"/>
        <v>241.17424242424244</v>
      </c>
      <c r="J24">
        <f t="shared" si="3"/>
        <v>207.37332542935974</v>
      </c>
      <c r="K24">
        <f t="shared" si="4"/>
        <v>118.1990830051173</v>
      </c>
    </row>
    <row r="25" spans="1:11" x14ac:dyDescent="0.25">
      <c r="A25">
        <v>24</v>
      </c>
      <c r="B25">
        <f t="shared" si="0"/>
        <v>12</v>
      </c>
      <c r="C25" s="7">
        <v>38322</v>
      </c>
      <c r="D25" s="8">
        <v>196</v>
      </c>
      <c r="E25">
        <f t="shared" si="5"/>
        <v>217.66666666666666</v>
      </c>
      <c r="F25">
        <f t="shared" si="6"/>
        <v>216</v>
      </c>
      <c r="G25">
        <f t="shared" si="7"/>
        <v>-20</v>
      </c>
      <c r="H25">
        <f t="shared" si="1"/>
        <v>-39.257575757575744</v>
      </c>
      <c r="I25">
        <f t="shared" si="2"/>
        <v>235.25757575757575</v>
      </c>
      <c r="J25">
        <f t="shared" si="3"/>
        <v>211.06655383105209</v>
      </c>
      <c r="K25">
        <f t="shared" si="4"/>
        <v>171.80897807347634</v>
      </c>
    </row>
    <row r="26" spans="1:11" x14ac:dyDescent="0.25">
      <c r="A26">
        <v>25</v>
      </c>
      <c r="B26">
        <f t="shared" si="0"/>
        <v>1</v>
      </c>
      <c r="C26" s="7">
        <v>38353</v>
      </c>
      <c r="D26" s="8">
        <v>183</v>
      </c>
      <c r="E26">
        <f t="shared" si="5"/>
        <v>221.08333333333334</v>
      </c>
      <c r="F26">
        <f t="shared" si="6"/>
        <v>219.375</v>
      </c>
      <c r="G26">
        <f t="shared" si="7"/>
        <v>-36.375</v>
      </c>
      <c r="H26">
        <f t="shared" si="1"/>
        <v>-69.257575757575751</v>
      </c>
      <c r="I26">
        <f t="shared" si="2"/>
        <v>252.25757575757575</v>
      </c>
      <c r="J26">
        <f t="shared" si="3"/>
        <v>214.75978223274444</v>
      </c>
      <c r="K26">
        <f t="shared" si="4"/>
        <v>145.50220647516869</v>
      </c>
    </row>
    <row r="27" spans="1:11" x14ac:dyDescent="0.25">
      <c r="A27">
        <v>26</v>
      </c>
      <c r="B27">
        <f t="shared" si="0"/>
        <v>2</v>
      </c>
      <c r="C27" s="7">
        <v>38384</v>
      </c>
      <c r="D27" s="8">
        <v>200</v>
      </c>
      <c r="E27">
        <f t="shared" si="5"/>
        <v>224.5</v>
      </c>
      <c r="F27">
        <f t="shared" si="6"/>
        <v>222.79166666666669</v>
      </c>
      <c r="G27">
        <f t="shared" si="7"/>
        <v>-22.791666666666686</v>
      </c>
      <c r="H27">
        <f t="shared" si="1"/>
        <v>-66.928030303030297</v>
      </c>
      <c r="I27">
        <f t="shared" si="2"/>
        <v>266.92803030303031</v>
      </c>
      <c r="J27">
        <f t="shared" si="3"/>
        <v>218.45301063443679</v>
      </c>
      <c r="K27">
        <f t="shared" si="4"/>
        <v>151.52498033140648</v>
      </c>
    </row>
    <row r="28" spans="1:11" x14ac:dyDescent="0.25">
      <c r="A28">
        <v>27</v>
      </c>
      <c r="B28">
        <f t="shared" si="0"/>
        <v>3</v>
      </c>
      <c r="C28" s="7">
        <v>38412</v>
      </c>
      <c r="D28" s="8">
        <v>249</v>
      </c>
      <c r="E28">
        <f t="shared" si="5"/>
        <v>227.25</v>
      </c>
      <c r="F28">
        <f t="shared" si="6"/>
        <v>225.875</v>
      </c>
      <c r="G28">
        <f t="shared" si="7"/>
        <v>23.125</v>
      </c>
      <c r="H28">
        <f t="shared" si="1"/>
        <v>-2.1325757575757405</v>
      </c>
      <c r="I28">
        <f t="shared" si="2"/>
        <v>251.13257575757575</v>
      </c>
      <c r="J28">
        <f t="shared" si="3"/>
        <v>222.14623903612915</v>
      </c>
      <c r="K28">
        <f t="shared" si="4"/>
        <v>220.01366327855339</v>
      </c>
    </row>
    <row r="29" spans="1:11" x14ac:dyDescent="0.25">
      <c r="A29">
        <v>28</v>
      </c>
      <c r="B29">
        <f t="shared" si="0"/>
        <v>4</v>
      </c>
      <c r="C29" s="7">
        <v>38443</v>
      </c>
      <c r="D29" s="8">
        <v>251</v>
      </c>
      <c r="E29">
        <f t="shared" si="5"/>
        <v>230.25</v>
      </c>
      <c r="F29">
        <f t="shared" si="6"/>
        <v>228.75</v>
      </c>
      <c r="G29">
        <f t="shared" si="7"/>
        <v>22.25</v>
      </c>
      <c r="H29">
        <f t="shared" si="1"/>
        <v>29.458333333333339</v>
      </c>
      <c r="I29">
        <f t="shared" si="2"/>
        <v>221.54166666666666</v>
      </c>
      <c r="J29">
        <f t="shared" si="3"/>
        <v>225.8394674378215</v>
      </c>
      <c r="K29">
        <f t="shared" si="4"/>
        <v>255.29780077115484</v>
      </c>
    </row>
    <row r="30" spans="1:11" x14ac:dyDescent="0.25">
      <c r="A30">
        <v>29</v>
      </c>
      <c r="B30">
        <f t="shared" si="0"/>
        <v>5</v>
      </c>
      <c r="C30" s="7">
        <v>38473</v>
      </c>
      <c r="D30" s="8">
        <v>289</v>
      </c>
      <c r="E30">
        <f t="shared" si="5"/>
        <v>233.75</v>
      </c>
      <c r="F30">
        <f t="shared" si="6"/>
        <v>232</v>
      </c>
      <c r="G30">
        <f t="shared" si="7"/>
        <v>57</v>
      </c>
      <c r="H30">
        <f t="shared" si="1"/>
        <v>75.382575757575765</v>
      </c>
      <c r="I30">
        <f t="shared" si="2"/>
        <v>213.61742424242425</v>
      </c>
      <c r="J30">
        <f t="shared" si="3"/>
        <v>229.53269583951385</v>
      </c>
      <c r="K30">
        <f t="shared" si="4"/>
        <v>304.9152715970896</v>
      </c>
    </row>
    <row r="31" spans="1:11" x14ac:dyDescent="0.25">
      <c r="A31">
        <v>30</v>
      </c>
      <c r="B31">
        <f t="shared" si="0"/>
        <v>6</v>
      </c>
      <c r="C31" s="7">
        <v>38504</v>
      </c>
      <c r="D31" s="8">
        <v>249</v>
      </c>
      <c r="E31">
        <f t="shared" si="5"/>
        <v>236.75</v>
      </c>
      <c r="F31">
        <f t="shared" si="6"/>
        <v>235.25</v>
      </c>
      <c r="G31">
        <f t="shared" si="7"/>
        <v>13.75</v>
      </c>
      <c r="H31">
        <f t="shared" si="1"/>
        <v>51.454545454545453</v>
      </c>
      <c r="I31">
        <f t="shared" si="2"/>
        <v>197.54545454545456</v>
      </c>
      <c r="J31">
        <f t="shared" si="3"/>
        <v>233.2259242412062</v>
      </c>
      <c r="K31">
        <f t="shared" si="4"/>
        <v>284.68046969575164</v>
      </c>
    </row>
    <row r="32" spans="1:11" x14ac:dyDescent="0.25">
      <c r="A32">
        <v>31</v>
      </c>
      <c r="B32">
        <f t="shared" si="0"/>
        <v>7</v>
      </c>
      <c r="C32" s="7">
        <v>38534</v>
      </c>
      <c r="D32" s="8">
        <v>279</v>
      </c>
      <c r="E32">
        <f t="shared" si="5"/>
        <v>239.41666666666666</v>
      </c>
      <c r="F32">
        <f t="shared" si="6"/>
        <v>238.08333333333331</v>
      </c>
      <c r="G32">
        <f t="shared" si="7"/>
        <v>40.916666666666686</v>
      </c>
      <c r="H32">
        <f t="shared" si="1"/>
        <v>91.090909090909093</v>
      </c>
      <c r="I32">
        <f t="shared" si="2"/>
        <v>187.90909090909091</v>
      </c>
      <c r="J32">
        <f t="shared" si="3"/>
        <v>236.91915264289855</v>
      </c>
      <c r="K32">
        <f t="shared" si="4"/>
        <v>328.01006173380767</v>
      </c>
    </row>
    <row r="33" spans="1:11" x14ac:dyDescent="0.25">
      <c r="A33">
        <v>32</v>
      </c>
      <c r="B33">
        <f t="shared" si="0"/>
        <v>8</v>
      </c>
      <c r="C33" s="7">
        <v>38565</v>
      </c>
      <c r="D33" s="8">
        <v>279</v>
      </c>
      <c r="E33">
        <f t="shared" si="5"/>
        <v>242.66666666666666</v>
      </c>
      <c r="F33">
        <f t="shared" si="6"/>
        <v>241.04166666666666</v>
      </c>
      <c r="G33">
        <f t="shared" si="7"/>
        <v>37.958333333333343</v>
      </c>
      <c r="H33">
        <f t="shared" si="1"/>
        <v>89.988636363636374</v>
      </c>
      <c r="I33">
        <f t="shared" si="2"/>
        <v>189.01136363636363</v>
      </c>
      <c r="J33">
        <f t="shared" si="3"/>
        <v>240.6123810445909</v>
      </c>
      <c r="K33">
        <f t="shared" si="4"/>
        <v>330.60101740822728</v>
      </c>
    </row>
    <row r="34" spans="1:11" x14ac:dyDescent="0.25">
      <c r="A34">
        <v>33</v>
      </c>
      <c r="B34">
        <f t="shared" si="0"/>
        <v>9</v>
      </c>
      <c r="C34" s="7">
        <v>38596</v>
      </c>
      <c r="D34" s="8">
        <v>232</v>
      </c>
      <c r="E34">
        <f t="shared" si="5"/>
        <v>244.41666666666666</v>
      </c>
      <c r="F34">
        <f t="shared" si="6"/>
        <v>243.54166666666666</v>
      </c>
      <c r="G34">
        <f t="shared" si="7"/>
        <v>-11.541666666666657</v>
      </c>
      <c r="H34">
        <f t="shared" si="1"/>
        <v>-14.72727272727273</v>
      </c>
      <c r="I34">
        <f t="shared" si="2"/>
        <v>246.72727272727272</v>
      </c>
      <c r="J34">
        <f t="shared" si="3"/>
        <v>244.30560944628326</v>
      </c>
      <c r="K34">
        <f t="shared" si="4"/>
        <v>229.57833671901054</v>
      </c>
    </row>
    <row r="35" spans="1:11" x14ac:dyDescent="0.25">
      <c r="A35">
        <v>34</v>
      </c>
      <c r="B35">
        <f t="shared" si="0"/>
        <v>10</v>
      </c>
      <c r="C35" s="7">
        <v>38626</v>
      </c>
      <c r="D35" s="8">
        <v>204</v>
      </c>
      <c r="E35">
        <f t="shared" si="5"/>
        <v>246.75</v>
      </c>
      <c r="F35">
        <f t="shared" si="6"/>
        <v>245.58333333333331</v>
      </c>
      <c r="G35">
        <f t="shared" si="7"/>
        <v>-41.583333333333314</v>
      </c>
      <c r="H35">
        <f t="shared" si="1"/>
        <v>-61.821969696969695</v>
      </c>
      <c r="I35">
        <f t="shared" si="2"/>
        <v>265.82196969696969</v>
      </c>
      <c r="J35">
        <f t="shared" si="3"/>
        <v>247.99883784797561</v>
      </c>
      <c r="K35">
        <f t="shared" si="4"/>
        <v>186.17686815100592</v>
      </c>
    </row>
    <row r="36" spans="1:11" x14ac:dyDescent="0.25">
      <c r="A36">
        <v>35</v>
      </c>
      <c r="B36">
        <f t="shared" si="0"/>
        <v>11</v>
      </c>
      <c r="C36" s="7">
        <v>38657</v>
      </c>
      <c r="D36" s="8">
        <v>194</v>
      </c>
      <c r="E36">
        <f t="shared" si="5"/>
        <v>248.25</v>
      </c>
      <c r="F36">
        <f t="shared" si="6"/>
        <v>247.5</v>
      </c>
      <c r="G36">
        <f t="shared" si="7"/>
        <v>-53.5</v>
      </c>
      <c r="H36">
        <f t="shared" si="1"/>
        <v>-89.174242424242436</v>
      </c>
      <c r="I36">
        <f t="shared" si="2"/>
        <v>283.17424242424244</v>
      </c>
      <c r="J36">
        <f t="shared" si="3"/>
        <v>251.69206624966799</v>
      </c>
      <c r="K36">
        <f t="shared" si="4"/>
        <v>162.51782382542555</v>
      </c>
    </row>
    <row r="37" spans="1:11" x14ac:dyDescent="0.25">
      <c r="A37">
        <v>36</v>
      </c>
      <c r="B37">
        <f t="shared" si="0"/>
        <v>12</v>
      </c>
      <c r="C37" s="7">
        <v>38687</v>
      </c>
      <c r="D37" s="8">
        <v>232</v>
      </c>
      <c r="E37">
        <f t="shared" si="5"/>
        <v>252.91666666666666</v>
      </c>
      <c r="F37">
        <f t="shared" si="6"/>
        <v>250.58333333333331</v>
      </c>
      <c r="G37">
        <f t="shared" si="7"/>
        <v>-18.583333333333314</v>
      </c>
      <c r="H37">
        <f t="shared" si="1"/>
        <v>-39.257575757575744</v>
      </c>
      <c r="I37">
        <f t="shared" si="2"/>
        <v>271.25757575757575</v>
      </c>
      <c r="J37">
        <f t="shared" si="3"/>
        <v>255.38529465136034</v>
      </c>
      <c r="K37">
        <f t="shared" si="4"/>
        <v>216.12771889378459</v>
      </c>
    </row>
    <row r="38" spans="1:11" x14ac:dyDescent="0.25">
      <c r="A38">
        <v>37</v>
      </c>
      <c r="B38">
        <f t="shared" si="0"/>
        <v>1</v>
      </c>
      <c r="C38" s="7">
        <v>38718</v>
      </c>
      <c r="D38" s="8">
        <v>215</v>
      </c>
      <c r="E38">
        <f t="shared" si="5"/>
        <v>256.5</v>
      </c>
      <c r="F38">
        <f t="shared" si="6"/>
        <v>254.70833333333331</v>
      </c>
      <c r="G38">
        <f t="shared" si="7"/>
        <v>-39.708333333333314</v>
      </c>
      <c r="H38">
        <f t="shared" si="1"/>
        <v>-69.257575757575751</v>
      </c>
      <c r="I38">
        <f t="shared" si="2"/>
        <v>284.25757575757575</v>
      </c>
      <c r="J38">
        <f t="shared" si="3"/>
        <v>259.07852305305266</v>
      </c>
      <c r="K38">
        <f t="shared" si="4"/>
        <v>189.82094729547691</v>
      </c>
    </row>
    <row r="39" spans="1:11" x14ac:dyDescent="0.25">
      <c r="A39">
        <v>38</v>
      </c>
      <c r="B39">
        <f t="shared" si="0"/>
        <v>2</v>
      </c>
      <c r="C39" s="7">
        <v>38749</v>
      </c>
      <c r="D39" s="8">
        <v>239</v>
      </c>
      <c r="E39">
        <f t="shared" si="5"/>
        <v>261.5</v>
      </c>
      <c r="F39">
        <f t="shared" si="6"/>
        <v>259</v>
      </c>
      <c r="G39">
        <f t="shared" si="7"/>
        <v>-20</v>
      </c>
      <c r="H39">
        <f t="shared" si="1"/>
        <v>-66.928030303030297</v>
      </c>
      <c r="I39">
        <f t="shared" si="2"/>
        <v>305.92803030303031</v>
      </c>
      <c r="J39">
        <f t="shared" si="3"/>
        <v>262.77175145474507</v>
      </c>
      <c r="K39">
        <f t="shared" si="4"/>
        <v>195.84372115171476</v>
      </c>
    </row>
    <row r="40" spans="1:11" x14ac:dyDescent="0.25">
      <c r="A40">
        <v>39</v>
      </c>
      <c r="B40">
        <f t="shared" si="0"/>
        <v>3</v>
      </c>
      <c r="C40" s="7">
        <v>38777</v>
      </c>
      <c r="D40" s="8">
        <v>270</v>
      </c>
      <c r="E40">
        <f t="shared" si="5"/>
        <v>264.08333333333331</v>
      </c>
      <c r="F40">
        <f t="shared" si="6"/>
        <v>262.79166666666663</v>
      </c>
      <c r="G40">
        <f t="shared" si="7"/>
        <v>7.2083333333333712</v>
      </c>
      <c r="H40">
        <f t="shared" si="1"/>
        <v>-2.1325757575757405</v>
      </c>
      <c r="I40">
        <f t="shared" si="2"/>
        <v>272.13257575757575</v>
      </c>
      <c r="J40">
        <f t="shared" si="3"/>
        <v>266.46497985643737</v>
      </c>
      <c r="K40">
        <f t="shared" si="4"/>
        <v>264.33240409886162</v>
      </c>
    </row>
    <row r="41" spans="1:11" x14ac:dyDescent="0.25">
      <c r="A41">
        <v>40</v>
      </c>
      <c r="B41">
        <f t="shared" si="0"/>
        <v>4</v>
      </c>
      <c r="C41" s="7">
        <v>38808</v>
      </c>
      <c r="D41" s="8">
        <v>279</v>
      </c>
      <c r="E41">
        <f t="shared" si="5"/>
        <v>267.16666666666669</v>
      </c>
      <c r="F41">
        <f t="shared" si="6"/>
        <v>265.625</v>
      </c>
      <c r="G41">
        <f t="shared" si="7"/>
        <v>13.375</v>
      </c>
      <c r="H41">
        <f t="shared" si="1"/>
        <v>29.458333333333339</v>
      </c>
      <c r="I41">
        <f t="shared" si="2"/>
        <v>249.54166666666666</v>
      </c>
      <c r="J41">
        <f t="shared" si="3"/>
        <v>270.15820825812978</v>
      </c>
      <c r="K41">
        <f t="shared" si="4"/>
        <v>299.61654159146309</v>
      </c>
    </row>
    <row r="42" spans="1:11" x14ac:dyDescent="0.25">
      <c r="A42">
        <v>41</v>
      </c>
      <c r="B42">
        <f t="shared" si="0"/>
        <v>5</v>
      </c>
      <c r="C42" s="7">
        <v>38838</v>
      </c>
      <c r="D42" s="8">
        <v>307</v>
      </c>
      <c r="E42">
        <f t="shared" si="5"/>
        <v>270.08333333333331</v>
      </c>
      <c r="F42">
        <f t="shared" si="6"/>
        <v>268.625</v>
      </c>
      <c r="G42">
        <f t="shared" si="7"/>
        <v>38.375</v>
      </c>
      <c r="H42">
        <f t="shared" si="1"/>
        <v>75.382575757575765</v>
      </c>
      <c r="I42">
        <f t="shared" si="2"/>
        <v>231.61742424242425</v>
      </c>
      <c r="J42">
        <f t="shared" si="3"/>
        <v>273.85143665982207</v>
      </c>
      <c r="K42">
        <f t="shared" si="4"/>
        <v>349.23401241739782</v>
      </c>
    </row>
    <row r="43" spans="1:11" x14ac:dyDescent="0.25">
      <c r="A43">
        <v>42</v>
      </c>
      <c r="B43">
        <f t="shared" si="0"/>
        <v>6</v>
      </c>
      <c r="C43" s="7">
        <v>38869</v>
      </c>
      <c r="D43" s="8">
        <v>305</v>
      </c>
      <c r="E43">
        <f t="shared" si="5"/>
        <v>273.41666666666669</v>
      </c>
      <c r="F43">
        <f t="shared" si="6"/>
        <v>271.75</v>
      </c>
      <c r="G43">
        <f t="shared" si="7"/>
        <v>33.25</v>
      </c>
      <c r="H43">
        <f t="shared" si="1"/>
        <v>51.454545454545453</v>
      </c>
      <c r="I43">
        <f t="shared" si="2"/>
        <v>253.54545454545456</v>
      </c>
      <c r="J43">
        <f t="shared" si="3"/>
        <v>277.54466506151448</v>
      </c>
      <c r="K43">
        <f t="shared" si="4"/>
        <v>328.99921051605992</v>
      </c>
    </row>
    <row r="44" spans="1:11" x14ac:dyDescent="0.25">
      <c r="A44">
        <v>43</v>
      </c>
      <c r="B44">
        <f t="shared" si="0"/>
        <v>7</v>
      </c>
      <c r="C44" s="7">
        <v>38899</v>
      </c>
      <c r="D44" s="8">
        <v>322</v>
      </c>
      <c r="E44">
        <f t="shared" si="5"/>
        <v>276.08333333333331</v>
      </c>
      <c r="F44">
        <f t="shared" si="6"/>
        <v>274.75</v>
      </c>
      <c r="G44">
        <f t="shared" si="7"/>
        <v>47.25</v>
      </c>
      <c r="H44">
        <f t="shared" si="1"/>
        <v>91.090909090909093</v>
      </c>
      <c r="I44">
        <f t="shared" si="2"/>
        <v>230.90909090909091</v>
      </c>
      <c r="J44">
        <f t="shared" si="3"/>
        <v>281.23789346320677</v>
      </c>
      <c r="K44">
        <f t="shared" si="4"/>
        <v>372.3288025541159</v>
      </c>
    </row>
    <row r="45" spans="1:11" x14ac:dyDescent="0.25">
      <c r="A45">
        <v>44</v>
      </c>
      <c r="B45">
        <f t="shared" si="0"/>
        <v>8</v>
      </c>
      <c r="C45" s="7">
        <v>38930</v>
      </c>
      <c r="D45" s="8">
        <v>339</v>
      </c>
      <c r="E45">
        <f t="shared" si="5"/>
        <v>277.91666666666669</v>
      </c>
      <c r="F45">
        <f t="shared" si="6"/>
        <v>277</v>
      </c>
      <c r="G45">
        <f t="shared" si="7"/>
        <v>62</v>
      </c>
      <c r="H45">
        <f t="shared" si="1"/>
        <v>89.988636363636374</v>
      </c>
      <c r="I45">
        <f t="shared" si="2"/>
        <v>249.01136363636363</v>
      </c>
      <c r="J45">
        <f t="shared" si="3"/>
        <v>284.93112186489918</v>
      </c>
      <c r="K45">
        <f t="shared" si="4"/>
        <v>374.91975822853556</v>
      </c>
    </row>
    <row r="46" spans="1:11" x14ac:dyDescent="0.25">
      <c r="A46">
        <v>45</v>
      </c>
      <c r="B46">
        <f t="shared" si="0"/>
        <v>9</v>
      </c>
      <c r="C46" s="7">
        <v>38961</v>
      </c>
      <c r="D46" s="8">
        <v>263</v>
      </c>
      <c r="E46">
        <f t="shared" si="5"/>
        <v>282.91666666666669</v>
      </c>
      <c r="F46">
        <f t="shared" si="6"/>
        <v>280.41666666666669</v>
      </c>
      <c r="G46">
        <f t="shared" si="7"/>
        <v>-17.416666666666686</v>
      </c>
      <c r="H46">
        <f t="shared" si="1"/>
        <v>-14.72727272727273</v>
      </c>
      <c r="I46">
        <f t="shared" si="2"/>
        <v>277.72727272727275</v>
      </c>
      <c r="J46">
        <f t="shared" si="3"/>
        <v>288.62435026659148</v>
      </c>
      <c r="K46">
        <f t="shared" si="4"/>
        <v>273.89707753931873</v>
      </c>
    </row>
    <row r="47" spans="1:11" x14ac:dyDescent="0.25">
      <c r="A47">
        <v>46</v>
      </c>
      <c r="B47">
        <f t="shared" si="0"/>
        <v>10</v>
      </c>
      <c r="C47" s="7">
        <v>38991</v>
      </c>
      <c r="D47" s="8">
        <v>241</v>
      </c>
      <c r="E47">
        <f t="shared" si="5"/>
        <v>289.83333333333331</v>
      </c>
      <c r="F47">
        <f t="shared" si="6"/>
        <v>286.375</v>
      </c>
      <c r="G47">
        <f t="shared" si="7"/>
        <v>-45.375</v>
      </c>
      <c r="H47">
        <f t="shared" si="1"/>
        <v>-61.821969696969695</v>
      </c>
      <c r="I47">
        <f t="shared" si="2"/>
        <v>302.82196969696969</v>
      </c>
      <c r="J47">
        <f t="shared" si="3"/>
        <v>292.31757866828389</v>
      </c>
      <c r="K47">
        <f t="shared" si="4"/>
        <v>230.4956089713142</v>
      </c>
    </row>
    <row r="48" spans="1:11" x14ac:dyDescent="0.25">
      <c r="A48">
        <v>47</v>
      </c>
      <c r="B48">
        <f t="shared" si="0"/>
        <v>11</v>
      </c>
      <c r="C48" s="7">
        <v>39022</v>
      </c>
      <c r="D48" s="8">
        <v>229</v>
      </c>
      <c r="E48">
        <f t="shared" si="5"/>
        <v>296.33333333333331</v>
      </c>
      <c r="F48">
        <f t="shared" si="6"/>
        <v>293.08333333333331</v>
      </c>
      <c r="G48">
        <f t="shared" si="7"/>
        <v>-64.083333333333314</v>
      </c>
      <c r="H48">
        <f t="shared" si="1"/>
        <v>-89.174242424242436</v>
      </c>
      <c r="I48">
        <f t="shared" si="2"/>
        <v>318.17424242424244</v>
      </c>
      <c r="J48">
        <f t="shared" si="3"/>
        <v>296.01080706997618</v>
      </c>
      <c r="K48">
        <f t="shared" si="4"/>
        <v>206.83656464573374</v>
      </c>
    </row>
    <row r="49" spans="1:11" x14ac:dyDescent="0.25">
      <c r="A49">
        <v>48</v>
      </c>
      <c r="B49">
        <f t="shared" si="0"/>
        <v>12</v>
      </c>
      <c r="C49" s="7">
        <v>39052</v>
      </c>
      <c r="D49" s="8">
        <v>272</v>
      </c>
      <c r="E49">
        <f t="shared" si="5"/>
        <v>299.25</v>
      </c>
      <c r="F49">
        <f t="shared" si="6"/>
        <v>297.79166666666663</v>
      </c>
      <c r="G49">
        <f t="shared" si="7"/>
        <v>-25.791666666666629</v>
      </c>
      <c r="H49">
        <f t="shared" si="1"/>
        <v>-39.257575757575744</v>
      </c>
      <c r="I49">
        <f t="shared" si="2"/>
        <v>311.25757575757575</v>
      </c>
      <c r="J49">
        <f t="shared" si="3"/>
        <v>299.70403547166859</v>
      </c>
      <c r="K49">
        <f t="shared" si="4"/>
        <v>260.44645971409284</v>
      </c>
    </row>
    <row r="50" spans="1:11" x14ac:dyDescent="0.25">
      <c r="A50">
        <v>49</v>
      </c>
      <c r="B50">
        <f t="shared" si="0"/>
        <v>1</v>
      </c>
      <c r="C50" s="7">
        <v>39083</v>
      </c>
      <c r="D50" s="8">
        <v>247</v>
      </c>
      <c r="E50">
        <f t="shared" si="5"/>
        <v>303.25</v>
      </c>
      <c r="F50">
        <f t="shared" si="6"/>
        <v>301.25</v>
      </c>
      <c r="G50">
        <f t="shared" si="7"/>
        <v>-54.25</v>
      </c>
      <c r="H50">
        <f t="shared" si="1"/>
        <v>-69.257575757575751</v>
      </c>
      <c r="I50">
        <f t="shared" si="2"/>
        <v>316.25757575757575</v>
      </c>
      <c r="J50">
        <f t="shared" si="3"/>
        <v>303.39726387336088</v>
      </c>
      <c r="K50">
        <f t="shared" si="4"/>
        <v>234.13968811578513</v>
      </c>
    </row>
    <row r="51" spans="1:11" x14ac:dyDescent="0.25">
      <c r="A51">
        <v>50</v>
      </c>
      <c r="B51">
        <f t="shared" si="0"/>
        <v>2</v>
      </c>
      <c r="C51" s="7">
        <v>39114</v>
      </c>
      <c r="D51" s="8">
        <v>261</v>
      </c>
      <c r="E51">
        <f t="shared" si="5"/>
        <v>306.75</v>
      </c>
      <c r="F51">
        <f t="shared" si="6"/>
        <v>305</v>
      </c>
      <c r="G51">
        <f t="shared" si="7"/>
        <v>-44</v>
      </c>
      <c r="H51">
        <f t="shared" si="1"/>
        <v>-66.928030303030297</v>
      </c>
      <c r="I51">
        <f t="shared" si="2"/>
        <v>327.92803030303031</v>
      </c>
      <c r="J51">
        <f t="shared" si="3"/>
        <v>307.09049227505329</v>
      </c>
      <c r="K51">
        <f t="shared" si="4"/>
        <v>240.16246197202298</v>
      </c>
    </row>
    <row r="52" spans="1:11" x14ac:dyDescent="0.25">
      <c r="A52">
        <v>51</v>
      </c>
      <c r="B52">
        <f t="shared" si="0"/>
        <v>3</v>
      </c>
      <c r="C52" s="7">
        <v>39142</v>
      </c>
      <c r="D52" s="8">
        <v>330</v>
      </c>
      <c r="E52">
        <f t="shared" si="5"/>
        <v>309.75</v>
      </c>
      <c r="F52">
        <f t="shared" si="6"/>
        <v>308.25</v>
      </c>
      <c r="G52">
        <f t="shared" si="7"/>
        <v>21.75</v>
      </c>
      <c r="H52">
        <f t="shared" si="1"/>
        <v>-2.1325757575757405</v>
      </c>
      <c r="I52">
        <f t="shared" si="2"/>
        <v>332.13257575757575</v>
      </c>
      <c r="J52">
        <f t="shared" si="3"/>
        <v>310.78372067674559</v>
      </c>
      <c r="K52">
        <f t="shared" si="4"/>
        <v>308.65114491916984</v>
      </c>
    </row>
    <row r="53" spans="1:11" x14ac:dyDescent="0.25">
      <c r="A53">
        <v>52</v>
      </c>
      <c r="B53">
        <f t="shared" si="0"/>
        <v>4</v>
      </c>
      <c r="C53" s="7">
        <v>39173</v>
      </c>
      <c r="D53" s="8">
        <v>362</v>
      </c>
      <c r="E53">
        <f t="shared" si="5"/>
        <v>311.83333333333331</v>
      </c>
      <c r="F53">
        <f t="shared" si="6"/>
        <v>310.79166666666663</v>
      </c>
      <c r="G53">
        <f t="shared" si="7"/>
        <v>51.208333333333371</v>
      </c>
      <c r="H53">
        <f t="shared" si="1"/>
        <v>29.458333333333339</v>
      </c>
      <c r="I53">
        <f t="shared" si="2"/>
        <v>332.54166666666669</v>
      </c>
      <c r="J53">
        <f t="shared" si="3"/>
        <v>314.476949078438</v>
      </c>
      <c r="K53">
        <f t="shared" si="4"/>
        <v>343.93528241177131</v>
      </c>
    </row>
    <row r="54" spans="1:11" x14ac:dyDescent="0.25">
      <c r="A54">
        <v>53</v>
      </c>
      <c r="B54">
        <f t="shared" si="0"/>
        <v>5</v>
      </c>
      <c r="C54" s="7">
        <v>39203</v>
      </c>
      <c r="D54" s="8">
        <v>385</v>
      </c>
      <c r="E54">
        <f t="shared" si="5"/>
        <v>312.66666666666669</v>
      </c>
      <c r="F54">
        <f t="shared" si="6"/>
        <v>312.25</v>
      </c>
      <c r="G54">
        <f t="shared" si="7"/>
        <v>72.75</v>
      </c>
      <c r="H54">
        <f t="shared" si="1"/>
        <v>75.382575757575765</v>
      </c>
      <c r="I54">
        <f t="shared" si="2"/>
        <v>309.61742424242425</v>
      </c>
      <c r="J54">
        <f t="shared" si="3"/>
        <v>318.17017748013029</v>
      </c>
      <c r="K54">
        <f t="shared" si="4"/>
        <v>393.55275323770604</v>
      </c>
    </row>
    <row r="55" spans="1:11" x14ac:dyDescent="0.25">
      <c r="A55">
        <v>54</v>
      </c>
      <c r="B55">
        <f t="shared" si="0"/>
        <v>6</v>
      </c>
      <c r="C55" s="7">
        <v>39234</v>
      </c>
      <c r="D55" s="8">
        <v>340</v>
      </c>
      <c r="E55">
        <f t="shared" si="5"/>
        <v>313.41666666666669</v>
      </c>
      <c r="F55">
        <f t="shared" si="6"/>
        <v>313.04166666666669</v>
      </c>
      <c r="G55">
        <f t="shared" si="7"/>
        <v>26.958333333333314</v>
      </c>
      <c r="H55">
        <f t="shared" si="1"/>
        <v>51.454545454545453</v>
      </c>
      <c r="I55">
        <f t="shared" si="2"/>
        <v>288.54545454545456</v>
      </c>
      <c r="J55">
        <f t="shared" si="3"/>
        <v>321.8634058818227</v>
      </c>
      <c r="K55">
        <f t="shared" si="4"/>
        <v>373.31795133636814</v>
      </c>
    </row>
    <row r="56" spans="1:11" x14ac:dyDescent="0.25">
      <c r="A56">
        <v>55</v>
      </c>
      <c r="B56">
        <f t="shared" si="0"/>
        <v>7</v>
      </c>
      <c r="C56" s="7">
        <v>39264</v>
      </c>
      <c r="D56" s="8">
        <v>370</v>
      </c>
      <c r="E56">
        <f t="shared" si="5"/>
        <v>314.25</v>
      </c>
      <c r="F56">
        <f t="shared" si="6"/>
        <v>313.83333333333337</v>
      </c>
      <c r="G56">
        <f t="shared" si="7"/>
        <v>56.166666666666629</v>
      </c>
      <c r="H56">
        <f t="shared" si="1"/>
        <v>91.090909090909093</v>
      </c>
      <c r="I56">
        <f t="shared" si="2"/>
        <v>278.90909090909088</v>
      </c>
      <c r="J56">
        <f t="shared" si="3"/>
        <v>325.556634283515</v>
      </c>
      <c r="K56">
        <f t="shared" si="4"/>
        <v>416.64754337442412</v>
      </c>
    </row>
    <row r="57" spans="1:11" x14ac:dyDescent="0.25">
      <c r="A57">
        <v>56</v>
      </c>
      <c r="B57">
        <f t="shared" si="0"/>
        <v>8</v>
      </c>
      <c r="C57" s="7">
        <v>39295</v>
      </c>
      <c r="D57" s="8">
        <v>381</v>
      </c>
      <c r="E57">
        <f t="shared" si="5"/>
        <v>313.33333333333331</v>
      </c>
      <c r="F57">
        <f t="shared" si="6"/>
        <v>313.79166666666663</v>
      </c>
      <c r="G57">
        <f t="shared" si="7"/>
        <v>67.208333333333371</v>
      </c>
      <c r="H57">
        <f t="shared" si="1"/>
        <v>89.988636363636374</v>
      </c>
      <c r="I57">
        <f t="shared" si="2"/>
        <v>291.01136363636363</v>
      </c>
      <c r="J57">
        <f t="shared" si="3"/>
        <v>329.2498626852074</v>
      </c>
      <c r="K57">
        <f t="shared" si="4"/>
        <v>419.23849904884378</v>
      </c>
    </row>
    <row r="58" spans="1:11" x14ac:dyDescent="0.25">
      <c r="A58">
        <v>57</v>
      </c>
      <c r="B58">
        <f t="shared" si="0"/>
        <v>9</v>
      </c>
      <c r="C58" s="7">
        <v>39326</v>
      </c>
      <c r="D58" s="8">
        <v>299</v>
      </c>
      <c r="E58">
        <f t="shared" si="5"/>
        <v>313.25</v>
      </c>
      <c r="F58">
        <f t="shared" si="6"/>
        <v>313.29166666666663</v>
      </c>
      <c r="G58">
        <f t="shared" si="7"/>
        <v>-14.291666666666629</v>
      </c>
      <c r="H58">
        <f t="shared" si="1"/>
        <v>-14.72727272727273</v>
      </c>
      <c r="I58">
        <f t="shared" si="2"/>
        <v>313.72727272727275</v>
      </c>
      <c r="J58">
        <f t="shared" si="3"/>
        <v>332.9430910868997</v>
      </c>
      <c r="K58">
        <f t="shared" si="4"/>
        <v>318.21581835962695</v>
      </c>
    </row>
    <row r="59" spans="1:11" x14ac:dyDescent="0.25">
      <c r="A59">
        <v>58</v>
      </c>
      <c r="B59">
        <f t="shared" si="0"/>
        <v>10</v>
      </c>
      <c r="C59" s="7">
        <v>39356</v>
      </c>
      <c r="D59" s="8">
        <v>266</v>
      </c>
      <c r="E59">
        <f t="shared" si="5"/>
        <v>312.25</v>
      </c>
      <c r="F59">
        <f t="shared" si="6"/>
        <v>312.75</v>
      </c>
      <c r="G59">
        <f t="shared" si="7"/>
        <v>-46.75</v>
      </c>
      <c r="H59">
        <f t="shared" si="1"/>
        <v>-61.821969696969695</v>
      </c>
      <c r="I59">
        <f t="shared" si="2"/>
        <v>327.82196969696969</v>
      </c>
      <c r="J59">
        <f t="shared" si="3"/>
        <v>336.63631948859211</v>
      </c>
      <c r="K59">
        <f t="shared" si="4"/>
        <v>274.81434979162242</v>
      </c>
    </row>
    <row r="60" spans="1:11" x14ac:dyDescent="0.25">
      <c r="A60">
        <v>59</v>
      </c>
      <c r="B60">
        <f t="shared" si="0"/>
        <v>11</v>
      </c>
      <c r="C60" s="7">
        <v>39387</v>
      </c>
      <c r="D60" s="8">
        <v>239</v>
      </c>
      <c r="E60">
        <f t="shared" si="5"/>
        <v>312.91666666666669</v>
      </c>
      <c r="F60">
        <f t="shared" si="6"/>
        <v>312.58333333333337</v>
      </c>
      <c r="G60">
        <f t="shared" si="7"/>
        <v>-73.583333333333371</v>
      </c>
      <c r="H60">
        <f t="shared" si="1"/>
        <v>-89.174242424242436</v>
      </c>
      <c r="I60">
        <f t="shared" si="2"/>
        <v>328.17424242424244</v>
      </c>
      <c r="J60">
        <f t="shared" si="3"/>
        <v>340.3295478902844</v>
      </c>
      <c r="K60">
        <f t="shared" si="4"/>
        <v>251.15530546604197</v>
      </c>
    </row>
    <row r="61" spans="1:11" x14ac:dyDescent="0.25">
      <c r="A61">
        <v>60</v>
      </c>
      <c r="B61">
        <f t="shared" si="0"/>
        <v>12</v>
      </c>
      <c r="C61" s="7">
        <v>39417</v>
      </c>
      <c r="D61" s="8">
        <v>281</v>
      </c>
      <c r="E61">
        <f t="shared" si="5"/>
        <v>315.41666666666669</v>
      </c>
      <c r="F61">
        <f t="shared" si="6"/>
        <v>314.16666666666669</v>
      </c>
      <c r="G61">
        <f t="shared" si="7"/>
        <v>-33.166666666666686</v>
      </c>
      <c r="H61">
        <f t="shared" si="1"/>
        <v>-39.257575757575744</v>
      </c>
      <c r="I61">
        <f t="shared" si="2"/>
        <v>320.25757575757575</v>
      </c>
      <c r="J61">
        <f t="shared" si="3"/>
        <v>344.02277629197681</v>
      </c>
      <c r="K61">
        <f t="shared" si="4"/>
        <v>304.76520053440106</v>
      </c>
    </row>
    <row r="62" spans="1:11" x14ac:dyDescent="0.25">
      <c r="A62">
        <v>61</v>
      </c>
      <c r="B62">
        <f t="shared" si="0"/>
        <v>1</v>
      </c>
      <c r="C62" s="7">
        <v>39448</v>
      </c>
      <c r="D62" s="8">
        <v>257</v>
      </c>
      <c r="E62">
        <f t="shared" si="5"/>
        <v>319.83333333333331</v>
      </c>
      <c r="F62">
        <f t="shared" si="6"/>
        <v>317.625</v>
      </c>
      <c r="G62">
        <f t="shared" si="7"/>
        <v>-60.625</v>
      </c>
      <c r="H62">
        <f t="shared" si="1"/>
        <v>-69.257575757575751</v>
      </c>
      <c r="I62">
        <f t="shared" si="2"/>
        <v>326.25757575757575</v>
      </c>
      <c r="J62">
        <f t="shared" si="3"/>
        <v>347.71600469366911</v>
      </c>
      <c r="K62">
        <f t="shared" si="4"/>
        <v>278.45842893609336</v>
      </c>
    </row>
    <row r="63" spans="1:11" x14ac:dyDescent="0.25">
      <c r="A63">
        <v>62</v>
      </c>
      <c r="B63">
        <f t="shared" si="0"/>
        <v>2</v>
      </c>
      <c r="C63" s="7">
        <v>39479</v>
      </c>
      <c r="D63" s="8">
        <v>250</v>
      </c>
      <c r="E63">
        <f t="shared" si="5"/>
        <v>322.25</v>
      </c>
      <c r="F63">
        <f t="shared" si="6"/>
        <v>321.04166666666663</v>
      </c>
      <c r="G63">
        <f t="shared" si="7"/>
        <v>-71.041666666666629</v>
      </c>
      <c r="H63">
        <f t="shared" si="1"/>
        <v>-66.928030303030297</v>
      </c>
      <c r="I63">
        <f t="shared" si="2"/>
        <v>316.92803030303031</v>
      </c>
      <c r="J63">
        <f t="shared" si="3"/>
        <v>351.40923309536151</v>
      </c>
      <c r="K63">
        <f t="shared" si="4"/>
        <v>284.4812027923312</v>
      </c>
    </row>
    <row r="64" spans="1:11" x14ac:dyDescent="0.25">
      <c r="A64">
        <v>63</v>
      </c>
      <c r="B64">
        <f t="shared" si="0"/>
        <v>3</v>
      </c>
      <c r="C64" s="7">
        <v>39508</v>
      </c>
      <c r="D64" s="8">
        <v>329</v>
      </c>
      <c r="E64">
        <f t="shared" si="5"/>
        <v>324.5</v>
      </c>
      <c r="F64">
        <f t="shared" si="6"/>
        <v>323.375</v>
      </c>
      <c r="G64">
        <f t="shared" si="7"/>
        <v>5.625</v>
      </c>
      <c r="H64">
        <f t="shared" si="1"/>
        <v>-2.1325757575757405</v>
      </c>
      <c r="I64">
        <f t="shared" si="2"/>
        <v>331.13257575757575</v>
      </c>
      <c r="J64">
        <f t="shared" si="3"/>
        <v>355.10246149705381</v>
      </c>
      <c r="K64">
        <f t="shared" si="4"/>
        <v>352.96988573947806</v>
      </c>
    </row>
    <row r="65" spans="1:11" x14ac:dyDescent="0.25">
      <c r="A65">
        <v>64</v>
      </c>
      <c r="B65">
        <f t="shared" si="0"/>
        <v>4</v>
      </c>
      <c r="C65" s="7">
        <v>39539</v>
      </c>
      <c r="D65" s="8">
        <v>350</v>
      </c>
      <c r="E65">
        <f t="shared" si="5"/>
        <v>326.41666666666669</v>
      </c>
      <c r="F65">
        <f t="shared" si="6"/>
        <v>325.45833333333337</v>
      </c>
      <c r="G65">
        <f t="shared" si="7"/>
        <v>24.541666666666629</v>
      </c>
      <c r="H65">
        <f t="shared" si="1"/>
        <v>29.458333333333339</v>
      </c>
      <c r="I65">
        <f t="shared" si="2"/>
        <v>320.54166666666669</v>
      </c>
      <c r="J65">
        <f t="shared" si="3"/>
        <v>358.79568989874622</v>
      </c>
      <c r="K65">
        <f t="shared" si="4"/>
        <v>388.25402323207953</v>
      </c>
    </row>
    <row r="66" spans="1:11" x14ac:dyDescent="0.25">
      <c r="A66">
        <v>65</v>
      </c>
      <c r="B66">
        <f t="shared" si="0"/>
        <v>5</v>
      </c>
      <c r="C66" s="7">
        <v>39569</v>
      </c>
      <c r="D66" s="8">
        <v>393</v>
      </c>
      <c r="E66">
        <f t="shared" si="5"/>
        <v>329</v>
      </c>
      <c r="F66">
        <f t="shared" si="6"/>
        <v>327.70833333333337</v>
      </c>
      <c r="G66">
        <f t="shared" si="7"/>
        <v>65.291666666666629</v>
      </c>
      <c r="H66">
        <f t="shared" si="1"/>
        <v>75.382575757575765</v>
      </c>
      <c r="I66">
        <f t="shared" si="2"/>
        <v>317.61742424242425</v>
      </c>
      <c r="J66">
        <f t="shared" si="3"/>
        <v>362.48891830043851</v>
      </c>
      <c r="K66">
        <f t="shared" si="4"/>
        <v>437.87149405801426</v>
      </c>
    </row>
    <row r="67" spans="1:11" x14ac:dyDescent="0.25">
      <c r="A67">
        <v>66</v>
      </c>
      <c r="B67">
        <f t="shared" ref="B67:B130" si="8">MONTH(C67)</f>
        <v>6</v>
      </c>
      <c r="C67" s="7">
        <v>39600</v>
      </c>
      <c r="D67" s="8">
        <v>370</v>
      </c>
      <c r="E67">
        <f t="shared" si="5"/>
        <v>332.33333333333331</v>
      </c>
      <c r="F67">
        <f t="shared" si="6"/>
        <v>330.66666666666663</v>
      </c>
      <c r="G67">
        <f t="shared" si="7"/>
        <v>39.333333333333371</v>
      </c>
      <c r="H67">
        <f t="shared" ref="H67:H130" si="9">_xlfn.XLOOKUP(B67,$F$160:$F$171,$G$160:$G$171)</f>
        <v>51.454545454545453</v>
      </c>
      <c r="I67">
        <f t="shared" ref="I67:I130" si="10">D67-H67</f>
        <v>318.54545454545456</v>
      </c>
      <c r="J67">
        <f t="shared" ref="J67:J130" si="11">$B$190+$B$191*A67</f>
        <v>366.18214670213092</v>
      </c>
      <c r="K67">
        <f t="shared" ref="K67:K130" si="12">H67+J67</f>
        <v>417.63669215667636</v>
      </c>
    </row>
    <row r="68" spans="1:11" x14ac:dyDescent="0.25">
      <c r="A68">
        <v>67</v>
      </c>
      <c r="B68">
        <f t="shared" si="8"/>
        <v>7</v>
      </c>
      <c r="C68" s="7">
        <v>39630</v>
      </c>
      <c r="D68" s="8">
        <v>423</v>
      </c>
      <c r="E68">
        <f t="shared" si="5"/>
        <v>336.33333333333331</v>
      </c>
      <c r="F68">
        <f t="shared" si="6"/>
        <v>334.33333333333331</v>
      </c>
      <c r="G68">
        <f t="shared" si="7"/>
        <v>88.666666666666686</v>
      </c>
      <c r="H68">
        <f t="shared" si="9"/>
        <v>91.090909090909093</v>
      </c>
      <c r="I68">
        <f t="shared" si="10"/>
        <v>331.90909090909088</v>
      </c>
      <c r="J68">
        <f t="shared" si="11"/>
        <v>369.87537510382322</v>
      </c>
      <c r="K68">
        <f t="shared" si="12"/>
        <v>460.96628419473234</v>
      </c>
    </row>
    <row r="69" spans="1:11" x14ac:dyDescent="0.25">
      <c r="A69">
        <v>68</v>
      </c>
      <c r="B69">
        <f t="shared" si="8"/>
        <v>8</v>
      </c>
      <c r="C69" s="7">
        <v>39661</v>
      </c>
      <c r="D69" s="8">
        <v>410</v>
      </c>
      <c r="E69">
        <f t="shared" si="5"/>
        <v>341.33333333333331</v>
      </c>
      <c r="F69">
        <f t="shared" si="6"/>
        <v>338.83333333333331</v>
      </c>
      <c r="G69">
        <f t="shared" si="7"/>
        <v>71.166666666666686</v>
      </c>
      <c r="H69">
        <f t="shared" si="9"/>
        <v>89.988636363636374</v>
      </c>
      <c r="I69">
        <f t="shared" si="10"/>
        <v>320.01136363636363</v>
      </c>
      <c r="J69">
        <f t="shared" si="11"/>
        <v>373.56860350551563</v>
      </c>
      <c r="K69">
        <f t="shared" si="12"/>
        <v>463.557239869152</v>
      </c>
    </row>
    <row r="70" spans="1:11" x14ac:dyDescent="0.25">
      <c r="A70">
        <v>69</v>
      </c>
      <c r="B70">
        <f t="shared" si="8"/>
        <v>9</v>
      </c>
      <c r="C70" s="7">
        <v>39692</v>
      </c>
      <c r="D70" s="8">
        <v>326</v>
      </c>
      <c r="E70">
        <f t="shared" si="5"/>
        <v>345.08333333333331</v>
      </c>
      <c r="F70">
        <f t="shared" si="6"/>
        <v>343.20833333333331</v>
      </c>
      <c r="G70">
        <f t="shared" si="7"/>
        <v>-17.208333333333314</v>
      </c>
      <c r="H70">
        <f t="shared" si="9"/>
        <v>-14.72727272727273</v>
      </c>
      <c r="I70">
        <f t="shared" si="10"/>
        <v>340.72727272727275</v>
      </c>
      <c r="J70">
        <f t="shared" si="11"/>
        <v>377.26183190720792</v>
      </c>
      <c r="K70">
        <f t="shared" si="12"/>
        <v>362.53455917993517</v>
      </c>
    </row>
    <row r="71" spans="1:11" x14ac:dyDescent="0.25">
      <c r="A71">
        <v>70</v>
      </c>
      <c r="B71">
        <f t="shared" si="8"/>
        <v>10</v>
      </c>
      <c r="C71" s="7">
        <v>39722</v>
      </c>
      <c r="D71" s="8">
        <v>289</v>
      </c>
      <c r="E71">
        <f t="shared" si="5"/>
        <v>350.41666666666669</v>
      </c>
      <c r="F71">
        <f t="shared" si="6"/>
        <v>347.75</v>
      </c>
      <c r="G71">
        <f t="shared" si="7"/>
        <v>-58.75</v>
      </c>
      <c r="H71">
        <f t="shared" si="9"/>
        <v>-61.821969696969695</v>
      </c>
      <c r="I71">
        <f t="shared" si="10"/>
        <v>350.82196969696969</v>
      </c>
      <c r="J71">
        <f t="shared" si="11"/>
        <v>380.95506030890033</v>
      </c>
      <c r="K71">
        <f t="shared" si="12"/>
        <v>319.13309061193064</v>
      </c>
    </row>
    <row r="72" spans="1:11" x14ac:dyDescent="0.25">
      <c r="A72">
        <v>71</v>
      </c>
      <c r="B72">
        <f t="shared" si="8"/>
        <v>11</v>
      </c>
      <c r="C72" s="7">
        <v>39753</v>
      </c>
      <c r="D72" s="8">
        <v>270</v>
      </c>
      <c r="E72">
        <f t="shared" ref="E72:E135" si="13">AVERAGE(D67:D78)</f>
        <v>355.5</v>
      </c>
      <c r="F72">
        <f t="shared" si="6"/>
        <v>352.95833333333337</v>
      </c>
      <c r="G72">
        <f t="shared" si="7"/>
        <v>-82.958333333333371</v>
      </c>
      <c r="H72">
        <f t="shared" si="9"/>
        <v>-89.174242424242436</v>
      </c>
      <c r="I72">
        <f t="shared" si="10"/>
        <v>359.17424242424244</v>
      </c>
      <c r="J72">
        <f t="shared" si="11"/>
        <v>384.64828871059268</v>
      </c>
      <c r="K72">
        <f t="shared" si="12"/>
        <v>295.47404628635024</v>
      </c>
    </row>
    <row r="73" spans="1:11" x14ac:dyDescent="0.25">
      <c r="A73">
        <v>72</v>
      </c>
      <c r="B73">
        <f t="shared" si="8"/>
        <v>12</v>
      </c>
      <c r="C73" s="7">
        <v>39783</v>
      </c>
      <c r="D73" s="8">
        <v>321</v>
      </c>
      <c r="E73">
        <f t="shared" si="13"/>
        <v>361.41666666666669</v>
      </c>
      <c r="F73">
        <f t="shared" ref="F73:F136" si="14">AVERAGE(E72:E73)</f>
        <v>358.45833333333337</v>
      </c>
      <c r="G73">
        <f t="shared" ref="G73:G136" si="15">D73-F73</f>
        <v>-37.458333333333371</v>
      </c>
      <c r="H73">
        <f t="shared" si="9"/>
        <v>-39.257575757575744</v>
      </c>
      <c r="I73">
        <f t="shared" si="10"/>
        <v>360.25757575757575</v>
      </c>
      <c r="J73">
        <f t="shared" si="11"/>
        <v>388.34151711228503</v>
      </c>
      <c r="K73">
        <f t="shared" si="12"/>
        <v>349.08394135470928</v>
      </c>
    </row>
    <row r="74" spans="1:11" x14ac:dyDescent="0.25">
      <c r="A74">
        <v>73</v>
      </c>
      <c r="B74">
        <f t="shared" si="8"/>
        <v>1</v>
      </c>
      <c r="C74" s="7">
        <v>39814</v>
      </c>
      <c r="D74" s="8">
        <v>305</v>
      </c>
      <c r="E74">
        <f t="shared" si="13"/>
        <v>368.66666666666669</v>
      </c>
      <c r="F74">
        <f t="shared" si="14"/>
        <v>365.04166666666669</v>
      </c>
      <c r="G74">
        <f t="shared" si="15"/>
        <v>-60.041666666666686</v>
      </c>
      <c r="H74">
        <f t="shared" si="9"/>
        <v>-69.257575757575751</v>
      </c>
      <c r="I74">
        <f t="shared" si="10"/>
        <v>374.25757575757575</v>
      </c>
      <c r="J74">
        <f t="shared" si="11"/>
        <v>392.03474551397738</v>
      </c>
      <c r="K74">
        <f t="shared" si="12"/>
        <v>322.77716975640163</v>
      </c>
    </row>
    <row r="75" spans="1:11" x14ac:dyDescent="0.25">
      <c r="A75">
        <v>74</v>
      </c>
      <c r="B75">
        <f t="shared" si="8"/>
        <v>2</v>
      </c>
      <c r="C75" s="7">
        <v>39845</v>
      </c>
      <c r="D75" s="8">
        <v>310</v>
      </c>
      <c r="E75">
        <f t="shared" si="13"/>
        <v>375</v>
      </c>
      <c r="F75">
        <f t="shared" si="14"/>
        <v>371.83333333333337</v>
      </c>
      <c r="G75">
        <f t="shared" si="15"/>
        <v>-61.833333333333371</v>
      </c>
      <c r="H75">
        <f t="shared" si="9"/>
        <v>-66.928030303030297</v>
      </c>
      <c r="I75">
        <f t="shared" si="10"/>
        <v>376.92803030303031</v>
      </c>
      <c r="J75">
        <f t="shared" si="11"/>
        <v>395.72797391566974</v>
      </c>
      <c r="K75">
        <f t="shared" si="12"/>
        <v>328.79994361263942</v>
      </c>
    </row>
    <row r="76" spans="1:11" x14ac:dyDescent="0.25">
      <c r="A76">
        <v>75</v>
      </c>
      <c r="B76">
        <f t="shared" si="8"/>
        <v>3</v>
      </c>
      <c r="C76" s="7">
        <v>39873</v>
      </c>
      <c r="D76" s="8">
        <v>374</v>
      </c>
      <c r="E76">
        <f t="shared" si="13"/>
        <v>380.58333333333331</v>
      </c>
      <c r="F76">
        <f t="shared" si="14"/>
        <v>377.79166666666663</v>
      </c>
      <c r="G76">
        <f t="shared" si="15"/>
        <v>-3.7916666666666288</v>
      </c>
      <c r="H76">
        <f t="shared" si="9"/>
        <v>-2.1325757575757405</v>
      </c>
      <c r="I76">
        <f t="shared" si="10"/>
        <v>376.13257575757575</v>
      </c>
      <c r="J76">
        <f t="shared" si="11"/>
        <v>399.42120231736209</v>
      </c>
      <c r="K76">
        <f t="shared" si="12"/>
        <v>397.28862655978634</v>
      </c>
    </row>
    <row r="77" spans="1:11" x14ac:dyDescent="0.25">
      <c r="A77">
        <v>76</v>
      </c>
      <c r="B77">
        <f t="shared" si="8"/>
        <v>4</v>
      </c>
      <c r="C77" s="7">
        <v>39904</v>
      </c>
      <c r="D77" s="8">
        <v>414</v>
      </c>
      <c r="E77">
        <f t="shared" si="13"/>
        <v>385.25</v>
      </c>
      <c r="F77">
        <f t="shared" si="14"/>
        <v>382.91666666666663</v>
      </c>
      <c r="G77">
        <f t="shared" si="15"/>
        <v>31.083333333333371</v>
      </c>
      <c r="H77">
        <f t="shared" si="9"/>
        <v>29.458333333333339</v>
      </c>
      <c r="I77">
        <f t="shared" si="10"/>
        <v>384.54166666666669</v>
      </c>
      <c r="J77">
        <f t="shared" si="11"/>
        <v>403.11443071905444</v>
      </c>
      <c r="K77">
        <f t="shared" si="12"/>
        <v>432.57276405238775</v>
      </c>
    </row>
    <row r="78" spans="1:11" x14ac:dyDescent="0.25">
      <c r="A78">
        <v>77</v>
      </c>
      <c r="B78">
        <f t="shared" si="8"/>
        <v>5</v>
      </c>
      <c r="C78" s="7">
        <v>39934</v>
      </c>
      <c r="D78" s="8">
        <v>454</v>
      </c>
      <c r="E78">
        <f t="shared" si="13"/>
        <v>389</v>
      </c>
      <c r="F78">
        <f t="shared" si="14"/>
        <v>387.125</v>
      </c>
      <c r="G78">
        <f t="shared" si="15"/>
        <v>66.875</v>
      </c>
      <c r="H78">
        <f t="shared" si="9"/>
        <v>75.382575757575765</v>
      </c>
      <c r="I78">
        <f t="shared" si="10"/>
        <v>378.61742424242425</v>
      </c>
      <c r="J78">
        <f t="shared" si="11"/>
        <v>406.80765912074679</v>
      </c>
      <c r="K78">
        <f t="shared" si="12"/>
        <v>482.19023487832254</v>
      </c>
    </row>
    <row r="79" spans="1:11" x14ac:dyDescent="0.25">
      <c r="A79">
        <v>78</v>
      </c>
      <c r="B79">
        <f t="shared" si="8"/>
        <v>6</v>
      </c>
      <c r="C79" s="7">
        <v>39965</v>
      </c>
      <c r="D79" s="8">
        <v>441</v>
      </c>
      <c r="E79">
        <f t="shared" si="13"/>
        <v>394.66666666666669</v>
      </c>
      <c r="F79">
        <f t="shared" si="14"/>
        <v>391.83333333333337</v>
      </c>
      <c r="G79">
        <f t="shared" si="15"/>
        <v>49.166666666666629</v>
      </c>
      <c r="H79">
        <f t="shared" si="9"/>
        <v>51.454545454545453</v>
      </c>
      <c r="I79">
        <f t="shared" si="10"/>
        <v>389.54545454545456</v>
      </c>
      <c r="J79">
        <f t="shared" si="11"/>
        <v>410.50088752243914</v>
      </c>
      <c r="K79">
        <f t="shared" si="12"/>
        <v>461.95543297698458</v>
      </c>
    </row>
    <row r="80" spans="1:11" x14ac:dyDescent="0.25">
      <c r="A80">
        <v>79</v>
      </c>
      <c r="B80">
        <f t="shared" si="8"/>
        <v>7</v>
      </c>
      <c r="C80" s="7">
        <v>39995</v>
      </c>
      <c r="D80" s="8">
        <v>510</v>
      </c>
      <c r="E80">
        <f t="shared" si="13"/>
        <v>399.08333333333331</v>
      </c>
      <c r="F80">
        <f t="shared" si="14"/>
        <v>396.875</v>
      </c>
      <c r="G80">
        <f t="shared" si="15"/>
        <v>113.125</v>
      </c>
      <c r="H80">
        <f t="shared" si="9"/>
        <v>91.090909090909093</v>
      </c>
      <c r="I80">
        <f t="shared" si="10"/>
        <v>418.90909090909088</v>
      </c>
      <c r="J80">
        <f t="shared" si="11"/>
        <v>414.19411592413149</v>
      </c>
      <c r="K80">
        <f t="shared" si="12"/>
        <v>505.28502501504056</v>
      </c>
    </row>
    <row r="81" spans="1:11" x14ac:dyDescent="0.25">
      <c r="A81">
        <v>80</v>
      </c>
      <c r="B81">
        <f t="shared" si="8"/>
        <v>8</v>
      </c>
      <c r="C81" s="7">
        <v>40026</v>
      </c>
      <c r="D81" s="8">
        <v>486</v>
      </c>
      <c r="E81">
        <f t="shared" si="13"/>
        <v>403.91666666666669</v>
      </c>
      <c r="F81">
        <f t="shared" si="14"/>
        <v>401.5</v>
      </c>
      <c r="G81">
        <f t="shared" si="15"/>
        <v>84.5</v>
      </c>
      <c r="H81">
        <f t="shared" si="9"/>
        <v>89.988636363636374</v>
      </c>
      <c r="I81">
        <f t="shared" si="10"/>
        <v>396.01136363636363</v>
      </c>
      <c r="J81">
        <f t="shared" si="11"/>
        <v>417.88734432582385</v>
      </c>
      <c r="K81">
        <f t="shared" si="12"/>
        <v>507.87598068946022</v>
      </c>
    </row>
    <row r="82" spans="1:11" x14ac:dyDescent="0.25">
      <c r="A82">
        <v>81</v>
      </c>
      <c r="B82">
        <f t="shared" si="8"/>
        <v>9</v>
      </c>
      <c r="C82" s="7">
        <v>40057</v>
      </c>
      <c r="D82" s="8">
        <v>393</v>
      </c>
      <c r="E82">
        <f t="shared" si="13"/>
        <v>409.75</v>
      </c>
      <c r="F82">
        <f t="shared" si="14"/>
        <v>406.83333333333337</v>
      </c>
      <c r="G82">
        <f t="shared" si="15"/>
        <v>-13.833333333333371</v>
      </c>
      <c r="H82">
        <f t="shared" si="9"/>
        <v>-14.72727272727273</v>
      </c>
      <c r="I82">
        <f t="shared" si="10"/>
        <v>407.72727272727275</v>
      </c>
      <c r="J82">
        <f t="shared" si="11"/>
        <v>421.5805727275162</v>
      </c>
      <c r="K82">
        <f t="shared" si="12"/>
        <v>406.85330000024345</v>
      </c>
    </row>
    <row r="83" spans="1:11" x14ac:dyDescent="0.25">
      <c r="A83">
        <v>82</v>
      </c>
      <c r="B83">
        <f t="shared" si="8"/>
        <v>10</v>
      </c>
      <c r="C83" s="7">
        <v>40087</v>
      </c>
      <c r="D83" s="8">
        <v>345</v>
      </c>
      <c r="E83">
        <f t="shared" si="13"/>
        <v>415.41666666666669</v>
      </c>
      <c r="F83">
        <f t="shared" si="14"/>
        <v>412.58333333333337</v>
      </c>
      <c r="G83">
        <f t="shared" si="15"/>
        <v>-67.583333333333371</v>
      </c>
      <c r="H83">
        <f t="shared" si="9"/>
        <v>-61.821969696969695</v>
      </c>
      <c r="I83">
        <f t="shared" si="10"/>
        <v>406.82196969696969</v>
      </c>
      <c r="J83">
        <f t="shared" si="11"/>
        <v>425.27380112920855</v>
      </c>
      <c r="K83">
        <f t="shared" si="12"/>
        <v>363.45183143223886</v>
      </c>
    </row>
    <row r="84" spans="1:11" x14ac:dyDescent="0.25">
      <c r="A84">
        <v>83</v>
      </c>
      <c r="B84">
        <f t="shared" si="8"/>
        <v>11</v>
      </c>
      <c r="C84" s="7">
        <v>40118</v>
      </c>
      <c r="D84" s="8">
        <v>315</v>
      </c>
      <c r="E84">
        <f t="shared" si="13"/>
        <v>422.08333333333331</v>
      </c>
      <c r="F84">
        <f t="shared" si="14"/>
        <v>418.75</v>
      </c>
      <c r="G84">
        <f t="shared" si="15"/>
        <v>-103.75</v>
      </c>
      <c r="H84">
        <f t="shared" si="9"/>
        <v>-89.174242424242436</v>
      </c>
      <c r="I84">
        <f t="shared" si="10"/>
        <v>404.17424242424244</v>
      </c>
      <c r="J84">
        <f t="shared" si="11"/>
        <v>428.9670295309009</v>
      </c>
      <c r="K84">
        <f t="shared" si="12"/>
        <v>339.79278710665847</v>
      </c>
    </row>
    <row r="85" spans="1:11" x14ac:dyDescent="0.25">
      <c r="A85">
        <v>84</v>
      </c>
      <c r="B85">
        <f t="shared" si="8"/>
        <v>12</v>
      </c>
      <c r="C85" s="7">
        <v>40148</v>
      </c>
      <c r="D85" s="8">
        <v>389</v>
      </c>
      <c r="E85">
        <f t="shared" si="13"/>
        <v>429</v>
      </c>
      <c r="F85">
        <f t="shared" si="14"/>
        <v>425.54166666666663</v>
      </c>
      <c r="G85">
        <f t="shared" si="15"/>
        <v>-36.541666666666629</v>
      </c>
      <c r="H85">
        <f t="shared" si="9"/>
        <v>-39.257575757575744</v>
      </c>
      <c r="I85">
        <f t="shared" si="10"/>
        <v>428.25757575757575</v>
      </c>
      <c r="J85">
        <f t="shared" si="11"/>
        <v>432.66025793259325</v>
      </c>
      <c r="K85">
        <f t="shared" si="12"/>
        <v>393.4026821750175</v>
      </c>
    </row>
    <row r="86" spans="1:11" x14ac:dyDescent="0.25">
      <c r="A86">
        <v>85</v>
      </c>
      <c r="B86">
        <f t="shared" si="8"/>
        <v>1</v>
      </c>
      <c r="C86" s="7">
        <v>40179</v>
      </c>
      <c r="D86" s="8">
        <v>358</v>
      </c>
      <c r="E86">
        <f t="shared" si="13"/>
        <v>434.66666666666669</v>
      </c>
      <c r="F86">
        <f t="shared" si="14"/>
        <v>431.83333333333337</v>
      </c>
      <c r="G86">
        <f t="shared" si="15"/>
        <v>-73.833333333333371</v>
      </c>
      <c r="H86">
        <f t="shared" si="9"/>
        <v>-69.257575757575751</v>
      </c>
      <c r="I86">
        <f t="shared" si="10"/>
        <v>427.25757575757575</v>
      </c>
      <c r="J86">
        <f t="shared" si="11"/>
        <v>436.35348633428561</v>
      </c>
      <c r="K86">
        <f t="shared" si="12"/>
        <v>367.09591057670985</v>
      </c>
    </row>
    <row r="87" spans="1:11" x14ac:dyDescent="0.25">
      <c r="A87">
        <v>86</v>
      </c>
      <c r="B87">
        <f t="shared" si="8"/>
        <v>2</v>
      </c>
      <c r="C87" s="7">
        <v>40210</v>
      </c>
      <c r="D87" s="8">
        <v>368</v>
      </c>
      <c r="E87">
        <f t="shared" si="13"/>
        <v>441.41666666666669</v>
      </c>
      <c r="F87">
        <f t="shared" si="14"/>
        <v>438.04166666666669</v>
      </c>
      <c r="G87">
        <f t="shared" si="15"/>
        <v>-70.041666666666686</v>
      </c>
      <c r="H87">
        <f t="shared" si="9"/>
        <v>-66.928030303030297</v>
      </c>
      <c r="I87">
        <f t="shared" si="10"/>
        <v>434.92803030303031</v>
      </c>
      <c r="J87">
        <f t="shared" si="11"/>
        <v>440.04671473597796</v>
      </c>
      <c r="K87">
        <f t="shared" si="12"/>
        <v>373.11868443294765</v>
      </c>
    </row>
    <row r="88" spans="1:11" x14ac:dyDescent="0.25">
      <c r="A88">
        <v>87</v>
      </c>
      <c r="B88">
        <f t="shared" si="8"/>
        <v>3</v>
      </c>
      <c r="C88" s="7">
        <v>40238</v>
      </c>
      <c r="D88" s="8">
        <v>444</v>
      </c>
      <c r="E88">
        <f t="shared" si="13"/>
        <v>445.91666666666669</v>
      </c>
      <c r="F88">
        <f t="shared" si="14"/>
        <v>443.66666666666669</v>
      </c>
      <c r="G88">
        <f t="shared" si="15"/>
        <v>0.33333333333331439</v>
      </c>
      <c r="H88">
        <f t="shared" si="9"/>
        <v>-2.1325757575757405</v>
      </c>
      <c r="I88">
        <f t="shared" si="10"/>
        <v>446.13257575757575</v>
      </c>
      <c r="J88">
        <f t="shared" si="11"/>
        <v>443.73994313767031</v>
      </c>
      <c r="K88">
        <f t="shared" si="12"/>
        <v>441.60736738009456</v>
      </c>
    </row>
    <row r="89" spans="1:11" x14ac:dyDescent="0.25">
      <c r="A89">
        <v>88</v>
      </c>
      <c r="B89">
        <f t="shared" si="8"/>
        <v>4</v>
      </c>
      <c r="C89" s="7">
        <v>40269</v>
      </c>
      <c r="D89" s="8">
        <v>482</v>
      </c>
      <c r="E89">
        <f t="shared" si="13"/>
        <v>449.33333333333331</v>
      </c>
      <c r="F89">
        <f t="shared" si="14"/>
        <v>447.625</v>
      </c>
      <c r="G89">
        <f t="shared" si="15"/>
        <v>34.375</v>
      </c>
      <c r="H89">
        <f t="shared" si="9"/>
        <v>29.458333333333339</v>
      </c>
      <c r="I89">
        <f t="shared" si="10"/>
        <v>452.54166666666669</v>
      </c>
      <c r="J89">
        <f t="shared" si="11"/>
        <v>447.43317153936266</v>
      </c>
      <c r="K89">
        <f t="shared" si="12"/>
        <v>476.89150487269598</v>
      </c>
    </row>
    <row r="90" spans="1:11" x14ac:dyDescent="0.25">
      <c r="A90">
        <v>89</v>
      </c>
      <c r="B90">
        <f t="shared" si="8"/>
        <v>5</v>
      </c>
      <c r="C90" s="7">
        <v>40299</v>
      </c>
      <c r="D90" s="8">
        <v>534</v>
      </c>
      <c r="E90">
        <f t="shared" si="13"/>
        <v>453.08333333333331</v>
      </c>
      <c r="F90">
        <f t="shared" si="14"/>
        <v>451.20833333333331</v>
      </c>
      <c r="G90">
        <f t="shared" si="15"/>
        <v>82.791666666666686</v>
      </c>
      <c r="H90">
        <f t="shared" si="9"/>
        <v>75.382575757575765</v>
      </c>
      <c r="I90">
        <f t="shared" si="10"/>
        <v>458.61742424242425</v>
      </c>
      <c r="J90">
        <f t="shared" si="11"/>
        <v>451.12639994105501</v>
      </c>
      <c r="K90">
        <f t="shared" si="12"/>
        <v>526.50897569863082</v>
      </c>
    </row>
    <row r="91" spans="1:11" x14ac:dyDescent="0.25">
      <c r="A91">
        <v>90</v>
      </c>
      <c r="B91">
        <f t="shared" si="8"/>
        <v>6</v>
      </c>
      <c r="C91" s="7">
        <v>40330</v>
      </c>
      <c r="D91" s="8">
        <v>524</v>
      </c>
      <c r="E91">
        <f t="shared" si="13"/>
        <v>456.33333333333331</v>
      </c>
      <c r="F91">
        <f t="shared" si="14"/>
        <v>454.70833333333331</v>
      </c>
      <c r="G91">
        <f t="shared" si="15"/>
        <v>69.291666666666686</v>
      </c>
      <c r="H91">
        <f t="shared" si="9"/>
        <v>51.454545454545453</v>
      </c>
      <c r="I91">
        <f t="shared" si="10"/>
        <v>472.54545454545456</v>
      </c>
      <c r="J91">
        <f t="shared" si="11"/>
        <v>454.81962834274736</v>
      </c>
      <c r="K91">
        <f t="shared" si="12"/>
        <v>506.2741737972928</v>
      </c>
    </row>
    <row r="92" spans="1:11" x14ac:dyDescent="0.25">
      <c r="A92">
        <v>91</v>
      </c>
      <c r="B92">
        <f t="shared" si="8"/>
        <v>7</v>
      </c>
      <c r="C92" s="7">
        <v>40360</v>
      </c>
      <c r="D92" s="8">
        <v>578</v>
      </c>
      <c r="E92">
        <f t="shared" si="13"/>
        <v>459.58333333333331</v>
      </c>
      <c r="F92">
        <f t="shared" si="14"/>
        <v>457.95833333333331</v>
      </c>
      <c r="G92">
        <f t="shared" si="15"/>
        <v>120.04166666666669</v>
      </c>
      <c r="H92">
        <f t="shared" si="9"/>
        <v>91.090909090909093</v>
      </c>
      <c r="I92">
        <f t="shared" si="10"/>
        <v>486.90909090909088</v>
      </c>
      <c r="J92">
        <f t="shared" si="11"/>
        <v>458.51285674443972</v>
      </c>
      <c r="K92">
        <f t="shared" si="12"/>
        <v>549.60376583534878</v>
      </c>
    </row>
    <row r="93" spans="1:11" x14ac:dyDescent="0.25">
      <c r="A93">
        <v>92</v>
      </c>
      <c r="B93">
        <f t="shared" si="8"/>
        <v>8</v>
      </c>
      <c r="C93" s="7">
        <v>40391</v>
      </c>
      <c r="D93" s="8">
        <v>567</v>
      </c>
      <c r="E93">
        <f t="shared" si="13"/>
        <v>462.25</v>
      </c>
      <c r="F93">
        <f t="shared" si="14"/>
        <v>460.91666666666663</v>
      </c>
      <c r="G93">
        <f t="shared" si="15"/>
        <v>106.08333333333337</v>
      </c>
      <c r="H93">
        <f t="shared" si="9"/>
        <v>89.988636363636374</v>
      </c>
      <c r="I93">
        <f t="shared" si="10"/>
        <v>477.01136363636363</v>
      </c>
      <c r="J93">
        <f t="shared" si="11"/>
        <v>462.20608514613207</v>
      </c>
      <c r="K93">
        <f t="shared" si="12"/>
        <v>552.19472150976844</v>
      </c>
    </row>
    <row r="94" spans="1:11" x14ac:dyDescent="0.25">
      <c r="A94">
        <v>93</v>
      </c>
      <c r="B94">
        <f t="shared" si="8"/>
        <v>9</v>
      </c>
      <c r="C94" s="7">
        <v>40422</v>
      </c>
      <c r="D94" s="8">
        <v>447</v>
      </c>
      <c r="E94">
        <f t="shared" si="13"/>
        <v>466.75</v>
      </c>
      <c r="F94">
        <f t="shared" si="14"/>
        <v>464.5</v>
      </c>
      <c r="G94">
        <f t="shared" si="15"/>
        <v>-17.5</v>
      </c>
      <c r="H94">
        <f t="shared" si="9"/>
        <v>-14.72727272727273</v>
      </c>
      <c r="I94">
        <f t="shared" si="10"/>
        <v>461.72727272727275</v>
      </c>
      <c r="J94">
        <f t="shared" si="11"/>
        <v>465.89931354782442</v>
      </c>
      <c r="K94">
        <f t="shared" si="12"/>
        <v>451.17204082055167</v>
      </c>
    </row>
    <row r="95" spans="1:11" x14ac:dyDescent="0.25">
      <c r="A95">
        <v>94</v>
      </c>
      <c r="B95">
        <f t="shared" si="8"/>
        <v>10</v>
      </c>
      <c r="C95" s="7">
        <v>40452</v>
      </c>
      <c r="D95" s="8">
        <v>386</v>
      </c>
      <c r="E95">
        <f t="shared" si="13"/>
        <v>471.25</v>
      </c>
      <c r="F95">
        <f t="shared" si="14"/>
        <v>469</v>
      </c>
      <c r="G95">
        <f t="shared" si="15"/>
        <v>-83</v>
      </c>
      <c r="H95">
        <f t="shared" si="9"/>
        <v>-61.821969696969695</v>
      </c>
      <c r="I95">
        <f t="shared" si="10"/>
        <v>447.82196969696969</v>
      </c>
      <c r="J95">
        <f t="shared" si="11"/>
        <v>469.59254194951677</v>
      </c>
      <c r="K95">
        <f t="shared" si="12"/>
        <v>407.77057225254708</v>
      </c>
    </row>
    <row r="96" spans="1:11" x14ac:dyDescent="0.25">
      <c r="A96">
        <v>95</v>
      </c>
      <c r="B96">
        <f t="shared" si="8"/>
        <v>11</v>
      </c>
      <c r="C96" s="7">
        <v>40483</v>
      </c>
      <c r="D96" s="8">
        <v>360</v>
      </c>
      <c r="E96">
        <f t="shared" si="13"/>
        <v>476.41666666666669</v>
      </c>
      <c r="F96">
        <f t="shared" si="14"/>
        <v>473.83333333333337</v>
      </c>
      <c r="G96">
        <f t="shared" si="15"/>
        <v>-113.83333333333337</v>
      </c>
      <c r="H96">
        <f t="shared" si="9"/>
        <v>-89.174242424242436</v>
      </c>
      <c r="I96">
        <f t="shared" si="10"/>
        <v>449.17424242424244</v>
      </c>
      <c r="J96">
        <f t="shared" si="11"/>
        <v>473.28577035120912</v>
      </c>
      <c r="K96">
        <f t="shared" si="12"/>
        <v>384.11152792696669</v>
      </c>
    </row>
    <row r="97" spans="1:11" x14ac:dyDescent="0.25">
      <c r="A97">
        <v>96</v>
      </c>
      <c r="B97">
        <f t="shared" si="8"/>
        <v>12</v>
      </c>
      <c r="C97" s="7">
        <v>40513</v>
      </c>
      <c r="D97" s="8">
        <v>428</v>
      </c>
      <c r="E97">
        <f t="shared" si="13"/>
        <v>482</v>
      </c>
      <c r="F97">
        <f t="shared" si="14"/>
        <v>479.20833333333337</v>
      </c>
      <c r="G97">
        <f t="shared" si="15"/>
        <v>-51.208333333333371</v>
      </c>
      <c r="H97">
        <f t="shared" si="9"/>
        <v>-39.257575757575744</v>
      </c>
      <c r="I97">
        <f t="shared" si="10"/>
        <v>467.25757575757575</v>
      </c>
      <c r="J97">
        <f t="shared" si="11"/>
        <v>476.97899875290148</v>
      </c>
      <c r="K97">
        <f t="shared" si="12"/>
        <v>437.72142299532572</v>
      </c>
    </row>
    <row r="98" spans="1:11" x14ac:dyDescent="0.25">
      <c r="A98">
        <v>97</v>
      </c>
      <c r="B98">
        <f t="shared" si="8"/>
        <v>1</v>
      </c>
      <c r="C98" s="7">
        <v>40544</v>
      </c>
      <c r="D98" s="8">
        <v>397</v>
      </c>
      <c r="E98">
        <f t="shared" si="13"/>
        <v>488.08333333333331</v>
      </c>
      <c r="F98">
        <f t="shared" si="14"/>
        <v>485.04166666666663</v>
      </c>
      <c r="G98">
        <f t="shared" si="15"/>
        <v>-88.041666666666629</v>
      </c>
      <c r="H98">
        <f t="shared" si="9"/>
        <v>-69.257575757575751</v>
      </c>
      <c r="I98">
        <f t="shared" si="10"/>
        <v>466.25757575757575</v>
      </c>
      <c r="J98">
        <f t="shared" si="11"/>
        <v>480.67222715459383</v>
      </c>
      <c r="K98">
        <f t="shared" si="12"/>
        <v>411.41465139701808</v>
      </c>
    </row>
    <row r="99" spans="1:11" x14ac:dyDescent="0.25">
      <c r="A99">
        <v>98</v>
      </c>
      <c r="B99">
        <f t="shared" si="8"/>
        <v>2</v>
      </c>
      <c r="C99" s="7">
        <v>40575</v>
      </c>
      <c r="D99" s="8">
        <v>400</v>
      </c>
      <c r="E99">
        <f t="shared" si="13"/>
        <v>495.33333333333331</v>
      </c>
      <c r="F99">
        <f t="shared" si="14"/>
        <v>491.70833333333331</v>
      </c>
      <c r="G99">
        <f t="shared" si="15"/>
        <v>-91.708333333333314</v>
      </c>
      <c r="H99">
        <f t="shared" si="9"/>
        <v>-66.928030303030297</v>
      </c>
      <c r="I99">
        <f t="shared" si="10"/>
        <v>466.92803030303031</v>
      </c>
      <c r="J99">
        <f t="shared" si="11"/>
        <v>484.36545555628618</v>
      </c>
      <c r="K99">
        <f t="shared" si="12"/>
        <v>417.43742525325587</v>
      </c>
    </row>
    <row r="100" spans="1:11" x14ac:dyDescent="0.25">
      <c r="A100">
        <v>99</v>
      </c>
      <c r="B100">
        <f t="shared" si="8"/>
        <v>3</v>
      </c>
      <c r="C100" s="7">
        <v>40603</v>
      </c>
      <c r="D100" s="8">
        <v>498</v>
      </c>
      <c r="E100">
        <f t="shared" si="13"/>
        <v>500.5</v>
      </c>
      <c r="F100">
        <f t="shared" si="14"/>
        <v>497.91666666666663</v>
      </c>
      <c r="G100">
        <f t="shared" si="15"/>
        <v>8.3333333333371229E-2</v>
      </c>
      <c r="H100">
        <f t="shared" si="9"/>
        <v>-2.1325757575757405</v>
      </c>
      <c r="I100">
        <f t="shared" si="10"/>
        <v>500.13257575757575</v>
      </c>
      <c r="J100">
        <f t="shared" si="11"/>
        <v>488.05868395797853</v>
      </c>
      <c r="K100">
        <f t="shared" si="12"/>
        <v>485.92610820040278</v>
      </c>
    </row>
    <row r="101" spans="1:11" x14ac:dyDescent="0.25">
      <c r="A101">
        <v>100</v>
      </c>
      <c r="B101">
        <f t="shared" si="8"/>
        <v>4</v>
      </c>
      <c r="C101" s="7">
        <v>40634</v>
      </c>
      <c r="D101" s="8">
        <v>536</v>
      </c>
      <c r="E101">
        <f t="shared" si="13"/>
        <v>504.75</v>
      </c>
      <c r="F101">
        <f t="shared" si="14"/>
        <v>502.625</v>
      </c>
      <c r="G101">
        <f t="shared" si="15"/>
        <v>33.375</v>
      </c>
      <c r="H101">
        <f t="shared" si="9"/>
        <v>29.458333333333339</v>
      </c>
      <c r="I101">
        <f t="shared" si="10"/>
        <v>506.54166666666669</v>
      </c>
      <c r="J101">
        <f t="shared" si="11"/>
        <v>491.75191235967088</v>
      </c>
      <c r="K101">
        <f t="shared" si="12"/>
        <v>521.21024569300425</v>
      </c>
    </row>
    <row r="102" spans="1:11" x14ac:dyDescent="0.25">
      <c r="A102">
        <v>101</v>
      </c>
      <c r="B102">
        <f t="shared" si="8"/>
        <v>5</v>
      </c>
      <c r="C102" s="7">
        <v>40664</v>
      </c>
      <c r="D102" s="8">
        <v>596</v>
      </c>
      <c r="E102">
        <f t="shared" si="13"/>
        <v>508.58333333333331</v>
      </c>
      <c r="F102">
        <f t="shared" si="14"/>
        <v>506.66666666666663</v>
      </c>
      <c r="G102">
        <f t="shared" si="15"/>
        <v>89.333333333333371</v>
      </c>
      <c r="H102">
        <f t="shared" si="9"/>
        <v>75.382575757575765</v>
      </c>
      <c r="I102">
        <f t="shared" si="10"/>
        <v>520.61742424242425</v>
      </c>
      <c r="J102">
        <f t="shared" si="11"/>
        <v>495.44514076136323</v>
      </c>
      <c r="K102">
        <f t="shared" si="12"/>
        <v>570.82771651893904</v>
      </c>
    </row>
    <row r="103" spans="1:11" x14ac:dyDescent="0.25">
      <c r="A103">
        <v>102</v>
      </c>
      <c r="B103">
        <f t="shared" si="8"/>
        <v>6</v>
      </c>
      <c r="C103" s="7">
        <v>40695</v>
      </c>
      <c r="D103" s="8">
        <v>591</v>
      </c>
      <c r="E103">
        <f t="shared" si="13"/>
        <v>512.08333333333337</v>
      </c>
      <c r="F103">
        <f t="shared" si="14"/>
        <v>510.33333333333337</v>
      </c>
      <c r="G103">
        <f t="shared" si="15"/>
        <v>80.666666666666629</v>
      </c>
      <c r="H103">
        <f t="shared" si="9"/>
        <v>51.454545454545453</v>
      </c>
      <c r="I103">
        <f t="shared" si="10"/>
        <v>539.5454545454545</v>
      </c>
      <c r="J103">
        <f t="shared" si="11"/>
        <v>499.13836916305559</v>
      </c>
      <c r="K103">
        <f t="shared" si="12"/>
        <v>550.59291461760108</v>
      </c>
    </row>
    <row r="104" spans="1:11" x14ac:dyDescent="0.25">
      <c r="A104">
        <v>103</v>
      </c>
      <c r="B104">
        <f t="shared" si="8"/>
        <v>7</v>
      </c>
      <c r="C104" s="7">
        <v>40725</v>
      </c>
      <c r="D104" s="8">
        <v>651</v>
      </c>
      <c r="E104">
        <f t="shared" si="13"/>
        <v>514.66666666666663</v>
      </c>
      <c r="F104">
        <f t="shared" si="14"/>
        <v>513.375</v>
      </c>
      <c r="G104">
        <f t="shared" si="15"/>
        <v>137.625</v>
      </c>
      <c r="H104">
        <f t="shared" si="9"/>
        <v>91.090909090909093</v>
      </c>
      <c r="I104">
        <f t="shared" si="10"/>
        <v>559.90909090909088</v>
      </c>
      <c r="J104">
        <f t="shared" si="11"/>
        <v>502.83159756474794</v>
      </c>
      <c r="K104">
        <f t="shared" si="12"/>
        <v>593.922506655657</v>
      </c>
    </row>
    <row r="105" spans="1:11" x14ac:dyDescent="0.25">
      <c r="A105">
        <v>104</v>
      </c>
      <c r="B105">
        <f t="shared" si="8"/>
        <v>8</v>
      </c>
      <c r="C105" s="7">
        <v>40756</v>
      </c>
      <c r="D105" s="8">
        <v>654</v>
      </c>
      <c r="E105">
        <f t="shared" si="13"/>
        <v>516.58333333333337</v>
      </c>
      <c r="F105">
        <f t="shared" si="14"/>
        <v>515.625</v>
      </c>
      <c r="G105">
        <f t="shared" si="15"/>
        <v>138.375</v>
      </c>
      <c r="H105">
        <f t="shared" si="9"/>
        <v>89.988636363636374</v>
      </c>
      <c r="I105">
        <f t="shared" si="10"/>
        <v>564.01136363636363</v>
      </c>
      <c r="J105">
        <f t="shared" si="11"/>
        <v>506.52482596644029</v>
      </c>
      <c r="K105">
        <f t="shared" si="12"/>
        <v>596.51346233007666</v>
      </c>
    </row>
    <row r="106" spans="1:11" x14ac:dyDescent="0.25">
      <c r="A106">
        <v>105</v>
      </c>
      <c r="B106">
        <f t="shared" si="8"/>
        <v>9</v>
      </c>
      <c r="C106" s="7">
        <v>40787</v>
      </c>
      <c r="D106" s="8">
        <v>509</v>
      </c>
      <c r="E106">
        <f t="shared" si="13"/>
        <v>517.33333333333337</v>
      </c>
      <c r="F106">
        <f t="shared" si="14"/>
        <v>516.95833333333337</v>
      </c>
      <c r="G106">
        <f t="shared" si="15"/>
        <v>-7.9583333333333712</v>
      </c>
      <c r="H106">
        <f t="shared" si="9"/>
        <v>-14.72727272727273</v>
      </c>
      <c r="I106">
        <f t="shared" si="10"/>
        <v>523.72727272727275</v>
      </c>
      <c r="J106">
        <f t="shared" si="11"/>
        <v>510.21805436813264</v>
      </c>
      <c r="K106">
        <f t="shared" si="12"/>
        <v>495.49078164085989</v>
      </c>
    </row>
    <row r="107" spans="1:11" x14ac:dyDescent="0.25">
      <c r="A107">
        <v>106</v>
      </c>
      <c r="B107">
        <f t="shared" si="8"/>
        <v>10</v>
      </c>
      <c r="C107" s="7">
        <v>40817</v>
      </c>
      <c r="D107" s="8">
        <v>437</v>
      </c>
      <c r="E107">
        <f t="shared" si="13"/>
        <v>517.33333333333337</v>
      </c>
      <c r="F107">
        <f t="shared" si="14"/>
        <v>517.33333333333337</v>
      </c>
      <c r="G107">
        <f t="shared" si="15"/>
        <v>-80.333333333333371</v>
      </c>
      <c r="H107">
        <f t="shared" si="9"/>
        <v>-61.821969696969695</v>
      </c>
      <c r="I107">
        <f t="shared" si="10"/>
        <v>498.82196969696969</v>
      </c>
      <c r="J107">
        <f t="shared" si="11"/>
        <v>513.91128276982499</v>
      </c>
      <c r="K107">
        <f t="shared" si="12"/>
        <v>452.0893130728553</v>
      </c>
    </row>
    <row r="108" spans="1:11" x14ac:dyDescent="0.25">
      <c r="A108">
        <v>107</v>
      </c>
      <c r="B108">
        <f t="shared" si="8"/>
        <v>11</v>
      </c>
      <c r="C108" s="7">
        <v>40848</v>
      </c>
      <c r="D108" s="8">
        <v>406</v>
      </c>
      <c r="E108">
        <f t="shared" si="13"/>
        <v>518.5</v>
      </c>
      <c r="F108">
        <f t="shared" si="14"/>
        <v>517.91666666666674</v>
      </c>
      <c r="G108">
        <f t="shared" si="15"/>
        <v>-111.91666666666674</v>
      </c>
      <c r="H108">
        <f t="shared" si="9"/>
        <v>-89.174242424242436</v>
      </c>
      <c r="I108">
        <f t="shared" si="10"/>
        <v>495.17424242424244</v>
      </c>
      <c r="J108">
        <f t="shared" si="11"/>
        <v>517.60451117151729</v>
      </c>
      <c r="K108">
        <f t="shared" si="12"/>
        <v>428.43026874727485</v>
      </c>
    </row>
    <row r="109" spans="1:11" x14ac:dyDescent="0.25">
      <c r="A109">
        <v>108</v>
      </c>
      <c r="B109">
        <f t="shared" si="8"/>
        <v>12</v>
      </c>
      <c r="C109" s="7">
        <v>40878</v>
      </c>
      <c r="D109" s="8">
        <v>470</v>
      </c>
      <c r="E109">
        <f t="shared" si="13"/>
        <v>520</v>
      </c>
      <c r="F109">
        <f t="shared" si="14"/>
        <v>519.25</v>
      </c>
      <c r="G109">
        <f t="shared" si="15"/>
        <v>-49.25</v>
      </c>
      <c r="H109">
        <f t="shared" si="9"/>
        <v>-39.257575757575744</v>
      </c>
      <c r="I109">
        <f t="shared" si="10"/>
        <v>509.25757575757575</v>
      </c>
      <c r="J109">
        <f t="shared" si="11"/>
        <v>521.2977395732097</v>
      </c>
      <c r="K109">
        <f t="shared" si="12"/>
        <v>482.04016381563395</v>
      </c>
    </row>
    <row r="110" spans="1:11" x14ac:dyDescent="0.25">
      <c r="A110">
        <v>109</v>
      </c>
      <c r="B110">
        <f t="shared" si="8"/>
        <v>1</v>
      </c>
      <c r="C110" s="7">
        <v>40909</v>
      </c>
      <c r="D110" s="8">
        <v>428</v>
      </c>
      <c r="E110">
        <f t="shared" si="13"/>
        <v>523</v>
      </c>
      <c r="F110">
        <f t="shared" si="14"/>
        <v>521.5</v>
      </c>
      <c r="G110">
        <f t="shared" si="15"/>
        <v>-93.5</v>
      </c>
      <c r="H110">
        <f t="shared" si="9"/>
        <v>-69.257575757575751</v>
      </c>
      <c r="I110">
        <f t="shared" si="10"/>
        <v>497.25757575757575</v>
      </c>
      <c r="J110">
        <f t="shared" si="11"/>
        <v>524.99096797490211</v>
      </c>
      <c r="K110">
        <f t="shared" si="12"/>
        <v>455.73339221732635</v>
      </c>
    </row>
    <row r="111" spans="1:11" x14ac:dyDescent="0.25">
      <c r="A111">
        <v>110</v>
      </c>
      <c r="B111">
        <f t="shared" si="8"/>
        <v>2</v>
      </c>
      <c r="C111" s="7">
        <v>40940</v>
      </c>
      <c r="D111" s="8">
        <v>423</v>
      </c>
      <c r="E111">
        <f t="shared" si="13"/>
        <v>527.41666666666663</v>
      </c>
      <c r="F111">
        <f t="shared" si="14"/>
        <v>525.20833333333326</v>
      </c>
      <c r="G111">
        <f t="shared" si="15"/>
        <v>-102.20833333333326</v>
      </c>
      <c r="H111">
        <f t="shared" si="9"/>
        <v>-66.928030303030297</v>
      </c>
      <c r="I111">
        <f t="shared" si="10"/>
        <v>489.92803030303031</v>
      </c>
      <c r="J111">
        <f t="shared" si="11"/>
        <v>528.6841963765944</v>
      </c>
      <c r="K111">
        <f t="shared" si="12"/>
        <v>461.75616607356409</v>
      </c>
    </row>
    <row r="112" spans="1:11" x14ac:dyDescent="0.25">
      <c r="A112">
        <v>111</v>
      </c>
      <c r="B112">
        <f t="shared" si="8"/>
        <v>3</v>
      </c>
      <c r="C112" s="7">
        <v>40969</v>
      </c>
      <c r="D112" s="8">
        <v>507</v>
      </c>
      <c r="E112">
        <f t="shared" si="13"/>
        <v>527.41666666666663</v>
      </c>
      <c r="F112">
        <f t="shared" si="14"/>
        <v>527.41666666666663</v>
      </c>
      <c r="G112">
        <f t="shared" si="15"/>
        <v>-20.416666666666629</v>
      </c>
      <c r="H112">
        <f t="shared" si="9"/>
        <v>-2.1325757575757405</v>
      </c>
      <c r="I112">
        <f t="shared" si="10"/>
        <v>509.13257575757575</v>
      </c>
      <c r="J112">
        <f t="shared" si="11"/>
        <v>532.3774247782867</v>
      </c>
      <c r="K112">
        <f t="shared" si="12"/>
        <v>530.24484902071094</v>
      </c>
    </row>
    <row r="113" spans="1:11" x14ac:dyDescent="0.25">
      <c r="A113">
        <v>112</v>
      </c>
      <c r="B113">
        <f t="shared" si="8"/>
        <v>4</v>
      </c>
      <c r="C113" s="7">
        <v>41000</v>
      </c>
      <c r="D113" s="8">
        <v>536</v>
      </c>
      <c r="E113">
        <f t="shared" si="13"/>
        <v>528.66666666666663</v>
      </c>
      <c r="F113">
        <f t="shared" si="14"/>
        <v>528.04166666666663</v>
      </c>
      <c r="G113">
        <f t="shared" si="15"/>
        <v>7.9583333333333712</v>
      </c>
      <c r="H113">
        <f t="shared" si="9"/>
        <v>29.458333333333339</v>
      </c>
      <c r="I113">
        <f t="shared" si="10"/>
        <v>506.54166666666669</v>
      </c>
      <c r="J113">
        <f t="shared" si="11"/>
        <v>536.0706531799791</v>
      </c>
      <c r="K113">
        <f t="shared" si="12"/>
        <v>565.52898651331247</v>
      </c>
    </row>
    <row r="114" spans="1:11" x14ac:dyDescent="0.25">
      <c r="A114">
        <v>113</v>
      </c>
      <c r="B114">
        <f t="shared" si="8"/>
        <v>5</v>
      </c>
      <c r="C114" s="7">
        <v>41030</v>
      </c>
      <c r="D114" s="8">
        <v>610</v>
      </c>
      <c r="E114">
        <f t="shared" si="13"/>
        <v>529.16666666666663</v>
      </c>
      <c r="F114">
        <f t="shared" si="14"/>
        <v>528.91666666666663</v>
      </c>
      <c r="G114">
        <f t="shared" si="15"/>
        <v>81.083333333333371</v>
      </c>
      <c r="H114">
        <f t="shared" si="9"/>
        <v>75.382575757575765</v>
      </c>
      <c r="I114">
        <f t="shared" si="10"/>
        <v>534.61742424242425</v>
      </c>
      <c r="J114">
        <f t="shared" si="11"/>
        <v>539.76388158167151</v>
      </c>
      <c r="K114">
        <f t="shared" si="12"/>
        <v>615.14645733924726</v>
      </c>
    </row>
    <row r="115" spans="1:11" x14ac:dyDescent="0.25">
      <c r="A115">
        <v>114</v>
      </c>
      <c r="B115">
        <f t="shared" si="8"/>
        <v>6</v>
      </c>
      <c r="C115" s="7">
        <v>41061</v>
      </c>
      <c r="D115" s="8">
        <v>609</v>
      </c>
      <c r="E115">
        <f t="shared" si="13"/>
        <v>529.33333333333337</v>
      </c>
      <c r="F115">
        <f t="shared" si="14"/>
        <v>529.25</v>
      </c>
      <c r="G115">
        <f t="shared" si="15"/>
        <v>79.75</v>
      </c>
      <c r="H115">
        <f t="shared" si="9"/>
        <v>51.454545454545453</v>
      </c>
      <c r="I115">
        <f t="shared" si="10"/>
        <v>557.5454545454545</v>
      </c>
      <c r="J115">
        <f t="shared" si="11"/>
        <v>543.45710998336381</v>
      </c>
      <c r="K115">
        <f t="shared" si="12"/>
        <v>594.9116554379093</v>
      </c>
    </row>
    <row r="116" spans="1:11" x14ac:dyDescent="0.25">
      <c r="A116">
        <v>115</v>
      </c>
      <c r="B116">
        <f t="shared" si="8"/>
        <v>7</v>
      </c>
      <c r="C116" s="7">
        <v>41091</v>
      </c>
      <c r="D116" s="8">
        <v>687</v>
      </c>
      <c r="E116">
        <f t="shared" si="13"/>
        <v>531.5</v>
      </c>
      <c r="F116">
        <f t="shared" si="14"/>
        <v>530.41666666666674</v>
      </c>
      <c r="G116">
        <f t="shared" si="15"/>
        <v>156.58333333333326</v>
      </c>
      <c r="H116">
        <f t="shared" si="9"/>
        <v>91.090909090909093</v>
      </c>
      <c r="I116">
        <f t="shared" si="10"/>
        <v>595.90909090909088</v>
      </c>
      <c r="J116">
        <f t="shared" si="11"/>
        <v>547.1503383850561</v>
      </c>
      <c r="K116">
        <f t="shared" si="12"/>
        <v>638.24124747596522</v>
      </c>
    </row>
    <row r="117" spans="1:11" x14ac:dyDescent="0.25">
      <c r="A117">
        <v>116</v>
      </c>
      <c r="B117">
        <f t="shared" si="8"/>
        <v>8</v>
      </c>
      <c r="C117" s="7">
        <v>41122</v>
      </c>
      <c r="D117" s="8">
        <v>707</v>
      </c>
      <c r="E117">
        <f t="shared" si="13"/>
        <v>534.16666666666663</v>
      </c>
      <c r="F117">
        <f t="shared" si="14"/>
        <v>532.83333333333326</v>
      </c>
      <c r="G117">
        <f t="shared" si="15"/>
        <v>174.16666666666674</v>
      </c>
      <c r="H117">
        <f t="shared" si="9"/>
        <v>89.988636363636374</v>
      </c>
      <c r="I117">
        <f t="shared" si="10"/>
        <v>617.01136363636363</v>
      </c>
      <c r="J117">
        <f t="shared" si="11"/>
        <v>550.84356678674851</v>
      </c>
      <c r="K117">
        <f t="shared" si="12"/>
        <v>640.83220315038488</v>
      </c>
    </row>
    <row r="118" spans="1:11" x14ac:dyDescent="0.25">
      <c r="A118">
        <v>117</v>
      </c>
      <c r="B118">
        <f t="shared" si="8"/>
        <v>9</v>
      </c>
      <c r="C118" s="7">
        <v>41153</v>
      </c>
      <c r="D118" s="8">
        <v>509</v>
      </c>
      <c r="E118">
        <f t="shared" si="13"/>
        <v>539.25</v>
      </c>
      <c r="F118">
        <f t="shared" si="14"/>
        <v>536.70833333333326</v>
      </c>
      <c r="G118">
        <f t="shared" si="15"/>
        <v>-27.708333333333258</v>
      </c>
      <c r="H118">
        <f t="shared" si="9"/>
        <v>-14.72727272727273</v>
      </c>
      <c r="I118">
        <f t="shared" si="10"/>
        <v>523.72727272727275</v>
      </c>
      <c r="J118">
        <f t="shared" si="11"/>
        <v>554.53679518844092</v>
      </c>
      <c r="K118">
        <f t="shared" si="12"/>
        <v>539.80952246116817</v>
      </c>
    </row>
    <row r="119" spans="1:11" x14ac:dyDescent="0.25">
      <c r="A119">
        <v>118</v>
      </c>
      <c r="B119">
        <f t="shared" si="8"/>
        <v>10</v>
      </c>
      <c r="C119" s="7">
        <v>41183</v>
      </c>
      <c r="D119" s="8">
        <v>452</v>
      </c>
      <c r="E119">
        <f t="shared" si="13"/>
        <v>545.41666666666663</v>
      </c>
      <c r="F119">
        <f t="shared" si="14"/>
        <v>542.33333333333326</v>
      </c>
      <c r="G119">
        <f t="shared" si="15"/>
        <v>-90.333333333333258</v>
      </c>
      <c r="H119">
        <f t="shared" si="9"/>
        <v>-61.821969696969695</v>
      </c>
      <c r="I119">
        <f t="shared" si="10"/>
        <v>513.82196969696975</v>
      </c>
      <c r="J119">
        <f t="shared" si="11"/>
        <v>558.23002359013321</v>
      </c>
      <c r="K119">
        <f t="shared" si="12"/>
        <v>496.40805389316353</v>
      </c>
    </row>
    <row r="120" spans="1:11" x14ac:dyDescent="0.25">
      <c r="A120">
        <v>119</v>
      </c>
      <c r="B120">
        <f t="shared" si="8"/>
        <v>11</v>
      </c>
      <c r="C120" s="7">
        <v>41214</v>
      </c>
      <c r="D120" s="8">
        <v>412</v>
      </c>
      <c r="E120">
        <f t="shared" si="13"/>
        <v>553.41666666666663</v>
      </c>
      <c r="F120">
        <f t="shared" si="14"/>
        <v>549.41666666666663</v>
      </c>
      <c r="G120">
        <f t="shared" si="15"/>
        <v>-137.41666666666663</v>
      </c>
      <c r="H120">
        <f t="shared" si="9"/>
        <v>-89.174242424242436</v>
      </c>
      <c r="I120">
        <f t="shared" si="10"/>
        <v>501.17424242424244</v>
      </c>
      <c r="J120">
        <f t="shared" si="11"/>
        <v>561.92325199182551</v>
      </c>
      <c r="K120">
        <f t="shared" si="12"/>
        <v>472.74900956758307</v>
      </c>
    </row>
    <row r="121" spans="1:11" x14ac:dyDescent="0.25">
      <c r="A121">
        <v>120</v>
      </c>
      <c r="B121">
        <f t="shared" si="8"/>
        <v>12</v>
      </c>
      <c r="C121" s="7">
        <v>41244</v>
      </c>
      <c r="D121" s="8">
        <v>472</v>
      </c>
      <c r="E121">
        <f t="shared" si="13"/>
        <v>557.75</v>
      </c>
      <c r="F121">
        <f t="shared" si="14"/>
        <v>555.58333333333326</v>
      </c>
      <c r="G121">
        <f t="shared" si="15"/>
        <v>-83.583333333333258</v>
      </c>
      <c r="H121">
        <f t="shared" si="9"/>
        <v>-39.257575757575744</v>
      </c>
      <c r="I121">
        <f t="shared" si="10"/>
        <v>511.25757575757575</v>
      </c>
      <c r="J121">
        <f t="shared" si="11"/>
        <v>565.61648039351792</v>
      </c>
      <c r="K121">
        <f t="shared" si="12"/>
        <v>526.35890463594217</v>
      </c>
    </row>
    <row r="122" spans="1:11" x14ac:dyDescent="0.25">
      <c r="A122">
        <v>121</v>
      </c>
      <c r="B122">
        <f t="shared" si="8"/>
        <v>1</v>
      </c>
      <c r="C122" s="7">
        <v>41275</v>
      </c>
      <c r="D122" s="8">
        <v>454</v>
      </c>
      <c r="E122">
        <f t="shared" si="13"/>
        <v>564.41666666666663</v>
      </c>
      <c r="F122">
        <f t="shared" si="14"/>
        <v>561.08333333333326</v>
      </c>
      <c r="G122">
        <f t="shared" si="15"/>
        <v>-107.08333333333326</v>
      </c>
      <c r="H122">
        <f t="shared" si="9"/>
        <v>-69.257575757575751</v>
      </c>
      <c r="I122">
        <f t="shared" si="10"/>
        <v>523.25757575757575</v>
      </c>
      <c r="J122">
        <f t="shared" si="11"/>
        <v>569.30970879521033</v>
      </c>
      <c r="K122">
        <f t="shared" si="12"/>
        <v>500.05213303763458</v>
      </c>
    </row>
    <row r="123" spans="1:11" x14ac:dyDescent="0.25">
      <c r="A123">
        <v>122</v>
      </c>
      <c r="B123">
        <f t="shared" si="8"/>
        <v>2</v>
      </c>
      <c r="C123" s="7">
        <v>41306</v>
      </c>
      <c r="D123" s="8">
        <v>455</v>
      </c>
      <c r="E123">
        <f t="shared" si="13"/>
        <v>570.75</v>
      </c>
      <c r="F123">
        <f t="shared" si="14"/>
        <v>567.58333333333326</v>
      </c>
      <c r="G123">
        <f t="shared" si="15"/>
        <v>-112.58333333333326</v>
      </c>
      <c r="H123">
        <f t="shared" si="9"/>
        <v>-66.928030303030297</v>
      </c>
      <c r="I123">
        <f t="shared" si="10"/>
        <v>521.92803030303025</v>
      </c>
      <c r="J123">
        <f t="shared" si="11"/>
        <v>573.00293719690262</v>
      </c>
      <c r="K123">
        <f t="shared" si="12"/>
        <v>506.07490689387231</v>
      </c>
    </row>
    <row r="124" spans="1:11" x14ac:dyDescent="0.25">
      <c r="A124">
        <v>123</v>
      </c>
      <c r="B124">
        <f t="shared" si="8"/>
        <v>3</v>
      </c>
      <c r="C124" s="7">
        <v>41334</v>
      </c>
      <c r="D124" s="8">
        <v>568</v>
      </c>
      <c r="E124">
        <f t="shared" si="13"/>
        <v>576.91666666666663</v>
      </c>
      <c r="F124">
        <f t="shared" si="14"/>
        <v>573.83333333333326</v>
      </c>
      <c r="G124">
        <f t="shared" si="15"/>
        <v>-5.8333333333332575</v>
      </c>
      <c r="H124">
        <f t="shared" si="9"/>
        <v>-2.1325757575757405</v>
      </c>
      <c r="I124">
        <f t="shared" si="10"/>
        <v>570.13257575757575</v>
      </c>
      <c r="J124">
        <f t="shared" si="11"/>
        <v>576.69616559859492</v>
      </c>
      <c r="K124">
        <f t="shared" si="12"/>
        <v>574.56358984101917</v>
      </c>
    </row>
    <row r="125" spans="1:11" x14ac:dyDescent="0.25">
      <c r="A125">
        <v>124</v>
      </c>
      <c r="B125">
        <f t="shared" si="8"/>
        <v>4</v>
      </c>
      <c r="C125" s="7">
        <v>41365</v>
      </c>
      <c r="D125" s="8">
        <v>610</v>
      </c>
      <c r="E125">
        <f t="shared" si="13"/>
        <v>582</v>
      </c>
      <c r="F125">
        <f t="shared" si="14"/>
        <v>579.45833333333326</v>
      </c>
      <c r="G125">
        <f t="shared" si="15"/>
        <v>30.541666666666742</v>
      </c>
      <c r="H125">
        <f t="shared" si="9"/>
        <v>29.458333333333339</v>
      </c>
      <c r="I125">
        <f t="shared" si="10"/>
        <v>580.54166666666663</v>
      </c>
      <c r="J125">
        <f t="shared" si="11"/>
        <v>580.38939400028733</v>
      </c>
      <c r="K125">
        <f t="shared" si="12"/>
        <v>609.8477273336207</v>
      </c>
    </row>
    <row r="126" spans="1:11" x14ac:dyDescent="0.25">
      <c r="A126">
        <v>125</v>
      </c>
      <c r="B126">
        <f t="shared" si="8"/>
        <v>5</v>
      </c>
      <c r="C126" s="7">
        <v>41395</v>
      </c>
      <c r="D126" s="8">
        <v>706</v>
      </c>
      <c r="E126">
        <f t="shared" si="13"/>
        <v>587.75</v>
      </c>
      <c r="F126">
        <f t="shared" si="14"/>
        <v>584.875</v>
      </c>
      <c r="G126">
        <f t="shared" si="15"/>
        <v>121.125</v>
      </c>
      <c r="H126">
        <f t="shared" si="9"/>
        <v>75.382575757575765</v>
      </c>
      <c r="I126">
        <f t="shared" si="10"/>
        <v>630.61742424242425</v>
      </c>
      <c r="J126">
        <f t="shared" si="11"/>
        <v>584.08262240197973</v>
      </c>
      <c r="K126">
        <f t="shared" si="12"/>
        <v>659.46519815955548</v>
      </c>
    </row>
    <row r="127" spans="1:11" x14ac:dyDescent="0.25">
      <c r="A127">
        <v>126</v>
      </c>
      <c r="B127">
        <f t="shared" si="8"/>
        <v>6</v>
      </c>
      <c r="C127" s="7">
        <v>41426</v>
      </c>
      <c r="D127" s="8">
        <v>661</v>
      </c>
      <c r="E127">
        <f t="shared" si="13"/>
        <v>595.66666666666663</v>
      </c>
      <c r="F127">
        <f t="shared" si="14"/>
        <v>591.70833333333326</v>
      </c>
      <c r="G127">
        <f t="shared" si="15"/>
        <v>69.291666666666742</v>
      </c>
      <c r="H127">
        <f t="shared" si="9"/>
        <v>51.454545454545453</v>
      </c>
      <c r="I127">
        <f t="shared" si="10"/>
        <v>609.5454545454545</v>
      </c>
      <c r="J127">
        <f t="shared" si="11"/>
        <v>587.77585080367203</v>
      </c>
      <c r="K127">
        <f t="shared" si="12"/>
        <v>639.23039625821752</v>
      </c>
    </row>
    <row r="128" spans="1:11" x14ac:dyDescent="0.25">
      <c r="A128">
        <v>127</v>
      </c>
      <c r="B128">
        <f t="shared" si="8"/>
        <v>7</v>
      </c>
      <c r="C128" s="7">
        <v>41456</v>
      </c>
      <c r="D128" s="8">
        <v>767</v>
      </c>
      <c r="E128">
        <f t="shared" si="13"/>
        <v>601.58333333333337</v>
      </c>
      <c r="F128">
        <f t="shared" si="14"/>
        <v>598.625</v>
      </c>
      <c r="G128">
        <f t="shared" si="15"/>
        <v>168.375</v>
      </c>
      <c r="H128">
        <f t="shared" si="9"/>
        <v>91.090909090909093</v>
      </c>
      <c r="I128">
        <f t="shared" si="10"/>
        <v>675.90909090909088</v>
      </c>
      <c r="J128">
        <f t="shared" si="11"/>
        <v>591.46907920536432</v>
      </c>
      <c r="K128">
        <f t="shared" si="12"/>
        <v>682.55998829627345</v>
      </c>
    </row>
    <row r="129" spans="1:11" x14ac:dyDescent="0.25">
      <c r="A129">
        <v>128</v>
      </c>
      <c r="B129">
        <f t="shared" si="8"/>
        <v>8</v>
      </c>
      <c r="C129" s="7">
        <v>41487</v>
      </c>
      <c r="D129" s="8">
        <v>783</v>
      </c>
      <c r="E129">
        <f t="shared" si="13"/>
        <v>607</v>
      </c>
      <c r="F129">
        <f t="shared" si="14"/>
        <v>604.29166666666674</v>
      </c>
      <c r="G129">
        <f t="shared" si="15"/>
        <v>178.70833333333326</v>
      </c>
      <c r="H129">
        <f t="shared" si="9"/>
        <v>89.988636363636374</v>
      </c>
      <c r="I129">
        <f t="shared" si="10"/>
        <v>693.01136363636363</v>
      </c>
      <c r="J129">
        <f t="shared" si="11"/>
        <v>595.16230760705673</v>
      </c>
      <c r="K129">
        <f t="shared" si="12"/>
        <v>685.15094397069311</v>
      </c>
    </row>
    <row r="130" spans="1:11" x14ac:dyDescent="0.25">
      <c r="A130">
        <v>129</v>
      </c>
      <c r="B130">
        <f t="shared" si="8"/>
        <v>9</v>
      </c>
      <c r="C130" s="7">
        <v>41518</v>
      </c>
      <c r="D130" s="8">
        <v>583</v>
      </c>
      <c r="E130">
        <f t="shared" si="13"/>
        <v>608.58333333333337</v>
      </c>
      <c r="F130">
        <f t="shared" si="14"/>
        <v>607.79166666666674</v>
      </c>
      <c r="G130">
        <f t="shared" si="15"/>
        <v>-24.791666666666742</v>
      </c>
      <c r="H130">
        <f t="shared" si="9"/>
        <v>-14.72727272727273</v>
      </c>
      <c r="I130">
        <f t="shared" si="10"/>
        <v>597.72727272727275</v>
      </c>
      <c r="J130">
        <f t="shared" si="11"/>
        <v>598.85553600874914</v>
      </c>
      <c r="K130">
        <f t="shared" si="12"/>
        <v>584.12826328147639</v>
      </c>
    </row>
    <row r="131" spans="1:11" x14ac:dyDescent="0.25">
      <c r="A131">
        <v>130</v>
      </c>
      <c r="B131">
        <f t="shared" ref="B131:B157" si="16">MONTH(C131)</f>
        <v>10</v>
      </c>
      <c r="C131" s="7">
        <v>41548</v>
      </c>
      <c r="D131" s="8">
        <v>513</v>
      </c>
      <c r="E131">
        <f t="shared" si="13"/>
        <v>616.91666666666663</v>
      </c>
      <c r="F131">
        <f t="shared" si="14"/>
        <v>612.75</v>
      </c>
      <c r="G131">
        <f t="shared" si="15"/>
        <v>-99.75</v>
      </c>
      <c r="H131">
        <f t="shared" ref="H131:H157" si="17">_xlfn.XLOOKUP(B131,$F$160:$F$171,$G$160:$G$171)</f>
        <v>-61.821969696969695</v>
      </c>
      <c r="I131">
        <f t="shared" ref="I131:I145" si="18">D131-H131</f>
        <v>574.82196969696975</v>
      </c>
      <c r="J131">
        <f t="shared" ref="J131:J157" si="19">$B$190+$B$191*A131</f>
        <v>602.54876441044144</v>
      </c>
      <c r="K131">
        <f t="shared" ref="K131:K157" si="20">H131+J131</f>
        <v>540.72679471347169</v>
      </c>
    </row>
    <row r="132" spans="1:11" x14ac:dyDescent="0.25">
      <c r="A132">
        <v>131</v>
      </c>
      <c r="B132">
        <f t="shared" si="16"/>
        <v>11</v>
      </c>
      <c r="C132" s="7">
        <v>41579</v>
      </c>
      <c r="D132" s="8">
        <v>481</v>
      </c>
      <c r="E132">
        <f t="shared" si="13"/>
        <v>624.16666666666663</v>
      </c>
      <c r="F132">
        <f t="shared" si="14"/>
        <v>620.54166666666663</v>
      </c>
      <c r="G132">
        <f t="shared" si="15"/>
        <v>-139.54166666666663</v>
      </c>
      <c r="H132">
        <f t="shared" si="17"/>
        <v>-89.174242424242436</v>
      </c>
      <c r="I132">
        <f t="shared" si="18"/>
        <v>570.17424242424249</v>
      </c>
      <c r="J132">
        <f t="shared" si="19"/>
        <v>606.24199281213373</v>
      </c>
      <c r="K132">
        <f t="shared" si="20"/>
        <v>517.06775038789124</v>
      </c>
    </row>
    <row r="133" spans="1:11" x14ac:dyDescent="0.25">
      <c r="A133">
        <v>132</v>
      </c>
      <c r="B133">
        <f t="shared" si="16"/>
        <v>12</v>
      </c>
      <c r="C133" s="7">
        <v>41609</v>
      </c>
      <c r="D133" s="8">
        <v>567</v>
      </c>
      <c r="E133">
        <f t="shared" si="13"/>
        <v>631.5</v>
      </c>
      <c r="F133">
        <f t="shared" si="14"/>
        <v>627.83333333333326</v>
      </c>
      <c r="G133">
        <f t="shared" si="15"/>
        <v>-60.833333333333258</v>
      </c>
      <c r="H133">
        <f t="shared" si="17"/>
        <v>-39.257575757575744</v>
      </c>
      <c r="I133">
        <f t="shared" si="18"/>
        <v>606.25757575757575</v>
      </c>
      <c r="J133">
        <f t="shared" si="19"/>
        <v>609.93522121382614</v>
      </c>
      <c r="K133">
        <f t="shared" si="20"/>
        <v>570.67764545625039</v>
      </c>
    </row>
    <row r="134" spans="1:11" x14ac:dyDescent="0.25">
      <c r="A134">
        <v>133</v>
      </c>
      <c r="B134">
        <f t="shared" si="16"/>
        <v>1</v>
      </c>
      <c r="C134" s="7">
        <v>41640</v>
      </c>
      <c r="D134" s="8">
        <v>525</v>
      </c>
      <c r="E134">
        <f t="shared" si="13"/>
        <v>640.16666666666663</v>
      </c>
      <c r="F134">
        <f t="shared" si="14"/>
        <v>635.83333333333326</v>
      </c>
      <c r="G134">
        <f t="shared" si="15"/>
        <v>-110.83333333333326</v>
      </c>
      <c r="H134">
        <f t="shared" si="17"/>
        <v>-69.257575757575751</v>
      </c>
      <c r="I134">
        <f t="shared" si="18"/>
        <v>594.25757575757575</v>
      </c>
      <c r="J134">
        <f t="shared" si="19"/>
        <v>613.62844961551855</v>
      </c>
      <c r="K134">
        <f t="shared" si="20"/>
        <v>544.3708738579428</v>
      </c>
    </row>
    <row r="135" spans="1:11" x14ac:dyDescent="0.25">
      <c r="A135">
        <v>134</v>
      </c>
      <c r="B135">
        <f t="shared" si="16"/>
        <v>2</v>
      </c>
      <c r="C135" s="7">
        <v>41671</v>
      </c>
      <c r="D135" s="8">
        <v>520</v>
      </c>
      <c r="E135">
        <f t="shared" si="13"/>
        <v>645.58333333333337</v>
      </c>
      <c r="F135">
        <f t="shared" si="14"/>
        <v>642.875</v>
      </c>
      <c r="G135">
        <f t="shared" si="15"/>
        <v>-122.875</v>
      </c>
      <c r="H135">
        <f t="shared" si="17"/>
        <v>-66.928030303030297</v>
      </c>
      <c r="I135">
        <f t="shared" si="18"/>
        <v>586.92803030303025</v>
      </c>
      <c r="J135">
        <f t="shared" si="19"/>
        <v>617.32167801721084</v>
      </c>
      <c r="K135">
        <f t="shared" si="20"/>
        <v>550.39364771418059</v>
      </c>
    </row>
    <row r="136" spans="1:11" x14ac:dyDescent="0.25">
      <c r="A136">
        <v>135</v>
      </c>
      <c r="B136">
        <f t="shared" si="16"/>
        <v>3</v>
      </c>
      <c r="C136" s="7">
        <v>41699</v>
      </c>
      <c r="D136" s="8">
        <v>587</v>
      </c>
      <c r="E136">
        <f t="shared" ref="E136" si="21">AVERAGE(D131:D142)</f>
        <v>650.33333333333337</v>
      </c>
      <c r="F136">
        <f t="shared" si="14"/>
        <v>647.95833333333337</v>
      </c>
      <c r="G136">
        <f t="shared" si="15"/>
        <v>-60.958333333333371</v>
      </c>
      <c r="H136">
        <f t="shared" si="17"/>
        <v>-2.1325757575757405</v>
      </c>
      <c r="I136">
        <f t="shared" si="18"/>
        <v>589.13257575757575</v>
      </c>
      <c r="J136">
        <f t="shared" si="19"/>
        <v>621.01490641890314</v>
      </c>
      <c r="K136">
        <f t="shared" si="20"/>
        <v>618.88233066132739</v>
      </c>
    </row>
    <row r="137" spans="1:11" x14ac:dyDescent="0.25">
      <c r="A137">
        <v>136</v>
      </c>
      <c r="B137">
        <f t="shared" si="16"/>
        <v>4</v>
      </c>
      <c r="C137" s="7">
        <v>41730</v>
      </c>
      <c r="D137" s="8">
        <v>710</v>
      </c>
      <c r="E137">
        <f>AVERAGE(D132:D143)</f>
        <v>656</v>
      </c>
      <c r="F137">
        <f t="shared" ref="F137:F139" si="22">AVERAGE(E136:E137)</f>
        <v>653.16666666666674</v>
      </c>
      <c r="G137">
        <f t="shared" ref="G137:G139" si="23">D137-F137</f>
        <v>56.833333333333258</v>
      </c>
      <c r="H137">
        <f t="shared" si="17"/>
        <v>29.458333333333339</v>
      </c>
      <c r="I137">
        <f t="shared" si="18"/>
        <v>680.54166666666663</v>
      </c>
      <c r="J137">
        <f t="shared" si="19"/>
        <v>624.70813482059555</v>
      </c>
      <c r="K137">
        <f t="shared" si="20"/>
        <v>654.16646815392892</v>
      </c>
    </row>
    <row r="138" spans="1:11" x14ac:dyDescent="0.25">
      <c r="A138">
        <v>137</v>
      </c>
      <c r="B138">
        <f t="shared" si="16"/>
        <v>5</v>
      </c>
      <c r="C138" s="7">
        <v>41760</v>
      </c>
      <c r="D138" s="8">
        <v>793</v>
      </c>
      <c r="E138">
        <f t="shared" ref="E138" si="24">AVERAGE(D133:D144)</f>
        <v>659.16666666666663</v>
      </c>
      <c r="F138">
        <f t="shared" si="22"/>
        <v>657.58333333333326</v>
      </c>
      <c r="G138">
        <f t="shared" si="23"/>
        <v>135.41666666666674</v>
      </c>
      <c r="H138">
        <f t="shared" si="17"/>
        <v>75.382575757575765</v>
      </c>
      <c r="I138">
        <f t="shared" si="18"/>
        <v>717.61742424242425</v>
      </c>
      <c r="J138">
        <f t="shared" si="19"/>
        <v>628.40136322228796</v>
      </c>
      <c r="K138">
        <f t="shared" si="20"/>
        <v>703.78393897986371</v>
      </c>
    </row>
    <row r="139" spans="1:11" x14ac:dyDescent="0.25">
      <c r="A139">
        <v>138</v>
      </c>
      <c r="B139">
        <f t="shared" si="16"/>
        <v>6</v>
      </c>
      <c r="C139" s="7">
        <v>41791</v>
      </c>
      <c r="D139" s="8">
        <v>749</v>
      </c>
      <c r="E139">
        <f>AVERAGE(D134:D145)</f>
        <v>662.33333333333337</v>
      </c>
      <c r="F139">
        <f t="shared" si="22"/>
        <v>660.75</v>
      </c>
      <c r="G139">
        <f t="shared" si="23"/>
        <v>88.25</v>
      </c>
      <c r="H139">
        <f t="shared" si="17"/>
        <v>51.454545454545453</v>
      </c>
      <c r="I139">
        <f t="shared" si="18"/>
        <v>697.5454545454545</v>
      </c>
      <c r="J139">
        <f t="shared" si="19"/>
        <v>632.09459162398025</v>
      </c>
      <c r="K139">
        <f t="shared" si="20"/>
        <v>683.54913707852575</v>
      </c>
    </row>
    <row r="140" spans="1:11" x14ac:dyDescent="0.25">
      <c r="A140">
        <v>139</v>
      </c>
      <c r="B140">
        <f t="shared" si="16"/>
        <v>7</v>
      </c>
      <c r="C140" s="7">
        <v>41821</v>
      </c>
      <c r="D140" s="8">
        <v>871</v>
      </c>
      <c r="H140">
        <f t="shared" si="17"/>
        <v>91.090909090909093</v>
      </c>
      <c r="I140">
        <f t="shared" si="18"/>
        <v>779.90909090909088</v>
      </c>
      <c r="J140">
        <f t="shared" si="19"/>
        <v>635.78782002567254</v>
      </c>
      <c r="K140">
        <f t="shared" si="20"/>
        <v>726.87872911658167</v>
      </c>
    </row>
    <row r="141" spans="1:11" x14ac:dyDescent="0.25">
      <c r="A141">
        <v>140</v>
      </c>
      <c r="B141">
        <f t="shared" si="16"/>
        <v>8</v>
      </c>
      <c r="C141" s="7">
        <v>41852</v>
      </c>
      <c r="D141" s="8">
        <v>848</v>
      </c>
      <c r="H141">
        <f t="shared" si="17"/>
        <v>89.988636363636374</v>
      </c>
      <c r="I141">
        <f t="shared" si="18"/>
        <v>758.01136363636363</v>
      </c>
      <c r="J141">
        <f t="shared" si="19"/>
        <v>639.48104842736507</v>
      </c>
      <c r="K141">
        <f t="shared" si="20"/>
        <v>729.46968479100144</v>
      </c>
    </row>
    <row r="142" spans="1:11" x14ac:dyDescent="0.25">
      <c r="A142">
        <v>141</v>
      </c>
      <c r="B142">
        <f t="shared" si="16"/>
        <v>9</v>
      </c>
      <c r="C142" s="7">
        <v>41883</v>
      </c>
      <c r="D142" s="8">
        <v>640</v>
      </c>
      <c r="H142">
        <f t="shared" si="17"/>
        <v>-14.72727272727273</v>
      </c>
      <c r="I142">
        <f t="shared" si="18"/>
        <v>654.72727272727275</v>
      </c>
      <c r="J142">
        <f t="shared" si="19"/>
        <v>643.17427682905736</v>
      </c>
      <c r="K142">
        <f t="shared" si="20"/>
        <v>628.44700410178461</v>
      </c>
    </row>
    <row r="143" spans="1:11" x14ac:dyDescent="0.25">
      <c r="A143">
        <v>142</v>
      </c>
      <c r="B143">
        <f t="shared" si="16"/>
        <v>10</v>
      </c>
      <c r="C143" s="7">
        <v>41913</v>
      </c>
      <c r="D143" s="8">
        <v>581</v>
      </c>
      <c r="H143">
        <f t="shared" si="17"/>
        <v>-61.821969696969695</v>
      </c>
      <c r="I143">
        <f t="shared" si="18"/>
        <v>642.82196969696975</v>
      </c>
      <c r="J143">
        <f t="shared" si="19"/>
        <v>646.86750523074966</v>
      </c>
      <c r="K143">
        <f t="shared" si="20"/>
        <v>585.04553553377991</v>
      </c>
    </row>
    <row r="144" spans="1:11" x14ac:dyDescent="0.25">
      <c r="A144">
        <v>143</v>
      </c>
      <c r="B144">
        <f t="shared" si="16"/>
        <v>11</v>
      </c>
      <c r="C144" s="7">
        <v>41944</v>
      </c>
      <c r="D144" s="8">
        <v>519</v>
      </c>
      <c r="H144">
        <f t="shared" si="17"/>
        <v>-89.174242424242436</v>
      </c>
      <c r="I144">
        <f t="shared" si="18"/>
        <v>608.17424242424249</v>
      </c>
      <c r="J144">
        <f t="shared" si="19"/>
        <v>650.56073363244195</v>
      </c>
      <c r="K144">
        <f t="shared" si="20"/>
        <v>561.38649120819946</v>
      </c>
    </row>
    <row r="145" spans="1:12" ht="15.75" thickBot="1" x14ac:dyDescent="0.3">
      <c r="A145">
        <v>144</v>
      </c>
      <c r="B145">
        <f t="shared" si="16"/>
        <v>12</v>
      </c>
      <c r="C145" s="9">
        <v>41974</v>
      </c>
      <c r="D145" s="10">
        <v>605</v>
      </c>
      <c r="H145">
        <f t="shared" si="17"/>
        <v>-39.257575757575744</v>
      </c>
      <c r="I145">
        <f t="shared" si="18"/>
        <v>644.25757575757575</v>
      </c>
      <c r="J145">
        <f t="shared" si="19"/>
        <v>654.25396203413447</v>
      </c>
      <c r="K145">
        <f t="shared" si="20"/>
        <v>614.99638627655872</v>
      </c>
      <c r="L145">
        <f>D145</f>
        <v>605</v>
      </c>
    </row>
    <row r="146" spans="1:12" ht="15.75" thickTop="1" x14ac:dyDescent="0.25">
      <c r="A146">
        <v>145</v>
      </c>
      <c r="B146">
        <f t="shared" si="16"/>
        <v>1</v>
      </c>
      <c r="C146" s="1">
        <v>42005</v>
      </c>
      <c r="H146">
        <f t="shared" si="17"/>
        <v>-69.257575757575751</v>
      </c>
      <c r="J146">
        <f t="shared" si="19"/>
        <v>657.94719043582677</v>
      </c>
      <c r="K146">
        <f t="shared" si="20"/>
        <v>588.68961467825102</v>
      </c>
      <c r="L146">
        <f>K146</f>
        <v>588.68961467825102</v>
      </c>
    </row>
    <row r="147" spans="1:12" x14ac:dyDescent="0.25">
      <c r="A147">
        <v>146</v>
      </c>
      <c r="B147">
        <f t="shared" si="16"/>
        <v>2</v>
      </c>
      <c r="C147" s="1">
        <v>42036</v>
      </c>
      <c r="H147">
        <f t="shared" si="17"/>
        <v>-66.928030303030297</v>
      </c>
      <c r="J147">
        <f t="shared" si="19"/>
        <v>661.64041883751906</v>
      </c>
      <c r="K147">
        <f t="shared" si="20"/>
        <v>594.71238853448881</v>
      </c>
      <c r="L147">
        <f t="shared" ref="L147:L157" si="25">K147</f>
        <v>594.71238853448881</v>
      </c>
    </row>
    <row r="148" spans="1:12" x14ac:dyDescent="0.25">
      <c r="A148">
        <v>147</v>
      </c>
      <c r="B148">
        <f t="shared" si="16"/>
        <v>3</v>
      </c>
      <c r="C148" s="1">
        <v>42064</v>
      </c>
      <c r="H148">
        <f t="shared" si="17"/>
        <v>-2.1325757575757405</v>
      </c>
      <c r="J148">
        <f t="shared" si="19"/>
        <v>665.33364723921136</v>
      </c>
      <c r="K148">
        <f t="shared" si="20"/>
        <v>663.20107148163561</v>
      </c>
      <c r="L148">
        <f t="shared" si="25"/>
        <v>663.20107148163561</v>
      </c>
    </row>
    <row r="149" spans="1:12" x14ac:dyDescent="0.25">
      <c r="A149">
        <v>148</v>
      </c>
      <c r="B149">
        <f t="shared" si="16"/>
        <v>4</v>
      </c>
      <c r="C149" s="1">
        <v>42095</v>
      </c>
      <c r="H149">
        <f t="shared" si="17"/>
        <v>29.458333333333339</v>
      </c>
      <c r="J149">
        <f t="shared" si="19"/>
        <v>669.02687564090388</v>
      </c>
      <c r="K149">
        <f t="shared" si="20"/>
        <v>698.48520897423725</v>
      </c>
      <c r="L149">
        <f t="shared" si="25"/>
        <v>698.48520897423725</v>
      </c>
    </row>
    <row r="150" spans="1:12" x14ac:dyDescent="0.25">
      <c r="A150">
        <v>149</v>
      </c>
      <c r="B150">
        <f t="shared" si="16"/>
        <v>5</v>
      </c>
      <c r="C150" s="1">
        <v>42125</v>
      </c>
      <c r="H150">
        <f t="shared" si="17"/>
        <v>75.382575757575765</v>
      </c>
      <c r="J150">
        <f t="shared" si="19"/>
        <v>672.72010404259618</v>
      </c>
      <c r="K150">
        <f t="shared" si="20"/>
        <v>748.10267980017193</v>
      </c>
      <c r="L150">
        <f t="shared" si="25"/>
        <v>748.10267980017193</v>
      </c>
    </row>
    <row r="151" spans="1:12" x14ac:dyDescent="0.25">
      <c r="A151">
        <v>150</v>
      </c>
      <c r="B151">
        <f t="shared" si="16"/>
        <v>6</v>
      </c>
      <c r="C151" s="1">
        <v>42156</v>
      </c>
      <c r="H151">
        <f t="shared" si="17"/>
        <v>51.454545454545453</v>
      </c>
      <c r="J151">
        <f t="shared" si="19"/>
        <v>676.41333244428847</v>
      </c>
      <c r="K151">
        <f t="shared" si="20"/>
        <v>727.86787789883397</v>
      </c>
      <c r="L151">
        <f t="shared" si="25"/>
        <v>727.86787789883397</v>
      </c>
    </row>
    <row r="152" spans="1:12" x14ac:dyDescent="0.25">
      <c r="A152">
        <v>151</v>
      </c>
      <c r="B152">
        <f t="shared" si="16"/>
        <v>7</v>
      </c>
      <c r="C152" s="1">
        <v>42186</v>
      </c>
      <c r="H152">
        <f t="shared" si="17"/>
        <v>91.090909090909093</v>
      </c>
      <c r="J152">
        <f t="shared" si="19"/>
        <v>680.10656084598077</v>
      </c>
      <c r="K152">
        <f t="shared" si="20"/>
        <v>771.19746993688989</v>
      </c>
      <c r="L152">
        <f t="shared" si="25"/>
        <v>771.19746993688989</v>
      </c>
    </row>
    <row r="153" spans="1:12" x14ac:dyDescent="0.25">
      <c r="A153">
        <v>152</v>
      </c>
      <c r="B153">
        <f t="shared" si="16"/>
        <v>8</v>
      </c>
      <c r="C153" s="1">
        <v>42217</v>
      </c>
      <c r="H153">
        <f t="shared" si="17"/>
        <v>89.988636363636374</v>
      </c>
      <c r="J153">
        <f t="shared" si="19"/>
        <v>683.79978924767329</v>
      </c>
      <c r="K153">
        <f t="shared" si="20"/>
        <v>773.78842561130966</v>
      </c>
      <c r="L153">
        <f t="shared" si="25"/>
        <v>773.78842561130966</v>
      </c>
    </row>
    <row r="154" spans="1:12" x14ac:dyDescent="0.25">
      <c r="A154">
        <v>153</v>
      </c>
      <c r="B154">
        <f t="shared" si="16"/>
        <v>9</v>
      </c>
      <c r="C154" s="1">
        <v>42248</v>
      </c>
      <c r="H154">
        <f t="shared" si="17"/>
        <v>-14.72727272727273</v>
      </c>
      <c r="J154">
        <f t="shared" si="19"/>
        <v>687.49301764936558</v>
      </c>
      <c r="K154">
        <f t="shared" si="20"/>
        <v>672.76574492209284</v>
      </c>
      <c r="L154">
        <f t="shared" si="25"/>
        <v>672.76574492209284</v>
      </c>
    </row>
    <row r="155" spans="1:12" x14ac:dyDescent="0.25">
      <c r="A155">
        <v>154</v>
      </c>
      <c r="B155">
        <f t="shared" si="16"/>
        <v>10</v>
      </c>
      <c r="C155" s="1">
        <v>42278</v>
      </c>
      <c r="H155">
        <f t="shared" si="17"/>
        <v>-61.821969696969695</v>
      </c>
      <c r="J155">
        <f t="shared" si="19"/>
        <v>691.18624605105788</v>
      </c>
      <c r="K155">
        <f t="shared" si="20"/>
        <v>629.36427635408813</v>
      </c>
      <c r="L155">
        <f t="shared" si="25"/>
        <v>629.36427635408813</v>
      </c>
    </row>
    <row r="156" spans="1:12" x14ac:dyDescent="0.25">
      <c r="A156">
        <v>155</v>
      </c>
      <c r="B156">
        <f t="shared" si="16"/>
        <v>11</v>
      </c>
      <c r="C156" s="1">
        <v>42309</v>
      </c>
      <c r="H156">
        <f t="shared" si="17"/>
        <v>-89.174242424242436</v>
      </c>
      <c r="J156">
        <f t="shared" si="19"/>
        <v>694.87947445275017</v>
      </c>
      <c r="K156">
        <f t="shared" si="20"/>
        <v>605.70523202850768</v>
      </c>
      <c r="L156">
        <f t="shared" si="25"/>
        <v>605.70523202850768</v>
      </c>
    </row>
    <row r="157" spans="1:12" x14ac:dyDescent="0.25">
      <c r="A157">
        <v>156</v>
      </c>
      <c r="B157">
        <f t="shared" si="16"/>
        <v>12</v>
      </c>
      <c r="C157" s="1">
        <v>42339</v>
      </c>
      <c r="H157">
        <f t="shared" si="17"/>
        <v>-39.257575757575744</v>
      </c>
      <c r="J157">
        <f t="shared" si="19"/>
        <v>698.5727028544427</v>
      </c>
      <c r="K157">
        <f t="shared" si="20"/>
        <v>659.31512709686695</v>
      </c>
      <c r="L157">
        <f t="shared" si="25"/>
        <v>659.31512709686695</v>
      </c>
    </row>
    <row r="158" spans="1:12" x14ac:dyDescent="0.25">
      <c r="C158" s="1"/>
    </row>
    <row r="159" spans="1:12" x14ac:dyDescent="0.25">
      <c r="F159" t="s">
        <v>8</v>
      </c>
      <c r="G159" t="s">
        <v>7</v>
      </c>
    </row>
    <row r="160" spans="1:12" x14ac:dyDescent="0.25">
      <c r="F160">
        <v>1</v>
      </c>
      <c r="G160">
        <f>AVERAGEIFS($G$8:$G$139,$B$8:$B$139,F160)</f>
        <v>-69.257575757575751</v>
      </c>
    </row>
    <row r="161" spans="1:7" x14ac:dyDescent="0.25">
      <c r="F161">
        <v>2</v>
      </c>
      <c r="G161">
        <f t="shared" ref="G161:G171" si="26">AVERAGEIFS($G$8:$G$139,$B$8:$B$139,F161)</f>
        <v>-66.928030303030297</v>
      </c>
    </row>
    <row r="162" spans="1:7" x14ac:dyDescent="0.25">
      <c r="F162">
        <v>3</v>
      </c>
      <c r="G162">
        <f t="shared" si="26"/>
        <v>-2.1325757575757405</v>
      </c>
    </row>
    <row r="163" spans="1:7" x14ac:dyDescent="0.25">
      <c r="F163">
        <v>4</v>
      </c>
      <c r="G163">
        <f t="shared" si="26"/>
        <v>29.458333333333339</v>
      </c>
    </row>
    <row r="164" spans="1:7" x14ac:dyDescent="0.25">
      <c r="F164">
        <v>5</v>
      </c>
      <c r="G164">
        <f t="shared" si="26"/>
        <v>75.382575757575765</v>
      </c>
    </row>
    <row r="165" spans="1:7" x14ac:dyDescent="0.25">
      <c r="F165">
        <v>6</v>
      </c>
      <c r="G165">
        <f t="shared" si="26"/>
        <v>51.454545454545453</v>
      </c>
    </row>
    <row r="166" spans="1:7" x14ac:dyDescent="0.25">
      <c r="F166">
        <v>7</v>
      </c>
      <c r="G166">
        <f t="shared" si="26"/>
        <v>91.090909090909093</v>
      </c>
    </row>
    <row r="167" spans="1:7" x14ac:dyDescent="0.25">
      <c r="F167">
        <v>8</v>
      </c>
      <c r="G167">
        <f t="shared" si="26"/>
        <v>89.988636363636374</v>
      </c>
    </row>
    <row r="168" spans="1:7" x14ac:dyDescent="0.25">
      <c r="F168">
        <v>9</v>
      </c>
      <c r="G168">
        <f t="shared" si="26"/>
        <v>-14.72727272727273</v>
      </c>
    </row>
    <row r="169" spans="1:7" x14ac:dyDescent="0.25">
      <c r="F169">
        <v>10</v>
      </c>
      <c r="G169">
        <f t="shared" si="26"/>
        <v>-61.821969696969695</v>
      </c>
    </row>
    <row r="170" spans="1:7" x14ac:dyDescent="0.25">
      <c r="F170">
        <v>11</v>
      </c>
      <c r="G170">
        <f t="shared" si="26"/>
        <v>-89.174242424242436</v>
      </c>
    </row>
    <row r="171" spans="1:7" x14ac:dyDescent="0.25">
      <c r="F171">
        <v>12</v>
      </c>
      <c r="G171">
        <f t="shared" si="26"/>
        <v>-39.257575757575744</v>
      </c>
    </row>
    <row r="174" spans="1:7" x14ac:dyDescent="0.25">
      <c r="A174" t="s">
        <v>10</v>
      </c>
    </row>
    <row r="175" spans="1:7" ht="15.75" thickBot="1" x14ac:dyDescent="0.3"/>
    <row r="176" spans="1:7" x14ac:dyDescent="0.25">
      <c r="A176" s="4" t="s">
        <v>11</v>
      </c>
      <c r="B176" s="4"/>
    </row>
    <row r="177" spans="1:9" x14ac:dyDescent="0.25">
      <c r="A177" t="s">
        <v>12</v>
      </c>
      <c r="B177">
        <v>0.97000322090111668</v>
      </c>
    </row>
    <row r="178" spans="1:9" x14ac:dyDescent="0.25">
      <c r="A178" t="s">
        <v>13</v>
      </c>
      <c r="B178">
        <v>0.94090624855854066</v>
      </c>
    </row>
    <row r="179" spans="1:9" x14ac:dyDescent="0.25">
      <c r="A179" t="s">
        <v>14</v>
      </c>
      <c r="B179">
        <v>0.94049009537937545</v>
      </c>
    </row>
    <row r="180" spans="1:9" x14ac:dyDescent="0.25">
      <c r="A180" t="s">
        <v>15</v>
      </c>
      <c r="B180">
        <v>38.743802448499629</v>
      </c>
    </row>
    <row r="181" spans="1:9" ht="15.75" thickBot="1" x14ac:dyDescent="0.3">
      <c r="A181" s="2" t="s">
        <v>16</v>
      </c>
      <c r="B181" s="2">
        <v>144</v>
      </c>
    </row>
    <row r="183" spans="1:9" ht="15.75" thickBot="1" x14ac:dyDescent="0.3">
      <c r="A183" t="s">
        <v>17</v>
      </c>
    </row>
    <row r="184" spans="1:9" x14ac:dyDescent="0.25">
      <c r="A184" s="3"/>
      <c r="B184" s="3" t="s">
        <v>22</v>
      </c>
      <c r="C184" s="3" t="s">
        <v>23</v>
      </c>
      <c r="D184" s="3" t="s">
        <v>24</v>
      </c>
      <c r="E184" s="3" t="s">
        <v>25</v>
      </c>
      <c r="F184" s="3" t="s">
        <v>26</v>
      </c>
    </row>
    <row r="185" spans="1:9" x14ac:dyDescent="0.25">
      <c r="A185" t="s">
        <v>18</v>
      </c>
      <c r="B185">
        <v>1</v>
      </c>
      <c r="C185">
        <v>3393888.8822548208</v>
      </c>
      <c r="D185">
        <v>3393888.8822548208</v>
      </c>
      <c r="E185">
        <v>2260.9613374718815</v>
      </c>
      <c r="F185">
        <v>4.1449542587216516E-89</v>
      </c>
    </row>
    <row r="186" spans="1:9" x14ac:dyDescent="0.25">
      <c r="A186" t="s">
        <v>19</v>
      </c>
      <c r="B186">
        <v>142</v>
      </c>
      <c r="C186">
        <v>213153.676399908</v>
      </c>
      <c r="D186">
        <v>1501.0822281683661</v>
      </c>
    </row>
    <row r="187" spans="1:9" ht="15.75" thickBot="1" x14ac:dyDescent="0.3">
      <c r="A187" s="2" t="s">
        <v>20</v>
      </c>
      <c r="B187" s="2">
        <v>143</v>
      </c>
      <c r="C187" s="2">
        <v>3607042.5586547288</v>
      </c>
      <c r="D187" s="2"/>
      <c r="E187" s="2"/>
      <c r="F187" s="2"/>
    </row>
    <row r="188" spans="1:9" ht="15.75" thickBot="1" x14ac:dyDescent="0.3"/>
    <row r="189" spans="1:9" x14ac:dyDescent="0.25">
      <c r="A189" s="3"/>
      <c r="B189" s="3" t="s">
        <v>27</v>
      </c>
      <c r="C189" s="3" t="s">
        <v>15</v>
      </c>
      <c r="D189" s="3" t="s">
        <v>28</v>
      </c>
      <c r="E189" s="3" t="s">
        <v>29</v>
      </c>
      <c r="F189" s="3" t="s">
        <v>30</v>
      </c>
      <c r="G189" s="3" t="s">
        <v>31</v>
      </c>
      <c r="H189" s="3" t="s">
        <v>32</v>
      </c>
      <c r="I189" s="3" t="s">
        <v>33</v>
      </c>
    </row>
    <row r="190" spans="1:9" x14ac:dyDescent="0.25">
      <c r="A190" t="s">
        <v>21</v>
      </c>
      <c r="B190">
        <v>122.42907219043565</v>
      </c>
      <c r="C190">
        <v>6.491079019072501</v>
      </c>
      <c r="D190">
        <v>18.861127992850921</v>
      </c>
      <c r="E190">
        <v>1.6669739275216491E-40</v>
      </c>
      <c r="F190">
        <v>109.59743582499354</v>
      </c>
      <c r="G190">
        <v>135.26070855587776</v>
      </c>
      <c r="H190">
        <v>109.59743582499354</v>
      </c>
      <c r="I190">
        <v>135.26070855587776</v>
      </c>
    </row>
    <row r="191" spans="1:9" ht="15.75" thickBot="1" x14ac:dyDescent="0.3">
      <c r="A191" s="2" t="s">
        <v>34</v>
      </c>
      <c r="B191" s="2">
        <v>3.6932284016923522</v>
      </c>
      <c r="C191" s="2">
        <v>7.7671125563855886E-2</v>
      </c>
      <c r="D191" s="2">
        <v>47.549567163875238</v>
      </c>
      <c r="E191" s="2">
        <v>4.1449542587215337E-89</v>
      </c>
      <c r="F191" s="2">
        <v>3.5396872667898838</v>
      </c>
      <c r="G191" s="2">
        <v>3.8467695365948207</v>
      </c>
      <c r="H191" s="2">
        <v>3.5396872667898838</v>
      </c>
      <c r="I191" s="2">
        <v>3.8467695365948207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DD755-D260-4532-8E14-E175D4A59FB3}">
  <dimension ref="A1:L191"/>
  <sheetViews>
    <sheetView workbookViewId="0">
      <selection activeCell="O25" sqref="O25"/>
    </sheetView>
  </sheetViews>
  <sheetFormatPr defaultRowHeight="15" x14ac:dyDescent="0.25"/>
  <sheetData>
    <row r="1" spans="1:12" ht="15.75" thickTop="1" x14ac:dyDescent="0.25">
      <c r="A1" t="s">
        <v>2</v>
      </c>
      <c r="B1" t="s">
        <v>3</v>
      </c>
      <c r="C1" s="5" t="s">
        <v>0</v>
      </c>
      <c r="D1" s="6" t="s">
        <v>1</v>
      </c>
      <c r="E1" t="s">
        <v>4</v>
      </c>
      <c r="F1" t="s">
        <v>5</v>
      </c>
      <c r="G1" t="s">
        <v>6</v>
      </c>
      <c r="H1" t="s">
        <v>36</v>
      </c>
      <c r="I1" t="s">
        <v>9</v>
      </c>
      <c r="J1" t="s">
        <v>35</v>
      </c>
      <c r="K1" t="s">
        <v>37</v>
      </c>
      <c r="L1" t="s">
        <v>38</v>
      </c>
    </row>
    <row r="2" spans="1:12" x14ac:dyDescent="0.25">
      <c r="A2">
        <v>1</v>
      </c>
      <c r="B2">
        <f>MONTH(C2)</f>
        <v>1</v>
      </c>
      <c r="C2" s="7">
        <v>37622</v>
      </c>
      <c r="D2" s="8">
        <v>141</v>
      </c>
      <c r="H2">
        <f>_xlfn.XLOOKUP(B2,$F$160:$F$171,$G$160:$G$171)</f>
        <v>0.82184134125275499</v>
      </c>
      <c r="I2">
        <f>D2/H2</f>
        <v>171.56596160649437</v>
      </c>
      <c r="J2">
        <f>$B$190+$B$191*A2</f>
        <v>126.69561643307524</v>
      </c>
      <c r="K2">
        <f>H2*J2</f>
        <v>104.12369534020314</v>
      </c>
    </row>
    <row r="3" spans="1:12" x14ac:dyDescent="0.25">
      <c r="A3">
        <v>2</v>
      </c>
      <c r="B3">
        <f t="shared" ref="B3:B66" si="0">MONTH(C3)</f>
        <v>2</v>
      </c>
      <c r="C3" s="7">
        <v>37653</v>
      </c>
      <c r="D3" s="8">
        <v>157</v>
      </c>
      <c r="H3">
        <f t="shared" ref="H3:H66" si="1">_xlfn.XLOOKUP(B3,$F$160:$F$171,$G$160:$G$171)</f>
        <v>0.84233025473573508</v>
      </c>
      <c r="I3">
        <f t="shared" ref="I3:I66" si="2">D3/H3</f>
        <v>186.38770140015419</v>
      </c>
      <c r="J3">
        <f t="shared" ref="J3:J66" si="3">$B$190+$B$191*A3</f>
        <v>130.38182157076031</v>
      </c>
      <c r="K3">
        <f t="shared" ref="K3:K66" si="4">H3*J3</f>
        <v>109.82455297660769</v>
      </c>
    </row>
    <row r="4" spans="1:12" x14ac:dyDescent="0.25">
      <c r="A4">
        <v>3</v>
      </c>
      <c r="B4">
        <f t="shared" si="0"/>
        <v>3</v>
      </c>
      <c r="C4" s="7">
        <v>37681</v>
      </c>
      <c r="D4" s="8">
        <v>185</v>
      </c>
      <c r="H4">
        <f t="shared" si="1"/>
        <v>1.0105356494392006</v>
      </c>
      <c r="I4">
        <f t="shared" si="2"/>
        <v>183.07122574316526</v>
      </c>
      <c r="J4">
        <f t="shared" si="3"/>
        <v>134.06802670844536</v>
      </c>
      <c r="K4">
        <f t="shared" si="4"/>
        <v>135.48052043885093</v>
      </c>
    </row>
    <row r="5" spans="1:12" x14ac:dyDescent="0.25">
      <c r="A5">
        <v>4</v>
      </c>
      <c r="B5">
        <f t="shared" si="0"/>
        <v>4</v>
      </c>
      <c r="C5" s="7">
        <v>37712</v>
      </c>
      <c r="D5" s="8">
        <v>199</v>
      </c>
      <c r="H5">
        <f t="shared" si="1"/>
        <v>1.0785983047826484</v>
      </c>
      <c r="I5">
        <f t="shared" si="2"/>
        <v>184.49871385631474</v>
      </c>
      <c r="J5">
        <f t="shared" si="3"/>
        <v>137.75423184613041</v>
      </c>
      <c r="K5">
        <f t="shared" si="4"/>
        <v>148.58148094587219</v>
      </c>
    </row>
    <row r="6" spans="1:12" x14ac:dyDescent="0.25">
      <c r="A6">
        <v>5</v>
      </c>
      <c r="B6">
        <f t="shared" si="0"/>
        <v>5</v>
      </c>
      <c r="C6" s="7">
        <v>37742</v>
      </c>
      <c r="D6" s="8">
        <v>203</v>
      </c>
      <c r="H6">
        <f t="shared" si="1"/>
        <v>1.1836442270405987</v>
      </c>
      <c r="I6">
        <f t="shared" si="2"/>
        <v>171.50423696785128</v>
      </c>
      <c r="J6">
        <f t="shared" si="3"/>
        <v>141.44043698381546</v>
      </c>
      <c r="K6">
        <f t="shared" si="4"/>
        <v>167.41515670599276</v>
      </c>
    </row>
    <row r="7" spans="1:12" x14ac:dyDescent="0.25">
      <c r="A7">
        <v>6</v>
      </c>
      <c r="B7">
        <f t="shared" si="0"/>
        <v>6</v>
      </c>
      <c r="C7" s="7">
        <v>37773</v>
      </c>
      <c r="D7" s="8">
        <v>189</v>
      </c>
      <c r="E7">
        <f>AVERAGE(D2:D13)</f>
        <v>176</v>
      </c>
      <c r="H7">
        <f t="shared" si="1"/>
        <v>1.1188813661730912</v>
      </c>
      <c r="I7">
        <f t="shared" si="2"/>
        <v>168.91871266605906</v>
      </c>
      <c r="J7">
        <f t="shared" si="3"/>
        <v>145.12664212150054</v>
      </c>
      <c r="K7">
        <f t="shared" si="4"/>
        <v>162.37949560501781</v>
      </c>
    </row>
    <row r="8" spans="1:12" x14ac:dyDescent="0.25">
      <c r="A8">
        <v>7</v>
      </c>
      <c r="B8">
        <f t="shared" si="0"/>
        <v>7</v>
      </c>
      <c r="C8" s="7">
        <v>37803</v>
      </c>
      <c r="D8" s="8">
        <v>207</v>
      </c>
      <c r="E8">
        <f t="shared" ref="E8:E71" si="5">AVERAGE(D3:D14)</f>
        <v>176.33333333333334</v>
      </c>
      <c r="F8">
        <f>AVERAGE(E7:E8)</f>
        <v>176.16666666666669</v>
      </c>
      <c r="G8">
        <f>D8/F8</f>
        <v>1.1750236518448438</v>
      </c>
      <c r="H8">
        <f t="shared" si="1"/>
        <v>1.2337839134174082</v>
      </c>
      <c r="I8">
        <f t="shared" si="2"/>
        <v>167.77654316033272</v>
      </c>
      <c r="J8">
        <f t="shared" si="3"/>
        <v>148.81284725918559</v>
      </c>
      <c r="K8">
        <f t="shared" si="4"/>
        <v>183.60289705822504</v>
      </c>
    </row>
    <row r="9" spans="1:12" x14ac:dyDescent="0.25">
      <c r="A9">
        <v>8</v>
      </c>
      <c r="B9">
        <f t="shared" si="0"/>
        <v>8</v>
      </c>
      <c r="C9" s="7">
        <v>37834</v>
      </c>
      <c r="D9" s="8">
        <v>207</v>
      </c>
      <c r="E9">
        <f t="shared" si="5"/>
        <v>177.25</v>
      </c>
      <c r="F9">
        <f t="shared" ref="F9:F72" si="6">AVERAGE(E8:E9)</f>
        <v>176.79166666666669</v>
      </c>
      <c r="G9">
        <f t="shared" ref="G9:G72" si="7">D9/F9</f>
        <v>1.1708696676879564</v>
      </c>
      <c r="H9">
        <f t="shared" si="1"/>
        <v>1.2279057667104343</v>
      </c>
      <c r="I9">
        <f t="shared" si="2"/>
        <v>168.57971158043671</v>
      </c>
      <c r="J9">
        <f t="shared" si="3"/>
        <v>152.49905239687064</v>
      </c>
      <c r="K9">
        <f t="shared" si="4"/>
        <v>187.25446585599414</v>
      </c>
    </row>
    <row r="10" spans="1:12" x14ac:dyDescent="0.25">
      <c r="A10">
        <v>9</v>
      </c>
      <c r="B10">
        <f t="shared" si="0"/>
        <v>9</v>
      </c>
      <c r="C10" s="7">
        <v>37865</v>
      </c>
      <c r="D10" s="8">
        <v>171</v>
      </c>
      <c r="E10">
        <f t="shared" si="5"/>
        <v>178.25</v>
      </c>
      <c r="F10">
        <f t="shared" si="6"/>
        <v>177.75</v>
      </c>
      <c r="G10">
        <f t="shared" si="7"/>
        <v>0.96202531645569622</v>
      </c>
      <c r="H10">
        <f t="shared" si="1"/>
        <v>0.96022067979753867</v>
      </c>
      <c r="I10">
        <f t="shared" si="2"/>
        <v>178.08406296358368</v>
      </c>
      <c r="J10">
        <f t="shared" si="3"/>
        <v>156.18525753455572</v>
      </c>
      <c r="K10">
        <f t="shared" si="4"/>
        <v>149.97231416418475</v>
      </c>
    </row>
    <row r="11" spans="1:12" x14ac:dyDescent="0.25">
      <c r="A11">
        <v>10</v>
      </c>
      <c r="B11">
        <f t="shared" si="0"/>
        <v>10</v>
      </c>
      <c r="C11" s="7">
        <v>37895</v>
      </c>
      <c r="D11" s="8">
        <v>150</v>
      </c>
      <c r="E11">
        <f t="shared" si="5"/>
        <v>179</v>
      </c>
      <c r="F11">
        <f t="shared" si="6"/>
        <v>178.625</v>
      </c>
      <c r="G11">
        <f t="shared" si="7"/>
        <v>0.83974807557732678</v>
      </c>
      <c r="H11">
        <f t="shared" si="1"/>
        <v>0.83489423514644046</v>
      </c>
      <c r="I11">
        <f t="shared" si="2"/>
        <v>179.66347554632475</v>
      </c>
      <c r="J11">
        <f t="shared" si="3"/>
        <v>159.87146267224077</v>
      </c>
      <c r="K11">
        <f t="shared" si="4"/>
        <v>133.47576254948316</v>
      </c>
    </row>
    <row r="12" spans="1:12" x14ac:dyDescent="0.25">
      <c r="A12">
        <v>11</v>
      </c>
      <c r="B12">
        <f t="shared" si="0"/>
        <v>11</v>
      </c>
      <c r="C12" s="7">
        <v>37926</v>
      </c>
      <c r="D12" s="8">
        <v>138</v>
      </c>
      <c r="E12">
        <f t="shared" si="5"/>
        <v>179.58333333333334</v>
      </c>
      <c r="F12">
        <f t="shared" si="6"/>
        <v>179.29166666666669</v>
      </c>
      <c r="G12">
        <f t="shared" si="7"/>
        <v>0.76969556123634664</v>
      </c>
      <c r="H12">
        <f t="shared" si="1"/>
        <v>0.76414568567644847</v>
      </c>
      <c r="I12">
        <f t="shared" si="2"/>
        <v>180.59383516356252</v>
      </c>
      <c r="J12">
        <f t="shared" si="3"/>
        <v>163.55766780992582</v>
      </c>
      <c r="K12">
        <f t="shared" si="4"/>
        <v>124.98188621625654</v>
      </c>
    </row>
    <row r="13" spans="1:12" x14ac:dyDescent="0.25">
      <c r="A13">
        <v>12</v>
      </c>
      <c r="B13">
        <f t="shared" si="0"/>
        <v>12</v>
      </c>
      <c r="C13" s="7">
        <v>37956</v>
      </c>
      <c r="D13" s="8">
        <v>165</v>
      </c>
      <c r="E13">
        <f t="shared" si="5"/>
        <v>181.25</v>
      </c>
      <c r="F13">
        <f t="shared" si="6"/>
        <v>180.41666666666669</v>
      </c>
      <c r="G13">
        <f t="shared" si="7"/>
        <v>0.91454965357967655</v>
      </c>
      <c r="H13">
        <f t="shared" si="1"/>
        <v>0.90147292369427456</v>
      </c>
      <c r="I13">
        <f t="shared" si="2"/>
        <v>183.03378355926981</v>
      </c>
      <c r="J13">
        <f t="shared" si="3"/>
        <v>167.24387294761087</v>
      </c>
      <c r="K13">
        <f t="shared" si="4"/>
        <v>150.76582311603656</v>
      </c>
    </row>
    <row r="14" spans="1:12" x14ac:dyDescent="0.25">
      <c r="A14">
        <v>13</v>
      </c>
      <c r="B14">
        <f t="shared" si="0"/>
        <v>1</v>
      </c>
      <c r="C14" s="7">
        <v>37987</v>
      </c>
      <c r="D14" s="8">
        <v>145</v>
      </c>
      <c r="E14">
        <f t="shared" si="5"/>
        <v>183.83333333333334</v>
      </c>
      <c r="F14">
        <f t="shared" si="6"/>
        <v>182.54166666666669</v>
      </c>
      <c r="G14">
        <f t="shared" si="7"/>
        <v>0.79433919196530467</v>
      </c>
      <c r="H14">
        <f t="shared" si="1"/>
        <v>0.82184134125275499</v>
      </c>
      <c r="I14">
        <f t="shared" si="2"/>
        <v>176.43308108469279</v>
      </c>
      <c r="J14">
        <f t="shared" si="3"/>
        <v>170.93007808529592</v>
      </c>
      <c r="K14">
        <f t="shared" si="4"/>
        <v>140.47740463405773</v>
      </c>
    </row>
    <row r="15" spans="1:12" x14ac:dyDescent="0.25">
      <c r="A15">
        <v>14</v>
      </c>
      <c r="B15">
        <f t="shared" si="0"/>
        <v>2</v>
      </c>
      <c r="C15" s="7">
        <v>38018</v>
      </c>
      <c r="D15" s="8">
        <v>168</v>
      </c>
      <c r="E15">
        <f t="shared" si="5"/>
        <v>186.41666666666666</v>
      </c>
      <c r="F15">
        <f t="shared" si="6"/>
        <v>185.125</v>
      </c>
      <c r="G15">
        <f t="shared" si="7"/>
        <v>0.90749493585415264</v>
      </c>
      <c r="H15">
        <f t="shared" si="1"/>
        <v>0.84233025473573508</v>
      </c>
      <c r="I15">
        <f t="shared" si="2"/>
        <v>199.44671232627962</v>
      </c>
      <c r="J15">
        <f t="shared" si="3"/>
        <v>174.616283222981</v>
      </c>
      <c r="K15">
        <f t="shared" si="4"/>
        <v>147.08457832822086</v>
      </c>
    </row>
    <row r="16" spans="1:12" x14ac:dyDescent="0.25">
      <c r="A16">
        <v>15</v>
      </c>
      <c r="B16">
        <f t="shared" si="0"/>
        <v>3</v>
      </c>
      <c r="C16" s="7">
        <v>38047</v>
      </c>
      <c r="D16" s="8">
        <v>197</v>
      </c>
      <c r="E16">
        <f t="shared" si="5"/>
        <v>188.75</v>
      </c>
      <c r="F16">
        <f t="shared" si="6"/>
        <v>187.58333333333331</v>
      </c>
      <c r="G16">
        <f t="shared" si="7"/>
        <v>1.0501999111505997</v>
      </c>
      <c r="H16">
        <f t="shared" si="1"/>
        <v>1.0105356494392006</v>
      </c>
      <c r="I16">
        <f t="shared" si="2"/>
        <v>194.94611606164085</v>
      </c>
      <c r="J16">
        <f t="shared" si="3"/>
        <v>178.30248836066605</v>
      </c>
      <c r="K16">
        <f t="shared" si="4"/>
        <v>180.18102087217116</v>
      </c>
    </row>
    <row r="17" spans="1:11" x14ac:dyDescent="0.25">
      <c r="A17">
        <v>16</v>
      </c>
      <c r="B17">
        <f t="shared" si="0"/>
        <v>4</v>
      </c>
      <c r="C17" s="7">
        <v>38078</v>
      </c>
      <c r="D17" s="8">
        <v>208</v>
      </c>
      <c r="E17">
        <f t="shared" si="5"/>
        <v>190.25</v>
      </c>
      <c r="F17">
        <f t="shared" si="6"/>
        <v>189.5</v>
      </c>
      <c r="G17">
        <f t="shared" si="7"/>
        <v>1.0976253298153034</v>
      </c>
      <c r="H17">
        <f t="shared" si="1"/>
        <v>1.0785983047826484</v>
      </c>
      <c r="I17">
        <f t="shared" si="2"/>
        <v>192.84287679454002</v>
      </c>
      <c r="J17">
        <f t="shared" si="3"/>
        <v>181.9886934983511</v>
      </c>
      <c r="K17">
        <f t="shared" si="4"/>
        <v>196.29269629693047</v>
      </c>
    </row>
    <row r="18" spans="1:11" x14ac:dyDescent="0.25">
      <c r="A18">
        <v>17</v>
      </c>
      <c r="B18">
        <f t="shared" si="0"/>
        <v>5</v>
      </c>
      <c r="C18" s="7">
        <v>38108</v>
      </c>
      <c r="D18" s="8">
        <v>210</v>
      </c>
      <c r="E18">
        <f t="shared" si="5"/>
        <v>191.41666666666666</v>
      </c>
      <c r="F18">
        <f t="shared" si="6"/>
        <v>190.83333333333331</v>
      </c>
      <c r="G18">
        <f t="shared" si="7"/>
        <v>1.1004366812227075</v>
      </c>
      <c r="H18">
        <f t="shared" si="1"/>
        <v>1.1836442270405987</v>
      </c>
      <c r="I18">
        <f t="shared" si="2"/>
        <v>177.41817617363927</v>
      </c>
      <c r="J18">
        <f t="shared" si="3"/>
        <v>185.67489863603618</v>
      </c>
      <c r="K18">
        <f t="shared" si="4"/>
        <v>219.77302187689256</v>
      </c>
    </row>
    <row r="19" spans="1:11" x14ac:dyDescent="0.25">
      <c r="A19">
        <v>18</v>
      </c>
      <c r="B19">
        <f t="shared" si="0"/>
        <v>6</v>
      </c>
      <c r="C19" s="7">
        <v>38139</v>
      </c>
      <c r="D19" s="8">
        <v>209</v>
      </c>
      <c r="E19">
        <f t="shared" si="5"/>
        <v>194</v>
      </c>
      <c r="F19">
        <f t="shared" si="6"/>
        <v>192.70833333333331</v>
      </c>
      <c r="G19">
        <f t="shared" si="7"/>
        <v>1.0845405405405406</v>
      </c>
      <c r="H19">
        <f t="shared" si="1"/>
        <v>1.1188813661730912</v>
      </c>
      <c r="I19">
        <f t="shared" si="2"/>
        <v>186.79370871537748</v>
      </c>
      <c r="J19">
        <f t="shared" si="3"/>
        <v>189.36110377372123</v>
      </c>
      <c r="K19">
        <f t="shared" si="4"/>
        <v>211.87261049038571</v>
      </c>
    </row>
    <row r="20" spans="1:11" x14ac:dyDescent="0.25">
      <c r="A20">
        <v>19</v>
      </c>
      <c r="B20">
        <f t="shared" si="0"/>
        <v>7</v>
      </c>
      <c r="C20" s="7">
        <v>38169</v>
      </c>
      <c r="D20" s="8">
        <v>238</v>
      </c>
      <c r="E20">
        <f t="shared" si="5"/>
        <v>197.16666666666666</v>
      </c>
      <c r="F20">
        <f t="shared" si="6"/>
        <v>195.58333333333331</v>
      </c>
      <c r="G20">
        <f t="shared" si="7"/>
        <v>1.2168726033233916</v>
      </c>
      <c r="H20">
        <f t="shared" si="1"/>
        <v>1.2337839134174082</v>
      </c>
      <c r="I20">
        <f t="shared" si="2"/>
        <v>192.90249889931974</v>
      </c>
      <c r="J20">
        <f t="shared" si="3"/>
        <v>193.04730891140628</v>
      </c>
      <c r="K20">
        <f t="shared" si="4"/>
        <v>238.17866426341413</v>
      </c>
    </row>
    <row r="21" spans="1:11" x14ac:dyDescent="0.25">
      <c r="A21">
        <v>20</v>
      </c>
      <c r="B21">
        <f t="shared" si="0"/>
        <v>8</v>
      </c>
      <c r="C21" s="7">
        <v>38200</v>
      </c>
      <c r="D21" s="8">
        <v>238</v>
      </c>
      <c r="E21">
        <f t="shared" si="5"/>
        <v>199.83333333333334</v>
      </c>
      <c r="F21">
        <f t="shared" si="6"/>
        <v>198.5</v>
      </c>
      <c r="G21">
        <f t="shared" si="7"/>
        <v>1.198992443324937</v>
      </c>
      <c r="H21">
        <f t="shared" si="1"/>
        <v>1.2279057667104343</v>
      </c>
      <c r="I21">
        <f t="shared" si="2"/>
        <v>193.82594858040548</v>
      </c>
      <c r="J21">
        <f t="shared" si="3"/>
        <v>196.73351404909135</v>
      </c>
      <c r="K21">
        <f t="shared" si="4"/>
        <v>241.57021640608752</v>
      </c>
    </row>
    <row r="22" spans="1:11" x14ac:dyDescent="0.25">
      <c r="A22">
        <v>21</v>
      </c>
      <c r="B22">
        <f t="shared" si="0"/>
        <v>9</v>
      </c>
      <c r="C22" s="7">
        <v>38231</v>
      </c>
      <c r="D22" s="8">
        <v>199</v>
      </c>
      <c r="E22">
        <f t="shared" si="5"/>
        <v>204.16666666666666</v>
      </c>
      <c r="F22">
        <f t="shared" si="6"/>
        <v>202</v>
      </c>
      <c r="G22">
        <f t="shared" si="7"/>
        <v>0.98514851485148514</v>
      </c>
      <c r="H22">
        <f t="shared" si="1"/>
        <v>0.96022067979753867</v>
      </c>
      <c r="I22">
        <f t="shared" si="2"/>
        <v>207.24402648978452</v>
      </c>
      <c r="J22">
        <f t="shared" si="3"/>
        <v>200.41971918677638</v>
      </c>
      <c r="K22">
        <f t="shared" si="4"/>
        <v>192.44715900235821</v>
      </c>
    </row>
    <row r="23" spans="1:11" x14ac:dyDescent="0.25">
      <c r="A23">
        <v>22</v>
      </c>
      <c r="B23">
        <f t="shared" si="0"/>
        <v>10</v>
      </c>
      <c r="C23" s="7">
        <v>38261</v>
      </c>
      <c r="D23" s="8">
        <v>168</v>
      </c>
      <c r="E23">
        <f t="shared" si="5"/>
        <v>207.75</v>
      </c>
      <c r="F23">
        <f t="shared" si="6"/>
        <v>205.95833333333331</v>
      </c>
      <c r="G23">
        <f t="shared" si="7"/>
        <v>0.81569896823791233</v>
      </c>
      <c r="H23">
        <f t="shared" si="1"/>
        <v>0.83489423514644046</v>
      </c>
      <c r="I23">
        <f t="shared" si="2"/>
        <v>201.22309261188371</v>
      </c>
      <c r="J23">
        <f t="shared" si="3"/>
        <v>204.10592432446145</v>
      </c>
      <c r="K23">
        <f t="shared" si="4"/>
        <v>170.40685957772851</v>
      </c>
    </row>
    <row r="24" spans="1:11" x14ac:dyDescent="0.25">
      <c r="A24">
        <v>23</v>
      </c>
      <c r="B24">
        <f t="shared" si="0"/>
        <v>11</v>
      </c>
      <c r="C24" s="7">
        <v>38292</v>
      </c>
      <c r="D24" s="8">
        <v>152</v>
      </c>
      <c r="E24">
        <f t="shared" si="5"/>
        <v>214.33333333333334</v>
      </c>
      <c r="F24">
        <f t="shared" si="6"/>
        <v>211.04166666666669</v>
      </c>
      <c r="G24">
        <f t="shared" si="7"/>
        <v>0.72023692003948658</v>
      </c>
      <c r="H24">
        <f t="shared" si="1"/>
        <v>0.76414568567644847</v>
      </c>
      <c r="I24">
        <f t="shared" si="2"/>
        <v>198.91494887580799</v>
      </c>
      <c r="J24">
        <f t="shared" si="3"/>
        <v>207.79212946214651</v>
      </c>
      <c r="K24">
        <f t="shared" si="4"/>
        <v>158.78345924602129</v>
      </c>
    </row>
    <row r="25" spans="1:11" x14ac:dyDescent="0.25">
      <c r="A25">
        <v>24</v>
      </c>
      <c r="B25">
        <f t="shared" si="0"/>
        <v>12</v>
      </c>
      <c r="C25" s="7">
        <v>38322</v>
      </c>
      <c r="D25" s="8">
        <v>196</v>
      </c>
      <c r="E25">
        <f t="shared" si="5"/>
        <v>217.66666666666666</v>
      </c>
      <c r="F25">
        <f t="shared" si="6"/>
        <v>216</v>
      </c>
      <c r="G25">
        <f t="shared" si="7"/>
        <v>0.90740740740740744</v>
      </c>
      <c r="H25">
        <f t="shared" si="1"/>
        <v>0.90147292369427456</v>
      </c>
      <c r="I25">
        <f t="shared" si="2"/>
        <v>217.42194895525384</v>
      </c>
      <c r="J25">
        <f t="shared" si="3"/>
        <v>211.47833459983156</v>
      </c>
      <c r="K25">
        <f t="shared" si="4"/>
        <v>190.64199258970621</v>
      </c>
    </row>
    <row r="26" spans="1:11" x14ac:dyDescent="0.25">
      <c r="A26">
        <v>25</v>
      </c>
      <c r="B26">
        <f t="shared" si="0"/>
        <v>1</v>
      </c>
      <c r="C26" s="7">
        <v>38353</v>
      </c>
      <c r="D26" s="8">
        <v>183</v>
      </c>
      <c r="E26">
        <f t="shared" si="5"/>
        <v>221.08333333333334</v>
      </c>
      <c r="F26">
        <f t="shared" si="6"/>
        <v>219.375</v>
      </c>
      <c r="G26">
        <f t="shared" si="7"/>
        <v>0.83418803418803422</v>
      </c>
      <c r="H26">
        <f t="shared" si="1"/>
        <v>0.82184134125275499</v>
      </c>
      <c r="I26">
        <f t="shared" si="2"/>
        <v>222.6707161275778</v>
      </c>
      <c r="J26">
        <f t="shared" si="3"/>
        <v>215.16453973751663</v>
      </c>
      <c r="K26">
        <f t="shared" si="4"/>
        <v>176.83111392791236</v>
      </c>
    </row>
    <row r="27" spans="1:11" x14ac:dyDescent="0.25">
      <c r="A27">
        <v>26</v>
      </c>
      <c r="B27">
        <f t="shared" si="0"/>
        <v>2</v>
      </c>
      <c r="C27" s="7">
        <v>38384</v>
      </c>
      <c r="D27" s="8">
        <v>200</v>
      </c>
      <c r="E27">
        <f t="shared" si="5"/>
        <v>224.5</v>
      </c>
      <c r="F27">
        <f t="shared" si="6"/>
        <v>222.79166666666669</v>
      </c>
      <c r="G27">
        <f t="shared" si="7"/>
        <v>0.89769964466055729</v>
      </c>
      <c r="H27">
        <f t="shared" si="1"/>
        <v>0.84233025473573508</v>
      </c>
      <c r="I27">
        <f t="shared" si="2"/>
        <v>237.43656229319004</v>
      </c>
      <c r="J27">
        <f t="shared" si="3"/>
        <v>218.85074487520168</v>
      </c>
      <c r="K27">
        <f t="shared" si="4"/>
        <v>184.34460367983399</v>
      </c>
    </row>
    <row r="28" spans="1:11" x14ac:dyDescent="0.25">
      <c r="A28">
        <v>27</v>
      </c>
      <c r="B28">
        <f t="shared" si="0"/>
        <v>3</v>
      </c>
      <c r="C28" s="7">
        <v>38412</v>
      </c>
      <c r="D28" s="8">
        <v>249</v>
      </c>
      <c r="E28">
        <f t="shared" si="5"/>
        <v>227.25</v>
      </c>
      <c r="F28">
        <f t="shared" si="6"/>
        <v>225.875</v>
      </c>
      <c r="G28">
        <f t="shared" si="7"/>
        <v>1.1023796347537356</v>
      </c>
      <c r="H28">
        <f t="shared" si="1"/>
        <v>1.0105356494392006</v>
      </c>
      <c r="I28">
        <f t="shared" si="2"/>
        <v>246.40397410836837</v>
      </c>
      <c r="J28">
        <f t="shared" si="3"/>
        <v>222.53695001288673</v>
      </c>
      <c r="K28">
        <f t="shared" si="4"/>
        <v>224.88152130549142</v>
      </c>
    </row>
    <row r="29" spans="1:11" x14ac:dyDescent="0.25">
      <c r="A29">
        <v>28</v>
      </c>
      <c r="B29">
        <f t="shared" si="0"/>
        <v>4</v>
      </c>
      <c r="C29" s="7">
        <v>38443</v>
      </c>
      <c r="D29" s="8">
        <v>251</v>
      </c>
      <c r="E29">
        <f t="shared" si="5"/>
        <v>230.25</v>
      </c>
      <c r="F29">
        <f t="shared" si="6"/>
        <v>228.75</v>
      </c>
      <c r="G29">
        <f t="shared" si="7"/>
        <v>1.0972677595628415</v>
      </c>
      <c r="H29">
        <f t="shared" si="1"/>
        <v>1.0785983047826484</v>
      </c>
      <c r="I29">
        <f t="shared" si="2"/>
        <v>232.70943305494976</v>
      </c>
      <c r="J29">
        <f t="shared" si="3"/>
        <v>226.22315515057181</v>
      </c>
      <c r="K29">
        <f t="shared" si="4"/>
        <v>244.00391164798882</v>
      </c>
    </row>
    <row r="30" spans="1:11" x14ac:dyDescent="0.25">
      <c r="A30">
        <v>29</v>
      </c>
      <c r="B30">
        <f t="shared" si="0"/>
        <v>5</v>
      </c>
      <c r="C30" s="7">
        <v>38473</v>
      </c>
      <c r="D30" s="8">
        <v>289</v>
      </c>
      <c r="E30">
        <f t="shared" si="5"/>
        <v>233.75</v>
      </c>
      <c r="F30">
        <f t="shared" si="6"/>
        <v>232</v>
      </c>
      <c r="G30">
        <f t="shared" si="7"/>
        <v>1.2456896551724137</v>
      </c>
      <c r="H30">
        <f t="shared" si="1"/>
        <v>1.1836442270405987</v>
      </c>
      <c r="I30">
        <f t="shared" si="2"/>
        <v>244.1612043532464</v>
      </c>
      <c r="J30">
        <f t="shared" si="3"/>
        <v>229.90936028825683</v>
      </c>
      <c r="K30">
        <f t="shared" si="4"/>
        <v>272.13088704779227</v>
      </c>
    </row>
    <row r="31" spans="1:11" x14ac:dyDescent="0.25">
      <c r="A31">
        <v>30</v>
      </c>
      <c r="B31">
        <f t="shared" si="0"/>
        <v>6</v>
      </c>
      <c r="C31" s="7">
        <v>38504</v>
      </c>
      <c r="D31" s="8">
        <v>249</v>
      </c>
      <c r="E31">
        <f t="shared" si="5"/>
        <v>236.75</v>
      </c>
      <c r="F31">
        <f t="shared" si="6"/>
        <v>235.25</v>
      </c>
      <c r="G31">
        <f t="shared" si="7"/>
        <v>1.0584484590860785</v>
      </c>
      <c r="H31">
        <f t="shared" si="1"/>
        <v>1.1188813661730912</v>
      </c>
      <c r="I31">
        <f t="shared" si="2"/>
        <v>222.5437008140143</v>
      </c>
      <c r="J31">
        <f t="shared" si="3"/>
        <v>233.59556542594191</v>
      </c>
      <c r="K31">
        <f t="shared" si="4"/>
        <v>261.36572537575358</v>
      </c>
    </row>
    <row r="32" spans="1:11" x14ac:dyDescent="0.25">
      <c r="A32">
        <v>31</v>
      </c>
      <c r="B32">
        <f t="shared" si="0"/>
        <v>7</v>
      </c>
      <c r="C32" s="7">
        <v>38534</v>
      </c>
      <c r="D32" s="8">
        <v>279</v>
      </c>
      <c r="E32">
        <f t="shared" si="5"/>
        <v>239.41666666666666</v>
      </c>
      <c r="F32">
        <f t="shared" si="6"/>
        <v>238.08333333333331</v>
      </c>
      <c r="G32">
        <f t="shared" si="7"/>
        <v>1.1718585929296466</v>
      </c>
      <c r="H32">
        <f t="shared" si="1"/>
        <v>1.2337839134174082</v>
      </c>
      <c r="I32">
        <f t="shared" si="2"/>
        <v>226.13360165088324</v>
      </c>
      <c r="J32">
        <f t="shared" si="3"/>
        <v>237.28177056362696</v>
      </c>
      <c r="K32">
        <f t="shared" si="4"/>
        <v>292.75443146860323</v>
      </c>
    </row>
    <row r="33" spans="1:11" x14ac:dyDescent="0.25">
      <c r="A33">
        <v>32</v>
      </c>
      <c r="B33">
        <f t="shared" si="0"/>
        <v>8</v>
      </c>
      <c r="C33" s="7">
        <v>38565</v>
      </c>
      <c r="D33" s="8">
        <v>279</v>
      </c>
      <c r="E33">
        <f t="shared" si="5"/>
        <v>242.66666666666666</v>
      </c>
      <c r="F33">
        <f t="shared" si="6"/>
        <v>241.04166666666666</v>
      </c>
      <c r="G33">
        <f t="shared" si="7"/>
        <v>1.157476231633535</v>
      </c>
      <c r="H33">
        <f t="shared" si="1"/>
        <v>1.2279057667104343</v>
      </c>
      <c r="I33">
        <f t="shared" si="2"/>
        <v>227.21613299971904</v>
      </c>
      <c r="J33">
        <f t="shared" si="3"/>
        <v>240.96797570131201</v>
      </c>
      <c r="K33">
        <f t="shared" si="4"/>
        <v>295.88596695618082</v>
      </c>
    </row>
    <row r="34" spans="1:11" x14ac:dyDescent="0.25">
      <c r="A34">
        <v>33</v>
      </c>
      <c r="B34">
        <f t="shared" si="0"/>
        <v>9</v>
      </c>
      <c r="C34" s="7">
        <v>38596</v>
      </c>
      <c r="D34" s="8">
        <v>232</v>
      </c>
      <c r="E34">
        <f t="shared" si="5"/>
        <v>244.41666666666666</v>
      </c>
      <c r="F34">
        <f t="shared" si="6"/>
        <v>243.54166666666666</v>
      </c>
      <c r="G34">
        <f t="shared" si="7"/>
        <v>0.95260906757912744</v>
      </c>
      <c r="H34">
        <f t="shared" si="1"/>
        <v>0.96022067979753867</v>
      </c>
      <c r="I34">
        <f t="shared" si="2"/>
        <v>241.61112635994979</v>
      </c>
      <c r="J34">
        <f t="shared" si="3"/>
        <v>244.65418083899709</v>
      </c>
      <c r="K34">
        <f t="shared" si="4"/>
        <v>234.92200384053174</v>
      </c>
    </row>
    <row r="35" spans="1:11" x14ac:dyDescent="0.25">
      <c r="A35">
        <v>34</v>
      </c>
      <c r="B35">
        <f t="shared" si="0"/>
        <v>10</v>
      </c>
      <c r="C35" s="7">
        <v>38626</v>
      </c>
      <c r="D35" s="8">
        <v>204</v>
      </c>
      <c r="E35">
        <f t="shared" si="5"/>
        <v>246.75</v>
      </c>
      <c r="F35">
        <f t="shared" si="6"/>
        <v>245.58333333333331</v>
      </c>
      <c r="G35">
        <f t="shared" si="7"/>
        <v>0.83067526297930105</v>
      </c>
      <c r="H35">
        <f t="shared" si="1"/>
        <v>0.83489423514644046</v>
      </c>
      <c r="I35">
        <f t="shared" si="2"/>
        <v>244.34232674300165</v>
      </c>
      <c r="J35">
        <f t="shared" si="3"/>
        <v>248.34038597668214</v>
      </c>
      <c r="K35">
        <f t="shared" si="4"/>
        <v>207.33795660597386</v>
      </c>
    </row>
    <row r="36" spans="1:11" x14ac:dyDescent="0.25">
      <c r="A36">
        <v>35</v>
      </c>
      <c r="B36">
        <f t="shared" si="0"/>
        <v>11</v>
      </c>
      <c r="C36" s="7">
        <v>38657</v>
      </c>
      <c r="D36" s="8">
        <v>194</v>
      </c>
      <c r="E36">
        <f t="shared" si="5"/>
        <v>248.25</v>
      </c>
      <c r="F36">
        <f t="shared" si="6"/>
        <v>247.5</v>
      </c>
      <c r="G36">
        <f t="shared" si="7"/>
        <v>0.78383838383838389</v>
      </c>
      <c r="H36">
        <f t="shared" si="1"/>
        <v>0.76414568567644847</v>
      </c>
      <c r="I36">
        <f t="shared" si="2"/>
        <v>253.87829001254443</v>
      </c>
      <c r="J36">
        <f t="shared" si="3"/>
        <v>252.02659111436719</v>
      </c>
      <c r="K36">
        <f t="shared" si="4"/>
        <v>192.58503227578603</v>
      </c>
    </row>
    <row r="37" spans="1:11" x14ac:dyDescent="0.25">
      <c r="A37">
        <v>36</v>
      </c>
      <c r="B37">
        <f t="shared" si="0"/>
        <v>12</v>
      </c>
      <c r="C37" s="7">
        <v>38687</v>
      </c>
      <c r="D37" s="8">
        <v>232</v>
      </c>
      <c r="E37">
        <f t="shared" si="5"/>
        <v>252.91666666666666</v>
      </c>
      <c r="F37">
        <f t="shared" si="6"/>
        <v>250.58333333333331</v>
      </c>
      <c r="G37">
        <f t="shared" si="7"/>
        <v>0.92583970734951782</v>
      </c>
      <c r="H37">
        <f t="shared" si="1"/>
        <v>0.90147292369427456</v>
      </c>
      <c r="I37">
        <f t="shared" si="2"/>
        <v>257.35659264091271</v>
      </c>
      <c r="J37">
        <f t="shared" si="3"/>
        <v>255.71279625205227</v>
      </c>
      <c r="K37">
        <f t="shared" si="4"/>
        <v>230.51816206337588</v>
      </c>
    </row>
    <row r="38" spans="1:11" x14ac:dyDescent="0.25">
      <c r="A38">
        <v>37</v>
      </c>
      <c r="B38">
        <f t="shared" si="0"/>
        <v>1</v>
      </c>
      <c r="C38" s="7">
        <v>38718</v>
      </c>
      <c r="D38" s="8">
        <v>215</v>
      </c>
      <c r="E38">
        <f t="shared" si="5"/>
        <v>256.5</v>
      </c>
      <c r="F38">
        <f t="shared" si="6"/>
        <v>254.70833333333331</v>
      </c>
      <c r="G38">
        <f t="shared" si="7"/>
        <v>0.84410273188287266</v>
      </c>
      <c r="H38">
        <f t="shared" si="1"/>
        <v>0.82184134125275499</v>
      </c>
      <c r="I38">
        <f t="shared" si="2"/>
        <v>261.60767195316515</v>
      </c>
      <c r="J38">
        <f t="shared" si="3"/>
        <v>259.39900138973735</v>
      </c>
      <c r="K38">
        <f t="shared" si="4"/>
        <v>213.184823221767</v>
      </c>
    </row>
    <row r="39" spans="1:11" x14ac:dyDescent="0.25">
      <c r="A39">
        <v>38</v>
      </c>
      <c r="B39">
        <f t="shared" si="0"/>
        <v>2</v>
      </c>
      <c r="C39" s="7">
        <v>38749</v>
      </c>
      <c r="D39" s="8">
        <v>239</v>
      </c>
      <c r="E39">
        <f t="shared" si="5"/>
        <v>261.5</v>
      </c>
      <c r="F39">
        <f t="shared" si="6"/>
        <v>259</v>
      </c>
      <c r="G39">
        <f t="shared" si="7"/>
        <v>0.92277992277992282</v>
      </c>
      <c r="H39">
        <f t="shared" si="1"/>
        <v>0.84233025473573508</v>
      </c>
      <c r="I39">
        <f t="shared" si="2"/>
        <v>283.73669194036211</v>
      </c>
      <c r="J39">
        <f t="shared" si="3"/>
        <v>263.08520652742237</v>
      </c>
      <c r="K39">
        <f t="shared" si="4"/>
        <v>221.60462903144716</v>
      </c>
    </row>
    <row r="40" spans="1:11" x14ac:dyDescent="0.25">
      <c r="A40">
        <v>39</v>
      </c>
      <c r="B40">
        <f t="shared" si="0"/>
        <v>3</v>
      </c>
      <c r="C40" s="7">
        <v>38777</v>
      </c>
      <c r="D40" s="8">
        <v>270</v>
      </c>
      <c r="E40">
        <f t="shared" si="5"/>
        <v>264.08333333333331</v>
      </c>
      <c r="F40">
        <f t="shared" si="6"/>
        <v>262.79166666666663</v>
      </c>
      <c r="G40">
        <f t="shared" si="7"/>
        <v>1.0274298398604726</v>
      </c>
      <c r="H40">
        <f t="shared" si="1"/>
        <v>1.0105356494392006</v>
      </c>
      <c r="I40">
        <f t="shared" si="2"/>
        <v>267.18503216570065</v>
      </c>
      <c r="J40">
        <f t="shared" si="3"/>
        <v>266.77141166510739</v>
      </c>
      <c r="K40">
        <f t="shared" si="4"/>
        <v>269.58202173881165</v>
      </c>
    </row>
    <row r="41" spans="1:11" x14ac:dyDescent="0.25">
      <c r="A41">
        <v>40</v>
      </c>
      <c r="B41">
        <f t="shared" si="0"/>
        <v>4</v>
      </c>
      <c r="C41" s="7">
        <v>38808</v>
      </c>
      <c r="D41" s="8">
        <v>279</v>
      </c>
      <c r="E41">
        <f t="shared" si="5"/>
        <v>267.16666666666669</v>
      </c>
      <c r="F41">
        <f t="shared" si="6"/>
        <v>265.625</v>
      </c>
      <c r="G41">
        <f t="shared" si="7"/>
        <v>1.0503529411764705</v>
      </c>
      <c r="H41">
        <f t="shared" si="1"/>
        <v>1.0785983047826484</v>
      </c>
      <c r="I41">
        <f t="shared" si="2"/>
        <v>258.66905108498401</v>
      </c>
      <c r="J41">
        <f t="shared" si="3"/>
        <v>270.45761680279247</v>
      </c>
      <c r="K41">
        <f t="shared" si="4"/>
        <v>291.71512699904707</v>
      </c>
    </row>
    <row r="42" spans="1:11" x14ac:dyDescent="0.25">
      <c r="A42">
        <v>41</v>
      </c>
      <c r="B42">
        <f t="shared" si="0"/>
        <v>5</v>
      </c>
      <c r="C42" s="7">
        <v>38838</v>
      </c>
      <c r="D42" s="8">
        <v>307</v>
      </c>
      <c r="E42">
        <f t="shared" si="5"/>
        <v>270.08333333333331</v>
      </c>
      <c r="F42">
        <f t="shared" si="6"/>
        <v>268.625</v>
      </c>
      <c r="G42">
        <f t="shared" si="7"/>
        <v>1.1428571428571428</v>
      </c>
      <c r="H42">
        <f t="shared" si="1"/>
        <v>1.1836442270405987</v>
      </c>
      <c r="I42">
        <f t="shared" si="2"/>
        <v>259.36847659670121</v>
      </c>
      <c r="J42">
        <f t="shared" si="3"/>
        <v>274.14382194047755</v>
      </c>
      <c r="K42">
        <f t="shared" si="4"/>
        <v>324.48875221869207</v>
      </c>
    </row>
    <row r="43" spans="1:11" x14ac:dyDescent="0.25">
      <c r="A43">
        <v>42</v>
      </c>
      <c r="B43">
        <f t="shared" si="0"/>
        <v>6</v>
      </c>
      <c r="C43" s="7">
        <v>38869</v>
      </c>
      <c r="D43" s="8">
        <v>305</v>
      </c>
      <c r="E43">
        <f t="shared" si="5"/>
        <v>273.41666666666669</v>
      </c>
      <c r="F43">
        <f t="shared" si="6"/>
        <v>271.75</v>
      </c>
      <c r="G43">
        <f t="shared" si="7"/>
        <v>1.1223551057957681</v>
      </c>
      <c r="H43">
        <f t="shared" si="1"/>
        <v>1.1188813661730912</v>
      </c>
      <c r="I43">
        <f t="shared" si="2"/>
        <v>272.59368975210589</v>
      </c>
      <c r="J43">
        <f t="shared" si="3"/>
        <v>277.83002707816263</v>
      </c>
      <c r="K43">
        <f t="shared" si="4"/>
        <v>310.85884026112154</v>
      </c>
    </row>
    <row r="44" spans="1:11" x14ac:dyDescent="0.25">
      <c r="A44">
        <v>43</v>
      </c>
      <c r="B44">
        <f t="shared" si="0"/>
        <v>7</v>
      </c>
      <c r="C44" s="7">
        <v>38899</v>
      </c>
      <c r="D44" s="8">
        <v>322</v>
      </c>
      <c r="E44">
        <f t="shared" si="5"/>
        <v>276.08333333333331</v>
      </c>
      <c r="F44">
        <f t="shared" si="6"/>
        <v>274.75</v>
      </c>
      <c r="G44">
        <f t="shared" si="7"/>
        <v>1.1719745222929936</v>
      </c>
      <c r="H44">
        <f t="shared" si="1"/>
        <v>1.2337839134174082</v>
      </c>
      <c r="I44">
        <f t="shared" si="2"/>
        <v>260.98573380496202</v>
      </c>
      <c r="J44">
        <f t="shared" si="3"/>
        <v>281.51623221584765</v>
      </c>
      <c r="K44">
        <f t="shared" si="4"/>
        <v>347.33019867379238</v>
      </c>
    </row>
    <row r="45" spans="1:11" x14ac:dyDescent="0.25">
      <c r="A45">
        <v>44</v>
      </c>
      <c r="B45">
        <f t="shared" si="0"/>
        <v>8</v>
      </c>
      <c r="C45" s="7">
        <v>38930</v>
      </c>
      <c r="D45" s="8">
        <v>339</v>
      </c>
      <c r="E45">
        <f t="shared" si="5"/>
        <v>277.91666666666669</v>
      </c>
      <c r="F45">
        <f t="shared" si="6"/>
        <v>277</v>
      </c>
      <c r="G45">
        <f t="shared" si="7"/>
        <v>1.2238267148014441</v>
      </c>
      <c r="H45">
        <f t="shared" si="1"/>
        <v>1.2279057667104343</v>
      </c>
      <c r="I45">
        <f t="shared" si="2"/>
        <v>276.07981751578762</v>
      </c>
      <c r="J45">
        <f t="shared" si="3"/>
        <v>285.20243735353273</v>
      </c>
      <c r="K45">
        <f t="shared" si="4"/>
        <v>350.20171750627418</v>
      </c>
    </row>
    <row r="46" spans="1:11" x14ac:dyDescent="0.25">
      <c r="A46">
        <v>45</v>
      </c>
      <c r="B46">
        <f t="shared" si="0"/>
        <v>9</v>
      </c>
      <c r="C46" s="7">
        <v>38961</v>
      </c>
      <c r="D46" s="8">
        <v>263</v>
      </c>
      <c r="E46">
        <f t="shared" si="5"/>
        <v>282.91666666666669</v>
      </c>
      <c r="F46">
        <f t="shared" si="6"/>
        <v>280.41666666666669</v>
      </c>
      <c r="G46">
        <f t="shared" si="7"/>
        <v>0.93789004457652292</v>
      </c>
      <c r="H46">
        <f t="shared" si="1"/>
        <v>0.96022067979753867</v>
      </c>
      <c r="I46">
        <f t="shared" si="2"/>
        <v>273.8953716925293</v>
      </c>
      <c r="J46">
        <f t="shared" si="3"/>
        <v>288.88864249121775</v>
      </c>
      <c r="K46">
        <f t="shared" si="4"/>
        <v>277.39684867870523</v>
      </c>
    </row>
    <row r="47" spans="1:11" x14ac:dyDescent="0.25">
      <c r="A47">
        <v>46</v>
      </c>
      <c r="B47">
        <f t="shared" si="0"/>
        <v>10</v>
      </c>
      <c r="C47" s="7">
        <v>38991</v>
      </c>
      <c r="D47" s="8">
        <v>241</v>
      </c>
      <c r="E47">
        <f t="shared" si="5"/>
        <v>289.83333333333331</v>
      </c>
      <c r="F47">
        <f t="shared" si="6"/>
        <v>286.375</v>
      </c>
      <c r="G47">
        <f t="shared" si="7"/>
        <v>0.84155390659100826</v>
      </c>
      <c r="H47">
        <f t="shared" si="1"/>
        <v>0.83489423514644046</v>
      </c>
      <c r="I47">
        <f t="shared" si="2"/>
        <v>288.65931737776174</v>
      </c>
      <c r="J47">
        <f t="shared" si="3"/>
        <v>292.57484762890283</v>
      </c>
      <c r="K47">
        <f t="shared" si="4"/>
        <v>244.26905363421918</v>
      </c>
    </row>
    <row r="48" spans="1:11" x14ac:dyDescent="0.25">
      <c r="A48">
        <v>47</v>
      </c>
      <c r="B48">
        <f t="shared" si="0"/>
        <v>11</v>
      </c>
      <c r="C48" s="7">
        <v>39022</v>
      </c>
      <c r="D48" s="8">
        <v>229</v>
      </c>
      <c r="E48">
        <f t="shared" si="5"/>
        <v>296.33333333333331</v>
      </c>
      <c r="F48">
        <f t="shared" si="6"/>
        <v>293.08333333333331</v>
      </c>
      <c r="G48">
        <f t="shared" si="7"/>
        <v>0.78134773955075354</v>
      </c>
      <c r="H48">
        <f t="shared" si="1"/>
        <v>0.76414568567644847</v>
      </c>
      <c r="I48">
        <f t="shared" si="2"/>
        <v>299.68107429315813</v>
      </c>
      <c r="J48">
        <f t="shared" si="3"/>
        <v>296.26105276658791</v>
      </c>
      <c r="K48">
        <f t="shared" si="4"/>
        <v>226.3866053055508</v>
      </c>
    </row>
    <row r="49" spans="1:11" x14ac:dyDescent="0.25">
      <c r="A49">
        <v>48</v>
      </c>
      <c r="B49">
        <f t="shared" si="0"/>
        <v>12</v>
      </c>
      <c r="C49" s="7">
        <v>39052</v>
      </c>
      <c r="D49" s="8">
        <v>272</v>
      </c>
      <c r="E49">
        <f t="shared" si="5"/>
        <v>299.25</v>
      </c>
      <c r="F49">
        <f t="shared" si="6"/>
        <v>297.79166666666663</v>
      </c>
      <c r="G49">
        <f t="shared" si="7"/>
        <v>0.91339023366447469</v>
      </c>
      <c r="H49">
        <f t="shared" si="1"/>
        <v>0.90147292369427456</v>
      </c>
      <c r="I49">
        <f t="shared" si="2"/>
        <v>301.72841895831147</v>
      </c>
      <c r="J49">
        <f t="shared" si="3"/>
        <v>299.94725790427299</v>
      </c>
      <c r="K49">
        <f t="shared" si="4"/>
        <v>270.39433153704556</v>
      </c>
    </row>
    <row r="50" spans="1:11" x14ac:dyDescent="0.25">
      <c r="A50">
        <v>49</v>
      </c>
      <c r="B50">
        <f t="shared" si="0"/>
        <v>1</v>
      </c>
      <c r="C50" s="7">
        <v>39083</v>
      </c>
      <c r="D50" s="8">
        <v>247</v>
      </c>
      <c r="E50">
        <f t="shared" si="5"/>
        <v>303.25</v>
      </c>
      <c r="F50">
        <f t="shared" si="6"/>
        <v>301.25</v>
      </c>
      <c r="G50">
        <f t="shared" si="7"/>
        <v>0.81991701244813275</v>
      </c>
      <c r="H50">
        <f t="shared" si="1"/>
        <v>0.82184134125275499</v>
      </c>
      <c r="I50">
        <f t="shared" si="2"/>
        <v>300.54462777875256</v>
      </c>
      <c r="J50">
        <f t="shared" si="3"/>
        <v>303.63346304195801</v>
      </c>
      <c r="K50">
        <f t="shared" si="4"/>
        <v>249.53853251562157</v>
      </c>
    </row>
    <row r="51" spans="1:11" x14ac:dyDescent="0.25">
      <c r="A51">
        <v>50</v>
      </c>
      <c r="B51">
        <f t="shared" si="0"/>
        <v>2</v>
      </c>
      <c r="C51" s="7">
        <v>39114</v>
      </c>
      <c r="D51" s="8">
        <v>261</v>
      </c>
      <c r="E51">
        <f t="shared" si="5"/>
        <v>306.75</v>
      </c>
      <c r="F51">
        <f t="shared" si="6"/>
        <v>305</v>
      </c>
      <c r="G51">
        <f t="shared" si="7"/>
        <v>0.8557377049180328</v>
      </c>
      <c r="H51">
        <f t="shared" si="1"/>
        <v>0.84233025473573508</v>
      </c>
      <c r="I51">
        <f t="shared" si="2"/>
        <v>309.85471379261298</v>
      </c>
      <c r="J51">
        <f t="shared" si="3"/>
        <v>307.31966817964303</v>
      </c>
      <c r="K51">
        <f t="shared" si="4"/>
        <v>258.86465438306027</v>
      </c>
    </row>
    <row r="52" spans="1:11" x14ac:dyDescent="0.25">
      <c r="A52">
        <v>51</v>
      </c>
      <c r="B52">
        <f t="shared" si="0"/>
        <v>3</v>
      </c>
      <c r="C52" s="7">
        <v>39142</v>
      </c>
      <c r="D52" s="8">
        <v>330</v>
      </c>
      <c r="E52">
        <f t="shared" si="5"/>
        <v>309.75</v>
      </c>
      <c r="F52">
        <f t="shared" si="6"/>
        <v>308.25</v>
      </c>
      <c r="G52">
        <f t="shared" si="7"/>
        <v>1.0705596107055961</v>
      </c>
      <c r="H52">
        <f t="shared" si="1"/>
        <v>1.0105356494392006</v>
      </c>
      <c r="I52">
        <f t="shared" si="2"/>
        <v>326.55948375807856</v>
      </c>
      <c r="J52">
        <f t="shared" si="3"/>
        <v>311.00587331732811</v>
      </c>
      <c r="K52">
        <f t="shared" si="4"/>
        <v>314.28252217213191</v>
      </c>
    </row>
    <row r="53" spans="1:11" x14ac:dyDescent="0.25">
      <c r="A53">
        <v>52</v>
      </c>
      <c r="B53">
        <f t="shared" si="0"/>
        <v>4</v>
      </c>
      <c r="C53" s="7">
        <v>39173</v>
      </c>
      <c r="D53" s="8">
        <v>362</v>
      </c>
      <c r="E53">
        <f t="shared" si="5"/>
        <v>311.83333333333331</v>
      </c>
      <c r="F53">
        <f t="shared" si="6"/>
        <v>310.79166666666663</v>
      </c>
      <c r="G53">
        <f t="shared" si="7"/>
        <v>1.1647673950931761</v>
      </c>
      <c r="H53">
        <f t="shared" si="1"/>
        <v>1.0785983047826484</v>
      </c>
      <c r="I53">
        <f t="shared" si="2"/>
        <v>335.62077595972829</v>
      </c>
      <c r="J53">
        <f t="shared" si="3"/>
        <v>314.69207845501319</v>
      </c>
      <c r="K53">
        <f t="shared" si="4"/>
        <v>339.42634235010541</v>
      </c>
    </row>
    <row r="54" spans="1:11" x14ac:dyDescent="0.25">
      <c r="A54">
        <v>53</v>
      </c>
      <c r="B54">
        <f t="shared" si="0"/>
        <v>5</v>
      </c>
      <c r="C54" s="7">
        <v>39203</v>
      </c>
      <c r="D54" s="8">
        <v>385</v>
      </c>
      <c r="E54">
        <f t="shared" si="5"/>
        <v>312.66666666666669</v>
      </c>
      <c r="F54">
        <f t="shared" si="6"/>
        <v>312.25</v>
      </c>
      <c r="G54">
        <f t="shared" si="7"/>
        <v>1.2329863891112891</v>
      </c>
      <c r="H54">
        <f t="shared" si="1"/>
        <v>1.1836442270405987</v>
      </c>
      <c r="I54">
        <f t="shared" si="2"/>
        <v>325.26665631833862</v>
      </c>
      <c r="J54">
        <f t="shared" si="3"/>
        <v>318.37828359269827</v>
      </c>
      <c r="K54">
        <f t="shared" si="4"/>
        <v>376.84661738959187</v>
      </c>
    </row>
    <row r="55" spans="1:11" x14ac:dyDescent="0.25">
      <c r="A55">
        <v>54</v>
      </c>
      <c r="B55">
        <f t="shared" si="0"/>
        <v>6</v>
      </c>
      <c r="C55" s="7">
        <v>39234</v>
      </c>
      <c r="D55" s="8">
        <v>340</v>
      </c>
      <c r="E55">
        <f t="shared" si="5"/>
        <v>313.41666666666669</v>
      </c>
      <c r="F55">
        <f t="shared" si="6"/>
        <v>313.04166666666669</v>
      </c>
      <c r="G55">
        <f t="shared" si="7"/>
        <v>1.0861173965127113</v>
      </c>
      <c r="H55">
        <f t="shared" si="1"/>
        <v>1.1188813661730912</v>
      </c>
      <c r="I55">
        <f t="shared" si="2"/>
        <v>303.87493283841309</v>
      </c>
      <c r="J55">
        <f t="shared" si="3"/>
        <v>322.06448873038329</v>
      </c>
      <c r="K55">
        <f t="shared" si="4"/>
        <v>360.35195514648939</v>
      </c>
    </row>
    <row r="56" spans="1:11" x14ac:dyDescent="0.25">
      <c r="A56">
        <v>55</v>
      </c>
      <c r="B56">
        <f t="shared" si="0"/>
        <v>7</v>
      </c>
      <c r="C56" s="7">
        <v>39264</v>
      </c>
      <c r="D56" s="8">
        <v>370</v>
      </c>
      <c r="E56">
        <f t="shared" si="5"/>
        <v>314.25</v>
      </c>
      <c r="F56">
        <f t="shared" si="6"/>
        <v>313.83333333333337</v>
      </c>
      <c r="G56">
        <f t="shared" si="7"/>
        <v>1.1789697291556027</v>
      </c>
      <c r="H56">
        <f t="shared" si="1"/>
        <v>1.2337839134174082</v>
      </c>
      <c r="I56">
        <f t="shared" si="2"/>
        <v>299.890439465329</v>
      </c>
      <c r="J56">
        <f t="shared" si="3"/>
        <v>325.75069386806837</v>
      </c>
      <c r="K56">
        <f t="shared" si="4"/>
        <v>401.90596587898153</v>
      </c>
    </row>
    <row r="57" spans="1:11" x14ac:dyDescent="0.25">
      <c r="A57">
        <v>56</v>
      </c>
      <c r="B57">
        <f t="shared" si="0"/>
        <v>8</v>
      </c>
      <c r="C57" s="7">
        <v>39295</v>
      </c>
      <c r="D57" s="8">
        <v>381</v>
      </c>
      <c r="E57">
        <f t="shared" si="5"/>
        <v>313.33333333333331</v>
      </c>
      <c r="F57">
        <f t="shared" si="6"/>
        <v>313.79166666666663</v>
      </c>
      <c r="G57">
        <f t="shared" si="7"/>
        <v>1.214181383614394</v>
      </c>
      <c r="H57">
        <f t="shared" si="1"/>
        <v>1.2279057667104343</v>
      </c>
      <c r="I57">
        <f t="shared" si="2"/>
        <v>310.28439667703566</v>
      </c>
      <c r="J57">
        <f t="shared" si="3"/>
        <v>329.43689900575339</v>
      </c>
      <c r="K57">
        <f t="shared" si="4"/>
        <v>404.51746805636753</v>
      </c>
    </row>
    <row r="58" spans="1:11" x14ac:dyDescent="0.25">
      <c r="A58">
        <v>57</v>
      </c>
      <c r="B58">
        <f t="shared" si="0"/>
        <v>9</v>
      </c>
      <c r="C58" s="7">
        <v>39326</v>
      </c>
      <c r="D58" s="8">
        <v>299</v>
      </c>
      <c r="E58">
        <f t="shared" si="5"/>
        <v>313.25</v>
      </c>
      <c r="F58">
        <f t="shared" si="6"/>
        <v>313.29166666666663</v>
      </c>
      <c r="G58">
        <f t="shared" si="7"/>
        <v>0.95438223167974479</v>
      </c>
      <c r="H58">
        <f t="shared" si="1"/>
        <v>0.96022067979753867</v>
      </c>
      <c r="I58">
        <f t="shared" si="2"/>
        <v>311.38675336907323</v>
      </c>
      <c r="J58">
        <f t="shared" si="3"/>
        <v>333.12310414343847</v>
      </c>
      <c r="K58">
        <f t="shared" si="4"/>
        <v>319.87169351687874</v>
      </c>
    </row>
    <row r="59" spans="1:11" x14ac:dyDescent="0.25">
      <c r="A59">
        <v>58</v>
      </c>
      <c r="B59">
        <f t="shared" si="0"/>
        <v>10</v>
      </c>
      <c r="C59" s="7">
        <v>39356</v>
      </c>
      <c r="D59" s="8">
        <v>266</v>
      </c>
      <c r="E59">
        <f t="shared" si="5"/>
        <v>312.25</v>
      </c>
      <c r="F59">
        <f t="shared" si="6"/>
        <v>312.75</v>
      </c>
      <c r="G59">
        <f t="shared" si="7"/>
        <v>0.85051958433253394</v>
      </c>
      <c r="H59">
        <f t="shared" si="1"/>
        <v>0.83489423514644046</v>
      </c>
      <c r="I59">
        <f t="shared" si="2"/>
        <v>318.60322996881587</v>
      </c>
      <c r="J59">
        <f t="shared" si="3"/>
        <v>336.80930928112355</v>
      </c>
      <c r="K59">
        <f t="shared" si="4"/>
        <v>281.20015066246458</v>
      </c>
    </row>
    <row r="60" spans="1:11" x14ac:dyDescent="0.25">
      <c r="A60">
        <v>59</v>
      </c>
      <c r="B60">
        <f t="shared" si="0"/>
        <v>11</v>
      </c>
      <c r="C60" s="7">
        <v>39387</v>
      </c>
      <c r="D60" s="8">
        <v>239</v>
      </c>
      <c r="E60">
        <f t="shared" si="5"/>
        <v>312.91666666666669</v>
      </c>
      <c r="F60">
        <f t="shared" si="6"/>
        <v>312.58333333333337</v>
      </c>
      <c r="G60">
        <f t="shared" si="7"/>
        <v>0.76459610770461206</v>
      </c>
      <c r="H60">
        <f t="shared" si="1"/>
        <v>0.76414568567644847</v>
      </c>
      <c r="I60">
        <f t="shared" si="2"/>
        <v>312.76758408761918</v>
      </c>
      <c r="J60">
        <f t="shared" si="3"/>
        <v>340.49551441880863</v>
      </c>
      <c r="K60">
        <f t="shared" si="4"/>
        <v>260.18817833531557</v>
      </c>
    </row>
    <row r="61" spans="1:11" x14ac:dyDescent="0.25">
      <c r="A61">
        <v>60</v>
      </c>
      <c r="B61">
        <f t="shared" si="0"/>
        <v>12</v>
      </c>
      <c r="C61" s="7">
        <v>39417</v>
      </c>
      <c r="D61" s="8">
        <v>281</v>
      </c>
      <c r="E61">
        <f t="shared" si="5"/>
        <v>315.41666666666669</v>
      </c>
      <c r="F61">
        <f t="shared" si="6"/>
        <v>314.16666666666669</v>
      </c>
      <c r="G61">
        <f t="shared" si="7"/>
        <v>0.89442970822281165</v>
      </c>
      <c r="H61">
        <f t="shared" si="1"/>
        <v>0.90147292369427456</v>
      </c>
      <c r="I61">
        <f t="shared" si="2"/>
        <v>311.71207987972616</v>
      </c>
      <c r="J61">
        <f t="shared" si="3"/>
        <v>344.18171955649365</v>
      </c>
      <c r="K61">
        <f t="shared" si="4"/>
        <v>310.27050101071518</v>
      </c>
    </row>
    <row r="62" spans="1:11" x14ac:dyDescent="0.25">
      <c r="A62">
        <v>61</v>
      </c>
      <c r="B62">
        <f t="shared" si="0"/>
        <v>1</v>
      </c>
      <c r="C62" s="7">
        <v>39448</v>
      </c>
      <c r="D62" s="8">
        <v>257</v>
      </c>
      <c r="E62">
        <f t="shared" si="5"/>
        <v>319.83333333333331</v>
      </c>
      <c r="F62">
        <f t="shared" si="6"/>
        <v>317.625</v>
      </c>
      <c r="G62">
        <f t="shared" si="7"/>
        <v>0.80913026367571828</v>
      </c>
      <c r="H62">
        <f t="shared" si="1"/>
        <v>0.82184134125275499</v>
      </c>
      <c r="I62">
        <f t="shared" si="2"/>
        <v>312.71242647424862</v>
      </c>
      <c r="J62">
        <f t="shared" si="3"/>
        <v>347.86792469417867</v>
      </c>
      <c r="K62">
        <f t="shared" si="4"/>
        <v>285.89224180947616</v>
      </c>
    </row>
    <row r="63" spans="1:11" x14ac:dyDescent="0.25">
      <c r="A63">
        <v>62</v>
      </c>
      <c r="B63">
        <f t="shared" si="0"/>
        <v>2</v>
      </c>
      <c r="C63" s="7">
        <v>39479</v>
      </c>
      <c r="D63" s="8">
        <v>250</v>
      </c>
      <c r="E63">
        <f t="shared" si="5"/>
        <v>322.25</v>
      </c>
      <c r="F63">
        <f t="shared" si="6"/>
        <v>321.04166666666663</v>
      </c>
      <c r="G63">
        <f t="shared" si="7"/>
        <v>0.77871512005191446</v>
      </c>
      <c r="H63">
        <f t="shared" si="1"/>
        <v>0.84233025473573508</v>
      </c>
      <c r="I63">
        <f t="shared" si="2"/>
        <v>296.79570286648755</v>
      </c>
      <c r="J63">
        <f t="shared" si="3"/>
        <v>351.55412983186375</v>
      </c>
      <c r="K63">
        <f t="shared" si="4"/>
        <v>296.12467973467346</v>
      </c>
    </row>
    <row r="64" spans="1:11" x14ac:dyDescent="0.25">
      <c r="A64">
        <v>63</v>
      </c>
      <c r="B64">
        <f t="shared" si="0"/>
        <v>3</v>
      </c>
      <c r="C64" s="7">
        <v>39508</v>
      </c>
      <c r="D64" s="8">
        <v>329</v>
      </c>
      <c r="E64">
        <f t="shared" si="5"/>
        <v>324.5</v>
      </c>
      <c r="F64">
        <f t="shared" si="6"/>
        <v>323.375</v>
      </c>
      <c r="G64">
        <f t="shared" si="7"/>
        <v>1.0173946656358717</v>
      </c>
      <c r="H64">
        <f t="shared" si="1"/>
        <v>1.0105356494392006</v>
      </c>
      <c r="I64">
        <f t="shared" si="2"/>
        <v>325.56990956487226</v>
      </c>
      <c r="J64">
        <f t="shared" si="3"/>
        <v>355.24033496954883</v>
      </c>
      <c r="K64">
        <f t="shared" si="4"/>
        <v>358.98302260545216</v>
      </c>
    </row>
    <row r="65" spans="1:11" x14ac:dyDescent="0.25">
      <c r="A65">
        <v>64</v>
      </c>
      <c r="B65">
        <f t="shared" si="0"/>
        <v>4</v>
      </c>
      <c r="C65" s="7">
        <v>39539</v>
      </c>
      <c r="D65" s="8">
        <v>350</v>
      </c>
      <c r="E65">
        <f t="shared" si="5"/>
        <v>326.41666666666669</v>
      </c>
      <c r="F65">
        <f t="shared" si="6"/>
        <v>325.45833333333337</v>
      </c>
      <c r="G65">
        <f t="shared" si="7"/>
        <v>1.0754064780437842</v>
      </c>
      <c r="H65">
        <f t="shared" si="1"/>
        <v>1.0785983047826484</v>
      </c>
      <c r="I65">
        <f t="shared" si="2"/>
        <v>324.49522537542794</v>
      </c>
      <c r="J65">
        <f t="shared" si="3"/>
        <v>358.9265401072339</v>
      </c>
      <c r="K65">
        <f t="shared" si="4"/>
        <v>387.13755770116376</v>
      </c>
    </row>
    <row r="66" spans="1:11" x14ac:dyDescent="0.25">
      <c r="A66">
        <v>65</v>
      </c>
      <c r="B66">
        <f t="shared" si="0"/>
        <v>5</v>
      </c>
      <c r="C66" s="7">
        <v>39569</v>
      </c>
      <c r="D66" s="8">
        <v>393</v>
      </c>
      <c r="E66">
        <f t="shared" si="5"/>
        <v>329</v>
      </c>
      <c r="F66">
        <f t="shared" si="6"/>
        <v>327.70833333333337</v>
      </c>
      <c r="G66">
        <f t="shared" si="7"/>
        <v>1.1992371265098536</v>
      </c>
      <c r="H66">
        <f t="shared" si="1"/>
        <v>1.1836442270405987</v>
      </c>
      <c r="I66">
        <f t="shared" si="2"/>
        <v>332.02544398209631</v>
      </c>
      <c r="J66">
        <f t="shared" si="3"/>
        <v>362.61274524491893</v>
      </c>
      <c r="K66">
        <f t="shared" si="4"/>
        <v>429.20448256049161</v>
      </c>
    </row>
    <row r="67" spans="1:11" x14ac:dyDescent="0.25">
      <c r="A67">
        <v>66</v>
      </c>
      <c r="B67">
        <f t="shared" ref="B67:B130" si="8">MONTH(C67)</f>
        <v>6</v>
      </c>
      <c r="C67" s="7">
        <v>39600</v>
      </c>
      <c r="D67" s="8">
        <v>370</v>
      </c>
      <c r="E67">
        <f t="shared" si="5"/>
        <v>332.33333333333331</v>
      </c>
      <c r="F67">
        <f t="shared" si="6"/>
        <v>330.66666666666663</v>
      </c>
      <c r="G67">
        <f t="shared" si="7"/>
        <v>1.118951612903226</v>
      </c>
      <c r="H67">
        <f t="shared" ref="H67:H130" si="9">_xlfn.XLOOKUP(B67,$F$160:$F$171,$G$160:$G$171)</f>
        <v>1.1188813661730912</v>
      </c>
      <c r="I67">
        <f t="shared" ref="I67:I130" si="10">D67/H67</f>
        <v>330.68742691239072</v>
      </c>
      <c r="J67">
        <f t="shared" ref="J67:J130" si="11">$B$190+$B$191*A67</f>
        <v>366.298950382604</v>
      </c>
      <c r="K67">
        <f t="shared" ref="K67:K130" si="12">H67*J67</f>
        <v>409.84507003185729</v>
      </c>
    </row>
    <row r="68" spans="1:11" x14ac:dyDescent="0.25">
      <c r="A68">
        <v>67</v>
      </c>
      <c r="B68">
        <f t="shared" si="8"/>
        <v>7</v>
      </c>
      <c r="C68" s="7">
        <v>39630</v>
      </c>
      <c r="D68" s="8">
        <v>423</v>
      </c>
      <c r="E68">
        <f t="shared" si="5"/>
        <v>336.33333333333331</v>
      </c>
      <c r="F68">
        <f t="shared" si="6"/>
        <v>334.33333333333331</v>
      </c>
      <c r="G68">
        <f t="shared" si="7"/>
        <v>1.2652043868394816</v>
      </c>
      <c r="H68">
        <f t="shared" si="9"/>
        <v>1.2337839134174082</v>
      </c>
      <c r="I68">
        <f t="shared" si="10"/>
        <v>342.84771863198426</v>
      </c>
      <c r="J68">
        <f t="shared" si="11"/>
        <v>369.98515552028903</v>
      </c>
      <c r="K68">
        <f t="shared" si="12"/>
        <v>456.48173308417057</v>
      </c>
    </row>
    <row r="69" spans="1:11" x14ac:dyDescent="0.25">
      <c r="A69">
        <v>68</v>
      </c>
      <c r="B69">
        <f t="shared" si="8"/>
        <v>8</v>
      </c>
      <c r="C69" s="7">
        <v>39661</v>
      </c>
      <c r="D69" s="8">
        <v>410</v>
      </c>
      <c r="E69">
        <f t="shared" si="5"/>
        <v>341.33333333333331</v>
      </c>
      <c r="F69">
        <f t="shared" si="6"/>
        <v>338.83333333333331</v>
      </c>
      <c r="G69">
        <f t="shared" si="7"/>
        <v>1.2100344318740779</v>
      </c>
      <c r="H69">
        <f t="shared" si="9"/>
        <v>1.2279057667104343</v>
      </c>
      <c r="I69">
        <f t="shared" si="10"/>
        <v>333.9018441931355</v>
      </c>
      <c r="J69">
        <f t="shared" si="11"/>
        <v>373.67136065797411</v>
      </c>
      <c r="K69">
        <f t="shared" si="12"/>
        <v>458.83321860646089</v>
      </c>
    </row>
    <row r="70" spans="1:11" x14ac:dyDescent="0.25">
      <c r="A70">
        <v>69</v>
      </c>
      <c r="B70">
        <f t="shared" si="8"/>
        <v>9</v>
      </c>
      <c r="C70" s="7">
        <v>39692</v>
      </c>
      <c r="D70" s="8">
        <v>326</v>
      </c>
      <c r="E70">
        <f t="shared" si="5"/>
        <v>345.08333333333331</v>
      </c>
      <c r="F70">
        <f t="shared" si="6"/>
        <v>343.20833333333331</v>
      </c>
      <c r="G70">
        <f t="shared" si="7"/>
        <v>0.94986038606288703</v>
      </c>
      <c r="H70">
        <f t="shared" si="9"/>
        <v>0.96022067979753867</v>
      </c>
      <c r="I70">
        <f t="shared" si="10"/>
        <v>339.50528962648116</v>
      </c>
      <c r="J70">
        <f t="shared" si="11"/>
        <v>377.35756579565918</v>
      </c>
      <c r="K70">
        <f t="shared" si="12"/>
        <v>362.3465383550523</v>
      </c>
    </row>
    <row r="71" spans="1:11" x14ac:dyDescent="0.25">
      <c r="A71">
        <v>70</v>
      </c>
      <c r="B71">
        <f t="shared" si="8"/>
        <v>10</v>
      </c>
      <c r="C71" s="7">
        <v>39722</v>
      </c>
      <c r="D71" s="8">
        <v>289</v>
      </c>
      <c r="E71">
        <f t="shared" si="5"/>
        <v>350.41666666666669</v>
      </c>
      <c r="F71">
        <f t="shared" si="6"/>
        <v>347.75</v>
      </c>
      <c r="G71">
        <f t="shared" si="7"/>
        <v>0.83105679367361607</v>
      </c>
      <c r="H71">
        <f t="shared" si="9"/>
        <v>0.83489423514644046</v>
      </c>
      <c r="I71">
        <f t="shared" si="10"/>
        <v>346.15162955258569</v>
      </c>
      <c r="J71">
        <f t="shared" si="11"/>
        <v>381.04377093334421</v>
      </c>
      <c r="K71">
        <f t="shared" si="12"/>
        <v>318.13124769070987</v>
      </c>
    </row>
    <row r="72" spans="1:11" x14ac:dyDescent="0.25">
      <c r="A72">
        <v>71</v>
      </c>
      <c r="B72">
        <f t="shared" si="8"/>
        <v>11</v>
      </c>
      <c r="C72" s="7">
        <v>39753</v>
      </c>
      <c r="D72" s="8">
        <v>270</v>
      </c>
      <c r="E72">
        <f t="shared" ref="E72:E135" si="13">AVERAGE(D67:D78)</f>
        <v>355.5</v>
      </c>
      <c r="F72">
        <f t="shared" si="6"/>
        <v>352.95833333333337</v>
      </c>
      <c r="G72">
        <f t="shared" si="7"/>
        <v>0.7649628143076378</v>
      </c>
      <c r="H72">
        <f t="shared" si="9"/>
        <v>0.76414568567644847</v>
      </c>
      <c r="I72">
        <f t="shared" si="10"/>
        <v>353.33576445044844</v>
      </c>
      <c r="J72">
        <f t="shared" si="11"/>
        <v>384.72997607102928</v>
      </c>
      <c r="K72">
        <f t="shared" si="12"/>
        <v>293.98975136508028</v>
      </c>
    </row>
    <row r="73" spans="1:11" x14ac:dyDescent="0.25">
      <c r="A73">
        <v>72</v>
      </c>
      <c r="B73">
        <f t="shared" si="8"/>
        <v>12</v>
      </c>
      <c r="C73" s="7">
        <v>39783</v>
      </c>
      <c r="D73" s="8">
        <v>321</v>
      </c>
      <c r="E73">
        <f t="shared" si="13"/>
        <v>361.41666666666669</v>
      </c>
      <c r="F73">
        <f t="shared" ref="F73:F136" si="14">AVERAGE(E72:E73)</f>
        <v>358.45833333333337</v>
      </c>
      <c r="G73">
        <f t="shared" ref="G73:G136" si="15">D73/F73</f>
        <v>0.89550156922003943</v>
      </c>
      <c r="H73">
        <f t="shared" si="9"/>
        <v>0.90147292369427456</v>
      </c>
      <c r="I73">
        <f t="shared" si="10"/>
        <v>356.08390619712492</v>
      </c>
      <c r="J73">
        <f t="shared" si="11"/>
        <v>388.41618120871436</v>
      </c>
      <c r="K73">
        <f t="shared" si="12"/>
        <v>350.14667048438491</v>
      </c>
    </row>
    <row r="74" spans="1:11" x14ac:dyDescent="0.25">
      <c r="A74">
        <v>73</v>
      </c>
      <c r="B74">
        <f t="shared" si="8"/>
        <v>1</v>
      </c>
      <c r="C74" s="7">
        <v>39814</v>
      </c>
      <c r="D74" s="8">
        <v>305</v>
      </c>
      <c r="E74">
        <f t="shared" si="13"/>
        <v>368.66666666666669</v>
      </c>
      <c r="F74">
        <f t="shared" si="14"/>
        <v>365.04166666666669</v>
      </c>
      <c r="G74">
        <f t="shared" si="15"/>
        <v>0.83552105923981279</v>
      </c>
      <c r="H74">
        <f t="shared" si="9"/>
        <v>0.82184134125275499</v>
      </c>
      <c r="I74">
        <f t="shared" si="10"/>
        <v>371.11786021262969</v>
      </c>
      <c r="J74">
        <f t="shared" si="11"/>
        <v>392.10238634639938</v>
      </c>
      <c r="K74">
        <f t="shared" si="12"/>
        <v>322.24595110333081</v>
      </c>
    </row>
    <row r="75" spans="1:11" x14ac:dyDescent="0.25">
      <c r="A75">
        <v>74</v>
      </c>
      <c r="B75">
        <f t="shared" si="8"/>
        <v>2</v>
      </c>
      <c r="C75" s="7">
        <v>39845</v>
      </c>
      <c r="D75" s="8">
        <v>310</v>
      </c>
      <c r="E75">
        <f t="shared" si="13"/>
        <v>375</v>
      </c>
      <c r="F75">
        <f t="shared" si="14"/>
        <v>371.83333333333337</v>
      </c>
      <c r="G75">
        <f t="shared" si="15"/>
        <v>0.83370685791125043</v>
      </c>
      <c r="H75">
        <f t="shared" si="9"/>
        <v>0.84233025473573508</v>
      </c>
      <c r="I75">
        <f t="shared" si="10"/>
        <v>368.02667155444459</v>
      </c>
      <c r="J75">
        <f t="shared" si="11"/>
        <v>395.78859148408446</v>
      </c>
      <c r="K75">
        <f t="shared" si="12"/>
        <v>333.38470508628666</v>
      </c>
    </row>
    <row r="76" spans="1:11" x14ac:dyDescent="0.25">
      <c r="A76">
        <v>75</v>
      </c>
      <c r="B76">
        <f t="shared" si="8"/>
        <v>3</v>
      </c>
      <c r="C76" s="7">
        <v>39873</v>
      </c>
      <c r="D76" s="8">
        <v>374</v>
      </c>
      <c r="E76">
        <f t="shared" si="13"/>
        <v>380.58333333333331</v>
      </c>
      <c r="F76">
        <f t="shared" si="14"/>
        <v>377.79166666666663</v>
      </c>
      <c r="G76">
        <f t="shared" si="15"/>
        <v>0.98996360427925456</v>
      </c>
      <c r="H76">
        <f t="shared" si="9"/>
        <v>1.0105356494392006</v>
      </c>
      <c r="I76">
        <f t="shared" si="10"/>
        <v>370.10074825915569</v>
      </c>
      <c r="J76">
        <f t="shared" si="11"/>
        <v>399.47479662176949</v>
      </c>
      <c r="K76">
        <f t="shared" si="12"/>
        <v>403.68352303877242</v>
      </c>
    </row>
    <row r="77" spans="1:11" x14ac:dyDescent="0.25">
      <c r="A77">
        <v>76</v>
      </c>
      <c r="B77">
        <f t="shared" si="8"/>
        <v>4</v>
      </c>
      <c r="C77" s="7">
        <v>39904</v>
      </c>
      <c r="D77" s="8">
        <v>414</v>
      </c>
      <c r="E77">
        <f t="shared" si="13"/>
        <v>385.25</v>
      </c>
      <c r="F77">
        <f t="shared" si="14"/>
        <v>382.91666666666663</v>
      </c>
      <c r="G77">
        <f t="shared" si="15"/>
        <v>1.0811751904243745</v>
      </c>
      <c r="H77">
        <f t="shared" si="9"/>
        <v>1.0785983047826484</v>
      </c>
      <c r="I77">
        <f t="shared" si="10"/>
        <v>383.83149515836334</v>
      </c>
      <c r="J77">
        <f t="shared" si="11"/>
        <v>403.16100175945456</v>
      </c>
      <c r="K77">
        <f t="shared" si="12"/>
        <v>434.84877305222204</v>
      </c>
    </row>
    <row r="78" spans="1:11" x14ac:dyDescent="0.25">
      <c r="A78">
        <v>77</v>
      </c>
      <c r="B78">
        <f t="shared" si="8"/>
        <v>5</v>
      </c>
      <c r="C78" s="7">
        <v>39934</v>
      </c>
      <c r="D78" s="8">
        <v>454</v>
      </c>
      <c r="E78">
        <f t="shared" si="13"/>
        <v>389</v>
      </c>
      <c r="F78">
        <f t="shared" si="14"/>
        <v>387.125</v>
      </c>
      <c r="G78">
        <f t="shared" si="15"/>
        <v>1.1727478204714239</v>
      </c>
      <c r="H78">
        <f t="shared" si="9"/>
        <v>1.1836442270405987</v>
      </c>
      <c r="I78">
        <f t="shared" si="10"/>
        <v>383.56119991824869</v>
      </c>
      <c r="J78">
        <f t="shared" si="11"/>
        <v>406.84720689713964</v>
      </c>
      <c r="K78">
        <f t="shared" si="12"/>
        <v>481.56234773139136</v>
      </c>
    </row>
    <row r="79" spans="1:11" x14ac:dyDescent="0.25">
      <c r="A79">
        <v>78</v>
      </c>
      <c r="B79">
        <f t="shared" si="8"/>
        <v>6</v>
      </c>
      <c r="C79" s="7">
        <v>39965</v>
      </c>
      <c r="D79" s="8">
        <v>441</v>
      </c>
      <c r="E79">
        <f t="shared" si="13"/>
        <v>394.66666666666669</v>
      </c>
      <c r="F79">
        <f t="shared" si="14"/>
        <v>391.83333333333337</v>
      </c>
      <c r="G79">
        <f t="shared" si="15"/>
        <v>1.1254785197788175</v>
      </c>
      <c r="H79">
        <f t="shared" si="9"/>
        <v>1.1188813661730912</v>
      </c>
      <c r="I79">
        <f t="shared" si="10"/>
        <v>394.14366288747112</v>
      </c>
      <c r="J79">
        <f t="shared" si="11"/>
        <v>410.53341203482466</v>
      </c>
      <c r="K79">
        <f t="shared" si="12"/>
        <v>459.33818491722519</v>
      </c>
    </row>
    <row r="80" spans="1:11" x14ac:dyDescent="0.25">
      <c r="A80">
        <v>79</v>
      </c>
      <c r="B80">
        <f t="shared" si="8"/>
        <v>7</v>
      </c>
      <c r="C80" s="7">
        <v>39995</v>
      </c>
      <c r="D80" s="8">
        <v>510</v>
      </c>
      <c r="E80">
        <f t="shared" si="13"/>
        <v>399.08333333333331</v>
      </c>
      <c r="F80">
        <f t="shared" si="14"/>
        <v>396.875</v>
      </c>
      <c r="G80">
        <f t="shared" si="15"/>
        <v>1.2850393700787401</v>
      </c>
      <c r="H80">
        <f t="shared" si="9"/>
        <v>1.2337839134174082</v>
      </c>
      <c r="I80">
        <f t="shared" si="10"/>
        <v>413.36249764139944</v>
      </c>
      <c r="J80">
        <f t="shared" si="11"/>
        <v>414.21961717250974</v>
      </c>
      <c r="K80">
        <f t="shared" si="12"/>
        <v>511.05750028935972</v>
      </c>
    </row>
    <row r="81" spans="1:11" x14ac:dyDescent="0.25">
      <c r="A81">
        <v>80</v>
      </c>
      <c r="B81">
        <f t="shared" si="8"/>
        <v>8</v>
      </c>
      <c r="C81" s="7">
        <v>40026</v>
      </c>
      <c r="D81" s="8">
        <v>486</v>
      </c>
      <c r="E81">
        <f t="shared" si="13"/>
        <v>403.91666666666669</v>
      </c>
      <c r="F81">
        <f t="shared" si="14"/>
        <v>401.5</v>
      </c>
      <c r="G81">
        <f t="shared" si="15"/>
        <v>1.2104607721046077</v>
      </c>
      <c r="H81">
        <f t="shared" si="9"/>
        <v>1.2279057667104343</v>
      </c>
      <c r="I81">
        <f t="shared" si="10"/>
        <v>395.79584458015574</v>
      </c>
      <c r="J81">
        <f t="shared" si="11"/>
        <v>417.90582231019482</v>
      </c>
      <c r="K81">
        <f t="shared" si="12"/>
        <v>513.14896915655424</v>
      </c>
    </row>
    <row r="82" spans="1:11" x14ac:dyDescent="0.25">
      <c r="A82">
        <v>81</v>
      </c>
      <c r="B82">
        <f t="shared" si="8"/>
        <v>9</v>
      </c>
      <c r="C82" s="7">
        <v>40057</v>
      </c>
      <c r="D82" s="8">
        <v>393</v>
      </c>
      <c r="E82">
        <f t="shared" si="13"/>
        <v>409.75</v>
      </c>
      <c r="F82">
        <f t="shared" si="14"/>
        <v>406.83333333333337</v>
      </c>
      <c r="G82">
        <f t="shared" si="15"/>
        <v>0.9659975419909872</v>
      </c>
      <c r="H82">
        <f t="shared" si="9"/>
        <v>0.96022067979753867</v>
      </c>
      <c r="I82">
        <f t="shared" si="10"/>
        <v>409.28091663560463</v>
      </c>
      <c r="J82">
        <f t="shared" si="11"/>
        <v>421.59202744787984</v>
      </c>
      <c r="K82">
        <f t="shared" si="12"/>
        <v>404.82138319322576</v>
      </c>
    </row>
    <row r="83" spans="1:11" x14ac:dyDescent="0.25">
      <c r="A83">
        <v>82</v>
      </c>
      <c r="B83">
        <f t="shared" si="8"/>
        <v>10</v>
      </c>
      <c r="C83" s="7">
        <v>40087</v>
      </c>
      <c r="D83" s="8">
        <v>345</v>
      </c>
      <c r="E83">
        <f t="shared" si="13"/>
        <v>415.41666666666669</v>
      </c>
      <c r="F83">
        <f t="shared" si="14"/>
        <v>412.58333333333337</v>
      </c>
      <c r="G83">
        <f t="shared" si="15"/>
        <v>0.8361947081397697</v>
      </c>
      <c r="H83">
        <f t="shared" si="9"/>
        <v>0.83489423514644046</v>
      </c>
      <c r="I83">
        <f t="shared" si="10"/>
        <v>413.22599375654687</v>
      </c>
      <c r="J83">
        <f t="shared" si="11"/>
        <v>425.27823258556492</v>
      </c>
      <c r="K83">
        <f t="shared" si="12"/>
        <v>355.06234471895522</v>
      </c>
    </row>
    <row r="84" spans="1:11" x14ac:dyDescent="0.25">
      <c r="A84">
        <v>83</v>
      </c>
      <c r="B84">
        <f t="shared" si="8"/>
        <v>11</v>
      </c>
      <c r="C84" s="7">
        <v>40118</v>
      </c>
      <c r="D84" s="8">
        <v>315</v>
      </c>
      <c r="E84">
        <f t="shared" si="13"/>
        <v>422.08333333333331</v>
      </c>
      <c r="F84">
        <f t="shared" si="14"/>
        <v>418.75</v>
      </c>
      <c r="G84">
        <f t="shared" si="15"/>
        <v>0.75223880597014925</v>
      </c>
      <c r="H84">
        <f t="shared" si="9"/>
        <v>0.76414568567644847</v>
      </c>
      <c r="I84">
        <f t="shared" si="10"/>
        <v>412.22505852552314</v>
      </c>
      <c r="J84">
        <f t="shared" si="11"/>
        <v>428.96443772325</v>
      </c>
      <c r="K84">
        <f t="shared" si="12"/>
        <v>327.79132439484505</v>
      </c>
    </row>
    <row r="85" spans="1:11" x14ac:dyDescent="0.25">
      <c r="A85">
        <v>84</v>
      </c>
      <c r="B85">
        <f t="shared" si="8"/>
        <v>12</v>
      </c>
      <c r="C85" s="7">
        <v>40148</v>
      </c>
      <c r="D85" s="8">
        <v>389</v>
      </c>
      <c r="E85">
        <f t="shared" si="13"/>
        <v>429</v>
      </c>
      <c r="F85">
        <f t="shared" si="14"/>
        <v>425.54166666666663</v>
      </c>
      <c r="G85">
        <f t="shared" si="15"/>
        <v>0.91412905120924315</v>
      </c>
      <c r="H85">
        <f t="shared" si="9"/>
        <v>0.90147292369427456</v>
      </c>
      <c r="I85">
        <f t="shared" si="10"/>
        <v>431.51601093670274</v>
      </c>
      <c r="J85">
        <f t="shared" si="11"/>
        <v>432.65064286093502</v>
      </c>
      <c r="K85">
        <f t="shared" si="12"/>
        <v>390.02283995805453</v>
      </c>
    </row>
    <row r="86" spans="1:11" x14ac:dyDescent="0.25">
      <c r="A86">
        <v>85</v>
      </c>
      <c r="B86">
        <f t="shared" si="8"/>
        <v>1</v>
      </c>
      <c r="C86" s="7">
        <v>40179</v>
      </c>
      <c r="D86" s="8">
        <v>358</v>
      </c>
      <c r="E86">
        <f t="shared" si="13"/>
        <v>434.66666666666669</v>
      </c>
      <c r="F86">
        <f t="shared" si="14"/>
        <v>431.83333333333337</v>
      </c>
      <c r="G86">
        <f t="shared" si="15"/>
        <v>0.82902354303357773</v>
      </c>
      <c r="H86">
        <f t="shared" si="9"/>
        <v>0.82184134125275499</v>
      </c>
      <c r="I86">
        <f t="shared" si="10"/>
        <v>435.60719329875877</v>
      </c>
      <c r="J86">
        <f t="shared" si="11"/>
        <v>436.3368479986201</v>
      </c>
      <c r="K86">
        <f t="shared" si="12"/>
        <v>358.5996603971854</v>
      </c>
    </row>
    <row r="87" spans="1:11" x14ac:dyDescent="0.25">
      <c r="A87">
        <v>86</v>
      </c>
      <c r="B87">
        <f t="shared" si="8"/>
        <v>2</v>
      </c>
      <c r="C87" s="7">
        <v>40210</v>
      </c>
      <c r="D87" s="8">
        <v>368</v>
      </c>
      <c r="E87">
        <f t="shared" si="13"/>
        <v>441.41666666666669</v>
      </c>
      <c r="F87">
        <f t="shared" si="14"/>
        <v>438.04166666666669</v>
      </c>
      <c r="G87">
        <f t="shared" si="15"/>
        <v>0.84010272995339097</v>
      </c>
      <c r="H87">
        <f t="shared" si="9"/>
        <v>0.84233025473573508</v>
      </c>
      <c r="I87">
        <f t="shared" si="10"/>
        <v>436.88327461946966</v>
      </c>
      <c r="J87">
        <f t="shared" si="11"/>
        <v>440.02305313630512</v>
      </c>
      <c r="K87">
        <f t="shared" si="12"/>
        <v>370.6447304378998</v>
      </c>
    </row>
    <row r="88" spans="1:11" x14ac:dyDescent="0.25">
      <c r="A88">
        <v>87</v>
      </c>
      <c r="B88">
        <f t="shared" si="8"/>
        <v>3</v>
      </c>
      <c r="C88" s="7">
        <v>40238</v>
      </c>
      <c r="D88" s="8">
        <v>444</v>
      </c>
      <c r="E88">
        <f t="shared" si="13"/>
        <v>445.91666666666669</v>
      </c>
      <c r="F88">
        <f t="shared" si="14"/>
        <v>443.66666666666669</v>
      </c>
      <c r="G88">
        <f t="shared" si="15"/>
        <v>1.0007513148009015</v>
      </c>
      <c r="H88">
        <f t="shared" si="9"/>
        <v>1.0105356494392006</v>
      </c>
      <c r="I88">
        <f t="shared" si="10"/>
        <v>439.37094178359661</v>
      </c>
      <c r="J88">
        <f t="shared" si="11"/>
        <v>443.7092582739902</v>
      </c>
      <c r="K88">
        <f t="shared" si="12"/>
        <v>448.38402347209268</v>
      </c>
    </row>
    <row r="89" spans="1:11" x14ac:dyDescent="0.25">
      <c r="A89">
        <v>88</v>
      </c>
      <c r="B89">
        <f t="shared" si="8"/>
        <v>4</v>
      </c>
      <c r="C89" s="7">
        <v>40269</v>
      </c>
      <c r="D89" s="8">
        <v>482</v>
      </c>
      <c r="E89">
        <f t="shared" si="13"/>
        <v>449.33333333333331</v>
      </c>
      <c r="F89">
        <f t="shared" si="14"/>
        <v>447.625</v>
      </c>
      <c r="G89">
        <f t="shared" si="15"/>
        <v>1.0767941915666015</v>
      </c>
      <c r="H89">
        <f t="shared" si="9"/>
        <v>1.0785983047826484</v>
      </c>
      <c r="I89">
        <f t="shared" si="10"/>
        <v>446.87628180273219</v>
      </c>
      <c r="J89">
        <f t="shared" si="11"/>
        <v>447.39546341167528</v>
      </c>
      <c r="K89">
        <f t="shared" si="12"/>
        <v>482.55998840328033</v>
      </c>
    </row>
    <row r="90" spans="1:11" x14ac:dyDescent="0.25">
      <c r="A90">
        <v>89</v>
      </c>
      <c r="B90">
        <f t="shared" si="8"/>
        <v>5</v>
      </c>
      <c r="C90" s="7">
        <v>40299</v>
      </c>
      <c r="D90" s="8">
        <v>534</v>
      </c>
      <c r="E90">
        <f t="shared" si="13"/>
        <v>453.08333333333331</v>
      </c>
      <c r="F90">
        <f t="shared" si="14"/>
        <v>451.20833333333331</v>
      </c>
      <c r="G90">
        <f t="shared" si="15"/>
        <v>1.1834887801274356</v>
      </c>
      <c r="H90">
        <f t="shared" si="9"/>
        <v>1.1836442270405987</v>
      </c>
      <c r="I90">
        <f t="shared" si="10"/>
        <v>451.14907655582556</v>
      </c>
      <c r="J90">
        <f t="shared" si="11"/>
        <v>451.0816685493603</v>
      </c>
      <c r="K90">
        <f t="shared" si="12"/>
        <v>533.92021290229115</v>
      </c>
    </row>
    <row r="91" spans="1:11" x14ac:dyDescent="0.25">
      <c r="A91">
        <v>90</v>
      </c>
      <c r="B91">
        <f t="shared" si="8"/>
        <v>6</v>
      </c>
      <c r="C91" s="7">
        <v>40330</v>
      </c>
      <c r="D91" s="8">
        <v>524</v>
      </c>
      <c r="E91">
        <f t="shared" si="13"/>
        <v>456.33333333333331</v>
      </c>
      <c r="F91">
        <f t="shared" si="14"/>
        <v>454.70833333333331</v>
      </c>
      <c r="G91">
        <f t="shared" si="15"/>
        <v>1.1523870613030331</v>
      </c>
      <c r="H91">
        <f t="shared" si="9"/>
        <v>1.1188813661730912</v>
      </c>
      <c r="I91">
        <f t="shared" si="10"/>
        <v>468.32489649214256</v>
      </c>
      <c r="J91">
        <f t="shared" si="11"/>
        <v>454.76787368704538</v>
      </c>
      <c r="K91">
        <f t="shared" si="12"/>
        <v>508.83129980259309</v>
      </c>
    </row>
    <row r="92" spans="1:11" x14ac:dyDescent="0.25">
      <c r="A92">
        <v>91</v>
      </c>
      <c r="B92">
        <f t="shared" si="8"/>
        <v>7</v>
      </c>
      <c r="C92" s="7">
        <v>40360</v>
      </c>
      <c r="D92" s="8">
        <v>578</v>
      </c>
      <c r="E92">
        <f t="shared" si="13"/>
        <v>459.58333333333331</v>
      </c>
      <c r="F92">
        <f t="shared" si="14"/>
        <v>457.95833333333331</v>
      </c>
      <c r="G92">
        <f t="shared" si="15"/>
        <v>1.2621235556364299</v>
      </c>
      <c r="H92">
        <f t="shared" si="9"/>
        <v>1.2337839134174082</v>
      </c>
      <c r="I92">
        <f t="shared" si="10"/>
        <v>468.47749732691938</v>
      </c>
      <c r="J92">
        <f t="shared" si="11"/>
        <v>458.45407882473046</v>
      </c>
      <c r="K92">
        <f t="shared" si="12"/>
        <v>565.63326749454893</v>
      </c>
    </row>
    <row r="93" spans="1:11" x14ac:dyDescent="0.25">
      <c r="A93">
        <v>92</v>
      </c>
      <c r="B93">
        <f t="shared" si="8"/>
        <v>8</v>
      </c>
      <c r="C93" s="7">
        <v>40391</v>
      </c>
      <c r="D93" s="8">
        <v>567</v>
      </c>
      <c r="E93">
        <f t="shared" si="13"/>
        <v>462.25</v>
      </c>
      <c r="F93">
        <f t="shared" si="14"/>
        <v>460.91666666666663</v>
      </c>
      <c r="G93">
        <f t="shared" si="15"/>
        <v>1.2301572952449829</v>
      </c>
      <c r="H93">
        <f t="shared" si="9"/>
        <v>1.2279057667104343</v>
      </c>
      <c r="I93">
        <f t="shared" si="10"/>
        <v>461.76181867684835</v>
      </c>
      <c r="J93">
        <f t="shared" si="11"/>
        <v>462.14028396241548</v>
      </c>
      <c r="K93">
        <f t="shared" si="12"/>
        <v>567.46471970664754</v>
      </c>
    </row>
    <row r="94" spans="1:11" x14ac:dyDescent="0.25">
      <c r="A94">
        <v>93</v>
      </c>
      <c r="B94">
        <f t="shared" si="8"/>
        <v>9</v>
      </c>
      <c r="C94" s="7">
        <v>40422</v>
      </c>
      <c r="D94" s="8">
        <v>447</v>
      </c>
      <c r="E94">
        <f t="shared" si="13"/>
        <v>466.75</v>
      </c>
      <c r="F94">
        <f t="shared" si="14"/>
        <v>464.5</v>
      </c>
      <c r="G94">
        <f t="shared" si="15"/>
        <v>0.96232508073196987</v>
      </c>
      <c r="H94">
        <f t="shared" si="9"/>
        <v>0.96022067979753867</v>
      </c>
      <c r="I94">
        <f t="shared" si="10"/>
        <v>465.51798915042048</v>
      </c>
      <c r="J94">
        <f t="shared" si="11"/>
        <v>465.82648910010056</v>
      </c>
      <c r="K94">
        <f t="shared" si="12"/>
        <v>447.29622803139932</v>
      </c>
    </row>
    <row r="95" spans="1:11" x14ac:dyDescent="0.25">
      <c r="A95">
        <v>94</v>
      </c>
      <c r="B95">
        <f t="shared" si="8"/>
        <v>10</v>
      </c>
      <c r="C95" s="7">
        <v>40452</v>
      </c>
      <c r="D95" s="8">
        <v>386</v>
      </c>
      <c r="E95">
        <f t="shared" si="13"/>
        <v>471.25</v>
      </c>
      <c r="F95">
        <f t="shared" si="14"/>
        <v>469</v>
      </c>
      <c r="G95">
        <f t="shared" si="15"/>
        <v>0.82302771855010659</v>
      </c>
      <c r="H95">
        <f t="shared" si="9"/>
        <v>0.83489423514644046</v>
      </c>
      <c r="I95">
        <f t="shared" si="10"/>
        <v>462.33401040587563</v>
      </c>
      <c r="J95">
        <f t="shared" si="11"/>
        <v>469.51269423778558</v>
      </c>
      <c r="K95">
        <f t="shared" si="12"/>
        <v>391.99344174720056</v>
      </c>
    </row>
    <row r="96" spans="1:11" x14ac:dyDescent="0.25">
      <c r="A96">
        <v>95</v>
      </c>
      <c r="B96">
        <f t="shared" si="8"/>
        <v>11</v>
      </c>
      <c r="C96" s="7">
        <v>40483</v>
      </c>
      <c r="D96" s="8">
        <v>360</v>
      </c>
      <c r="E96">
        <f t="shared" si="13"/>
        <v>476.41666666666669</v>
      </c>
      <c r="F96">
        <f t="shared" si="14"/>
        <v>473.83333333333337</v>
      </c>
      <c r="G96">
        <f t="shared" si="15"/>
        <v>0.75976081603939494</v>
      </c>
      <c r="H96">
        <f t="shared" si="9"/>
        <v>0.76414568567644847</v>
      </c>
      <c r="I96">
        <f t="shared" si="10"/>
        <v>471.1143526005979</v>
      </c>
      <c r="J96">
        <f t="shared" si="11"/>
        <v>473.19889937547066</v>
      </c>
      <c r="K96">
        <f t="shared" si="12"/>
        <v>361.59289742460976</v>
      </c>
    </row>
    <row r="97" spans="1:11" x14ac:dyDescent="0.25">
      <c r="A97">
        <v>96</v>
      </c>
      <c r="B97">
        <f t="shared" si="8"/>
        <v>12</v>
      </c>
      <c r="C97" s="7">
        <v>40513</v>
      </c>
      <c r="D97" s="8">
        <v>428</v>
      </c>
      <c r="E97">
        <f t="shared" si="13"/>
        <v>482</v>
      </c>
      <c r="F97">
        <f t="shared" si="14"/>
        <v>479.20833333333337</v>
      </c>
      <c r="G97">
        <f t="shared" si="15"/>
        <v>0.89313972698026256</v>
      </c>
      <c r="H97">
        <f t="shared" si="9"/>
        <v>0.90147292369427456</v>
      </c>
      <c r="I97">
        <f t="shared" si="10"/>
        <v>474.77854159616652</v>
      </c>
      <c r="J97">
        <f t="shared" si="11"/>
        <v>476.88510451315574</v>
      </c>
      <c r="K97">
        <f t="shared" si="12"/>
        <v>429.89900943172421</v>
      </c>
    </row>
    <row r="98" spans="1:11" x14ac:dyDescent="0.25">
      <c r="A98">
        <v>97</v>
      </c>
      <c r="B98">
        <f t="shared" si="8"/>
        <v>1</v>
      </c>
      <c r="C98" s="7">
        <v>40544</v>
      </c>
      <c r="D98" s="8">
        <v>397</v>
      </c>
      <c r="E98">
        <f t="shared" si="13"/>
        <v>488.08333333333331</v>
      </c>
      <c r="F98">
        <f t="shared" si="14"/>
        <v>485.04166666666663</v>
      </c>
      <c r="G98">
        <f t="shared" si="15"/>
        <v>0.8184863843312431</v>
      </c>
      <c r="H98">
        <f t="shared" si="9"/>
        <v>0.82184134125275499</v>
      </c>
      <c r="I98">
        <f t="shared" si="10"/>
        <v>483.06160821119335</v>
      </c>
      <c r="J98">
        <f t="shared" si="11"/>
        <v>480.57130965084076</v>
      </c>
      <c r="K98">
        <f t="shared" si="12"/>
        <v>394.95336969104</v>
      </c>
    </row>
    <row r="99" spans="1:11" x14ac:dyDescent="0.25">
      <c r="A99">
        <v>98</v>
      </c>
      <c r="B99">
        <f t="shared" si="8"/>
        <v>2</v>
      </c>
      <c r="C99" s="7">
        <v>40575</v>
      </c>
      <c r="D99" s="8">
        <v>400</v>
      </c>
      <c r="E99">
        <f t="shared" si="13"/>
        <v>495.33333333333331</v>
      </c>
      <c r="F99">
        <f t="shared" si="14"/>
        <v>491.70833333333331</v>
      </c>
      <c r="G99">
        <f t="shared" si="15"/>
        <v>0.81349038217100245</v>
      </c>
      <c r="H99">
        <f t="shared" si="9"/>
        <v>0.84233025473573508</v>
      </c>
      <c r="I99">
        <f t="shared" si="10"/>
        <v>474.87312458638007</v>
      </c>
      <c r="J99">
        <f t="shared" si="11"/>
        <v>484.25751478852584</v>
      </c>
      <c r="K99">
        <f t="shared" si="12"/>
        <v>407.90475578951299</v>
      </c>
    </row>
    <row r="100" spans="1:11" x14ac:dyDescent="0.25">
      <c r="A100">
        <v>99</v>
      </c>
      <c r="B100">
        <f t="shared" si="8"/>
        <v>3</v>
      </c>
      <c r="C100" s="7">
        <v>40603</v>
      </c>
      <c r="D100" s="8">
        <v>498</v>
      </c>
      <c r="E100">
        <f t="shared" si="13"/>
        <v>500.5</v>
      </c>
      <c r="F100">
        <f t="shared" si="14"/>
        <v>497.91666666666663</v>
      </c>
      <c r="G100">
        <f t="shared" si="15"/>
        <v>1.0001673640167366</v>
      </c>
      <c r="H100">
        <f t="shared" si="9"/>
        <v>1.0105356494392006</v>
      </c>
      <c r="I100">
        <f t="shared" si="10"/>
        <v>492.80794821673675</v>
      </c>
      <c r="J100">
        <f t="shared" si="11"/>
        <v>487.94371992621092</v>
      </c>
      <c r="K100">
        <f t="shared" si="12"/>
        <v>493.08452390541294</v>
      </c>
    </row>
    <row r="101" spans="1:11" x14ac:dyDescent="0.25">
      <c r="A101">
        <v>100</v>
      </c>
      <c r="B101">
        <f t="shared" si="8"/>
        <v>4</v>
      </c>
      <c r="C101" s="7">
        <v>40634</v>
      </c>
      <c r="D101" s="8">
        <v>536</v>
      </c>
      <c r="E101">
        <f t="shared" si="13"/>
        <v>504.75</v>
      </c>
      <c r="F101">
        <f t="shared" si="14"/>
        <v>502.625</v>
      </c>
      <c r="G101">
        <f t="shared" si="15"/>
        <v>1.066401392688386</v>
      </c>
      <c r="H101">
        <f t="shared" si="9"/>
        <v>1.0785983047826484</v>
      </c>
      <c r="I101">
        <f t="shared" si="10"/>
        <v>496.94125943208394</v>
      </c>
      <c r="J101">
        <f t="shared" si="11"/>
        <v>491.62992506389594</v>
      </c>
      <c r="K101">
        <f t="shared" si="12"/>
        <v>530.27120375433867</v>
      </c>
    </row>
    <row r="102" spans="1:11" x14ac:dyDescent="0.25">
      <c r="A102">
        <v>101</v>
      </c>
      <c r="B102">
        <f t="shared" si="8"/>
        <v>5</v>
      </c>
      <c r="C102" s="7">
        <v>40664</v>
      </c>
      <c r="D102" s="8">
        <v>596</v>
      </c>
      <c r="E102">
        <f t="shared" si="13"/>
        <v>508.58333333333331</v>
      </c>
      <c r="F102">
        <f t="shared" si="14"/>
        <v>506.66666666666663</v>
      </c>
      <c r="G102">
        <f t="shared" si="15"/>
        <v>1.1763157894736842</v>
      </c>
      <c r="H102">
        <f t="shared" si="9"/>
        <v>1.1836442270405987</v>
      </c>
      <c r="I102">
        <f t="shared" si="10"/>
        <v>503.52968094994759</v>
      </c>
      <c r="J102">
        <f t="shared" si="11"/>
        <v>495.31613020158102</v>
      </c>
      <c r="K102">
        <f t="shared" si="12"/>
        <v>586.27807807319095</v>
      </c>
    </row>
    <row r="103" spans="1:11" x14ac:dyDescent="0.25">
      <c r="A103">
        <v>102</v>
      </c>
      <c r="B103">
        <f t="shared" si="8"/>
        <v>6</v>
      </c>
      <c r="C103" s="7">
        <v>40695</v>
      </c>
      <c r="D103" s="8">
        <v>591</v>
      </c>
      <c r="E103">
        <f t="shared" si="13"/>
        <v>512.08333333333337</v>
      </c>
      <c r="F103">
        <f t="shared" si="14"/>
        <v>510.33333333333337</v>
      </c>
      <c r="G103">
        <f t="shared" si="15"/>
        <v>1.1580666231221424</v>
      </c>
      <c r="H103">
        <f t="shared" si="9"/>
        <v>1.1188813661730912</v>
      </c>
      <c r="I103">
        <f t="shared" si="10"/>
        <v>528.20613325735928</v>
      </c>
      <c r="J103">
        <f t="shared" si="11"/>
        <v>499.0023353392661</v>
      </c>
      <c r="K103">
        <f t="shared" si="12"/>
        <v>558.32441468796105</v>
      </c>
    </row>
    <row r="104" spans="1:11" x14ac:dyDescent="0.25">
      <c r="A104">
        <v>103</v>
      </c>
      <c r="B104">
        <f t="shared" si="8"/>
        <v>7</v>
      </c>
      <c r="C104" s="7">
        <v>40725</v>
      </c>
      <c r="D104" s="8">
        <v>651</v>
      </c>
      <c r="E104">
        <f t="shared" si="13"/>
        <v>514.66666666666663</v>
      </c>
      <c r="F104">
        <f t="shared" si="14"/>
        <v>513.375</v>
      </c>
      <c r="G104">
        <f t="shared" si="15"/>
        <v>1.2680788897005113</v>
      </c>
      <c r="H104">
        <f t="shared" si="9"/>
        <v>1.2337839134174082</v>
      </c>
      <c r="I104">
        <f t="shared" si="10"/>
        <v>527.64507051872749</v>
      </c>
      <c r="J104">
        <f t="shared" si="11"/>
        <v>502.68854047695112</v>
      </c>
      <c r="K104">
        <f t="shared" si="12"/>
        <v>620.20903469973803</v>
      </c>
    </row>
    <row r="105" spans="1:11" x14ac:dyDescent="0.25">
      <c r="A105">
        <v>104</v>
      </c>
      <c r="B105">
        <f t="shared" si="8"/>
        <v>8</v>
      </c>
      <c r="C105" s="7">
        <v>40756</v>
      </c>
      <c r="D105" s="8">
        <v>654</v>
      </c>
      <c r="E105">
        <f t="shared" si="13"/>
        <v>516.58333333333337</v>
      </c>
      <c r="F105">
        <f t="shared" si="14"/>
        <v>515.625</v>
      </c>
      <c r="G105">
        <f t="shared" si="15"/>
        <v>1.2683636363636364</v>
      </c>
      <c r="H105">
        <f t="shared" si="9"/>
        <v>1.2279057667104343</v>
      </c>
      <c r="I105">
        <f t="shared" si="10"/>
        <v>532.61416122514788</v>
      </c>
      <c r="J105">
        <f t="shared" si="11"/>
        <v>506.3747456146362</v>
      </c>
      <c r="K105">
        <f t="shared" si="12"/>
        <v>621.78047025674095</v>
      </c>
    </row>
    <row r="106" spans="1:11" x14ac:dyDescent="0.25">
      <c r="A106">
        <v>105</v>
      </c>
      <c r="B106">
        <f t="shared" si="8"/>
        <v>9</v>
      </c>
      <c r="C106" s="7">
        <v>40787</v>
      </c>
      <c r="D106" s="8">
        <v>509</v>
      </c>
      <c r="E106">
        <f t="shared" si="13"/>
        <v>517.33333333333337</v>
      </c>
      <c r="F106">
        <f t="shared" si="14"/>
        <v>516.95833333333337</v>
      </c>
      <c r="G106">
        <f t="shared" si="15"/>
        <v>0.98460546465704835</v>
      </c>
      <c r="H106">
        <f t="shared" si="9"/>
        <v>0.96022067979753867</v>
      </c>
      <c r="I106">
        <f t="shared" si="10"/>
        <v>530.08647981557954</v>
      </c>
      <c r="J106">
        <f t="shared" si="11"/>
        <v>510.06095075232122</v>
      </c>
      <c r="K106">
        <f t="shared" si="12"/>
        <v>489.77107286957278</v>
      </c>
    </row>
    <row r="107" spans="1:11" x14ac:dyDescent="0.25">
      <c r="A107">
        <v>106</v>
      </c>
      <c r="B107">
        <f t="shared" si="8"/>
        <v>10</v>
      </c>
      <c r="C107" s="7">
        <v>40817</v>
      </c>
      <c r="D107" s="8">
        <v>437</v>
      </c>
      <c r="E107">
        <f t="shared" si="13"/>
        <v>517.33333333333337</v>
      </c>
      <c r="F107">
        <f t="shared" si="14"/>
        <v>517.33333333333337</v>
      </c>
      <c r="G107">
        <f t="shared" si="15"/>
        <v>0.84471649484536071</v>
      </c>
      <c r="H107">
        <f t="shared" si="9"/>
        <v>0.83489423514644046</v>
      </c>
      <c r="I107">
        <f t="shared" si="10"/>
        <v>523.4195920916261</v>
      </c>
      <c r="J107">
        <f t="shared" si="11"/>
        <v>513.7471558900063</v>
      </c>
      <c r="K107">
        <f t="shared" si="12"/>
        <v>428.92453877544591</v>
      </c>
    </row>
    <row r="108" spans="1:11" x14ac:dyDescent="0.25">
      <c r="A108">
        <v>107</v>
      </c>
      <c r="B108">
        <f t="shared" si="8"/>
        <v>11</v>
      </c>
      <c r="C108" s="7">
        <v>40848</v>
      </c>
      <c r="D108" s="8">
        <v>406</v>
      </c>
      <c r="E108">
        <f t="shared" si="13"/>
        <v>518.5</v>
      </c>
      <c r="F108">
        <f t="shared" si="14"/>
        <v>517.91666666666674</v>
      </c>
      <c r="G108">
        <f t="shared" si="15"/>
        <v>0.7839098954143201</v>
      </c>
      <c r="H108">
        <f t="shared" si="9"/>
        <v>0.76414568567644847</v>
      </c>
      <c r="I108">
        <f t="shared" si="10"/>
        <v>531.31229765511875</v>
      </c>
      <c r="J108">
        <f t="shared" si="11"/>
        <v>517.43336102769138</v>
      </c>
      <c r="K108">
        <f t="shared" si="12"/>
        <v>395.39447045437453</v>
      </c>
    </row>
    <row r="109" spans="1:11" x14ac:dyDescent="0.25">
      <c r="A109">
        <v>108</v>
      </c>
      <c r="B109">
        <f t="shared" si="8"/>
        <v>12</v>
      </c>
      <c r="C109" s="7">
        <v>40878</v>
      </c>
      <c r="D109" s="8">
        <v>470</v>
      </c>
      <c r="E109">
        <f t="shared" si="13"/>
        <v>520</v>
      </c>
      <c r="F109">
        <f t="shared" si="14"/>
        <v>519.25</v>
      </c>
      <c r="G109">
        <f t="shared" si="15"/>
        <v>0.90515166104959077</v>
      </c>
      <c r="H109">
        <f t="shared" si="9"/>
        <v>0.90147292369427456</v>
      </c>
      <c r="I109">
        <f t="shared" si="10"/>
        <v>521.36895922943518</v>
      </c>
      <c r="J109">
        <f t="shared" si="11"/>
        <v>521.11956616537645</v>
      </c>
      <c r="K109">
        <f t="shared" si="12"/>
        <v>469.77517890539389</v>
      </c>
    </row>
    <row r="110" spans="1:11" x14ac:dyDescent="0.25">
      <c r="A110">
        <v>109</v>
      </c>
      <c r="B110">
        <f t="shared" si="8"/>
        <v>1</v>
      </c>
      <c r="C110" s="7">
        <v>40909</v>
      </c>
      <c r="D110" s="8">
        <v>428</v>
      </c>
      <c r="E110">
        <f t="shared" si="13"/>
        <v>523</v>
      </c>
      <c r="F110">
        <f t="shared" si="14"/>
        <v>521.5</v>
      </c>
      <c r="G110">
        <f t="shared" si="15"/>
        <v>0.82070949185043141</v>
      </c>
      <c r="H110">
        <f t="shared" si="9"/>
        <v>0.82184134125275499</v>
      </c>
      <c r="I110">
        <f t="shared" si="10"/>
        <v>520.78178416723119</v>
      </c>
      <c r="J110">
        <f t="shared" si="11"/>
        <v>524.80577130306142</v>
      </c>
      <c r="K110">
        <f t="shared" si="12"/>
        <v>431.30707898489459</v>
      </c>
    </row>
    <row r="111" spans="1:11" x14ac:dyDescent="0.25">
      <c r="A111">
        <v>110</v>
      </c>
      <c r="B111">
        <f t="shared" si="8"/>
        <v>2</v>
      </c>
      <c r="C111" s="7">
        <v>40940</v>
      </c>
      <c r="D111" s="8">
        <v>423</v>
      </c>
      <c r="E111">
        <f t="shared" si="13"/>
        <v>527.41666666666663</v>
      </c>
      <c r="F111">
        <f t="shared" si="14"/>
        <v>525.20833333333326</v>
      </c>
      <c r="G111">
        <f t="shared" si="15"/>
        <v>0.80539468464894892</v>
      </c>
      <c r="H111">
        <f t="shared" si="9"/>
        <v>0.84233025473573508</v>
      </c>
      <c r="I111">
        <f t="shared" si="10"/>
        <v>502.17832925009697</v>
      </c>
      <c r="J111">
        <f t="shared" si="11"/>
        <v>528.49197644074661</v>
      </c>
      <c r="K111">
        <f t="shared" si="12"/>
        <v>445.16478114112618</v>
      </c>
    </row>
    <row r="112" spans="1:11" x14ac:dyDescent="0.25">
      <c r="A112">
        <v>111</v>
      </c>
      <c r="B112">
        <f t="shared" si="8"/>
        <v>3</v>
      </c>
      <c r="C112" s="7">
        <v>40969</v>
      </c>
      <c r="D112" s="8">
        <v>507</v>
      </c>
      <c r="E112">
        <f t="shared" si="13"/>
        <v>527.41666666666663</v>
      </c>
      <c r="F112">
        <f t="shared" si="14"/>
        <v>527.41666666666663</v>
      </c>
      <c r="G112">
        <f t="shared" si="15"/>
        <v>0.96128930320745776</v>
      </c>
      <c r="H112">
        <f t="shared" si="9"/>
        <v>1.0105356494392006</v>
      </c>
      <c r="I112">
        <f t="shared" si="10"/>
        <v>501.7141159555934</v>
      </c>
      <c r="J112">
        <f t="shared" si="11"/>
        <v>532.17818157843158</v>
      </c>
      <c r="K112">
        <f t="shared" si="12"/>
        <v>537.78502433873314</v>
      </c>
    </row>
    <row r="113" spans="1:11" x14ac:dyDescent="0.25">
      <c r="A113">
        <v>112</v>
      </c>
      <c r="B113">
        <f t="shared" si="8"/>
        <v>4</v>
      </c>
      <c r="C113" s="7">
        <v>41000</v>
      </c>
      <c r="D113" s="8">
        <v>536</v>
      </c>
      <c r="E113">
        <f t="shared" si="13"/>
        <v>528.66666666666663</v>
      </c>
      <c r="F113">
        <f t="shared" si="14"/>
        <v>528.04166666666663</v>
      </c>
      <c r="G113">
        <f t="shared" si="15"/>
        <v>1.0150714116625899</v>
      </c>
      <c r="H113">
        <f t="shared" si="9"/>
        <v>1.0785983047826484</v>
      </c>
      <c r="I113">
        <f t="shared" si="10"/>
        <v>496.94125943208394</v>
      </c>
      <c r="J113">
        <f t="shared" si="11"/>
        <v>535.86438671611666</v>
      </c>
      <c r="K113">
        <f t="shared" si="12"/>
        <v>577.98241910539696</v>
      </c>
    </row>
    <row r="114" spans="1:11" x14ac:dyDescent="0.25">
      <c r="A114">
        <v>113</v>
      </c>
      <c r="B114">
        <f t="shared" si="8"/>
        <v>5</v>
      </c>
      <c r="C114" s="7">
        <v>41030</v>
      </c>
      <c r="D114" s="8">
        <v>610</v>
      </c>
      <c r="E114">
        <f t="shared" si="13"/>
        <v>529.16666666666663</v>
      </c>
      <c r="F114">
        <f t="shared" si="14"/>
        <v>528.91666666666663</v>
      </c>
      <c r="G114">
        <f t="shared" si="15"/>
        <v>1.1533007720182764</v>
      </c>
      <c r="H114">
        <f t="shared" si="9"/>
        <v>1.1836442270405987</v>
      </c>
      <c r="I114">
        <f t="shared" si="10"/>
        <v>515.3575593615235</v>
      </c>
      <c r="J114">
        <f t="shared" si="11"/>
        <v>539.55059185380173</v>
      </c>
      <c r="K114">
        <f t="shared" si="12"/>
        <v>638.63594324409064</v>
      </c>
    </row>
    <row r="115" spans="1:11" x14ac:dyDescent="0.25">
      <c r="A115">
        <v>114</v>
      </c>
      <c r="B115">
        <f t="shared" si="8"/>
        <v>6</v>
      </c>
      <c r="C115" s="7">
        <v>41061</v>
      </c>
      <c r="D115" s="8">
        <v>609</v>
      </c>
      <c r="E115">
        <f t="shared" si="13"/>
        <v>529.33333333333337</v>
      </c>
      <c r="F115">
        <f t="shared" si="14"/>
        <v>529.25</v>
      </c>
      <c r="G115">
        <f t="shared" si="15"/>
        <v>1.1506849315068493</v>
      </c>
      <c r="H115">
        <f t="shared" si="9"/>
        <v>1.1188813661730912</v>
      </c>
      <c r="I115">
        <f t="shared" si="10"/>
        <v>544.29362970174589</v>
      </c>
      <c r="J115">
        <f t="shared" si="11"/>
        <v>543.2367969914867</v>
      </c>
      <c r="K115">
        <f t="shared" si="12"/>
        <v>607.81752957332878</v>
      </c>
    </row>
    <row r="116" spans="1:11" x14ac:dyDescent="0.25">
      <c r="A116">
        <v>115</v>
      </c>
      <c r="B116">
        <f t="shared" si="8"/>
        <v>7</v>
      </c>
      <c r="C116" s="7">
        <v>41091</v>
      </c>
      <c r="D116" s="8">
        <v>687</v>
      </c>
      <c r="E116">
        <f t="shared" si="13"/>
        <v>531.5</v>
      </c>
      <c r="F116">
        <f t="shared" si="14"/>
        <v>530.41666666666674</v>
      </c>
      <c r="G116">
        <f t="shared" si="15"/>
        <v>1.2952081696779261</v>
      </c>
      <c r="H116">
        <f t="shared" si="9"/>
        <v>1.2337839134174082</v>
      </c>
      <c r="I116">
        <f t="shared" si="10"/>
        <v>556.82359976400278</v>
      </c>
      <c r="J116">
        <f t="shared" si="11"/>
        <v>546.92300212917189</v>
      </c>
      <c r="K116">
        <f t="shared" si="12"/>
        <v>674.78480190492724</v>
      </c>
    </row>
    <row r="117" spans="1:11" x14ac:dyDescent="0.25">
      <c r="A117">
        <v>116</v>
      </c>
      <c r="B117">
        <f t="shared" si="8"/>
        <v>8</v>
      </c>
      <c r="C117" s="7">
        <v>41122</v>
      </c>
      <c r="D117" s="8">
        <v>707</v>
      </c>
      <c r="E117">
        <f t="shared" si="13"/>
        <v>534.16666666666663</v>
      </c>
      <c r="F117">
        <f t="shared" si="14"/>
        <v>532.83333333333326</v>
      </c>
      <c r="G117">
        <f t="shared" si="15"/>
        <v>1.3268689396309041</v>
      </c>
      <c r="H117">
        <f t="shared" si="9"/>
        <v>1.2279057667104343</v>
      </c>
      <c r="I117">
        <f t="shared" si="10"/>
        <v>575.77708254767515</v>
      </c>
      <c r="J117">
        <f t="shared" si="11"/>
        <v>550.60920726685686</v>
      </c>
      <c r="K117">
        <f t="shared" si="12"/>
        <v>676.09622080683425</v>
      </c>
    </row>
    <row r="118" spans="1:11" x14ac:dyDescent="0.25">
      <c r="A118">
        <v>117</v>
      </c>
      <c r="B118">
        <f t="shared" si="8"/>
        <v>9</v>
      </c>
      <c r="C118" s="7">
        <v>41153</v>
      </c>
      <c r="D118" s="8">
        <v>509</v>
      </c>
      <c r="E118">
        <f t="shared" si="13"/>
        <v>539.25</v>
      </c>
      <c r="F118">
        <f t="shared" si="14"/>
        <v>536.70833333333326</v>
      </c>
      <c r="G118">
        <f t="shared" si="15"/>
        <v>0.94837357348032003</v>
      </c>
      <c r="H118">
        <f t="shared" si="9"/>
        <v>0.96022067979753867</v>
      </c>
      <c r="I118">
        <f t="shared" si="10"/>
        <v>530.08647981557954</v>
      </c>
      <c r="J118">
        <f t="shared" si="11"/>
        <v>554.29541240454193</v>
      </c>
      <c r="K118">
        <f t="shared" si="12"/>
        <v>532.24591770774634</v>
      </c>
    </row>
    <row r="119" spans="1:11" x14ac:dyDescent="0.25">
      <c r="A119">
        <v>118</v>
      </c>
      <c r="B119">
        <f t="shared" si="8"/>
        <v>10</v>
      </c>
      <c r="C119" s="7">
        <v>41183</v>
      </c>
      <c r="D119" s="8">
        <v>452</v>
      </c>
      <c r="E119">
        <f t="shared" si="13"/>
        <v>545.41666666666663</v>
      </c>
      <c r="F119">
        <f t="shared" si="14"/>
        <v>542.33333333333326</v>
      </c>
      <c r="G119">
        <f t="shared" si="15"/>
        <v>0.83343577135832836</v>
      </c>
      <c r="H119">
        <f t="shared" si="9"/>
        <v>0.83489423514644046</v>
      </c>
      <c r="I119">
        <f t="shared" si="10"/>
        <v>541.38593964625852</v>
      </c>
      <c r="J119">
        <f t="shared" si="11"/>
        <v>557.98161754222701</v>
      </c>
      <c r="K119">
        <f t="shared" si="12"/>
        <v>465.85563580369126</v>
      </c>
    </row>
    <row r="120" spans="1:11" x14ac:dyDescent="0.25">
      <c r="A120">
        <v>119</v>
      </c>
      <c r="B120">
        <f t="shared" si="8"/>
        <v>11</v>
      </c>
      <c r="C120" s="7">
        <v>41214</v>
      </c>
      <c r="D120" s="8">
        <v>412</v>
      </c>
      <c r="E120">
        <f t="shared" si="13"/>
        <v>553.41666666666663</v>
      </c>
      <c r="F120">
        <f t="shared" si="14"/>
        <v>549.41666666666663</v>
      </c>
      <c r="G120">
        <f t="shared" si="15"/>
        <v>0.74988624298498407</v>
      </c>
      <c r="H120">
        <f t="shared" si="9"/>
        <v>0.76414568567644847</v>
      </c>
      <c r="I120">
        <f t="shared" si="10"/>
        <v>539.16420353179535</v>
      </c>
      <c r="J120">
        <f t="shared" si="11"/>
        <v>561.66782267991198</v>
      </c>
      <c r="K120">
        <f t="shared" si="12"/>
        <v>429.19604348413924</v>
      </c>
    </row>
    <row r="121" spans="1:11" x14ac:dyDescent="0.25">
      <c r="A121">
        <v>120</v>
      </c>
      <c r="B121">
        <f t="shared" si="8"/>
        <v>12</v>
      </c>
      <c r="C121" s="7">
        <v>41244</v>
      </c>
      <c r="D121" s="8">
        <v>472</v>
      </c>
      <c r="E121">
        <f t="shared" si="13"/>
        <v>557.75</v>
      </c>
      <c r="F121">
        <f t="shared" si="14"/>
        <v>555.58333333333326</v>
      </c>
      <c r="G121">
        <f t="shared" si="15"/>
        <v>0.8495575221238939</v>
      </c>
      <c r="H121">
        <f t="shared" si="9"/>
        <v>0.90147292369427456</v>
      </c>
      <c r="I121">
        <f t="shared" si="10"/>
        <v>523.58755054530513</v>
      </c>
      <c r="J121">
        <f t="shared" si="11"/>
        <v>565.35402781759717</v>
      </c>
      <c r="K121">
        <f t="shared" si="12"/>
        <v>509.65134837906356</v>
      </c>
    </row>
    <row r="122" spans="1:11" x14ac:dyDescent="0.25">
      <c r="A122">
        <v>121</v>
      </c>
      <c r="B122">
        <f t="shared" si="8"/>
        <v>1</v>
      </c>
      <c r="C122" s="7">
        <v>41275</v>
      </c>
      <c r="D122" s="8">
        <v>454</v>
      </c>
      <c r="E122">
        <f t="shared" si="13"/>
        <v>564.41666666666663</v>
      </c>
      <c r="F122">
        <f t="shared" si="14"/>
        <v>561.08333333333326</v>
      </c>
      <c r="G122">
        <f t="shared" si="15"/>
        <v>0.80914896777068179</v>
      </c>
      <c r="H122">
        <f t="shared" si="9"/>
        <v>0.82184134125275499</v>
      </c>
      <c r="I122">
        <f t="shared" si="10"/>
        <v>552.41806077552087</v>
      </c>
      <c r="J122">
        <f t="shared" si="11"/>
        <v>569.04023295528214</v>
      </c>
      <c r="K122">
        <f t="shared" si="12"/>
        <v>467.66078827874924</v>
      </c>
    </row>
    <row r="123" spans="1:11" x14ac:dyDescent="0.25">
      <c r="A123">
        <v>122</v>
      </c>
      <c r="B123">
        <f t="shared" si="8"/>
        <v>2</v>
      </c>
      <c r="C123" s="7">
        <v>41306</v>
      </c>
      <c r="D123" s="8">
        <v>455</v>
      </c>
      <c r="E123">
        <f t="shared" si="13"/>
        <v>570.75</v>
      </c>
      <c r="F123">
        <f t="shared" si="14"/>
        <v>567.58333333333326</v>
      </c>
      <c r="G123">
        <f t="shared" si="15"/>
        <v>0.80164439876670102</v>
      </c>
      <c r="H123">
        <f t="shared" si="9"/>
        <v>0.84233025473573508</v>
      </c>
      <c r="I123">
        <f t="shared" si="10"/>
        <v>540.16817921700738</v>
      </c>
      <c r="J123">
        <f t="shared" si="11"/>
        <v>572.72643809296721</v>
      </c>
      <c r="K123">
        <f t="shared" si="12"/>
        <v>482.42480649273926</v>
      </c>
    </row>
    <row r="124" spans="1:11" x14ac:dyDescent="0.25">
      <c r="A124">
        <v>123</v>
      </c>
      <c r="B124">
        <f t="shared" si="8"/>
        <v>3</v>
      </c>
      <c r="C124" s="7">
        <v>41334</v>
      </c>
      <c r="D124" s="8">
        <v>568</v>
      </c>
      <c r="E124">
        <f t="shared" si="13"/>
        <v>576.91666666666663</v>
      </c>
      <c r="F124">
        <f t="shared" si="14"/>
        <v>573.83333333333326</v>
      </c>
      <c r="G124">
        <f t="shared" si="15"/>
        <v>0.98983444670345644</v>
      </c>
      <c r="H124">
        <f t="shared" si="9"/>
        <v>1.0105356494392006</v>
      </c>
      <c r="I124">
        <f t="shared" si="10"/>
        <v>562.07814174117766</v>
      </c>
      <c r="J124">
        <f t="shared" si="11"/>
        <v>576.41264323065229</v>
      </c>
      <c r="K124">
        <f t="shared" si="12"/>
        <v>582.4855247720534</v>
      </c>
    </row>
    <row r="125" spans="1:11" x14ac:dyDescent="0.25">
      <c r="A125">
        <v>124</v>
      </c>
      <c r="B125">
        <f t="shared" si="8"/>
        <v>4</v>
      </c>
      <c r="C125" s="7">
        <v>41365</v>
      </c>
      <c r="D125" s="8">
        <v>610</v>
      </c>
      <c r="E125">
        <f t="shared" si="13"/>
        <v>582</v>
      </c>
      <c r="F125">
        <f t="shared" si="14"/>
        <v>579.45833333333326</v>
      </c>
      <c r="G125">
        <f t="shared" si="15"/>
        <v>1.0527072697202848</v>
      </c>
      <c r="H125">
        <f t="shared" si="9"/>
        <v>1.0785983047826484</v>
      </c>
      <c r="I125">
        <f t="shared" si="10"/>
        <v>565.54882136860294</v>
      </c>
      <c r="J125">
        <f t="shared" si="11"/>
        <v>580.09884836833726</v>
      </c>
      <c r="K125">
        <f t="shared" si="12"/>
        <v>625.69363445645513</v>
      </c>
    </row>
    <row r="126" spans="1:11" x14ac:dyDescent="0.25">
      <c r="A126">
        <v>125</v>
      </c>
      <c r="B126">
        <f t="shared" si="8"/>
        <v>5</v>
      </c>
      <c r="C126" s="7">
        <v>41395</v>
      </c>
      <c r="D126" s="8">
        <v>706</v>
      </c>
      <c r="E126">
        <f t="shared" si="13"/>
        <v>587.75</v>
      </c>
      <c r="F126">
        <f t="shared" si="14"/>
        <v>584.875</v>
      </c>
      <c r="G126">
        <f t="shared" si="15"/>
        <v>1.2070955332335969</v>
      </c>
      <c r="H126">
        <f t="shared" si="9"/>
        <v>1.1836442270405987</v>
      </c>
      <c r="I126">
        <f t="shared" si="10"/>
        <v>596.46301132661574</v>
      </c>
      <c r="J126">
        <f t="shared" si="11"/>
        <v>583.78505350602245</v>
      </c>
      <c r="K126">
        <f t="shared" si="12"/>
        <v>690.99380841499044</v>
      </c>
    </row>
    <row r="127" spans="1:11" x14ac:dyDescent="0.25">
      <c r="A127">
        <v>126</v>
      </c>
      <c r="B127">
        <f t="shared" si="8"/>
        <v>6</v>
      </c>
      <c r="C127" s="7">
        <v>41426</v>
      </c>
      <c r="D127" s="8">
        <v>661</v>
      </c>
      <c r="E127">
        <f t="shared" si="13"/>
        <v>595.66666666666663</v>
      </c>
      <c r="F127">
        <f t="shared" si="14"/>
        <v>591.70833333333326</v>
      </c>
      <c r="G127">
        <f t="shared" si="15"/>
        <v>1.1171044292655448</v>
      </c>
      <c r="H127">
        <f t="shared" si="9"/>
        <v>1.1188813661730912</v>
      </c>
      <c r="I127">
        <f t="shared" si="10"/>
        <v>590.76861942997368</v>
      </c>
      <c r="J127">
        <f t="shared" si="11"/>
        <v>587.47125864370742</v>
      </c>
      <c r="K127">
        <f t="shared" si="12"/>
        <v>657.31064445869674</v>
      </c>
    </row>
    <row r="128" spans="1:11" x14ac:dyDescent="0.25">
      <c r="A128">
        <v>127</v>
      </c>
      <c r="B128">
        <f t="shared" si="8"/>
        <v>7</v>
      </c>
      <c r="C128" s="7">
        <v>41456</v>
      </c>
      <c r="D128" s="8">
        <v>767</v>
      </c>
      <c r="E128">
        <f t="shared" si="13"/>
        <v>601.58333333333337</v>
      </c>
      <c r="F128">
        <f t="shared" si="14"/>
        <v>598.625</v>
      </c>
      <c r="G128">
        <f t="shared" si="15"/>
        <v>1.281269576111923</v>
      </c>
      <c r="H128">
        <f t="shared" si="9"/>
        <v>1.2337839134174082</v>
      </c>
      <c r="I128">
        <f t="shared" si="10"/>
        <v>621.66477586461451</v>
      </c>
      <c r="J128">
        <f t="shared" si="11"/>
        <v>591.15746378139249</v>
      </c>
      <c r="K128">
        <f t="shared" si="12"/>
        <v>729.36056911011622</v>
      </c>
    </row>
    <row r="129" spans="1:11" x14ac:dyDescent="0.25">
      <c r="A129">
        <v>128</v>
      </c>
      <c r="B129">
        <f t="shared" si="8"/>
        <v>8</v>
      </c>
      <c r="C129" s="7">
        <v>41487</v>
      </c>
      <c r="D129" s="8">
        <v>783</v>
      </c>
      <c r="E129">
        <f t="shared" si="13"/>
        <v>607</v>
      </c>
      <c r="F129">
        <f t="shared" si="14"/>
        <v>604.29166666666674</v>
      </c>
      <c r="G129">
        <f t="shared" si="15"/>
        <v>1.2957319175343032</v>
      </c>
      <c r="H129">
        <f t="shared" si="9"/>
        <v>1.2279057667104343</v>
      </c>
      <c r="I129">
        <f t="shared" si="10"/>
        <v>637.67108293469539</v>
      </c>
      <c r="J129">
        <f t="shared" si="11"/>
        <v>594.84366891907757</v>
      </c>
      <c r="K129">
        <f t="shared" si="12"/>
        <v>730.41197135692767</v>
      </c>
    </row>
    <row r="130" spans="1:11" x14ac:dyDescent="0.25">
      <c r="A130">
        <v>129</v>
      </c>
      <c r="B130">
        <f t="shared" si="8"/>
        <v>9</v>
      </c>
      <c r="C130" s="7">
        <v>41518</v>
      </c>
      <c r="D130" s="8">
        <v>583</v>
      </c>
      <c r="E130">
        <f t="shared" si="13"/>
        <v>608.58333333333337</v>
      </c>
      <c r="F130">
        <f t="shared" si="14"/>
        <v>607.79166666666674</v>
      </c>
      <c r="G130">
        <f t="shared" si="15"/>
        <v>0.95921025570713636</v>
      </c>
      <c r="H130">
        <f t="shared" si="9"/>
        <v>0.96022067979753867</v>
      </c>
      <c r="I130">
        <f t="shared" si="10"/>
        <v>607.15209770625313</v>
      </c>
      <c r="J130">
        <f t="shared" si="11"/>
        <v>598.52987405676265</v>
      </c>
      <c r="K130">
        <f t="shared" si="12"/>
        <v>574.7207625459198</v>
      </c>
    </row>
    <row r="131" spans="1:11" x14ac:dyDescent="0.25">
      <c r="A131">
        <v>130</v>
      </c>
      <c r="B131">
        <f t="shared" ref="B131:B157" si="16">MONTH(C131)</f>
        <v>10</v>
      </c>
      <c r="C131" s="7">
        <v>41548</v>
      </c>
      <c r="D131" s="8">
        <v>513</v>
      </c>
      <c r="E131">
        <f t="shared" si="13"/>
        <v>616.91666666666663</v>
      </c>
      <c r="F131">
        <f t="shared" si="14"/>
        <v>612.75</v>
      </c>
      <c r="G131">
        <f t="shared" si="15"/>
        <v>0.83720930232558144</v>
      </c>
      <c r="H131">
        <f t="shared" ref="H131:H157" si="17">_xlfn.XLOOKUP(B131,$F$160:$F$171,$G$160:$G$171)</f>
        <v>0.83489423514644046</v>
      </c>
      <c r="I131">
        <f t="shared" ref="I131:I145" si="18">D131/H131</f>
        <v>614.44908636843059</v>
      </c>
      <c r="J131">
        <f t="shared" ref="J131:J157" si="19">$B$190+$B$191*A131</f>
        <v>602.21607919444773</v>
      </c>
      <c r="K131">
        <f t="shared" ref="K131:K157" si="20">H131*J131</f>
        <v>502.78673283193666</v>
      </c>
    </row>
    <row r="132" spans="1:11" x14ac:dyDescent="0.25">
      <c r="A132">
        <v>131</v>
      </c>
      <c r="B132">
        <f t="shared" si="16"/>
        <v>11</v>
      </c>
      <c r="C132" s="7">
        <v>41579</v>
      </c>
      <c r="D132" s="8">
        <v>481</v>
      </c>
      <c r="E132">
        <f t="shared" si="13"/>
        <v>624.16666666666663</v>
      </c>
      <c r="F132">
        <f t="shared" si="14"/>
        <v>620.54166666666663</v>
      </c>
      <c r="G132">
        <f t="shared" si="15"/>
        <v>0.77512925535486477</v>
      </c>
      <c r="H132">
        <f t="shared" si="17"/>
        <v>0.76414568567644847</v>
      </c>
      <c r="I132">
        <f t="shared" si="18"/>
        <v>629.46112111357661</v>
      </c>
      <c r="J132">
        <f t="shared" si="19"/>
        <v>605.90228433213269</v>
      </c>
      <c r="K132">
        <f t="shared" si="20"/>
        <v>462.99761651390401</v>
      </c>
    </row>
    <row r="133" spans="1:11" x14ac:dyDescent="0.25">
      <c r="A133">
        <v>132</v>
      </c>
      <c r="B133">
        <f t="shared" si="16"/>
        <v>12</v>
      </c>
      <c r="C133" s="7">
        <v>41609</v>
      </c>
      <c r="D133" s="8">
        <v>567</v>
      </c>
      <c r="E133">
        <f t="shared" si="13"/>
        <v>631.5</v>
      </c>
      <c r="F133">
        <f t="shared" si="14"/>
        <v>627.83333333333326</v>
      </c>
      <c r="G133">
        <f t="shared" si="15"/>
        <v>0.90310591983010369</v>
      </c>
      <c r="H133">
        <f t="shared" si="17"/>
        <v>0.90147292369427456</v>
      </c>
      <c r="I133">
        <f t="shared" si="18"/>
        <v>628.97063804912716</v>
      </c>
      <c r="J133">
        <f t="shared" si="19"/>
        <v>609.58848946981789</v>
      </c>
      <c r="K133">
        <f t="shared" si="20"/>
        <v>549.52751785273324</v>
      </c>
    </row>
    <row r="134" spans="1:11" x14ac:dyDescent="0.25">
      <c r="A134">
        <v>133</v>
      </c>
      <c r="B134">
        <f t="shared" si="16"/>
        <v>1</v>
      </c>
      <c r="C134" s="7">
        <v>41640</v>
      </c>
      <c r="D134" s="8">
        <v>525</v>
      </c>
      <c r="E134">
        <f t="shared" si="13"/>
        <v>640.16666666666663</v>
      </c>
      <c r="F134">
        <f t="shared" si="14"/>
        <v>635.83333333333326</v>
      </c>
      <c r="G134">
        <f t="shared" si="15"/>
        <v>0.82568807339449546</v>
      </c>
      <c r="H134">
        <f t="shared" si="17"/>
        <v>0.82184134125275499</v>
      </c>
      <c r="I134">
        <f t="shared" si="18"/>
        <v>638.8094315135429</v>
      </c>
      <c r="J134">
        <f t="shared" si="19"/>
        <v>613.27469460750285</v>
      </c>
      <c r="K134">
        <f t="shared" si="20"/>
        <v>504.01449757260383</v>
      </c>
    </row>
    <row r="135" spans="1:11" x14ac:dyDescent="0.25">
      <c r="A135">
        <v>134</v>
      </c>
      <c r="B135">
        <f t="shared" si="16"/>
        <v>2</v>
      </c>
      <c r="C135" s="7">
        <v>41671</v>
      </c>
      <c r="D135" s="8">
        <v>520</v>
      </c>
      <c r="E135">
        <f t="shared" si="13"/>
        <v>645.58333333333337</v>
      </c>
      <c r="F135">
        <f t="shared" si="14"/>
        <v>642.875</v>
      </c>
      <c r="G135">
        <f t="shared" si="15"/>
        <v>0.80886642037721179</v>
      </c>
      <c r="H135">
        <f t="shared" si="17"/>
        <v>0.84233025473573508</v>
      </c>
      <c r="I135">
        <f t="shared" si="18"/>
        <v>617.33506196229416</v>
      </c>
      <c r="J135">
        <f t="shared" si="19"/>
        <v>616.96089974518793</v>
      </c>
      <c r="K135">
        <f t="shared" si="20"/>
        <v>519.68483184435252</v>
      </c>
    </row>
    <row r="136" spans="1:11" x14ac:dyDescent="0.25">
      <c r="A136">
        <v>135</v>
      </c>
      <c r="B136">
        <f t="shared" si="16"/>
        <v>3</v>
      </c>
      <c r="C136" s="7">
        <v>41699</v>
      </c>
      <c r="D136" s="8">
        <v>587</v>
      </c>
      <c r="E136">
        <f t="shared" ref="E136" si="21">AVERAGE(D131:D142)</f>
        <v>650.33333333333337</v>
      </c>
      <c r="F136">
        <f t="shared" si="14"/>
        <v>647.95833333333337</v>
      </c>
      <c r="G136">
        <f t="shared" si="15"/>
        <v>0.90592244871712424</v>
      </c>
      <c r="H136">
        <f t="shared" si="17"/>
        <v>1.0105356494392006</v>
      </c>
      <c r="I136">
        <f t="shared" si="18"/>
        <v>580.88005141209737</v>
      </c>
      <c r="J136">
        <f t="shared" si="19"/>
        <v>620.64710488287301</v>
      </c>
      <c r="K136">
        <f t="shared" si="20"/>
        <v>627.18602520537377</v>
      </c>
    </row>
    <row r="137" spans="1:11" x14ac:dyDescent="0.25">
      <c r="A137">
        <v>136</v>
      </c>
      <c r="B137">
        <f t="shared" si="16"/>
        <v>4</v>
      </c>
      <c r="C137" s="7">
        <v>41730</v>
      </c>
      <c r="D137" s="8">
        <v>710</v>
      </c>
      <c r="E137">
        <f>AVERAGE(D132:D143)</f>
        <v>656</v>
      </c>
      <c r="F137">
        <f t="shared" ref="F137:F139" si="22">AVERAGE(E136:E137)</f>
        <v>653.16666666666674</v>
      </c>
      <c r="G137">
        <f t="shared" ref="G137:G139" si="23">D137/F137</f>
        <v>1.0870119928553201</v>
      </c>
      <c r="H137">
        <f t="shared" si="17"/>
        <v>1.0785983047826484</v>
      </c>
      <c r="I137">
        <f t="shared" si="18"/>
        <v>658.26174290443953</v>
      </c>
      <c r="J137">
        <f t="shared" si="19"/>
        <v>624.33331002055797</v>
      </c>
      <c r="K137">
        <f t="shared" si="20"/>
        <v>673.40484980751353</v>
      </c>
    </row>
    <row r="138" spans="1:11" x14ac:dyDescent="0.25">
      <c r="A138">
        <v>137</v>
      </c>
      <c r="B138">
        <f t="shared" si="16"/>
        <v>5</v>
      </c>
      <c r="C138" s="7">
        <v>41760</v>
      </c>
      <c r="D138" s="8">
        <v>793</v>
      </c>
      <c r="E138">
        <f t="shared" ref="E138" si="24">AVERAGE(D133:D144)</f>
        <v>659.16666666666663</v>
      </c>
      <c r="F138">
        <f t="shared" si="22"/>
        <v>657.58333333333326</v>
      </c>
      <c r="G138">
        <f t="shared" si="23"/>
        <v>1.2059308072487644</v>
      </c>
      <c r="H138">
        <f t="shared" si="17"/>
        <v>1.1836442270405987</v>
      </c>
      <c r="I138">
        <f t="shared" si="18"/>
        <v>669.96482716998059</v>
      </c>
      <c r="J138">
        <f t="shared" si="19"/>
        <v>628.01951515824317</v>
      </c>
      <c r="K138">
        <f t="shared" si="20"/>
        <v>743.35167358589024</v>
      </c>
    </row>
    <row r="139" spans="1:11" x14ac:dyDescent="0.25">
      <c r="A139">
        <v>138</v>
      </c>
      <c r="B139">
        <f t="shared" si="16"/>
        <v>6</v>
      </c>
      <c r="C139" s="7">
        <v>41791</v>
      </c>
      <c r="D139" s="8">
        <v>749</v>
      </c>
      <c r="E139">
        <f>AVERAGE(D134:D145)</f>
        <v>662.33333333333337</v>
      </c>
      <c r="F139">
        <f t="shared" si="22"/>
        <v>660.75</v>
      </c>
      <c r="G139">
        <f t="shared" si="23"/>
        <v>1.1335603480892924</v>
      </c>
      <c r="H139">
        <f t="shared" si="17"/>
        <v>1.1188813661730912</v>
      </c>
      <c r="I139">
        <f t="shared" si="18"/>
        <v>669.4186020469748</v>
      </c>
      <c r="J139">
        <f t="shared" si="19"/>
        <v>631.70572029592813</v>
      </c>
      <c r="K139">
        <f t="shared" si="20"/>
        <v>706.8037593440647</v>
      </c>
    </row>
    <row r="140" spans="1:11" x14ac:dyDescent="0.25">
      <c r="A140">
        <v>139</v>
      </c>
      <c r="B140">
        <f t="shared" si="16"/>
        <v>7</v>
      </c>
      <c r="C140" s="7">
        <v>41821</v>
      </c>
      <c r="D140" s="8">
        <v>871</v>
      </c>
      <c r="H140">
        <f t="shared" si="17"/>
        <v>1.2337839134174082</v>
      </c>
      <c r="I140">
        <f t="shared" si="18"/>
        <v>705.95830479540962</v>
      </c>
      <c r="J140">
        <f t="shared" si="19"/>
        <v>635.3919254336131</v>
      </c>
      <c r="K140">
        <f t="shared" si="20"/>
        <v>783.9363363153052</v>
      </c>
    </row>
    <row r="141" spans="1:11" x14ac:dyDescent="0.25">
      <c r="A141">
        <v>140</v>
      </c>
      <c r="B141">
        <f t="shared" si="16"/>
        <v>8</v>
      </c>
      <c r="C141" s="7">
        <v>41852</v>
      </c>
      <c r="D141" s="8">
        <v>848</v>
      </c>
      <c r="H141">
        <f t="shared" si="17"/>
        <v>1.2279057667104343</v>
      </c>
      <c r="I141">
        <f t="shared" si="18"/>
        <v>690.60674116043629</v>
      </c>
      <c r="J141">
        <f t="shared" si="19"/>
        <v>639.07813057129829</v>
      </c>
      <c r="K141">
        <f t="shared" si="20"/>
        <v>784.72772190702108</v>
      </c>
    </row>
    <row r="142" spans="1:11" x14ac:dyDescent="0.25">
      <c r="A142">
        <v>141</v>
      </c>
      <c r="B142">
        <f t="shared" si="16"/>
        <v>9</v>
      </c>
      <c r="C142" s="7">
        <v>41883</v>
      </c>
      <c r="D142" s="8">
        <v>640</v>
      </c>
      <c r="H142">
        <f t="shared" si="17"/>
        <v>0.96022067979753867</v>
      </c>
      <c r="I142">
        <f t="shared" si="18"/>
        <v>666.51345202744767</v>
      </c>
      <c r="J142">
        <f t="shared" si="19"/>
        <v>642.76433570898325</v>
      </c>
      <c r="K142">
        <f t="shared" si="20"/>
        <v>617.19560738409325</v>
      </c>
    </row>
    <row r="143" spans="1:11" x14ac:dyDescent="0.25">
      <c r="A143">
        <v>142</v>
      </c>
      <c r="B143">
        <f t="shared" si="16"/>
        <v>10</v>
      </c>
      <c r="C143" s="7">
        <v>41913</v>
      </c>
      <c r="D143" s="8">
        <v>581</v>
      </c>
      <c r="H143">
        <f t="shared" si="17"/>
        <v>0.83489423514644046</v>
      </c>
      <c r="I143">
        <f t="shared" si="18"/>
        <v>695.89652861609784</v>
      </c>
      <c r="J143">
        <f t="shared" si="19"/>
        <v>646.45054084666845</v>
      </c>
      <c r="K143">
        <f t="shared" si="20"/>
        <v>539.71782986018206</v>
      </c>
    </row>
    <row r="144" spans="1:11" x14ac:dyDescent="0.25">
      <c r="A144">
        <v>143</v>
      </c>
      <c r="B144">
        <f t="shared" si="16"/>
        <v>11</v>
      </c>
      <c r="C144" s="7">
        <v>41944</v>
      </c>
      <c r="D144" s="8">
        <v>519</v>
      </c>
      <c r="H144">
        <f t="shared" si="17"/>
        <v>0.76414568567644847</v>
      </c>
      <c r="I144">
        <f t="shared" si="18"/>
        <v>679.18985833252862</v>
      </c>
      <c r="J144">
        <f t="shared" si="19"/>
        <v>650.13674598435341</v>
      </c>
      <c r="K144">
        <f t="shared" si="20"/>
        <v>496.79918954366872</v>
      </c>
    </row>
    <row r="145" spans="1:12" ht="15.75" thickBot="1" x14ac:dyDescent="0.3">
      <c r="A145">
        <v>144</v>
      </c>
      <c r="B145">
        <f t="shared" si="16"/>
        <v>12</v>
      </c>
      <c r="C145" s="9">
        <v>41974</v>
      </c>
      <c r="D145" s="10">
        <v>605</v>
      </c>
      <c r="H145">
        <f t="shared" si="17"/>
        <v>0.90147292369427456</v>
      </c>
      <c r="I145">
        <f t="shared" si="18"/>
        <v>671.12387305065602</v>
      </c>
      <c r="J145">
        <f t="shared" si="19"/>
        <v>653.8229511220386</v>
      </c>
      <c r="K145">
        <f t="shared" si="20"/>
        <v>589.40368732640286</v>
      </c>
      <c r="L145">
        <f>D145</f>
        <v>605</v>
      </c>
    </row>
    <row r="146" spans="1:12" ht="15.75" thickTop="1" x14ac:dyDescent="0.25">
      <c r="A146">
        <v>145</v>
      </c>
      <c r="B146">
        <f t="shared" si="16"/>
        <v>1</v>
      </c>
      <c r="C146" s="1">
        <v>42005</v>
      </c>
      <c r="H146">
        <f t="shared" si="17"/>
        <v>0.82184134125275499</v>
      </c>
      <c r="J146">
        <f t="shared" si="19"/>
        <v>657.50915625972357</v>
      </c>
      <c r="K146">
        <f t="shared" si="20"/>
        <v>540.36820686645854</v>
      </c>
      <c r="L146">
        <f>K146</f>
        <v>540.36820686645854</v>
      </c>
    </row>
    <row r="147" spans="1:12" x14ac:dyDescent="0.25">
      <c r="A147">
        <v>146</v>
      </c>
      <c r="B147">
        <f t="shared" si="16"/>
        <v>2</v>
      </c>
      <c r="C147" s="1">
        <v>42036</v>
      </c>
      <c r="H147">
        <f t="shared" si="17"/>
        <v>0.84233025473573508</v>
      </c>
      <c r="J147">
        <f t="shared" si="19"/>
        <v>661.19536139740853</v>
      </c>
      <c r="K147">
        <f t="shared" si="20"/>
        <v>556.9448571959656</v>
      </c>
      <c r="L147">
        <f t="shared" ref="L147:L157" si="25">K147</f>
        <v>556.9448571959656</v>
      </c>
    </row>
    <row r="148" spans="1:12" x14ac:dyDescent="0.25">
      <c r="A148">
        <v>147</v>
      </c>
      <c r="B148">
        <f t="shared" si="16"/>
        <v>3</v>
      </c>
      <c r="C148" s="1">
        <v>42064</v>
      </c>
      <c r="H148">
        <f t="shared" si="17"/>
        <v>1.0105356494392006</v>
      </c>
      <c r="J148">
        <f t="shared" si="19"/>
        <v>664.88156653509373</v>
      </c>
      <c r="K148">
        <f t="shared" si="20"/>
        <v>671.88652563869402</v>
      </c>
      <c r="L148">
        <f t="shared" si="25"/>
        <v>671.88652563869402</v>
      </c>
    </row>
    <row r="149" spans="1:12" x14ac:dyDescent="0.25">
      <c r="A149">
        <v>148</v>
      </c>
      <c r="B149">
        <f t="shared" si="16"/>
        <v>4</v>
      </c>
      <c r="C149" s="1">
        <v>42095</v>
      </c>
      <c r="H149">
        <f t="shared" si="17"/>
        <v>1.0785983047826484</v>
      </c>
      <c r="J149">
        <f t="shared" si="19"/>
        <v>668.56777167277869</v>
      </c>
      <c r="K149">
        <f t="shared" si="20"/>
        <v>721.11606515857181</v>
      </c>
      <c r="L149">
        <f t="shared" si="25"/>
        <v>721.11606515857181</v>
      </c>
    </row>
    <row r="150" spans="1:12" x14ac:dyDescent="0.25">
      <c r="A150">
        <v>149</v>
      </c>
      <c r="B150">
        <f t="shared" si="16"/>
        <v>5</v>
      </c>
      <c r="C150" s="1">
        <v>42125</v>
      </c>
      <c r="H150">
        <f t="shared" si="17"/>
        <v>1.1836442270405987</v>
      </c>
      <c r="J150">
        <f t="shared" si="19"/>
        <v>672.25397681046388</v>
      </c>
      <c r="K150">
        <f t="shared" si="20"/>
        <v>795.70953875679004</v>
      </c>
      <c r="L150">
        <f t="shared" si="25"/>
        <v>795.70953875679004</v>
      </c>
    </row>
    <row r="151" spans="1:12" x14ac:dyDescent="0.25">
      <c r="A151">
        <v>150</v>
      </c>
      <c r="B151">
        <f t="shared" si="16"/>
        <v>6</v>
      </c>
      <c r="C151" s="1">
        <v>42156</v>
      </c>
      <c r="H151">
        <f t="shared" si="17"/>
        <v>1.1188813661730912</v>
      </c>
      <c r="J151">
        <f t="shared" si="19"/>
        <v>675.94018194814885</v>
      </c>
      <c r="K151">
        <f t="shared" si="20"/>
        <v>756.29687422943266</v>
      </c>
      <c r="L151">
        <f t="shared" si="25"/>
        <v>756.29687422943266</v>
      </c>
    </row>
    <row r="152" spans="1:12" x14ac:dyDescent="0.25">
      <c r="A152">
        <v>151</v>
      </c>
      <c r="B152">
        <f t="shared" si="16"/>
        <v>7</v>
      </c>
      <c r="C152" s="1">
        <v>42186</v>
      </c>
      <c r="H152">
        <f t="shared" si="17"/>
        <v>1.2337839134174082</v>
      </c>
      <c r="J152">
        <f t="shared" si="19"/>
        <v>679.62638708583381</v>
      </c>
      <c r="K152">
        <f t="shared" si="20"/>
        <v>838.51210352049441</v>
      </c>
      <c r="L152">
        <f t="shared" si="25"/>
        <v>838.51210352049441</v>
      </c>
    </row>
    <row r="153" spans="1:12" x14ac:dyDescent="0.25">
      <c r="A153">
        <v>152</v>
      </c>
      <c r="B153">
        <f t="shared" si="16"/>
        <v>8</v>
      </c>
      <c r="C153" s="1">
        <v>42217</v>
      </c>
      <c r="H153">
        <f t="shared" si="17"/>
        <v>1.2279057667104343</v>
      </c>
      <c r="J153">
        <f t="shared" si="19"/>
        <v>683.312592223519</v>
      </c>
      <c r="K153">
        <f t="shared" si="20"/>
        <v>839.04347245711449</v>
      </c>
      <c r="L153">
        <f t="shared" si="25"/>
        <v>839.04347245711449</v>
      </c>
    </row>
    <row r="154" spans="1:12" x14ac:dyDescent="0.25">
      <c r="A154">
        <v>153</v>
      </c>
      <c r="B154">
        <f t="shared" si="16"/>
        <v>9</v>
      </c>
      <c r="C154" s="1">
        <v>42248</v>
      </c>
      <c r="H154">
        <f t="shared" si="17"/>
        <v>0.96022067979753867</v>
      </c>
      <c r="J154">
        <f t="shared" si="19"/>
        <v>686.99879736120397</v>
      </c>
      <c r="K154">
        <f t="shared" si="20"/>
        <v>659.67045222226682</v>
      </c>
      <c r="L154">
        <f t="shared" si="25"/>
        <v>659.67045222226682</v>
      </c>
    </row>
    <row r="155" spans="1:12" x14ac:dyDescent="0.25">
      <c r="A155">
        <v>154</v>
      </c>
      <c r="B155">
        <f t="shared" si="16"/>
        <v>10</v>
      </c>
      <c r="C155" s="1">
        <v>42278</v>
      </c>
      <c r="H155">
        <f t="shared" si="17"/>
        <v>0.83489423514644046</v>
      </c>
      <c r="J155">
        <f t="shared" si="19"/>
        <v>690.68500249888916</v>
      </c>
      <c r="K155">
        <f t="shared" si="20"/>
        <v>576.64892688842735</v>
      </c>
      <c r="L155">
        <f t="shared" si="25"/>
        <v>576.64892688842735</v>
      </c>
    </row>
    <row r="156" spans="1:12" x14ac:dyDescent="0.25">
      <c r="A156">
        <v>155</v>
      </c>
      <c r="B156">
        <f t="shared" si="16"/>
        <v>11</v>
      </c>
      <c r="C156" s="1">
        <v>42309</v>
      </c>
      <c r="H156">
        <f t="shared" si="17"/>
        <v>0.76414568567644847</v>
      </c>
      <c r="J156">
        <f t="shared" si="19"/>
        <v>694.37120763657413</v>
      </c>
      <c r="K156">
        <f t="shared" si="20"/>
        <v>530.60076257343349</v>
      </c>
      <c r="L156">
        <f t="shared" si="25"/>
        <v>530.60076257343349</v>
      </c>
    </row>
    <row r="157" spans="1:12" x14ac:dyDescent="0.25">
      <c r="A157">
        <v>156</v>
      </c>
      <c r="B157">
        <f t="shared" si="16"/>
        <v>12</v>
      </c>
      <c r="C157" s="1">
        <v>42339</v>
      </c>
      <c r="H157">
        <f t="shared" si="17"/>
        <v>0.90147292369427456</v>
      </c>
      <c r="J157">
        <f t="shared" si="19"/>
        <v>698.05741277425909</v>
      </c>
      <c r="K157">
        <f t="shared" si="20"/>
        <v>629.27985680007237</v>
      </c>
      <c r="L157">
        <f t="shared" si="25"/>
        <v>629.27985680007237</v>
      </c>
    </row>
    <row r="158" spans="1:12" x14ac:dyDescent="0.25">
      <c r="C158" s="1"/>
    </row>
    <row r="159" spans="1:12" x14ac:dyDescent="0.25">
      <c r="F159" t="s">
        <v>8</v>
      </c>
      <c r="G159" t="s">
        <v>7</v>
      </c>
    </row>
    <row r="160" spans="1:12" x14ac:dyDescent="0.25">
      <c r="F160">
        <v>1</v>
      </c>
      <c r="G160">
        <f>AVERAGEIFS($G$8:$G$139,$B$8:$B$139,F160)</f>
        <v>0.82184134125275499</v>
      </c>
    </row>
    <row r="161" spans="1:7" x14ac:dyDescent="0.25">
      <c r="F161">
        <v>2</v>
      </c>
      <c r="G161">
        <f t="shared" ref="G161:G171" si="26">AVERAGEIFS($G$8:$G$139,$B$8:$B$139,F161)</f>
        <v>0.84233025473573508</v>
      </c>
    </row>
    <row r="162" spans="1:7" x14ac:dyDescent="0.25">
      <c r="F162">
        <v>3</v>
      </c>
      <c r="G162">
        <f t="shared" si="26"/>
        <v>1.0105356494392006</v>
      </c>
    </row>
    <row r="163" spans="1:7" x14ac:dyDescent="0.25">
      <c r="F163">
        <v>4</v>
      </c>
      <c r="G163">
        <f t="shared" si="26"/>
        <v>1.0785983047826484</v>
      </c>
    </row>
    <row r="164" spans="1:7" x14ac:dyDescent="0.25">
      <c r="F164">
        <v>5</v>
      </c>
      <c r="G164">
        <f t="shared" si="26"/>
        <v>1.1836442270405987</v>
      </c>
    </row>
    <row r="165" spans="1:7" x14ac:dyDescent="0.25">
      <c r="F165">
        <v>6</v>
      </c>
      <c r="G165">
        <f t="shared" si="26"/>
        <v>1.1188813661730912</v>
      </c>
    </row>
    <row r="166" spans="1:7" x14ac:dyDescent="0.25">
      <c r="F166">
        <v>7</v>
      </c>
      <c r="G166">
        <f t="shared" si="26"/>
        <v>1.2337839134174082</v>
      </c>
    </row>
    <row r="167" spans="1:7" x14ac:dyDescent="0.25">
      <c r="F167">
        <v>8</v>
      </c>
      <c r="G167">
        <f t="shared" si="26"/>
        <v>1.2279057667104343</v>
      </c>
    </row>
    <row r="168" spans="1:7" x14ac:dyDescent="0.25">
      <c r="F168">
        <v>9</v>
      </c>
      <c r="G168">
        <f t="shared" si="26"/>
        <v>0.96022067979753867</v>
      </c>
    </row>
    <row r="169" spans="1:7" x14ac:dyDescent="0.25">
      <c r="F169">
        <v>10</v>
      </c>
      <c r="G169">
        <f t="shared" si="26"/>
        <v>0.83489423514644046</v>
      </c>
    </row>
    <row r="170" spans="1:7" x14ac:dyDescent="0.25">
      <c r="F170">
        <v>11</v>
      </c>
      <c r="G170">
        <f t="shared" si="26"/>
        <v>0.76414568567644847</v>
      </c>
    </row>
    <row r="171" spans="1:7" x14ac:dyDescent="0.25">
      <c r="F171">
        <v>12</v>
      </c>
      <c r="G171">
        <f t="shared" si="26"/>
        <v>0.90147292369427456</v>
      </c>
    </row>
    <row r="174" spans="1:7" x14ac:dyDescent="0.25">
      <c r="A174" t="s">
        <v>10</v>
      </c>
    </row>
    <row r="175" spans="1:7" ht="15.75" thickBot="1" x14ac:dyDescent="0.3"/>
    <row r="176" spans="1:7" x14ac:dyDescent="0.25">
      <c r="A176" s="4" t="s">
        <v>11</v>
      </c>
      <c r="B176" s="4"/>
    </row>
    <row r="177" spans="1:9" x14ac:dyDescent="0.25">
      <c r="A177" t="s">
        <v>12</v>
      </c>
      <c r="B177">
        <v>0.98872156129521216</v>
      </c>
    </row>
    <row r="178" spans="1:9" x14ac:dyDescent="0.25">
      <c r="A178" t="s">
        <v>13</v>
      </c>
      <c r="B178">
        <v>0.97757032577004199</v>
      </c>
    </row>
    <row r="179" spans="1:9" x14ac:dyDescent="0.25">
      <c r="A179" t="s">
        <v>14</v>
      </c>
      <c r="B179">
        <v>0.97741237031771844</v>
      </c>
    </row>
    <row r="180" spans="1:9" x14ac:dyDescent="0.25">
      <c r="A180" t="s">
        <v>15</v>
      </c>
      <c r="B180">
        <v>23.373053260180395</v>
      </c>
    </row>
    <row r="181" spans="1:9" ht="15.75" thickBot="1" x14ac:dyDescent="0.3">
      <c r="A181" s="2" t="s">
        <v>16</v>
      </c>
      <c r="B181" s="2">
        <v>144</v>
      </c>
    </row>
    <row r="183" spans="1:9" ht="15.75" thickBot="1" x14ac:dyDescent="0.3">
      <c r="A183" t="s">
        <v>17</v>
      </c>
    </row>
    <row r="184" spans="1:9" x14ac:dyDescent="0.25">
      <c r="A184" s="3"/>
      <c r="B184" s="3" t="s">
        <v>22</v>
      </c>
      <c r="C184" s="3" t="s">
        <v>23</v>
      </c>
      <c r="D184" s="3" t="s">
        <v>24</v>
      </c>
      <c r="E184" s="3" t="s">
        <v>25</v>
      </c>
      <c r="F184" s="3" t="s">
        <v>26</v>
      </c>
    </row>
    <row r="185" spans="1:9" x14ac:dyDescent="0.25">
      <c r="A185" t="s">
        <v>18</v>
      </c>
      <c r="B185">
        <v>1</v>
      </c>
      <c r="C185">
        <v>3380993.1114597539</v>
      </c>
      <c r="D185">
        <v>3380993.1114597539</v>
      </c>
      <c r="E185">
        <v>6188.8989040214528</v>
      </c>
      <c r="F185">
        <v>5.474175235610072E-119</v>
      </c>
    </row>
    <row r="186" spans="1:9" x14ac:dyDescent="0.25">
      <c r="A186" t="s">
        <v>19</v>
      </c>
      <c r="B186">
        <v>142</v>
      </c>
      <c r="C186">
        <v>77574.545855858567</v>
      </c>
      <c r="D186">
        <v>546.29961870322938</v>
      </c>
    </row>
    <row r="187" spans="1:9" ht="15.75" thickBot="1" x14ac:dyDescent="0.3">
      <c r="A187" s="2" t="s">
        <v>20</v>
      </c>
      <c r="B187" s="2">
        <v>143</v>
      </c>
      <c r="C187" s="2">
        <v>3458567.6573156123</v>
      </c>
      <c r="D187" s="2"/>
      <c r="E187" s="2"/>
      <c r="F187" s="2"/>
    </row>
    <row r="188" spans="1:9" ht="15.75" thickBot="1" x14ac:dyDescent="0.3"/>
    <row r="189" spans="1:9" x14ac:dyDescent="0.25">
      <c r="A189" s="3"/>
      <c r="B189" s="3" t="s">
        <v>27</v>
      </c>
      <c r="C189" s="3" t="s">
        <v>15</v>
      </c>
      <c r="D189" s="3" t="s">
        <v>28</v>
      </c>
      <c r="E189" s="3" t="s">
        <v>29</v>
      </c>
      <c r="F189" s="3" t="s">
        <v>30</v>
      </c>
      <c r="G189" s="3" t="s">
        <v>31</v>
      </c>
      <c r="H189" s="3" t="s">
        <v>32</v>
      </c>
      <c r="I189" s="3" t="s">
        <v>33</v>
      </c>
    </row>
    <row r="190" spans="1:9" x14ac:dyDescent="0.25">
      <c r="A190" t="s">
        <v>21</v>
      </c>
      <c r="B190">
        <v>123.00941129539018</v>
      </c>
      <c r="C190">
        <v>3.9158865687096842</v>
      </c>
      <c r="D190">
        <v>31.412914837296412</v>
      </c>
      <c r="E190">
        <v>8.535809104309992E-66</v>
      </c>
      <c r="F190">
        <v>115.26844367654563</v>
      </c>
      <c r="G190">
        <v>130.75037891423474</v>
      </c>
      <c r="H190">
        <v>115.26844367654563</v>
      </c>
      <c r="I190">
        <v>130.75037891423474</v>
      </c>
    </row>
    <row r="191" spans="1:9" ht="15.75" thickBot="1" x14ac:dyDescent="0.3">
      <c r="A191" s="2" t="s">
        <v>34</v>
      </c>
      <c r="B191" s="2">
        <v>3.6862051376850578</v>
      </c>
      <c r="C191" s="2">
        <v>4.6856819409899324E-2</v>
      </c>
      <c r="D191" s="2">
        <v>78.669555127898462</v>
      </c>
      <c r="E191" s="2">
        <v>5.474175235610072E-119</v>
      </c>
      <c r="F191" s="2">
        <v>3.5935780619488993</v>
      </c>
      <c r="G191" s="2">
        <v>3.7788322134212162</v>
      </c>
      <c r="H191" s="2">
        <v>3.5935780619488993</v>
      </c>
      <c r="I191" s="2">
        <v>3.7788322134212162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117C33DDE971642A3AD62E1BE8FB4A8" ma:contentTypeVersion="18" ma:contentTypeDescription="Create a new document." ma:contentTypeScope="" ma:versionID="e27b6b193086ccf2492fa4a1c3beb17a">
  <xsd:schema xmlns:xsd="http://www.w3.org/2001/XMLSchema" xmlns:xs="http://www.w3.org/2001/XMLSchema" xmlns:p="http://schemas.microsoft.com/office/2006/metadata/properties" xmlns:ns2="eb7c3fc1-ccd5-477b-94a4-7b6dc96a8d59" xmlns:ns3="9e706368-9a73-4dcc-9221-b8fc62424fbc" targetNamespace="http://schemas.microsoft.com/office/2006/metadata/properties" ma:root="true" ma:fieldsID="1cbe3fd12ddf180cd07389aecbb7c154" ns2:_="" ns3:_="">
    <xsd:import namespace="eb7c3fc1-ccd5-477b-94a4-7b6dc96a8d59"/>
    <xsd:import namespace="9e706368-9a73-4dcc-9221-b8fc62424fb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b7c3fc1-ccd5-477b-94a4-7b6dc96a8d5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85f1f1f9-0179-4c93-b971-8e9741e0450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e706368-9a73-4dcc-9221-b8fc62424fbc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80d56f4e-fc78-4139-b8cb-10eb5f78ae8a}" ma:internalName="TaxCatchAll" ma:showField="CatchAllData" ma:web="9e706368-9a73-4dcc-9221-b8fc62424fb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9e706368-9a73-4dcc-9221-b8fc62424fbc" xsi:nil="true"/>
    <lcf76f155ced4ddcb4097134ff3c332f xmlns="eb7c3fc1-ccd5-477b-94a4-7b6dc96a8d59">
      <Terms xmlns="http://schemas.microsoft.com/office/infopath/2007/PartnerControls"/>
    </lcf76f155ced4ddcb4097134ff3c332f>
    <SharedWithUsers xmlns="9e706368-9a73-4dcc-9221-b8fc62424fbc">
      <UserInfo>
        <DisplayName/>
        <AccountId xsi:nil="true"/>
        <AccountType/>
      </UserInfo>
    </SharedWithUsers>
    <MediaLengthInSeconds xmlns="eb7c3fc1-ccd5-477b-94a4-7b6dc96a8d59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76E2E80-7570-4223-961D-F84B7B05238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b7c3fc1-ccd5-477b-94a4-7b6dc96a8d59"/>
    <ds:schemaRef ds:uri="9e706368-9a73-4dcc-9221-b8fc62424fb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1E67886-47CC-48E2-BDDD-8A804DC20AB3}">
  <ds:schemaRefs>
    <ds:schemaRef ds:uri="eb7c3fc1-ccd5-477b-94a4-7b6dc96a8d59"/>
    <ds:schemaRef ds:uri="http://schemas.microsoft.com/office/2006/metadata/properties"/>
    <ds:schemaRef ds:uri="http://purl.org/dc/dcmitype/"/>
    <ds:schemaRef ds:uri="http://purl.org/dc/elements/1.1/"/>
    <ds:schemaRef ds:uri="http://purl.org/dc/terms/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9e706368-9a73-4dcc-9221-b8fc62424fbc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F72F3EBC-52C0-40EC-A9F0-4CBDCDC5282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Forecast - Addative</vt:lpstr>
      <vt:lpstr>Forecast - Multiplicative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Vicky Crockett</dc:creator>
  <cp:lastModifiedBy>Admin</cp:lastModifiedBy>
  <dcterms:created xsi:type="dcterms:W3CDTF">2023-04-27T11:03:52Z</dcterms:created>
  <dcterms:modified xsi:type="dcterms:W3CDTF">2024-01-15T14:09:08Z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0x010100A117C33DDE971642A3AD62E1BE8FB4A8</vt:lpwstr>
  </property>
  <property fmtid="{D5CDD505-2E9C-101B-9397-08002B2CF9AE}" pid="3" name="Order">
    <vt:r8>2411600</vt:r8>
  </property>
  <property fmtid="{D5CDD505-2E9C-101B-9397-08002B2CF9AE}" pid="4" name="_SourceUrl">
    <vt:lpwstr/>
  </property>
  <property fmtid="{D5CDD505-2E9C-101B-9397-08002B2CF9AE}" pid="5" name="_SharedFileIndex">
    <vt:lpwstr/>
  </property>
  <property fmtid="{D5CDD505-2E9C-101B-9397-08002B2CF9AE}" pid="6" name="ComplianceAssetId">
    <vt:lpwstr/>
  </property>
  <property fmtid="{D5CDD505-2E9C-101B-9397-08002B2CF9AE}" pid="7" name="_ExtendedDescription">
    <vt:lpwstr/>
  </property>
  <property fmtid="{D5CDD505-2E9C-101B-9397-08002B2CF9AE}" pid="8" name="TriggerFlowInfo">
    <vt:lpwstr/>
  </property>
</Properties>
</file>