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dslv/Documents/zeta/auto_entrepreneur/solina/solina_matrices_commerciaux/"/>
    </mc:Choice>
  </mc:AlternateContent>
  <xr:revisionPtr revIDLastSave="0" documentId="13_ncr:1_{09DBB521-C58E-CC4D-99E3-BE8235CF9FAF}" xr6:coauthVersionLast="47" xr6:coauthVersionMax="47" xr10:uidLastSave="{00000000-0000-0000-0000-000000000000}"/>
  <bookViews>
    <workbookView xWindow="-3740" yWindow="-21100" windowWidth="38400" windowHeight="21100" xr2:uid="{441ECEFE-0221-4F8D-9097-FFB8557A86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1" l="1"/>
  <c r="L78" i="1"/>
</calcChain>
</file>

<file path=xl/sharedStrings.xml><?xml version="1.0" encoding="utf-8"?>
<sst xmlns="http://schemas.openxmlformats.org/spreadsheetml/2006/main" count="288" uniqueCount="181">
  <si>
    <t>LANCER L'APPLICATION</t>
  </si>
  <si>
    <t>OUVRIR</t>
  </si>
  <si>
    <t>NOUVEAU</t>
  </si>
  <si>
    <t>CHOIX DU PROJET</t>
  </si>
  <si>
    <t>NOM DU CLIENT</t>
  </si>
  <si>
    <t>N° DE PROJET</t>
  </si>
  <si>
    <t>MENU DEROULANT</t>
  </si>
  <si>
    <t>N° d'Opportunité ou Code Article</t>
  </si>
  <si>
    <t>MENU DEROULANT DE LA BASE D'ENREGISTREMENT</t>
  </si>
  <si>
    <t>DETAIL DU PROJET</t>
  </si>
  <si>
    <t>CLIENT EXISTANT</t>
  </si>
  <si>
    <t>NOUVEAU CLIENT</t>
  </si>
  <si>
    <t>CHAMP LIBRE</t>
  </si>
  <si>
    <t>GRAMMAGE</t>
  </si>
  <si>
    <t>DENSITE</t>
  </si>
  <si>
    <t>attention préciser les unités</t>
  </si>
  <si>
    <t>QUANTITE PREVUE PAR PRODUCTION</t>
  </si>
  <si>
    <t>FORMAT DE CONDITIONNEMENT</t>
  </si>
  <si>
    <t>vient chercher les options possibles dans la page de Data</t>
  </si>
  <si>
    <t>Format</t>
  </si>
  <si>
    <t>Sous-format</t>
  </si>
  <si>
    <t>Mini remplissage</t>
  </si>
  <si>
    <t>Maxi remplissage</t>
  </si>
  <si>
    <t>POT</t>
  </si>
  <si>
    <t>300Ml</t>
  </si>
  <si>
    <t>500ml</t>
  </si>
  <si>
    <t>BOITE</t>
  </si>
  <si>
    <t>1L</t>
  </si>
  <si>
    <t>DOS</t>
  </si>
  <si>
    <t>STICK</t>
  </si>
  <si>
    <t>25x130</t>
  </si>
  <si>
    <t>25x110</t>
  </si>
  <si>
    <t>25x80</t>
  </si>
  <si>
    <t>exemple de résultat : POT-750mL</t>
  </si>
  <si>
    <t>EMBALLAGE</t>
  </si>
  <si>
    <t xml:space="preserve">fonction du format les infos </t>
  </si>
  <si>
    <t>à ramener sont différentes</t>
  </si>
  <si>
    <t>Nombre de commandes autorisées en achat groupé</t>
  </si>
  <si>
    <t>Neutre</t>
  </si>
  <si>
    <t>DOYPACK</t>
  </si>
  <si>
    <t>OTS</t>
  </si>
  <si>
    <t>Nombre de couleur</t>
  </si>
  <si>
    <t>nombre de couleur</t>
  </si>
  <si>
    <t>menu déroulant de base de donnée</t>
  </si>
  <si>
    <t>Correspondance emballage / unité</t>
  </si>
  <si>
    <t>unité de la correspondance</t>
  </si>
  <si>
    <t>m²</t>
  </si>
  <si>
    <t>unité</t>
  </si>
  <si>
    <t>,,,</t>
  </si>
  <si>
    <t>,,,,</t>
  </si>
  <si>
    <t>prix à l'unité d'emballage</t>
  </si>
  <si>
    <t>Champ calculé sur la quantité prévue en prod</t>
  </si>
  <si>
    <t>x quantité utilisé d'emballage</t>
  </si>
  <si>
    <t>x prix emballage</t>
  </si>
  <si>
    <t>mini de commande</t>
  </si>
  <si>
    <t>maxi de commande</t>
  </si>
  <si>
    <t>freinte emballage</t>
  </si>
  <si>
    <t>en tenant compte de la freinte</t>
  </si>
  <si>
    <t>arrondir toujours à nombre entier suppérieur d'emballage</t>
  </si>
  <si>
    <t>x nombre de prod à réalisé (à tenir compte pour le prix unitaire)</t>
  </si>
  <si>
    <t>Doit-être sélectionnable que au besoin</t>
  </si>
  <si>
    <t>SIMPLE</t>
  </si>
  <si>
    <t>Type de Page</t>
  </si>
  <si>
    <t>menu déroulant</t>
  </si>
  <si>
    <t>Nombre de page</t>
  </si>
  <si>
    <t>en tenant compte du nombre de page</t>
  </si>
  <si>
    <t>MELANGE</t>
  </si>
  <si>
    <t>Mélange usine</t>
  </si>
  <si>
    <t>OUI OU NON</t>
  </si>
  <si>
    <t>Table des couts</t>
  </si>
  <si>
    <t>Activité</t>
  </si>
  <si>
    <t>Cout</t>
  </si>
  <si>
    <t>Cout lancement Condi</t>
  </si>
  <si>
    <t>Cout lancement blend</t>
  </si>
  <si>
    <t>Cout horaire condi</t>
  </si>
  <si>
    <t>cout horaire blend</t>
  </si>
  <si>
    <t>productivité condi</t>
  </si>
  <si>
    <t>cout kg blend</t>
  </si>
  <si>
    <t>MAIN D'ŒUVRE CONDITIONNEMENT</t>
  </si>
  <si>
    <t xml:space="preserve">Si NON : </t>
  </si>
  <si>
    <t>Type de réception du mélange</t>
  </si>
  <si>
    <t>Big-Bag conforme usine</t>
  </si>
  <si>
    <t>Autre</t>
  </si>
  <si>
    <t>clique et permet d'ouvrir</t>
  </si>
  <si>
    <t>la fiche technique PDF</t>
  </si>
  <si>
    <t>du Big-Bag retenu</t>
  </si>
  <si>
    <t>* Big-Bag conforme usine</t>
  </si>
  <si>
    <t>PRIX MELANGE au kg</t>
  </si>
  <si>
    <t>Nombre d'ingrédient dans recette</t>
  </si>
  <si>
    <t>Menu déroulant</t>
  </si>
  <si>
    <t>TOUS LES MENUS DEROULANTS SONT RATACHES A UNE BASE DE DONNEES</t>
  </si>
  <si>
    <t>que si OUI sur Mélange USINE</t>
  </si>
  <si>
    <t>1 ligne</t>
  </si>
  <si>
    <t>2 lignes</t>
  </si>
  <si>
    <t>3 lignes</t>
  </si>
  <si>
    <t>4 lignes</t>
  </si>
  <si>
    <t>5 lignes</t>
  </si>
  <si>
    <t>6 lignes</t>
  </si>
  <si>
    <t>7 lignes</t>
  </si>
  <si>
    <t>8 lignes</t>
  </si>
  <si>
    <t>9 lignes</t>
  </si>
  <si>
    <t>10 lignes</t>
  </si>
  <si>
    <t>11 lignes</t>
  </si>
  <si>
    <t>12 lignes</t>
  </si>
  <si>
    <t>13 lignes</t>
  </si>
  <si>
    <t>14 lignes</t>
  </si>
  <si>
    <t>15 lignes</t>
  </si>
  <si>
    <t>16 lignes</t>
  </si>
  <si>
    <t>17 lignes</t>
  </si>
  <si>
    <t>18 lignes</t>
  </si>
  <si>
    <t>19 lignes</t>
  </si>
  <si>
    <t>20 lignes</t>
  </si>
  <si>
    <t>21 lignes</t>
  </si>
  <si>
    <t>x cout au kg blend x poids du mélange</t>
  </si>
  <si>
    <t>x nombre de cuve</t>
  </si>
  <si>
    <t>Nombre de cuve</t>
  </si>
  <si>
    <t>(poids du mélange = quantité à produire x grammage)</t>
  </si>
  <si>
    <t>mini volume</t>
  </si>
  <si>
    <t>maxim volume</t>
  </si>
  <si>
    <t>en litres</t>
  </si>
  <si>
    <t>ici il faut calculer le volume du mélange</t>
  </si>
  <si>
    <t>et étudier combien de cuves sont à utiliser</t>
  </si>
  <si>
    <t>(arrondi suppérieur sans virgule)</t>
  </si>
  <si>
    <t>nombre d'heure personnel</t>
  </si>
  <si>
    <t>x nombre heure par cuve</t>
  </si>
  <si>
    <t>le tout divisé par la quantité au kg</t>
  </si>
  <si>
    <t>productivité conditionnement</t>
  </si>
  <si>
    <t>500ML</t>
  </si>
  <si>
    <t>300ML</t>
  </si>
  <si>
    <t>POT-750ML</t>
  </si>
  <si>
    <t>POT-300ML</t>
  </si>
  <si>
    <t>BOITE-OTS</t>
  </si>
  <si>
    <t>Mini production</t>
  </si>
  <si>
    <t>maxi production</t>
  </si>
  <si>
    <t>Productivité</t>
  </si>
  <si>
    <t>Si type de réception du mélange = BB Conforme usine</t>
  </si>
  <si>
    <t>alors = 0€</t>
  </si>
  <si>
    <t>Si Mélange Usine = Non</t>
  </si>
  <si>
    <t>Si type de réception du mélange = Autre</t>
  </si>
  <si>
    <t>alors =</t>
  </si>
  <si>
    <t xml:space="preserve">Cout de lancement blend + </t>
  </si>
  <si>
    <t>= Cout de lancement Blend +</t>
  </si>
  <si>
    <t>prix suivant nombre de ligne</t>
  </si>
  <si>
    <t xml:space="preserve"> cout au kg blend x poids du mélange</t>
  </si>
  <si>
    <t>+ cout horaire blend</t>
  </si>
  <si>
    <t>Si Mélange Usine = OUI</t>
  </si>
  <si>
    <t>en € / unité</t>
  </si>
  <si>
    <t>cout de lancement du conditionnement</t>
  </si>
  <si>
    <t xml:space="preserve">+ productivité (voir table fonction du vol et du format) x </t>
  </si>
  <si>
    <t>nombre d'unité x freinte (voire table freinte)</t>
  </si>
  <si>
    <t>x cout horaire opérateur conditionnement</t>
  </si>
  <si>
    <t>le tout ramené au nombre d'unité produite</t>
  </si>
  <si>
    <t>COUT LOGISTIQUE</t>
  </si>
  <si>
    <t>PRIX de la main d'œuvre</t>
  </si>
  <si>
    <t>Cout de transport</t>
  </si>
  <si>
    <t>Client</t>
  </si>
  <si>
    <t>table cout spécifique logistique</t>
  </si>
  <si>
    <t>Format du conditionnement</t>
  </si>
  <si>
    <t>AIME</t>
  </si>
  <si>
    <t>POT-1250ML</t>
  </si>
  <si>
    <t>Surcout / POT</t>
  </si>
  <si>
    <t>NUTERGIA</t>
  </si>
  <si>
    <t>Surcout lié à la spécificité produit / client par unité</t>
  </si>
  <si>
    <t>champ libre donné par la supply</t>
  </si>
  <si>
    <t>(à étudier si on lie les tables avec le fichier</t>
  </si>
  <si>
    <t>de la supply)</t>
  </si>
  <si>
    <t>PRIX GLOBAL</t>
  </si>
  <si>
    <t>prix pour la production complète</t>
  </si>
  <si>
    <t>Prix unitaire</t>
  </si>
  <si>
    <t>à ramener à l'unité produite</t>
  </si>
  <si>
    <t>PRIX EMBALLAGE € par unité vendue</t>
  </si>
  <si>
    <t>ENREGISTRER</t>
  </si>
  <si>
    <t>Enreigstre dans une table maintien de toutes les infos et on ramène les infos si on rappelle le dossier</t>
  </si>
  <si>
    <t>Ecraser à chaque enregistrement sur la même ligne mais monter en version le code du projet = CODEPROJET.01, CODE PROJET.02, …</t>
  </si>
  <si>
    <t>Enregistrer à chaque nouvel enregistrement un PDF sur un dossier défini avec le nom du PDF = CODEPROJET.INDICE</t>
  </si>
  <si>
    <t>OUVRE LA POSSIBILITE D'ENREGISTRER SOUS LE DOSSIER CHOISI PAR</t>
  </si>
  <si>
    <t>LE COMMERCIAL</t>
  </si>
  <si>
    <t>UNIQUEMENT SI LE BOUTON PRECEDENT A ÉTÉ CLIQUE</t>
  </si>
  <si>
    <t>EN UTILISANT LE DERNIER INDICE SELECTIONNE DANS LA BASE DE DONNEES CONCERVEES</t>
  </si>
  <si>
    <t>VALIDER L'OFFRE DE PRIX</t>
  </si>
  <si>
    <t>A VOIR AVEC LE COMMERCE LA MISE EN PAGE DE l'OFFRE DE PRIX ET LES DONNES CONSERVEES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</si>
</sst>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0\ &quot;€&quot;_-;\-* #,##0.000\ &quot;€&quot;_-;_-* &quot;-&quot;??\ &quot;€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Wingdings 2"/>
      <family val="1"/>
      <charset val="2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165" fontId="0" fillId="0" borderId="11" xfId="1" applyFont="1" applyBorder="1"/>
    <xf numFmtId="0" fontId="0" fillId="0" borderId="13" xfId="0" applyBorder="1"/>
    <xf numFmtId="0" fontId="0" fillId="2" borderId="11" xfId="0" applyFill="1" applyBorder="1"/>
    <xf numFmtId="165" fontId="0" fillId="2" borderId="11" xfId="1" applyFont="1" applyFill="1" applyBorder="1"/>
    <xf numFmtId="9" fontId="0" fillId="0" borderId="4" xfId="0" applyNumberFormat="1" applyBorder="1"/>
    <xf numFmtId="0" fontId="0" fillId="3" borderId="11" xfId="0" applyFill="1" applyBorder="1"/>
    <xf numFmtId="165" fontId="0" fillId="3" borderId="11" xfId="1" applyFont="1" applyFill="1" applyBorder="1"/>
    <xf numFmtId="164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104775</xdr:rowOff>
    </xdr:from>
    <xdr:to>
      <xdr:col>8</xdr:col>
      <xdr:colOff>647700</xdr:colOff>
      <xdr:row>4</xdr:row>
      <xdr:rowOff>38100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F1C14A2B-AC05-EA48-460C-39A47F30405D}"/>
            </a:ext>
          </a:extLst>
        </xdr:cNvPr>
        <xdr:cNvCxnSpPr/>
      </xdr:nvCxnSpPr>
      <xdr:spPr>
        <a:xfrm>
          <a:off x="1543050" y="676275"/>
          <a:ext cx="5200650" cy="12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</xdr:row>
      <xdr:rowOff>104775</xdr:rowOff>
    </xdr:from>
    <xdr:to>
      <xdr:col>15</xdr:col>
      <xdr:colOff>695325</xdr:colOff>
      <xdr:row>3</xdr:row>
      <xdr:rowOff>104775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6545417F-E101-4E00-A91D-B3CBF8894C2A}"/>
            </a:ext>
          </a:extLst>
        </xdr:cNvPr>
        <xdr:cNvCxnSpPr/>
      </xdr:nvCxnSpPr>
      <xdr:spPr>
        <a:xfrm flipV="1">
          <a:off x="7858125" y="485775"/>
          <a:ext cx="4495800" cy="19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6</xdr:row>
      <xdr:rowOff>28575</xdr:rowOff>
    </xdr:from>
    <xdr:to>
      <xdr:col>15</xdr:col>
      <xdr:colOff>619125</xdr:colOff>
      <xdr:row>8</xdr:row>
      <xdr:rowOff>104775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41F9B145-FBEB-4172-8568-B127098818E0}"/>
            </a:ext>
          </a:extLst>
        </xdr:cNvPr>
        <xdr:cNvCxnSpPr/>
      </xdr:nvCxnSpPr>
      <xdr:spPr>
        <a:xfrm>
          <a:off x="7439025" y="1171575"/>
          <a:ext cx="4838700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28575</xdr:rowOff>
    </xdr:from>
    <xdr:to>
      <xdr:col>9</xdr:col>
      <xdr:colOff>390525</xdr:colOff>
      <xdr:row>14</xdr:row>
      <xdr:rowOff>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5FF6F057-7ECA-40AE-B2D8-66A17E64595B}"/>
            </a:ext>
          </a:extLst>
        </xdr:cNvPr>
        <xdr:cNvCxnSpPr/>
      </xdr:nvCxnSpPr>
      <xdr:spPr>
        <a:xfrm flipH="1">
          <a:off x="7077075" y="1552575"/>
          <a:ext cx="171450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17</xdr:row>
      <xdr:rowOff>123825</xdr:rowOff>
    </xdr:from>
    <xdr:to>
      <xdr:col>8</xdr:col>
      <xdr:colOff>685800</xdr:colOff>
      <xdr:row>19</xdr:row>
      <xdr:rowOff>38100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6BCB5E64-ED4C-4BE4-8FC3-7F79A7D910E0}"/>
            </a:ext>
          </a:extLst>
        </xdr:cNvPr>
        <xdr:cNvCxnSpPr/>
      </xdr:nvCxnSpPr>
      <xdr:spPr>
        <a:xfrm flipH="1">
          <a:off x="5724525" y="3362325"/>
          <a:ext cx="1057275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17</xdr:row>
      <xdr:rowOff>114300</xdr:rowOff>
    </xdr:from>
    <xdr:to>
      <xdr:col>15</xdr:col>
      <xdr:colOff>733425</xdr:colOff>
      <xdr:row>19</xdr:row>
      <xdr:rowOff>123825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2E1570CD-8629-4712-8D02-A79C567B584C}"/>
            </a:ext>
          </a:extLst>
        </xdr:cNvPr>
        <xdr:cNvCxnSpPr/>
      </xdr:nvCxnSpPr>
      <xdr:spPr>
        <a:xfrm>
          <a:off x="9753600" y="3352800"/>
          <a:ext cx="2962275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</xdr:row>
      <xdr:rowOff>114300</xdr:rowOff>
    </xdr:from>
    <xdr:to>
      <xdr:col>8</xdr:col>
      <xdr:colOff>533400</xdr:colOff>
      <xdr:row>15</xdr:row>
      <xdr:rowOff>123825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E8CD57F1-BC5E-40FB-9C8E-ACE1D8102E6D}"/>
            </a:ext>
          </a:extLst>
        </xdr:cNvPr>
        <xdr:cNvCxnSpPr/>
      </xdr:nvCxnSpPr>
      <xdr:spPr>
        <a:xfrm>
          <a:off x="1571625" y="1066800"/>
          <a:ext cx="5057775" cy="1914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123825</xdr:rowOff>
    </xdr:from>
    <xdr:to>
      <xdr:col>15</xdr:col>
      <xdr:colOff>676275</xdr:colOff>
      <xdr:row>23</xdr:row>
      <xdr:rowOff>95250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E0B294C6-9AF1-4AD0-A1AD-F7C0EE790FFE}"/>
            </a:ext>
          </a:extLst>
        </xdr:cNvPr>
        <xdr:cNvCxnSpPr/>
      </xdr:nvCxnSpPr>
      <xdr:spPr>
        <a:xfrm flipV="1">
          <a:off x="7934325" y="3743325"/>
          <a:ext cx="4781550" cy="733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123825</xdr:rowOff>
    </xdr:from>
    <xdr:to>
      <xdr:col>15</xdr:col>
      <xdr:colOff>638175</xdr:colOff>
      <xdr:row>21</xdr:row>
      <xdr:rowOff>76200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5546B7A4-62C5-4906-90B2-09A273999405}"/>
            </a:ext>
          </a:extLst>
        </xdr:cNvPr>
        <xdr:cNvCxnSpPr/>
      </xdr:nvCxnSpPr>
      <xdr:spPr>
        <a:xfrm flipV="1">
          <a:off x="7934325" y="3743325"/>
          <a:ext cx="474345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25</xdr:row>
      <xdr:rowOff>171450</xdr:rowOff>
    </xdr:from>
    <xdr:to>
      <xdr:col>16</xdr:col>
      <xdr:colOff>657225</xdr:colOff>
      <xdr:row>27</xdr:row>
      <xdr:rowOff>114300</xdr:rowOff>
    </xdr:to>
    <xdr:cxnSp macro="">
      <xdr:nvCxnSpPr>
        <xdr:cNvPr id="28" name="Connecteur droit avec flèche 27">
          <a:extLst>
            <a:ext uri="{FF2B5EF4-FFF2-40B4-BE49-F238E27FC236}">
              <a16:creationId xmlns:a16="http://schemas.microsoft.com/office/drawing/2014/main" id="{E2C3D608-A313-49E2-9F02-781E843B548E}"/>
            </a:ext>
          </a:extLst>
        </xdr:cNvPr>
        <xdr:cNvCxnSpPr/>
      </xdr:nvCxnSpPr>
      <xdr:spPr>
        <a:xfrm flipV="1">
          <a:off x="10077450" y="4933950"/>
          <a:ext cx="3381375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20</xdr:row>
      <xdr:rowOff>47625</xdr:rowOff>
    </xdr:from>
    <xdr:to>
      <xdr:col>8</xdr:col>
      <xdr:colOff>714375</xdr:colOff>
      <xdr:row>27</xdr:row>
      <xdr:rowOff>142875</xdr:rowOff>
    </xdr:to>
    <xdr:cxnSp macro="">
      <xdr:nvCxnSpPr>
        <xdr:cNvPr id="32" name="Connecteur droit avec flèche 31">
          <a:extLst>
            <a:ext uri="{FF2B5EF4-FFF2-40B4-BE49-F238E27FC236}">
              <a16:creationId xmlns:a16="http://schemas.microsoft.com/office/drawing/2014/main" id="{D2328A8C-A622-4136-9F9C-55D6F2DC18D8}"/>
            </a:ext>
          </a:extLst>
        </xdr:cNvPr>
        <xdr:cNvCxnSpPr/>
      </xdr:nvCxnSpPr>
      <xdr:spPr>
        <a:xfrm flipH="1" flipV="1">
          <a:off x="5581650" y="3857625"/>
          <a:ext cx="1228725" cy="142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752475</xdr:colOff>
      <xdr:row>30</xdr:row>
      <xdr:rowOff>28575</xdr:rowOff>
    </xdr:from>
    <xdr:to>
      <xdr:col>16</xdr:col>
      <xdr:colOff>590550</xdr:colOff>
      <xdr:row>30</xdr:row>
      <xdr:rowOff>180975</xdr:rowOff>
    </xdr:to>
    <xdr:cxnSp macro="">
      <xdr:nvCxnSpPr>
        <xdr:cNvPr id="34" name="Connecteur droit avec flèche 33">
          <a:extLst>
            <a:ext uri="{FF2B5EF4-FFF2-40B4-BE49-F238E27FC236}">
              <a16:creationId xmlns:a16="http://schemas.microsoft.com/office/drawing/2014/main" id="{B99651B8-548F-40B0-A938-495E370AC8B3}"/>
            </a:ext>
          </a:extLst>
        </xdr:cNvPr>
        <xdr:cNvCxnSpPr/>
      </xdr:nvCxnSpPr>
      <xdr:spPr>
        <a:xfrm flipV="1">
          <a:off x="11268075" y="5743575"/>
          <a:ext cx="2124075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27</xdr:row>
      <xdr:rowOff>180975</xdr:rowOff>
    </xdr:from>
    <xdr:to>
      <xdr:col>8</xdr:col>
      <xdr:colOff>666750</xdr:colOff>
      <xdr:row>33</xdr:row>
      <xdr:rowOff>104775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7587B216-D210-4FF2-BFD3-20BE9CEB28D1}"/>
            </a:ext>
          </a:extLst>
        </xdr:cNvPr>
        <xdr:cNvCxnSpPr/>
      </xdr:nvCxnSpPr>
      <xdr:spPr>
        <a:xfrm flipH="1" flipV="1">
          <a:off x="5514975" y="5324475"/>
          <a:ext cx="1247775" cy="1066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39</xdr:row>
      <xdr:rowOff>28575</xdr:rowOff>
    </xdr:from>
    <xdr:to>
      <xdr:col>17</xdr:col>
      <xdr:colOff>190500</xdr:colOff>
      <xdr:row>60</xdr:row>
      <xdr:rowOff>0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DA95D70C-8225-4032-AD71-C4C40CA791E6}"/>
            </a:ext>
          </a:extLst>
        </xdr:cNvPr>
        <xdr:cNvCxnSpPr/>
      </xdr:nvCxnSpPr>
      <xdr:spPr>
        <a:xfrm>
          <a:off x="11639550" y="7458075"/>
          <a:ext cx="2114550" cy="3971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95250</xdr:rowOff>
    </xdr:from>
    <xdr:to>
      <xdr:col>14</xdr:col>
      <xdr:colOff>180975</xdr:colOff>
      <xdr:row>34</xdr:row>
      <xdr:rowOff>104775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1AFE51DA-A3CB-4CDA-B625-857801DFB03D}"/>
            </a:ext>
          </a:extLst>
        </xdr:cNvPr>
        <xdr:cNvCxnSpPr/>
      </xdr:nvCxnSpPr>
      <xdr:spPr>
        <a:xfrm>
          <a:off x="7962900" y="6381750"/>
          <a:ext cx="349567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49</xdr:row>
      <xdr:rowOff>66675</xdr:rowOff>
    </xdr:from>
    <xdr:to>
      <xdr:col>19</xdr:col>
      <xdr:colOff>1047750</xdr:colOff>
      <xdr:row>60</xdr:row>
      <xdr:rowOff>19050</xdr:rowOff>
    </xdr:to>
    <xdr:cxnSp macro="">
      <xdr:nvCxnSpPr>
        <xdr:cNvPr id="49" name="Connecteur droit avec flèche 48">
          <a:extLst>
            <a:ext uri="{FF2B5EF4-FFF2-40B4-BE49-F238E27FC236}">
              <a16:creationId xmlns:a16="http://schemas.microsoft.com/office/drawing/2014/main" id="{0C6143FB-B307-4A6E-81A7-11A37A6E6964}"/>
            </a:ext>
          </a:extLst>
        </xdr:cNvPr>
        <xdr:cNvCxnSpPr/>
      </xdr:nvCxnSpPr>
      <xdr:spPr>
        <a:xfrm>
          <a:off x="13001625" y="9401175"/>
          <a:ext cx="2933700" cy="20478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34</xdr:row>
      <xdr:rowOff>114300</xdr:rowOff>
    </xdr:from>
    <xdr:to>
      <xdr:col>16</xdr:col>
      <xdr:colOff>247650</xdr:colOff>
      <xdr:row>49</xdr:row>
      <xdr:rowOff>38100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31DB68E4-D1E9-4A83-B649-0F3CB84493DB}"/>
            </a:ext>
          </a:extLst>
        </xdr:cNvPr>
        <xdr:cNvCxnSpPr/>
      </xdr:nvCxnSpPr>
      <xdr:spPr>
        <a:xfrm>
          <a:off x="11468100" y="6591300"/>
          <a:ext cx="1581150" cy="2781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40</xdr:row>
      <xdr:rowOff>9525</xdr:rowOff>
    </xdr:from>
    <xdr:to>
      <xdr:col>8</xdr:col>
      <xdr:colOff>742950</xdr:colOff>
      <xdr:row>40</xdr:row>
      <xdr:rowOff>104775</xdr:rowOff>
    </xdr:to>
    <xdr:cxnSp macro="">
      <xdr:nvCxnSpPr>
        <xdr:cNvPr id="62" name="Connecteur droit avec flèche 61">
          <a:extLst>
            <a:ext uri="{FF2B5EF4-FFF2-40B4-BE49-F238E27FC236}">
              <a16:creationId xmlns:a16="http://schemas.microsoft.com/office/drawing/2014/main" id="{EA410B88-0EC2-40F5-A820-FE7E499588D2}"/>
            </a:ext>
          </a:extLst>
        </xdr:cNvPr>
        <xdr:cNvCxnSpPr/>
      </xdr:nvCxnSpPr>
      <xdr:spPr>
        <a:xfrm flipH="1" flipV="1">
          <a:off x="2790825" y="7629525"/>
          <a:ext cx="4048125" cy="95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33</xdr:row>
      <xdr:rowOff>123825</xdr:rowOff>
    </xdr:from>
    <xdr:to>
      <xdr:col>8</xdr:col>
      <xdr:colOff>733425</xdr:colOff>
      <xdr:row>37</xdr:row>
      <xdr:rowOff>114300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EF94F3C6-A139-4FF4-B23A-341F0E54EBB3}"/>
            </a:ext>
          </a:extLst>
        </xdr:cNvPr>
        <xdr:cNvCxnSpPr/>
      </xdr:nvCxnSpPr>
      <xdr:spPr>
        <a:xfrm flipH="1" flipV="1">
          <a:off x="5410200" y="6410325"/>
          <a:ext cx="1419225" cy="752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35</xdr:row>
      <xdr:rowOff>66675</xdr:rowOff>
    </xdr:from>
    <xdr:to>
      <xdr:col>14</xdr:col>
      <xdr:colOff>361950</xdr:colOff>
      <xdr:row>39</xdr:row>
      <xdr:rowOff>0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B719B76C-87AB-49F4-A2B5-7362C43918B5}"/>
            </a:ext>
          </a:extLst>
        </xdr:cNvPr>
        <xdr:cNvCxnSpPr/>
      </xdr:nvCxnSpPr>
      <xdr:spPr>
        <a:xfrm>
          <a:off x="9782175" y="6734175"/>
          <a:ext cx="1857375" cy="69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37</xdr:row>
      <xdr:rowOff>85725</xdr:rowOff>
    </xdr:from>
    <xdr:to>
      <xdr:col>14</xdr:col>
      <xdr:colOff>428625</xdr:colOff>
      <xdr:row>42</xdr:row>
      <xdr:rowOff>85725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69E62A4F-690C-4424-B3B2-1EB785D0D2FB}"/>
            </a:ext>
          </a:extLst>
        </xdr:cNvPr>
        <xdr:cNvCxnSpPr/>
      </xdr:nvCxnSpPr>
      <xdr:spPr>
        <a:xfrm>
          <a:off x="9810750" y="7134225"/>
          <a:ext cx="189547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42</xdr:row>
      <xdr:rowOff>95250</xdr:rowOff>
    </xdr:from>
    <xdr:to>
      <xdr:col>17</xdr:col>
      <xdr:colOff>57150</xdr:colOff>
      <xdr:row>72</xdr:row>
      <xdr:rowOff>0</xdr:rowOff>
    </xdr:to>
    <xdr:cxnSp macro="">
      <xdr:nvCxnSpPr>
        <xdr:cNvPr id="78" name="Connecteur droit avec flèche 77">
          <a:extLst>
            <a:ext uri="{FF2B5EF4-FFF2-40B4-BE49-F238E27FC236}">
              <a16:creationId xmlns:a16="http://schemas.microsoft.com/office/drawing/2014/main" id="{2797E9F6-EB5F-4368-9D4E-0128F4F1C1F2}"/>
            </a:ext>
          </a:extLst>
        </xdr:cNvPr>
        <xdr:cNvCxnSpPr/>
      </xdr:nvCxnSpPr>
      <xdr:spPr>
        <a:xfrm>
          <a:off x="11687175" y="8096250"/>
          <a:ext cx="1933575" cy="5619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45</xdr:row>
      <xdr:rowOff>9525</xdr:rowOff>
    </xdr:from>
    <xdr:to>
      <xdr:col>9</xdr:col>
      <xdr:colOff>1028700</xdr:colOff>
      <xdr:row>48</xdr:row>
      <xdr:rowOff>19050</xdr:rowOff>
    </xdr:to>
    <xdr:cxnSp macro="">
      <xdr:nvCxnSpPr>
        <xdr:cNvPr id="85" name="Connecteur droit avec flèche 84">
          <a:extLst>
            <a:ext uri="{FF2B5EF4-FFF2-40B4-BE49-F238E27FC236}">
              <a16:creationId xmlns:a16="http://schemas.microsoft.com/office/drawing/2014/main" id="{DE737DC2-9512-4A76-B360-B85B9ECB1500}"/>
            </a:ext>
          </a:extLst>
        </xdr:cNvPr>
        <xdr:cNvCxnSpPr/>
      </xdr:nvCxnSpPr>
      <xdr:spPr>
        <a:xfrm flipH="1">
          <a:off x="6305550" y="8582025"/>
          <a:ext cx="1581150" cy="581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72</xdr:row>
      <xdr:rowOff>171450</xdr:rowOff>
    </xdr:from>
    <xdr:to>
      <xdr:col>16</xdr:col>
      <xdr:colOff>704850</xdr:colOff>
      <xdr:row>88</xdr:row>
      <xdr:rowOff>180975</xdr:rowOff>
    </xdr:to>
    <xdr:cxnSp macro="">
      <xdr:nvCxnSpPr>
        <xdr:cNvPr id="87" name="Connecteur droit avec flèche 86">
          <a:extLst>
            <a:ext uri="{FF2B5EF4-FFF2-40B4-BE49-F238E27FC236}">
              <a16:creationId xmlns:a16="http://schemas.microsoft.com/office/drawing/2014/main" id="{DCFDF581-5ABF-42F5-AA74-A10EEA182021}"/>
            </a:ext>
          </a:extLst>
        </xdr:cNvPr>
        <xdr:cNvCxnSpPr/>
      </xdr:nvCxnSpPr>
      <xdr:spPr>
        <a:xfrm>
          <a:off x="6038850" y="13982700"/>
          <a:ext cx="7791450" cy="3067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48</xdr:row>
      <xdr:rowOff>66675</xdr:rowOff>
    </xdr:from>
    <xdr:to>
      <xdr:col>12</xdr:col>
      <xdr:colOff>0</xdr:colOff>
      <xdr:row>52</xdr:row>
      <xdr:rowOff>95250</xdr:rowOff>
    </xdr:to>
    <xdr:cxnSp macro="">
      <xdr:nvCxnSpPr>
        <xdr:cNvPr id="96" name="Connecteur droit avec flèche 95">
          <a:extLst>
            <a:ext uri="{FF2B5EF4-FFF2-40B4-BE49-F238E27FC236}">
              <a16:creationId xmlns:a16="http://schemas.microsoft.com/office/drawing/2014/main" id="{3D457611-8654-4776-9BC0-304726F5F214}"/>
            </a:ext>
          </a:extLst>
        </xdr:cNvPr>
        <xdr:cNvCxnSpPr/>
      </xdr:nvCxnSpPr>
      <xdr:spPr>
        <a:xfrm flipH="1">
          <a:off x="4248150" y="9210675"/>
          <a:ext cx="5829300" cy="790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50</xdr:row>
      <xdr:rowOff>66675</xdr:rowOff>
    </xdr:from>
    <xdr:to>
      <xdr:col>15</xdr:col>
      <xdr:colOff>0</xdr:colOff>
      <xdr:row>72</xdr:row>
      <xdr:rowOff>85725</xdr:rowOff>
    </xdr:to>
    <xdr:cxnSp macro="">
      <xdr:nvCxnSpPr>
        <xdr:cNvPr id="99" name="Connecteur droit avec flèche 98">
          <a:extLst>
            <a:ext uri="{FF2B5EF4-FFF2-40B4-BE49-F238E27FC236}">
              <a16:creationId xmlns:a16="http://schemas.microsoft.com/office/drawing/2014/main" id="{A8BB8E1F-354B-4CB7-92FB-920B08B01969}"/>
            </a:ext>
          </a:extLst>
        </xdr:cNvPr>
        <xdr:cNvCxnSpPr/>
      </xdr:nvCxnSpPr>
      <xdr:spPr>
        <a:xfrm>
          <a:off x="11020425" y="9591675"/>
          <a:ext cx="1343025" cy="421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52</xdr:row>
      <xdr:rowOff>19050</xdr:rowOff>
    </xdr:from>
    <xdr:to>
      <xdr:col>11</xdr:col>
      <xdr:colOff>9525</xdr:colOff>
      <xdr:row>56</xdr:row>
      <xdr:rowOff>152400</xdr:rowOff>
    </xdr:to>
    <xdr:cxnSp macro="">
      <xdr:nvCxnSpPr>
        <xdr:cNvPr id="103" name="Connecteur droit avec flèche 102">
          <a:extLst>
            <a:ext uri="{FF2B5EF4-FFF2-40B4-BE49-F238E27FC236}">
              <a16:creationId xmlns:a16="http://schemas.microsoft.com/office/drawing/2014/main" id="{B7A3BEB5-168A-4CC7-9A1C-1559958EE38B}"/>
            </a:ext>
          </a:extLst>
        </xdr:cNvPr>
        <xdr:cNvCxnSpPr/>
      </xdr:nvCxnSpPr>
      <xdr:spPr>
        <a:xfrm flipH="1">
          <a:off x="2352675" y="10001250"/>
          <a:ext cx="6648450" cy="895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54</xdr:row>
      <xdr:rowOff>28575</xdr:rowOff>
    </xdr:from>
    <xdr:to>
      <xdr:col>10</xdr:col>
      <xdr:colOff>695325</xdr:colOff>
      <xdr:row>57</xdr:row>
      <xdr:rowOff>0</xdr:rowOff>
    </xdr:to>
    <xdr:cxnSp macro="">
      <xdr:nvCxnSpPr>
        <xdr:cNvPr id="105" name="Connecteur droit avec flèche 104">
          <a:extLst>
            <a:ext uri="{FF2B5EF4-FFF2-40B4-BE49-F238E27FC236}">
              <a16:creationId xmlns:a16="http://schemas.microsoft.com/office/drawing/2014/main" id="{BD91555B-8182-4EC3-8930-ADCD5BA23995}"/>
            </a:ext>
          </a:extLst>
        </xdr:cNvPr>
        <xdr:cNvCxnSpPr/>
      </xdr:nvCxnSpPr>
      <xdr:spPr>
        <a:xfrm flipH="1">
          <a:off x="5886450" y="10391775"/>
          <a:ext cx="3038475" cy="552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77</xdr:row>
      <xdr:rowOff>33338</xdr:rowOff>
    </xdr:from>
    <xdr:to>
      <xdr:col>20</xdr:col>
      <xdr:colOff>1057275</xdr:colOff>
      <xdr:row>86</xdr:row>
      <xdr:rowOff>85725</xdr:rowOff>
    </xdr:to>
    <xdr:cxnSp macro="">
      <xdr:nvCxnSpPr>
        <xdr:cNvPr id="107" name="Connecteur droit avec flèche 106">
          <a:extLst>
            <a:ext uri="{FF2B5EF4-FFF2-40B4-BE49-F238E27FC236}">
              <a16:creationId xmlns:a16="http://schemas.microsoft.com/office/drawing/2014/main" id="{91CA81E4-367D-4E26-91CD-9332B6274F0F}"/>
            </a:ext>
          </a:extLst>
        </xdr:cNvPr>
        <xdr:cNvCxnSpPr>
          <a:stCxn id="124" idx="1"/>
        </xdr:cNvCxnSpPr>
      </xdr:nvCxnSpPr>
      <xdr:spPr>
        <a:xfrm>
          <a:off x="5495925" y="14797088"/>
          <a:ext cx="11858625" cy="17668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1123950</xdr:colOff>
      <xdr:row>82</xdr:row>
      <xdr:rowOff>85725</xdr:rowOff>
    </xdr:from>
    <xdr:to>
      <xdr:col>24</xdr:col>
      <xdr:colOff>1504950</xdr:colOff>
      <xdr:row>86</xdr:row>
      <xdr:rowOff>38100</xdr:rowOff>
    </xdr:to>
    <xdr:cxnSp macro="">
      <xdr:nvCxnSpPr>
        <xdr:cNvPr id="111" name="Connecteur droit avec flèche 110">
          <a:extLst>
            <a:ext uri="{FF2B5EF4-FFF2-40B4-BE49-F238E27FC236}">
              <a16:creationId xmlns:a16="http://schemas.microsoft.com/office/drawing/2014/main" id="{A90DA7E6-7122-457B-8A59-A3076072F246}"/>
            </a:ext>
          </a:extLst>
        </xdr:cNvPr>
        <xdr:cNvCxnSpPr/>
      </xdr:nvCxnSpPr>
      <xdr:spPr>
        <a:xfrm>
          <a:off x="22336125" y="15801975"/>
          <a:ext cx="1581150" cy="714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81</xdr:row>
      <xdr:rowOff>152400</xdr:rowOff>
    </xdr:from>
    <xdr:to>
      <xdr:col>23</xdr:col>
      <xdr:colOff>1114425</xdr:colOff>
      <xdr:row>82</xdr:row>
      <xdr:rowOff>85725</xdr:rowOff>
    </xdr:to>
    <xdr:cxnSp macro="">
      <xdr:nvCxnSpPr>
        <xdr:cNvPr id="113" name="Connecteur droit avec flèche 112">
          <a:extLst>
            <a:ext uri="{FF2B5EF4-FFF2-40B4-BE49-F238E27FC236}">
              <a16:creationId xmlns:a16="http://schemas.microsoft.com/office/drawing/2014/main" id="{395B8874-56E8-49BE-BE54-24C344174797}"/>
            </a:ext>
          </a:extLst>
        </xdr:cNvPr>
        <xdr:cNvCxnSpPr/>
      </xdr:nvCxnSpPr>
      <xdr:spPr>
        <a:xfrm>
          <a:off x="18002250" y="15678150"/>
          <a:ext cx="4324350" cy="12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819150</xdr:colOff>
      <xdr:row>81</xdr:row>
      <xdr:rowOff>171450</xdr:rowOff>
    </xdr:from>
    <xdr:to>
      <xdr:col>21</xdr:col>
      <xdr:colOff>571500</xdr:colOff>
      <xdr:row>85</xdr:row>
      <xdr:rowOff>85725</xdr:rowOff>
    </xdr:to>
    <xdr:cxnSp macro="">
      <xdr:nvCxnSpPr>
        <xdr:cNvPr id="117" name="Connecteur droit avec flèche 116">
          <a:extLst>
            <a:ext uri="{FF2B5EF4-FFF2-40B4-BE49-F238E27FC236}">
              <a16:creationId xmlns:a16="http://schemas.microsoft.com/office/drawing/2014/main" id="{1BCBFBC3-2EAD-45EC-9747-918FCF7F47DA}"/>
            </a:ext>
          </a:extLst>
        </xdr:cNvPr>
        <xdr:cNvCxnSpPr/>
      </xdr:nvCxnSpPr>
      <xdr:spPr>
        <a:xfrm flipV="1">
          <a:off x="16030575" y="15697200"/>
          <a:ext cx="1943100" cy="676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809625</xdr:colOff>
      <xdr:row>85</xdr:row>
      <xdr:rowOff>104775</xdr:rowOff>
    </xdr:from>
    <xdr:to>
      <xdr:col>21</xdr:col>
      <xdr:colOff>19050</xdr:colOff>
      <xdr:row>94</xdr:row>
      <xdr:rowOff>0</xdr:rowOff>
    </xdr:to>
    <xdr:cxnSp macro="">
      <xdr:nvCxnSpPr>
        <xdr:cNvPr id="120" name="Connecteur droit avec flèche 119">
          <a:extLst>
            <a:ext uri="{FF2B5EF4-FFF2-40B4-BE49-F238E27FC236}">
              <a16:creationId xmlns:a16="http://schemas.microsoft.com/office/drawing/2014/main" id="{4F6249B9-6AB0-4A2F-9948-41DBEAFF506C}"/>
            </a:ext>
          </a:extLst>
        </xdr:cNvPr>
        <xdr:cNvCxnSpPr/>
      </xdr:nvCxnSpPr>
      <xdr:spPr>
        <a:xfrm>
          <a:off x="16021050" y="16392525"/>
          <a:ext cx="1400175" cy="1619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76</xdr:row>
      <xdr:rowOff>38100</xdr:rowOff>
    </xdr:from>
    <xdr:to>
      <xdr:col>7</xdr:col>
      <xdr:colOff>161925</xdr:colOff>
      <xdr:row>78</xdr:row>
      <xdr:rowOff>28575</xdr:rowOff>
    </xdr:to>
    <xdr:sp macro="" textlink="">
      <xdr:nvSpPr>
        <xdr:cNvPr id="124" name="Accolade fermante 123">
          <a:extLst>
            <a:ext uri="{FF2B5EF4-FFF2-40B4-BE49-F238E27FC236}">
              <a16:creationId xmlns:a16="http://schemas.microsoft.com/office/drawing/2014/main" id="{EB5BBFA9-0EEE-A187-20FC-91F931B72130}"/>
            </a:ext>
          </a:extLst>
        </xdr:cNvPr>
        <xdr:cNvSpPr/>
      </xdr:nvSpPr>
      <xdr:spPr>
        <a:xfrm>
          <a:off x="5381625" y="14611350"/>
          <a:ext cx="114300" cy="3714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60</xdr:row>
      <xdr:rowOff>180975</xdr:rowOff>
    </xdr:from>
    <xdr:to>
      <xdr:col>11</xdr:col>
      <xdr:colOff>466725</xdr:colOff>
      <xdr:row>87</xdr:row>
      <xdr:rowOff>152400</xdr:rowOff>
    </xdr:to>
    <xdr:cxnSp macro="">
      <xdr:nvCxnSpPr>
        <xdr:cNvPr id="133" name="Connecteur droit avec flèche 132">
          <a:extLst>
            <a:ext uri="{FF2B5EF4-FFF2-40B4-BE49-F238E27FC236}">
              <a16:creationId xmlns:a16="http://schemas.microsoft.com/office/drawing/2014/main" id="{17038D50-7B5F-4E88-9151-F8A541884F83}"/>
            </a:ext>
          </a:extLst>
        </xdr:cNvPr>
        <xdr:cNvCxnSpPr/>
      </xdr:nvCxnSpPr>
      <xdr:spPr>
        <a:xfrm flipH="1">
          <a:off x="5772150" y="11706225"/>
          <a:ext cx="3686175" cy="5114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69</xdr:row>
      <xdr:rowOff>9525</xdr:rowOff>
    </xdr:from>
    <xdr:to>
      <xdr:col>12</xdr:col>
      <xdr:colOff>161925</xdr:colOff>
      <xdr:row>96</xdr:row>
      <xdr:rowOff>152400</xdr:rowOff>
    </xdr:to>
    <xdr:cxnSp macro="">
      <xdr:nvCxnSpPr>
        <xdr:cNvPr id="136" name="Connecteur droit avec flèche 135">
          <a:extLst>
            <a:ext uri="{FF2B5EF4-FFF2-40B4-BE49-F238E27FC236}">
              <a16:creationId xmlns:a16="http://schemas.microsoft.com/office/drawing/2014/main" id="{42352534-81E2-4B9F-B8CA-86C52F6F63D8}"/>
            </a:ext>
          </a:extLst>
        </xdr:cNvPr>
        <xdr:cNvCxnSpPr/>
      </xdr:nvCxnSpPr>
      <xdr:spPr>
        <a:xfrm flipH="1">
          <a:off x="9534525" y="13268325"/>
          <a:ext cx="704850" cy="5295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71</xdr:row>
      <xdr:rowOff>0</xdr:rowOff>
    </xdr:from>
    <xdr:to>
      <xdr:col>10</xdr:col>
      <xdr:colOff>209550</xdr:colOff>
      <xdr:row>99</xdr:row>
      <xdr:rowOff>152400</xdr:rowOff>
    </xdr:to>
    <xdr:cxnSp macro="">
      <xdr:nvCxnSpPr>
        <xdr:cNvPr id="138" name="Connecteur droit avec flèche 137">
          <a:extLst>
            <a:ext uri="{FF2B5EF4-FFF2-40B4-BE49-F238E27FC236}">
              <a16:creationId xmlns:a16="http://schemas.microsoft.com/office/drawing/2014/main" id="{55F28369-67E5-4EDE-8816-DE0CA9B67A18}"/>
            </a:ext>
          </a:extLst>
        </xdr:cNvPr>
        <xdr:cNvCxnSpPr/>
      </xdr:nvCxnSpPr>
      <xdr:spPr>
        <a:xfrm flipH="1">
          <a:off x="7172325" y="13639800"/>
          <a:ext cx="1266825" cy="5495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83</xdr:row>
      <xdr:rowOff>9525</xdr:rowOff>
    </xdr:from>
    <xdr:to>
      <xdr:col>10</xdr:col>
      <xdr:colOff>104775</xdr:colOff>
      <xdr:row>123</xdr:row>
      <xdr:rowOff>123825</xdr:rowOff>
    </xdr:to>
    <xdr:cxnSp macro="">
      <xdr:nvCxnSpPr>
        <xdr:cNvPr id="141" name="Connecteur droit avec flèche 140">
          <a:extLst>
            <a:ext uri="{FF2B5EF4-FFF2-40B4-BE49-F238E27FC236}">
              <a16:creationId xmlns:a16="http://schemas.microsoft.com/office/drawing/2014/main" id="{D2B1C35A-45F3-4603-8866-93178F0F7709}"/>
            </a:ext>
          </a:extLst>
        </xdr:cNvPr>
        <xdr:cNvCxnSpPr/>
      </xdr:nvCxnSpPr>
      <xdr:spPr>
        <a:xfrm flipH="1">
          <a:off x="2305050" y="15954375"/>
          <a:ext cx="6029325" cy="774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86</xdr:row>
      <xdr:rowOff>0</xdr:rowOff>
    </xdr:from>
    <xdr:to>
      <xdr:col>10</xdr:col>
      <xdr:colOff>666750</xdr:colOff>
      <xdr:row>116</xdr:row>
      <xdr:rowOff>0</xdr:rowOff>
    </xdr:to>
    <xdr:cxnSp macro="">
      <xdr:nvCxnSpPr>
        <xdr:cNvPr id="145" name="Connecteur droit avec flèche 144">
          <a:extLst>
            <a:ext uri="{FF2B5EF4-FFF2-40B4-BE49-F238E27FC236}">
              <a16:creationId xmlns:a16="http://schemas.microsoft.com/office/drawing/2014/main" id="{FD1B9B34-07A8-4C4A-A976-6E7319D11CAB}"/>
            </a:ext>
          </a:extLst>
        </xdr:cNvPr>
        <xdr:cNvCxnSpPr/>
      </xdr:nvCxnSpPr>
      <xdr:spPr>
        <a:xfrm>
          <a:off x="8620125" y="16516350"/>
          <a:ext cx="276225" cy="5724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6CBC-5A85-4BCD-B866-97BD19723777}">
  <sheetPr codeName="Feuil1"/>
  <dimension ref="A1:AB143"/>
  <sheetViews>
    <sheetView showGridLines="0" tabSelected="1" zoomScale="94" workbookViewId="0">
      <selection activeCell="J22" sqref="J22"/>
    </sheetView>
  </sheetViews>
  <sheetFormatPr baseColWidth="10" defaultRowHeight="15" x14ac:dyDescent="0.2"/>
  <cols>
    <col min="1" max="9" width="10.83203125" style="5"/>
    <col min="10" max="10" width="39.6640625" style="5" bestFit="1" customWidth="1"/>
    <col min="11" max="11" width="25.83203125" style="5" bestFit="1" customWidth="1"/>
    <col min="12" max="12" width="16.33203125" style="5" bestFit="1" customWidth="1"/>
    <col min="13" max="15" width="10.83203125" style="5"/>
    <col min="18" max="18" width="8" customWidth="1"/>
    <col min="19" max="19" width="11.83203125" bestFit="1" customWidth="1"/>
    <col min="20" max="20" width="16.33203125" bestFit="1" customWidth="1"/>
    <col min="21" max="21" width="16.5" bestFit="1" customWidth="1"/>
    <col min="22" max="22" width="31.83203125" bestFit="1" customWidth="1"/>
    <col min="23" max="23" width="25.33203125" bestFit="1" customWidth="1"/>
    <col min="24" max="24" width="18" bestFit="1" customWidth="1"/>
    <col min="25" max="26" width="23.33203125" bestFit="1" customWidth="1"/>
    <col min="27" max="27" width="18.5" bestFit="1" customWidth="1"/>
  </cols>
  <sheetData>
    <row r="1" spans="1:17" x14ac:dyDescent="0.2">
      <c r="B1" s="40" t="s">
        <v>0</v>
      </c>
      <c r="C1" s="41"/>
      <c r="D1" s="41"/>
      <c r="E1" s="42"/>
    </row>
    <row r="2" spans="1:17" x14ac:dyDescent="0.2">
      <c r="B2" s="17"/>
      <c r="E2" s="18"/>
      <c r="J2" s="40" t="s">
        <v>3</v>
      </c>
      <c r="K2" s="41"/>
      <c r="L2" s="41"/>
      <c r="M2" s="41"/>
      <c r="N2" s="42"/>
    </row>
    <row r="3" spans="1:17" x14ac:dyDescent="0.2">
      <c r="B3" s="17"/>
      <c r="E3" s="18"/>
      <c r="J3" s="17"/>
      <c r="N3" s="18"/>
      <c r="Q3" t="s">
        <v>6</v>
      </c>
    </row>
    <row r="4" spans="1:17" x14ac:dyDescent="0.2">
      <c r="B4" s="19" t="s">
        <v>1</v>
      </c>
      <c r="E4" s="18"/>
      <c r="J4" s="19" t="s">
        <v>4</v>
      </c>
      <c r="N4" s="18"/>
    </row>
    <row r="5" spans="1:17" x14ac:dyDescent="0.2">
      <c r="B5" s="17"/>
      <c r="E5" s="18"/>
      <c r="J5" s="17"/>
      <c r="N5" s="18"/>
    </row>
    <row r="6" spans="1:17" x14ac:dyDescent="0.2">
      <c r="B6" s="19" t="s">
        <v>2</v>
      </c>
      <c r="E6" s="18"/>
      <c r="J6" s="19" t="s">
        <v>5</v>
      </c>
      <c r="K6" s="20" t="s">
        <v>7</v>
      </c>
      <c r="N6" s="18"/>
    </row>
    <row r="7" spans="1:17" x14ac:dyDescent="0.2">
      <c r="B7" s="17"/>
      <c r="E7" s="18"/>
      <c r="J7" s="17"/>
      <c r="N7" s="18"/>
    </row>
    <row r="8" spans="1:17" x14ac:dyDescent="0.2">
      <c r="B8" s="17"/>
      <c r="E8" s="18"/>
      <c r="J8" s="19" t="s">
        <v>1</v>
      </c>
      <c r="N8" s="18"/>
    </row>
    <row r="9" spans="1:17" x14ac:dyDescent="0.2">
      <c r="B9" s="17"/>
      <c r="E9" s="18"/>
      <c r="J9" s="21"/>
      <c r="K9" s="22"/>
      <c r="L9" s="22"/>
      <c r="M9" s="22"/>
      <c r="N9" s="23"/>
      <c r="Q9" t="s">
        <v>8</v>
      </c>
    </row>
    <row r="10" spans="1:17" x14ac:dyDescent="0.2">
      <c r="B10" s="17"/>
      <c r="E10" s="18"/>
      <c r="Q10" t="s">
        <v>178</v>
      </c>
    </row>
    <row r="11" spans="1:17" x14ac:dyDescent="0.2">
      <c r="B11" s="17"/>
      <c r="E11" s="18"/>
    </row>
    <row r="12" spans="1:17" x14ac:dyDescent="0.2">
      <c r="B12" s="21"/>
      <c r="C12" s="22"/>
      <c r="D12" s="22"/>
      <c r="E12" s="23"/>
    </row>
    <row r="15" spans="1:17" ht="16" thickBot="1" x14ac:dyDescent="0.25"/>
    <row r="16" spans="1:17" ht="16" thickBot="1" x14ac:dyDescent="0.25">
      <c r="A16" s="24" t="s">
        <v>90</v>
      </c>
      <c r="J16" s="37" t="s">
        <v>9</v>
      </c>
      <c r="K16" s="38"/>
      <c r="L16" s="38"/>
      <c r="M16" s="38"/>
      <c r="N16" s="39"/>
    </row>
    <row r="17" spans="6:28" x14ac:dyDescent="0.2">
      <c r="J17" s="25"/>
      <c r="N17" s="26"/>
    </row>
    <row r="18" spans="6:28" x14ac:dyDescent="0.2">
      <c r="J18" s="27" t="s">
        <v>10</v>
      </c>
      <c r="L18" s="19" t="s">
        <v>11</v>
      </c>
      <c r="N18" s="26"/>
    </row>
    <row r="19" spans="6:28" x14ac:dyDescent="0.2">
      <c r="J19" s="25"/>
      <c r="N19" s="26"/>
    </row>
    <row r="20" spans="6:28" x14ac:dyDescent="0.2">
      <c r="G20" s="5" t="s">
        <v>6</v>
      </c>
      <c r="J20" s="27" t="s">
        <v>5</v>
      </c>
      <c r="K20" s="20" t="s">
        <v>7</v>
      </c>
      <c r="N20" s="26"/>
      <c r="Q20" t="s">
        <v>12</v>
      </c>
    </row>
    <row r="21" spans="6:28" x14ac:dyDescent="0.2">
      <c r="J21" s="25"/>
      <c r="N21" s="26"/>
    </row>
    <row r="22" spans="6:28" x14ac:dyDescent="0.2">
      <c r="J22" s="27" t="s">
        <v>13</v>
      </c>
      <c r="K22" s="20" t="s">
        <v>15</v>
      </c>
      <c r="N22" s="26"/>
    </row>
    <row r="23" spans="6:28" x14ac:dyDescent="0.2">
      <c r="J23" s="25"/>
      <c r="N23" s="26"/>
    </row>
    <row r="24" spans="6:28" x14ac:dyDescent="0.2">
      <c r="J24" s="27" t="s">
        <v>14</v>
      </c>
      <c r="K24" s="20" t="s">
        <v>15</v>
      </c>
      <c r="N24" s="26"/>
    </row>
    <row r="25" spans="6:28" x14ac:dyDescent="0.2">
      <c r="J25" s="25"/>
      <c r="N25" s="26"/>
    </row>
    <row r="26" spans="6:28" x14ac:dyDescent="0.2">
      <c r="J26" s="27" t="s">
        <v>16</v>
      </c>
      <c r="N26" s="26"/>
      <c r="R26" t="s">
        <v>18</v>
      </c>
    </row>
    <row r="27" spans="6:28" ht="16" thickBot="1" x14ac:dyDescent="0.25">
      <c r="J27" s="25"/>
      <c r="N27" s="26"/>
    </row>
    <row r="28" spans="6:28" ht="16" thickBot="1" x14ac:dyDescent="0.25">
      <c r="F28" s="5" t="s">
        <v>43</v>
      </c>
      <c r="J28" s="37" t="s">
        <v>17</v>
      </c>
      <c r="K28" s="38"/>
      <c r="L28" s="38"/>
      <c r="M28" s="38"/>
      <c r="N28" s="39"/>
      <c r="R28" s="4" t="s">
        <v>19</v>
      </c>
      <c r="S28" s="4" t="s">
        <v>20</v>
      </c>
      <c r="T28" s="4" t="s">
        <v>21</v>
      </c>
      <c r="U28" s="4" t="s">
        <v>22</v>
      </c>
      <c r="V28" s="4" t="s">
        <v>44</v>
      </c>
      <c r="W28" s="4" t="s">
        <v>45</v>
      </c>
      <c r="X28" s="4" t="s">
        <v>64</v>
      </c>
      <c r="Y28" s="4" t="s">
        <v>41</v>
      </c>
      <c r="Z28" s="4" t="s">
        <v>50</v>
      </c>
      <c r="AA28" s="10" t="s">
        <v>54</v>
      </c>
      <c r="AB28" s="10" t="s">
        <v>55</v>
      </c>
    </row>
    <row r="29" spans="6:28" x14ac:dyDescent="0.2">
      <c r="J29" s="28" t="s">
        <v>33</v>
      </c>
      <c r="N29" s="26"/>
      <c r="R29" s="6" t="s">
        <v>23</v>
      </c>
      <c r="S29" s="6" t="s">
        <v>24</v>
      </c>
      <c r="T29" s="6"/>
      <c r="U29" s="6"/>
      <c r="V29" s="6">
        <v>1</v>
      </c>
      <c r="W29" s="6" t="s">
        <v>47</v>
      </c>
      <c r="X29" s="6"/>
      <c r="Y29" s="8" t="s">
        <v>38</v>
      </c>
      <c r="Z29" s="9">
        <v>0</v>
      </c>
      <c r="AA29" s="6"/>
      <c r="AB29" s="6"/>
    </row>
    <row r="30" spans="6:28" ht="16" thickBot="1" x14ac:dyDescent="0.25">
      <c r="J30" s="25"/>
      <c r="N30" s="26"/>
      <c r="R30" s="11" t="s">
        <v>23</v>
      </c>
      <c r="S30" s="11" t="s">
        <v>24</v>
      </c>
      <c r="T30" s="11"/>
      <c r="U30" s="11"/>
      <c r="V30" s="11">
        <v>1</v>
      </c>
      <c r="W30" s="11" t="s">
        <v>47</v>
      </c>
      <c r="X30" s="11" t="s">
        <v>61</v>
      </c>
      <c r="Y30" s="11">
        <v>1</v>
      </c>
      <c r="Z30" s="12">
        <v>0.15</v>
      </c>
      <c r="AA30" s="6">
        <v>0</v>
      </c>
      <c r="AB30" s="6">
        <v>999</v>
      </c>
    </row>
    <row r="31" spans="6:28" ht="16" thickBot="1" x14ac:dyDescent="0.25">
      <c r="J31" s="37" t="s">
        <v>34</v>
      </c>
      <c r="K31" s="38"/>
      <c r="L31" s="38"/>
      <c r="M31" s="38"/>
      <c r="N31" s="39"/>
      <c r="R31" s="11" t="s">
        <v>23</v>
      </c>
      <c r="S31" s="11" t="s">
        <v>24</v>
      </c>
      <c r="T31" s="11"/>
      <c r="U31" s="11"/>
      <c r="V31" s="11">
        <v>1</v>
      </c>
      <c r="W31" s="11" t="s">
        <v>47</v>
      </c>
      <c r="X31" s="11" t="s">
        <v>61</v>
      </c>
      <c r="Y31" s="11">
        <v>1</v>
      </c>
      <c r="Z31" s="12">
        <v>0.14000000000000001</v>
      </c>
      <c r="AA31" s="6">
        <v>1000</v>
      </c>
      <c r="AB31" s="6">
        <v>1999</v>
      </c>
    </row>
    <row r="32" spans="6:28" x14ac:dyDescent="0.2">
      <c r="J32" s="25"/>
      <c r="N32" s="26"/>
      <c r="O32" s="5" t="s">
        <v>35</v>
      </c>
      <c r="R32" s="11" t="s">
        <v>23</v>
      </c>
      <c r="S32" s="11" t="s">
        <v>24</v>
      </c>
      <c r="T32" s="11"/>
      <c r="U32" s="11"/>
      <c r="V32" s="11">
        <v>1</v>
      </c>
      <c r="W32" s="11" t="s">
        <v>47</v>
      </c>
      <c r="X32" s="11" t="s">
        <v>61</v>
      </c>
      <c r="Y32" s="11">
        <v>1</v>
      </c>
      <c r="Z32" s="12">
        <v>0.13</v>
      </c>
      <c r="AA32" s="6">
        <v>2000</v>
      </c>
      <c r="AB32" s="6">
        <v>5000000</v>
      </c>
    </row>
    <row r="33" spans="4:28" x14ac:dyDescent="0.2">
      <c r="J33" s="25" t="s">
        <v>37</v>
      </c>
      <c r="N33" s="26"/>
      <c r="O33" s="5" t="s">
        <v>36</v>
      </c>
      <c r="R33" s="11" t="s">
        <v>23</v>
      </c>
      <c r="S33" s="11" t="s">
        <v>24</v>
      </c>
      <c r="T33" s="11"/>
      <c r="U33" s="11"/>
      <c r="V33" s="11">
        <v>1</v>
      </c>
      <c r="W33" s="11" t="s">
        <v>47</v>
      </c>
      <c r="X33" s="11">
        <v>1</v>
      </c>
      <c r="Y33" s="11">
        <v>1</v>
      </c>
      <c r="Z33" s="12">
        <v>0.15</v>
      </c>
      <c r="AA33" s="6">
        <v>0</v>
      </c>
      <c r="AB33" s="6">
        <v>999</v>
      </c>
    </row>
    <row r="34" spans="4:28" x14ac:dyDescent="0.2">
      <c r="E34" s="5" t="s">
        <v>60</v>
      </c>
      <c r="J34" s="27"/>
      <c r="N34" s="26"/>
      <c r="R34" s="11" t="s">
        <v>23</v>
      </c>
      <c r="S34" s="11" t="s">
        <v>24</v>
      </c>
      <c r="T34" s="11"/>
      <c r="U34" s="11"/>
      <c r="V34" s="11">
        <v>1</v>
      </c>
      <c r="W34" s="11" t="s">
        <v>47</v>
      </c>
      <c r="X34" s="11">
        <v>1</v>
      </c>
      <c r="Y34" s="11">
        <v>1</v>
      </c>
      <c r="Z34" s="12">
        <v>0.14000000000000001</v>
      </c>
      <c r="AA34" s="6">
        <v>1000</v>
      </c>
      <c r="AB34" s="6">
        <v>1999</v>
      </c>
    </row>
    <row r="35" spans="4:28" x14ac:dyDescent="0.2">
      <c r="G35" s="5" t="s">
        <v>63</v>
      </c>
      <c r="J35" s="25"/>
      <c r="N35" s="26"/>
      <c r="R35" s="11" t="s">
        <v>23</v>
      </c>
      <c r="S35" s="11" t="s">
        <v>24</v>
      </c>
      <c r="T35" s="11"/>
      <c r="U35" s="11"/>
      <c r="V35" s="11">
        <v>1</v>
      </c>
      <c r="W35" s="11" t="s">
        <v>47</v>
      </c>
      <c r="X35" s="11">
        <v>1</v>
      </c>
      <c r="Y35" s="11">
        <v>1</v>
      </c>
      <c r="Z35" s="12">
        <v>0.13</v>
      </c>
      <c r="AA35" s="6">
        <v>2000</v>
      </c>
      <c r="AB35" s="6">
        <v>5000000</v>
      </c>
    </row>
    <row r="36" spans="4:28" x14ac:dyDescent="0.2">
      <c r="J36" s="25" t="s">
        <v>41</v>
      </c>
      <c r="L36" s="19"/>
      <c r="N36" s="26"/>
      <c r="R36" s="14" t="s">
        <v>23</v>
      </c>
      <c r="S36" s="14" t="s">
        <v>24</v>
      </c>
      <c r="T36" s="14"/>
      <c r="U36" s="14"/>
      <c r="V36" s="14">
        <v>1</v>
      </c>
      <c r="W36" s="14" t="s">
        <v>47</v>
      </c>
      <c r="X36" s="14">
        <v>2</v>
      </c>
      <c r="Y36" s="14">
        <v>2</v>
      </c>
      <c r="Z36" s="15">
        <v>0.16</v>
      </c>
      <c r="AA36" s="6">
        <v>0</v>
      </c>
      <c r="AB36" s="6">
        <v>999</v>
      </c>
    </row>
    <row r="37" spans="4:28" x14ac:dyDescent="0.2">
      <c r="J37" s="25"/>
      <c r="N37" s="26"/>
      <c r="R37" s="14" t="s">
        <v>23</v>
      </c>
      <c r="S37" s="14" t="s">
        <v>24</v>
      </c>
      <c r="T37" s="14"/>
      <c r="U37" s="14"/>
      <c r="V37" s="14">
        <v>1</v>
      </c>
      <c r="W37" s="14" t="s">
        <v>47</v>
      </c>
      <c r="X37" s="14">
        <v>2</v>
      </c>
      <c r="Y37" s="14">
        <v>3</v>
      </c>
      <c r="Z37" s="15">
        <v>0.17</v>
      </c>
      <c r="AA37" s="6">
        <v>1000</v>
      </c>
      <c r="AB37" s="6">
        <v>1999</v>
      </c>
    </row>
    <row r="38" spans="4:28" x14ac:dyDescent="0.2">
      <c r="J38" s="25" t="s">
        <v>62</v>
      </c>
      <c r="L38" s="19"/>
      <c r="N38" s="26"/>
      <c r="R38" s="14" t="s">
        <v>23</v>
      </c>
      <c r="S38" s="14" t="s">
        <v>24</v>
      </c>
      <c r="T38" s="14"/>
      <c r="U38" s="14"/>
      <c r="V38" s="14">
        <v>1</v>
      </c>
      <c r="W38" s="14" t="s">
        <v>47</v>
      </c>
      <c r="X38" s="14">
        <v>2</v>
      </c>
      <c r="Y38" s="14">
        <v>4</v>
      </c>
      <c r="Z38" s="15">
        <v>0.18</v>
      </c>
      <c r="AA38" s="6">
        <v>2000</v>
      </c>
      <c r="AB38" s="6">
        <v>5000000</v>
      </c>
    </row>
    <row r="39" spans="4:28" x14ac:dyDescent="0.2">
      <c r="J39" s="25"/>
      <c r="N39" s="26"/>
      <c r="R39" s="6" t="s">
        <v>23</v>
      </c>
      <c r="S39" s="6" t="s">
        <v>24</v>
      </c>
      <c r="T39" s="6"/>
      <c r="U39" s="6"/>
      <c r="V39" s="6">
        <v>1</v>
      </c>
      <c r="W39" s="6" t="s">
        <v>47</v>
      </c>
      <c r="X39" s="6"/>
      <c r="Y39" s="6">
        <v>2</v>
      </c>
      <c r="Z39" s="9">
        <v>0.16</v>
      </c>
      <c r="AA39" s="6"/>
      <c r="AB39" s="6"/>
    </row>
    <row r="40" spans="4:28" x14ac:dyDescent="0.2">
      <c r="J40" s="25"/>
      <c r="N40" s="26"/>
      <c r="R40" s="6" t="s">
        <v>23</v>
      </c>
      <c r="S40" s="6" t="s">
        <v>24</v>
      </c>
      <c r="T40" s="6"/>
      <c r="U40" s="6"/>
      <c r="V40" s="6">
        <v>1</v>
      </c>
      <c r="W40" s="6" t="s">
        <v>47</v>
      </c>
      <c r="X40" s="6"/>
      <c r="Y40" s="6">
        <v>3</v>
      </c>
      <c r="Z40" s="9">
        <v>0.17</v>
      </c>
      <c r="AA40" s="6"/>
      <c r="AB40" s="6"/>
    </row>
    <row r="41" spans="4:28" x14ac:dyDescent="0.2">
      <c r="D41" s="5" t="s">
        <v>51</v>
      </c>
      <c r="J41" s="25" t="s">
        <v>170</v>
      </c>
      <c r="K41" s="29"/>
      <c r="L41" s="19"/>
      <c r="N41" s="26"/>
      <c r="R41" s="6" t="s">
        <v>23</v>
      </c>
      <c r="S41" s="6" t="s">
        <v>128</v>
      </c>
      <c r="T41" s="6"/>
      <c r="U41" s="6"/>
      <c r="V41" s="6">
        <v>1</v>
      </c>
      <c r="W41" s="6" t="s">
        <v>47</v>
      </c>
      <c r="X41" s="6"/>
      <c r="Y41" s="6">
        <v>4</v>
      </c>
      <c r="Z41" s="9">
        <v>0.18</v>
      </c>
      <c r="AA41" s="6"/>
      <c r="AB41" s="6"/>
    </row>
    <row r="42" spans="4:28" ht="16" thickBot="1" x14ac:dyDescent="0.25">
      <c r="D42" s="5" t="s">
        <v>52</v>
      </c>
      <c r="J42" s="25"/>
      <c r="N42" s="26"/>
      <c r="R42" s="6" t="s">
        <v>23</v>
      </c>
      <c r="S42" s="6" t="s">
        <v>127</v>
      </c>
      <c r="T42" s="6"/>
      <c r="U42" s="6"/>
      <c r="V42" s="6">
        <v>1</v>
      </c>
      <c r="W42" s="6" t="s">
        <v>47</v>
      </c>
      <c r="X42" s="6"/>
      <c r="Y42" s="6"/>
      <c r="Z42" s="9"/>
      <c r="AA42" s="6"/>
      <c r="AB42" s="6"/>
    </row>
    <row r="43" spans="4:28" ht="16" thickBot="1" x14ac:dyDescent="0.25">
      <c r="D43" s="5" t="s">
        <v>59</v>
      </c>
      <c r="J43" s="37" t="s">
        <v>66</v>
      </c>
      <c r="K43" s="38"/>
      <c r="L43" s="38"/>
      <c r="M43" s="38"/>
      <c r="N43" s="39"/>
      <c r="R43" s="6" t="s">
        <v>26</v>
      </c>
      <c r="S43" s="6" t="s">
        <v>27</v>
      </c>
      <c r="T43" s="6"/>
      <c r="U43" s="6"/>
      <c r="V43" s="6">
        <v>1</v>
      </c>
      <c r="W43" s="6" t="s">
        <v>47</v>
      </c>
      <c r="X43" s="6"/>
      <c r="Y43" s="6"/>
      <c r="Z43" s="9"/>
      <c r="AA43" s="6"/>
      <c r="AB43" s="6"/>
    </row>
    <row r="44" spans="4:28" x14ac:dyDescent="0.2">
      <c r="D44" s="5" t="s">
        <v>53</v>
      </c>
      <c r="J44" s="25"/>
      <c r="N44" s="26"/>
      <c r="R44" s="6" t="s">
        <v>28</v>
      </c>
      <c r="S44" s="6"/>
      <c r="T44" s="6"/>
      <c r="U44" s="6"/>
      <c r="V44" s="6">
        <v>0.125</v>
      </c>
      <c r="W44" s="6" t="s">
        <v>46</v>
      </c>
      <c r="X44" s="6"/>
      <c r="Y44" s="6"/>
      <c r="Z44" s="9"/>
      <c r="AA44" s="6"/>
      <c r="AB44" s="6"/>
    </row>
    <row r="45" spans="4:28" x14ac:dyDescent="0.2">
      <c r="D45" s="5" t="s">
        <v>57</v>
      </c>
      <c r="J45" s="25" t="s">
        <v>67</v>
      </c>
      <c r="K45" s="19"/>
      <c r="N45" s="26"/>
      <c r="R45" s="6" t="s">
        <v>29</v>
      </c>
      <c r="S45" s="6" t="s">
        <v>30</v>
      </c>
      <c r="T45" s="6"/>
      <c r="U45" s="6"/>
      <c r="V45" s="6">
        <v>0.25</v>
      </c>
      <c r="W45" s="6" t="s">
        <v>46</v>
      </c>
      <c r="X45" s="6"/>
      <c r="Y45" s="6"/>
      <c r="Z45" s="9"/>
      <c r="AA45" s="6"/>
      <c r="AB45" s="6"/>
    </row>
    <row r="46" spans="4:28" x14ac:dyDescent="0.2">
      <c r="D46" s="5" t="s">
        <v>58</v>
      </c>
      <c r="J46" s="25"/>
      <c r="N46" s="26"/>
      <c r="R46" s="6" t="s">
        <v>29</v>
      </c>
      <c r="S46" s="6" t="s">
        <v>31</v>
      </c>
      <c r="T46" s="6"/>
      <c r="U46" s="6"/>
      <c r="V46" s="6"/>
      <c r="W46" s="6" t="s">
        <v>46</v>
      </c>
      <c r="X46" s="6"/>
      <c r="Y46" s="6"/>
      <c r="Z46" s="9"/>
      <c r="AA46" s="6"/>
      <c r="AB46" s="6"/>
    </row>
    <row r="47" spans="4:28" x14ac:dyDescent="0.2">
      <c r="D47" s="5" t="s">
        <v>65</v>
      </c>
      <c r="J47" s="25"/>
      <c r="K47" s="5" t="s">
        <v>79</v>
      </c>
      <c r="N47" s="26"/>
      <c r="R47" s="6" t="s">
        <v>29</v>
      </c>
      <c r="S47" s="6" t="s">
        <v>32</v>
      </c>
      <c r="T47" s="6"/>
      <c r="U47" s="6"/>
      <c r="V47" s="6"/>
      <c r="W47" s="6" t="s">
        <v>46</v>
      </c>
      <c r="X47" s="6"/>
      <c r="Y47" s="6"/>
      <c r="Z47" s="9"/>
      <c r="AA47" s="6"/>
      <c r="AB47" s="6"/>
    </row>
    <row r="48" spans="4:28" x14ac:dyDescent="0.2">
      <c r="D48" s="5" t="s">
        <v>169</v>
      </c>
      <c r="J48" s="25"/>
      <c r="K48" s="5" t="s">
        <v>80</v>
      </c>
      <c r="M48" s="19"/>
      <c r="N48" s="26"/>
      <c r="R48" s="6" t="s">
        <v>39</v>
      </c>
      <c r="S48" s="6"/>
      <c r="T48" s="6"/>
      <c r="U48" s="6"/>
      <c r="V48" s="6">
        <v>1</v>
      </c>
      <c r="W48" s="6" t="s">
        <v>47</v>
      </c>
      <c r="X48" s="6"/>
      <c r="Y48" s="6"/>
      <c r="Z48" s="9"/>
      <c r="AA48" s="6"/>
      <c r="AB48" s="6"/>
    </row>
    <row r="49" spans="3:28" x14ac:dyDescent="0.2">
      <c r="H49" s="22" t="s">
        <v>63</v>
      </c>
      <c r="I49" s="22"/>
      <c r="J49" s="25"/>
      <c r="N49" s="26"/>
      <c r="R49" s="7" t="s">
        <v>26</v>
      </c>
      <c r="S49" s="7" t="s">
        <v>40</v>
      </c>
      <c r="T49" s="7"/>
      <c r="U49" s="7"/>
      <c r="V49" s="7">
        <v>1</v>
      </c>
      <c r="W49" s="7" t="s">
        <v>47</v>
      </c>
      <c r="X49" s="7"/>
      <c r="Y49" s="7"/>
      <c r="Z49" s="7"/>
      <c r="AA49" s="7"/>
      <c r="AB49" s="7"/>
    </row>
    <row r="50" spans="3:28" x14ac:dyDescent="0.2">
      <c r="H50" s="5" t="s">
        <v>68</v>
      </c>
      <c r="J50" s="25"/>
      <c r="M50" s="5" t="s">
        <v>86</v>
      </c>
      <c r="N50" s="26"/>
    </row>
    <row r="51" spans="3:28" x14ac:dyDescent="0.2">
      <c r="J51" s="25"/>
      <c r="N51" s="26"/>
    </row>
    <row r="52" spans="3:28" x14ac:dyDescent="0.2">
      <c r="J52" s="25" t="s">
        <v>88</v>
      </c>
      <c r="L52" s="19"/>
      <c r="N52" s="26"/>
    </row>
    <row r="53" spans="3:28" x14ac:dyDescent="0.2">
      <c r="E53" s="22" t="s">
        <v>63</v>
      </c>
      <c r="F53" s="22"/>
      <c r="J53" s="25"/>
      <c r="K53" s="29"/>
      <c r="N53" s="26"/>
    </row>
    <row r="54" spans="3:28" x14ac:dyDescent="0.2">
      <c r="E54" s="5" t="s">
        <v>81</v>
      </c>
      <c r="J54" s="25"/>
      <c r="N54" s="26"/>
    </row>
    <row r="55" spans="3:28" x14ac:dyDescent="0.2">
      <c r="E55" s="5" t="s">
        <v>82</v>
      </c>
      <c r="J55" s="25" t="s">
        <v>87</v>
      </c>
      <c r="L55" s="19"/>
      <c r="N55" s="26"/>
    </row>
    <row r="56" spans="3:28" x14ac:dyDescent="0.2">
      <c r="J56" s="25"/>
      <c r="N56" s="26"/>
    </row>
    <row r="57" spans="3:28" ht="16" thickBot="1" x14ac:dyDescent="0.25">
      <c r="C57" s="5" t="s">
        <v>91</v>
      </c>
      <c r="J57" s="25"/>
      <c r="N57" s="26"/>
      <c r="X57" s="4" t="s">
        <v>19</v>
      </c>
      <c r="Y57" s="4" t="s">
        <v>20</v>
      </c>
      <c r="Z57" s="4" t="s">
        <v>56</v>
      </c>
    </row>
    <row r="58" spans="3:28" ht="16" thickBot="1" x14ac:dyDescent="0.25">
      <c r="C58" s="22" t="s">
        <v>89</v>
      </c>
      <c r="E58" s="5" t="s">
        <v>137</v>
      </c>
      <c r="J58" s="37" t="s">
        <v>78</v>
      </c>
      <c r="K58" s="38"/>
      <c r="L58" s="38"/>
      <c r="M58" s="38"/>
      <c r="N58" s="39"/>
      <c r="X58" s="6" t="s">
        <v>23</v>
      </c>
      <c r="Y58" s="6" t="s">
        <v>24</v>
      </c>
      <c r="Z58" s="13">
        <v>0.04</v>
      </c>
    </row>
    <row r="59" spans="3:28" x14ac:dyDescent="0.2">
      <c r="C59" s="5">
        <v>1</v>
      </c>
      <c r="F59" s="5" t="s">
        <v>135</v>
      </c>
      <c r="J59" s="25"/>
      <c r="N59" s="26"/>
      <c r="X59" s="6" t="s">
        <v>23</v>
      </c>
      <c r="Y59" s="6" t="s">
        <v>24</v>
      </c>
      <c r="Z59" s="13">
        <v>0.04</v>
      </c>
    </row>
    <row r="60" spans="3:28" x14ac:dyDescent="0.2">
      <c r="C60" s="5">
        <v>2</v>
      </c>
      <c r="G60" s="5" t="s">
        <v>136</v>
      </c>
      <c r="J60" s="25"/>
      <c r="N60" s="26"/>
      <c r="X60" s="6" t="s">
        <v>23</v>
      </c>
      <c r="Y60" s="6" t="s">
        <v>24</v>
      </c>
      <c r="Z60" s="13">
        <v>0.05</v>
      </c>
    </row>
    <row r="61" spans="3:28" x14ac:dyDescent="0.2">
      <c r="C61" s="5">
        <v>3</v>
      </c>
      <c r="F61" s="5" t="s">
        <v>138</v>
      </c>
      <c r="J61" s="25" t="s">
        <v>153</v>
      </c>
      <c r="L61" s="19"/>
      <c r="N61" s="26"/>
      <c r="R61" s="2" t="s">
        <v>42</v>
      </c>
      <c r="U61" s="2" t="s">
        <v>37</v>
      </c>
      <c r="X61" s="6" t="s">
        <v>23</v>
      </c>
      <c r="Y61" s="6" t="s">
        <v>24</v>
      </c>
      <c r="Z61" s="1"/>
    </row>
    <row r="62" spans="3:28" x14ac:dyDescent="0.2">
      <c r="C62" s="5">
        <v>4</v>
      </c>
      <c r="G62" s="5" t="s">
        <v>139</v>
      </c>
      <c r="J62" s="25" t="s">
        <v>146</v>
      </c>
      <c r="N62" s="26"/>
      <c r="R62" s="5" t="s">
        <v>38</v>
      </c>
      <c r="U62" s="5">
        <v>1</v>
      </c>
      <c r="X62" s="6" t="s">
        <v>23</v>
      </c>
      <c r="Y62" s="6" t="s">
        <v>24</v>
      </c>
      <c r="Z62" s="1"/>
    </row>
    <row r="63" spans="3:28" x14ac:dyDescent="0.2">
      <c r="C63" s="5">
        <v>5</v>
      </c>
      <c r="G63" s="5" t="s">
        <v>140</v>
      </c>
      <c r="J63" s="25"/>
      <c r="N63" s="26"/>
      <c r="R63" s="5">
        <v>1</v>
      </c>
      <c r="U63" s="5">
        <v>2</v>
      </c>
      <c r="X63" s="6" t="s">
        <v>23</v>
      </c>
      <c r="Y63" s="6" t="s">
        <v>24</v>
      </c>
      <c r="Z63" s="1"/>
    </row>
    <row r="64" spans="3:28" x14ac:dyDescent="0.2">
      <c r="C64" s="5">
        <v>6</v>
      </c>
      <c r="G64" s="5" t="s">
        <v>143</v>
      </c>
      <c r="J64" s="25"/>
      <c r="N64" s="26"/>
      <c r="R64" s="5">
        <v>2</v>
      </c>
      <c r="U64" s="5">
        <v>3</v>
      </c>
      <c r="X64" s="6" t="s">
        <v>23</v>
      </c>
      <c r="Y64" s="6" t="s">
        <v>24</v>
      </c>
      <c r="Z64" s="1"/>
    </row>
    <row r="65" spans="3:26" x14ac:dyDescent="0.2">
      <c r="C65" s="5">
        <v>7</v>
      </c>
      <c r="G65" s="5" t="s">
        <v>116</v>
      </c>
      <c r="J65" s="25"/>
      <c r="N65" s="26"/>
      <c r="R65" s="5">
        <v>3</v>
      </c>
      <c r="U65" s="5">
        <v>4</v>
      </c>
      <c r="X65" s="6" t="s">
        <v>23</v>
      </c>
      <c r="Y65" s="6" t="s">
        <v>25</v>
      </c>
      <c r="Z65" s="1"/>
    </row>
    <row r="66" spans="3:26" ht="16" thickBot="1" x14ac:dyDescent="0.25">
      <c r="C66" s="5">
        <v>8</v>
      </c>
      <c r="G66" s="30" t="s">
        <v>144</v>
      </c>
      <c r="J66" s="25"/>
      <c r="N66" s="26"/>
      <c r="R66" s="5">
        <v>4</v>
      </c>
      <c r="U66" s="5">
        <v>5</v>
      </c>
      <c r="X66" s="6" t="s">
        <v>26</v>
      </c>
      <c r="Y66" s="6" t="s">
        <v>27</v>
      </c>
      <c r="Z66" s="1"/>
    </row>
    <row r="67" spans="3:26" ht="16" thickBot="1" x14ac:dyDescent="0.25">
      <c r="C67" s="5">
        <v>9</v>
      </c>
      <c r="G67" s="5" t="s">
        <v>114</v>
      </c>
      <c r="J67" s="37" t="s">
        <v>152</v>
      </c>
      <c r="K67" s="38"/>
      <c r="L67" s="38"/>
      <c r="M67" s="38"/>
      <c r="N67" s="39"/>
      <c r="R67" s="5" t="s">
        <v>49</v>
      </c>
      <c r="U67" s="5">
        <v>6</v>
      </c>
      <c r="X67" s="6" t="s">
        <v>28</v>
      </c>
      <c r="Y67" s="6"/>
      <c r="Z67" s="1"/>
    </row>
    <row r="68" spans="3:26" x14ac:dyDescent="0.2">
      <c r="C68" s="5">
        <v>10</v>
      </c>
      <c r="G68" s="5" t="s">
        <v>124</v>
      </c>
      <c r="J68" s="25"/>
      <c r="N68" s="26"/>
      <c r="R68" s="5" t="s">
        <v>49</v>
      </c>
      <c r="U68" s="5">
        <v>7</v>
      </c>
      <c r="X68" s="6" t="s">
        <v>29</v>
      </c>
      <c r="Y68" s="6" t="s">
        <v>30</v>
      </c>
      <c r="Z68" s="1"/>
    </row>
    <row r="69" spans="3:26" x14ac:dyDescent="0.2">
      <c r="C69" s="5">
        <v>11</v>
      </c>
      <c r="G69" s="5" t="s">
        <v>125</v>
      </c>
      <c r="J69" s="25" t="s">
        <v>162</v>
      </c>
      <c r="M69" s="19"/>
      <c r="N69" s="26"/>
      <c r="R69" s="5" t="s">
        <v>49</v>
      </c>
      <c r="U69" s="5">
        <v>8</v>
      </c>
      <c r="X69" s="6" t="s">
        <v>29</v>
      </c>
      <c r="Y69" s="6" t="s">
        <v>31</v>
      </c>
      <c r="Z69" s="1"/>
    </row>
    <row r="70" spans="3:26" x14ac:dyDescent="0.2">
      <c r="C70" s="5">
        <v>12</v>
      </c>
      <c r="J70" s="25"/>
      <c r="N70" s="26"/>
      <c r="U70" s="5" t="s">
        <v>49</v>
      </c>
      <c r="X70" s="6" t="s">
        <v>29</v>
      </c>
      <c r="Y70" s="6" t="s">
        <v>32</v>
      </c>
      <c r="Z70" s="1"/>
    </row>
    <row r="71" spans="3:26" x14ac:dyDescent="0.2">
      <c r="C71" s="5">
        <v>13</v>
      </c>
      <c r="E71" s="5" t="s">
        <v>145</v>
      </c>
      <c r="J71" s="25" t="s">
        <v>154</v>
      </c>
      <c r="K71" s="19"/>
      <c r="N71" s="26"/>
      <c r="U71" s="5" t="s">
        <v>49</v>
      </c>
      <c r="X71" s="6" t="s">
        <v>39</v>
      </c>
      <c r="Y71" s="6"/>
      <c r="Z71" s="1"/>
    </row>
    <row r="72" spans="3:26" x14ac:dyDescent="0.2">
      <c r="C72" s="5">
        <v>14</v>
      </c>
      <c r="F72" s="30" t="s">
        <v>141</v>
      </c>
      <c r="J72" s="25"/>
      <c r="N72" s="26"/>
      <c r="U72" s="5" t="s">
        <v>49</v>
      </c>
      <c r="X72" s="7" t="s">
        <v>26</v>
      </c>
      <c r="Y72" s="7" t="s">
        <v>40</v>
      </c>
      <c r="Z72" s="3"/>
    </row>
    <row r="73" spans="3:26" ht="16" thickBot="1" x14ac:dyDescent="0.25">
      <c r="C73" s="5">
        <v>15</v>
      </c>
      <c r="F73" s="5" t="s">
        <v>142</v>
      </c>
      <c r="J73" s="25"/>
      <c r="N73" s="26"/>
      <c r="R73" s="2" t="s">
        <v>64</v>
      </c>
      <c r="U73" s="5" t="s">
        <v>49</v>
      </c>
    </row>
    <row r="74" spans="3:26" ht="16" thickBot="1" x14ac:dyDescent="0.25">
      <c r="C74" s="5">
        <v>16</v>
      </c>
      <c r="F74" s="5" t="s">
        <v>113</v>
      </c>
      <c r="J74" s="37" t="s">
        <v>166</v>
      </c>
      <c r="K74" s="38"/>
      <c r="L74" s="38"/>
      <c r="M74" s="38"/>
      <c r="N74" s="39"/>
      <c r="O74" s="5" t="s">
        <v>83</v>
      </c>
      <c r="R74" s="5" t="s">
        <v>61</v>
      </c>
    </row>
    <row r="75" spans="3:26" x14ac:dyDescent="0.2">
      <c r="C75" s="5">
        <v>17</v>
      </c>
      <c r="F75" s="5" t="s">
        <v>116</v>
      </c>
      <c r="J75" s="25"/>
      <c r="N75" s="26"/>
      <c r="O75" s="5" t="s">
        <v>84</v>
      </c>
      <c r="R75" s="5">
        <v>1</v>
      </c>
    </row>
    <row r="76" spans="3:26" x14ac:dyDescent="0.2">
      <c r="C76" s="5">
        <v>18</v>
      </c>
      <c r="F76" s="30" t="s">
        <v>144</v>
      </c>
      <c r="J76" s="25" t="s">
        <v>167</v>
      </c>
      <c r="L76" s="19" t="e">
        <f>+K71+M69*J26+L41*J26+L55*J26*J22+L61*J26</f>
        <v>#VALUE!</v>
      </c>
      <c r="N76" s="26"/>
      <c r="O76" s="5" t="s">
        <v>85</v>
      </c>
      <c r="R76" s="5">
        <v>2</v>
      </c>
    </row>
    <row r="77" spans="3:26" x14ac:dyDescent="0.2">
      <c r="C77" s="5">
        <v>19</v>
      </c>
      <c r="F77" s="5" t="s">
        <v>114</v>
      </c>
      <c r="J77" s="25"/>
      <c r="N77" s="26"/>
      <c r="R77" s="5">
        <v>3</v>
      </c>
    </row>
    <row r="78" spans="3:26" x14ac:dyDescent="0.2">
      <c r="C78" s="5">
        <v>20</v>
      </c>
      <c r="F78" s="5" t="s">
        <v>124</v>
      </c>
      <c r="J78" s="25" t="s">
        <v>168</v>
      </c>
      <c r="L78" s="19" t="e">
        <f>+L76/J26</f>
        <v>#VALUE!</v>
      </c>
      <c r="N78" s="26"/>
      <c r="R78" s="5">
        <v>4</v>
      </c>
    </row>
    <row r="79" spans="3:26" x14ac:dyDescent="0.2">
      <c r="C79" s="5">
        <v>21</v>
      </c>
      <c r="F79" s="5" t="s">
        <v>125</v>
      </c>
      <c r="J79" s="25"/>
      <c r="N79" s="26"/>
      <c r="R79" s="5">
        <v>5</v>
      </c>
    </row>
    <row r="80" spans="3:26" x14ac:dyDescent="0.2">
      <c r="C80" s="5">
        <v>22</v>
      </c>
      <c r="J80" s="25"/>
      <c r="N80" s="26"/>
      <c r="R80" s="5">
        <v>6</v>
      </c>
    </row>
    <row r="81" spans="3:26" x14ac:dyDescent="0.2">
      <c r="C81" s="5">
        <v>23</v>
      </c>
      <c r="J81" s="25"/>
      <c r="N81" s="26"/>
      <c r="R81" s="5">
        <v>7</v>
      </c>
    </row>
    <row r="82" spans="3:26" x14ac:dyDescent="0.2">
      <c r="C82" s="5">
        <v>24</v>
      </c>
      <c r="J82" s="25"/>
      <c r="N82" s="26"/>
      <c r="R82" s="5">
        <v>8</v>
      </c>
    </row>
    <row r="83" spans="3:26" x14ac:dyDescent="0.2">
      <c r="C83" s="5">
        <v>25</v>
      </c>
      <c r="J83" s="25"/>
      <c r="K83" s="19" t="s">
        <v>171</v>
      </c>
      <c r="N83" s="26"/>
      <c r="R83" s="5">
        <v>9</v>
      </c>
    </row>
    <row r="84" spans="3:26" x14ac:dyDescent="0.2">
      <c r="C84" s="5">
        <v>26</v>
      </c>
      <c r="J84" s="25"/>
      <c r="N84" s="26"/>
    </row>
    <row r="85" spans="3:26" x14ac:dyDescent="0.2">
      <c r="C85" s="5">
        <v>27</v>
      </c>
      <c r="J85" s="25"/>
      <c r="N85" s="26"/>
    </row>
    <row r="86" spans="3:26" x14ac:dyDescent="0.2">
      <c r="C86" s="5">
        <v>28</v>
      </c>
      <c r="J86" s="25"/>
      <c r="K86" s="19" t="s">
        <v>179</v>
      </c>
      <c r="N86" s="26"/>
      <c r="W86" t="s">
        <v>119</v>
      </c>
    </row>
    <row r="87" spans="3:26" x14ac:dyDescent="0.2">
      <c r="C87" s="5">
        <v>29</v>
      </c>
      <c r="J87" s="25"/>
      <c r="N87" s="26"/>
      <c r="V87" s="3" t="s">
        <v>115</v>
      </c>
      <c r="W87" s="7" t="s">
        <v>117</v>
      </c>
      <c r="X87" s="2" t="s">
        <v>118</v>
      </c>
      <c r="Z87" t="s">
        <v>120</v>
      </c>
    </row>
    <row r="88" spans="3:26" ht="16" thickBot="1" x14ac:dyDescent="0.25">
      <c r="C88" s="5">
        <v>30</v>
      </c>
      <c r="F88" s="5" t="s">
        <v>147</v>
      </c>
      <c r="J88" s="31"/>
      <c r="K88" s="32"/>
      <c r="L88" s="32"/>
      <c r="M88" s="32"/>
      <c r="N88" s="33"/>
      <c r="R88" t="s">
        <v>69</v>
      </c>
      <c r="V88" s="1">
        <v>600</v>
      </c>
      <c r="W88" s="6">
        <v>75</v>
      </c>
      <c r="X88">
        <v>200</v>
      </c>
      <c r="Z88" t="s">
        <v>121</v>
      </c>
    </row>
    <row r="89" spans="3:26" x14ac:dyDescent="0.2">
      <c r="C89" s="5">
        <v>31</v>
      </c>
      <c r="F89" s="30" t="s">
        <v>148</v>
      </c>
      <c r="R89" s="2" t="s">
        <v>70</v>
      </c>
      <c r="S89" s="3"/>
      <c r="T89" s="7" t="s">
        <v>71</v>
      </c>
      <c r="V89" s="1">
        <v>1400</v>
      </c>
      <c r="W89" s="6">
        <v>140</v>
      </c>
      <c r="X89">
        <v>600</v>
      </c>
      <c r="Z89" t="s">
        <v>122</v>
      </c>
    </row>
    <row r="90" spans="3:26" x14ac:dyDescent="0.2">
      <c r="C90" s="5">
        <v>32</v>
      </c>
      <c r="F90" s="5" t="s">
        <v>149</v>
      </c>
      <c r="R90" t="s">
        <v>72</v>
      </c>
      <c r="S90" s="1"/>
      <c r="T90" s="9">
        <v>10</v>
      </c>
      <c r="V90" s="1">
        <v>2000</v>
      </c>
      <c r="W90" s="6">
        <v>500</v>
      </c>
      <c r="X90">
        <v>1500</v>
      </c>
    </row>
    <row r="91" spans="3:26" x14ac:dyDescent="0.2">
      <c r="C91" s="5">
        <v>33</v>
      </c>
      <c r="F91" s="5" t="s">
        <v>150</v>
      </c>
      <c r="R91" t="s">
        <v>73</v>
      </c>
      <c r="S91" s="1"/>
      <c r="T91" s="9">
        <v>20</v>
      </c>
    </row>
    <row r="92" spans="3:26" x14ac:dyDescent="0.2">
      <c r="C92" s="5">
        <v>34</v>
      </c>
      <c r="R92" t="s">
        <v>74</v>
      </c>
      <c r="S92" s="1"/>
      <c r="T92" s="9"/>
    </row>
    <row r="93" spans="3:26" x14ac:dyDescent="0.2">
      <c r="C93" s="5">
        <v>35</v>
      </c>
      <c r="F93" s="5" t="s">
        <v>151</v>
      </c>
      <c r="R93" t="s">
        <v>75</v>
      </c>
      <c r="S93" s="1"/>
      <c r="T93" s="9"/>
    </row>
    <row r="94" spans="3:26" x14ac:dyDescent="0.2">
      <c r="C94" s="5">
        <v>36</v>
      </c>
      <c r="R94" t="s">
        <v>76</v>
      </c>
      <c r="S94" s="1"/>
      <c r="T94" s="9"/>
    </row>
    <row r="95" spans="3:26" x14ac:dyDescent="0.2">
      <c r="C95" s="5">
        <v>37</v>
      </c>
      <c r="R95" t="s">
        <v>77</v>
      </c>
      <c r="S95" s="1"/>
      <c r="T95" s="16">
        <v>1.43</v>
      </c>
      <c r="V95" s="3" t="s">
        <v>115</v>
      </c>
      <c r="W95" s="7" t="s">
        <v>123</v>
      </c>
    </row>
    <row r="96" spans="3:26" x14ac:dyDescent="0.2">
      <c r="C96" s="5">
        <v>38</v>
      </c>
      <c r="R96" t="s">
        <v>92</v>
      </c>
      <c r="S96" s="1"/>
      <c r="T96" s="1">
        <v>0.1</v>
      </c>
      <c r="V96">
        <v>1</v>
      </c>
      <c r="W96">
        <v>2</v>
      </c>
    </row>
    <row r="97" spans="3:20" x14ac:dyDescent="0.2">
      <c r="C97" s="5">
        <v>39</v>
      </c>
      <c r="R97" t="s">
        <v>93</v>
      </c>
      <c r="S97" s="1"/>
      <c r="T97" s="1">
        <v>0.2</v>
      </c>
    </row>
    <row r="98" spans="3:20" x14ac:dyDescent="0.2">
      <c r="C98" s="5">
        <v>40</v>
      </c>
      <c r="L98" s="22" t="s">
        <v>156</v>
      </c>
      <c r="M98" s="22"/>
      <c r="R98" t="s">
        <v>94</v>
      </c>
      <c r="S98" s="1"/>
      <c r="T98" s="1">
        <v>0.3</v>
      </c>
    </row>
    <row r="99" spans="3:20" x14ac:dyDescent="0.2">
      <c r="C99" s="5">
        <v>41</v>
      </c>
      <c r="L99" s="34" t="s">
        <v>155</v>
      </c>
      <c r="M99" s="5" t="s">
        <v>157</v>
      </c>
      <c r="N99" s="18"/>
      <c r="O99" s="5" t="s">
        <v>160</v>
      </c>
      <c r="R99" t="s">
        <v>95</v>
      </c>
      <c r="S99" s="1"/>
      <c r="T99" s="1">
        <v>0.4</v>
      </c>
    </row>
    <row r="100" spans="3:20" x14ac:dyDescent="0.2">
      <c r="C100" s="5">
        <v>42</v>
      </c>
      <c r="L100" s="18" t="s">
        <v>158</v>
      </c>
      <c r="M100" s="5" t="s">
        <v>159</v>
      </c>
      <c r="N100" s="18"/>
      <c r="O100" s="35">
        <v>5.0000000000000001E-3</v>
      </c>
      <c r="R100" t="s">
        <v>96</v>
      </c>
      <c r="S100" s="1"/>
      <c r="T100" s="1">
        <v>0.5</v>
      </c>
    </row>
    <row r="101" spans="3:20" x14ac:dyDescent="0.2">
      <c r="C101" s="5">
        <v>43</v>
      </c>
      <c r="I101" s="5" t="s">
        <v>163</v>
      </c>
      <c r="L101" s="18" t="s">
        <v>161</v>
      </c>
      <c r="M101" s="5" t="s">
        <v>159</v>
      </c>
      <c r="N101" s="18"/>
      <c r="O101" s="35">
        <v>0.05</v>
      </c>
      <c r="R101" t="s">
        <v>97</v>
      </c>
      <c r="S101" s="1"/>
      <c r="T101" s="1">
        <v>0.6</v>
      </c>
    </row>
    <row r="102" spans="3:20" x14ac:dyDescent="0.2">
      <c r="C102" s="5">
        <v>44</v>
      </c>
      <c r="I102" s="20" t="s">
        <v>164</v>
      </c>
      <c r="L102" s="18"/>
      <c r="N102" s="18"/>
      <c r="R102" t="s">
        <v>98</v>
      </c>
      <c r="S102" s="1"/>
      <c r="T102" s="1">
        <v>0.7</v>
      </c>
    </row>
    <row r="103" spans="3:20" x14ac:dyDescent="0.2">
      <c r="C103" s="5">
        <v>45</v>
      </c>
      <c r="I103" s="20" t="s">
        <v>165</v>
      </c>
      <c r="L103" s="18"/>
      <c r="N103" s="18"/>
      <c r="R103" t="s">
        <v>99</v>
      </c>
      <c r="S103" s="1"/>
      <c r="T103" s="1">
        <v>0.8</v>
      </c>
    </row>
    <row r="104" spans="3:20" x14ac:dyDescent="0.2">
      <c r="C104" s="5">
        <v>46</v>
      </c>
      <c r="L104" s="18"/>
      <c r="N104" s="18"/>
      <c r="R104" t="s">
        <v>100</v>
      </c>
      <c r="S104" s="1"/>
      <c r="T104" s="1">
        <v>0.9</v>
      </c>
    </row>
    <row r="105" spans="3:20" x14ac:dyDescent="0.2">
      <c r="C105" s="5">
        <v>47</v>
      </c>
      <c r="L105" s="18"/>
      <c r="N105" s="18"/>
      <c r="R105" t="s">
        <v>101</v>
      </c>
      <c r="S105" s="1"/>
      <c r="T105" s="1">
        <v>1.01</v>
      </c>
    </row>
    <row r="106" spans="3:20" x14ac:dyDescent="0.2">
      <c r="C106" s="5">
        <v>48</v>
      </c>
      <c r="L106" s="18"/>
      <c r="N106" s="18"/>
      <c r="R106" t="s">
        <v>102</v>
      </c>
      <c r="S106" s="1"/>
      <c r="T106" s="1">
        <v>1.02</v>
      </c>
    </row>
    <row r="107" spans="3:20" x14ac:dyDescent="0.2">
      <c r="C107" s="5">
        <v>49</v>
      </c>
      <c r="L107" s="18"/>
      <c r="N107" s="18"/>
      <c r="R107" t="s">
        <v>103</v>
      </c>
      <c r="S107" s="1"/>
      <c r="T107" s="1">
        <v>1.02</v>
      </c>
    </row>
    <row r="108" spans="3:20" x14ac:dyDescent="0.2">
      <c r="C108" s="5">
        <v>50</v>
      </c>
      <c r="L108" s="18"/>
      <c r="N108" s="18"/>
      <c r="R108" t="s">
        <v>104</v>
      </c>
      <c r="S108" s="1"/>
      <c r="T108" s="1">
        <v>1.02</v>
      </c>
    </row>
    <row r="109" spans="3:20" x14ac:dyDescent="0.2">
      <c r="C109" s="5">
        <v>51</v>
      </c>
      <c r="L109" s="18"/>
      <c r="N109" s="18"/>
      <c r="R109" t="s">
        <v>105</v>
      </c>
      <c r="S109" s="1"/>
      <c r="T109" s="1">
        <v>1.02</v>
      </c>
    </row>
    <row r="110" spans="3:20" x14ac:dyDescent="0.2">
      <c r="C110" s="5" t="s">
        <v>48</v>
      </c>
      <c r="L110" s="18"/>
      <c r="N110" s="18"/>
      <c r="R110" t="s">
        <v>106</v>
      </c>
      <c r="S110" s="1"/>
      <c r="T110" s="1">
        <v>1.02</v>
      </c>
    </row>
    <row r="111" spans="3:20" x14ac:dyDescent="0.2">
      <c r="C111" s="5" t="s">
        <v>49</v>
      </c>
      <c r="R111" t="s">
        <v>107</v>
      </c>
      <c r="S111" s="1"/>
      <c r="T111" s="1">
        <v>1.02</v>
      </c>
    </row>
    <row r="112" spans="3:20" x14ac:dyDescent="0.2">
      <c r="C112" s="5" t="s">
        <v>48</v>
      </c>
      <c r="R112" t="s">
        <v>108</v>
      </c>
      <c r="S112" s="1"/>
      <c r="T112" s="1">
        <v>1.02</v>
      </c>
    </row>
    <row r="113" spans="3:23" x14ac:dyDescent="0.2">
      <c r="R113" t="s">
        <v>109</v>
      </c>
      <c r="S113" s="1"/>
      <c r="T113" s="1"/>
    </row>
    <row r="114" spans="3:23" x14ac:dyDescent="0.2">
      <c r="R114" t="s">
        <v>110</v>
      </c>
      <c r="S114" s="1"/>
      <c r="T114" s="1"/>
    </row>
    <row r="115" spans="3:23" x14ac:dyDescent="0.2">
      <c r="R115" t="s">
        <v>111</v>
      </c>
      <c r="S115" s="1"/>
      <c r="T115" s="1"/>
    </row>
    <row r="116" spans="3:23" x14ac:dyDescent="0.2">
      <c r="R116" t="s">
        <v>112</v>
      </c>
      <c r="S116" s="1"/>
      <c r="T116" s="1"/>
    </row>
    <row r="117" spans="3:23" x14ac:dyDescent="0.2">
      <c r="L117" s="5" t="s">
        <v>175</v>
      </c>
      <c r="S117" s="1"/>
      <c r="T117" s="1"/>
    </row>
    <row r="118" spans="3:23" x14ac:dyDescent="0.2">
      <c r="L118" s="5" t="s">
        <v>176</v>
      </c>
    </row>
    <row r="119" spans="3:23" x14ac:dyDescent="0.2">
      <c r="L119" s="5" t="s">
        <v>177</v>
      </c>
    </row>
    <row r="120" spans="3:23" x14ac:dyDescent="0.2">
      <c r="L120" s="36" t="s">
        <v>180</v>
      </c>
    </row>
    <row r="122" spans="3:23" x14ac:dyDescent="0.2">
      <c r="R122" s="2" t="s">
        <v>126</v>
      </c>
      <c r="S122" s="2"/>
      <c r="T122" s="3"/>
      <c r="U122" s="7" t="s">
        <v>132</v>
      </c>
      <c r="V122" s="3" t="s">
        <v>133</v>
      </c>
      <c r="W122" s="2" t="s">
        <v>134</v>
      </c>
    </row>
    <row r="123" spans="3:23" x14ac:dyDescent="0.2">
      <c r="R123" t="s">
        <v>129</v>
      </c>
      <c r="T123" s="1"/>
      <c r="U123" s="6">
        <v>0</v>
      </c>
      <c r="V123" s="1">
        <v>999</v>
      </c>
      <c r="W123">
        <v>800</v>
      </c>
    </row>
    <row r="124" spans="3:23" x14ac:dyDescent="0.2">
      <c r="R124" t="s">
        <v>129</v>
      </c>
      <c r="T124" s="1"/>
      <c r="U124" s="6">
        <v>1000</v>
      </c>
      <c r="V124" s="1">
        <v>1999</v>
      </c>
      <c r="W124">
        <v>850</v>
      </c>
    </row>
    <row r="125" spans="3:23" x14ac:dyDescent="0.2">
      <c r="C125" s="5" t="s">
        <v>172</v>
      </c>
      <c r="R125" t="s">
        <v>129</v>
      </c>
      <c r="T125" s="1"/>
      <c r="U125" s="6">
        <v>2000</v>
      </c>
      <c r="V125" s="1">
        <v>2999</v>
      </c>
      <c r="W125">
        <v>900</v>
      </c>
    </row>
    <row r="126" spans="3:23" x14ac:dyDescent="0.2">
      <c r="C126" s="5" t="s">
        <v>173</v>
      </c>
      <c r="R126" t="s">
        <v>129</v>
      </c>
      <c r="T126" s="1"/>
      <c r="U126" s="6">
        <v>3000</v>
      </c>
      <c r="V126" s="1">
        <v>10000000</v>
      </c>
      <c r="W126">
        <v>950</v>
      </c>
    </row>
    <row r="127" spans="3:23" x14ac:dyDescent="0.2">
      <c r="C127" s="5" t="s">
        <v>174</v>
      </c>
      <c r="R127" t="s">
        <v>130</v>
      </c>
      <c r="T127" s="1"/>
      <c r="U127" s="6"/>
      <c r="V127" s="1"/>
    </row>
    <row r="128" spans="3:23" x14ac:dyDescent="0.2">
      <c r="R128" t="s">
        <v>131</v>
      </c>
      <c r="T128" s="1"/>
      <c r="U128" s="6"/>
      <c r="V128" s="1"/>
    </row>
    <row r="129" spans="20:22" x14ac:dyDescent="0.2">
      <c r="T129" s="1"/>
      <c r="U129" s="6"/>
      <c r="V129" s="1"/>
    </row>
    <row r="130" spans="20:22" x14ac:dyDescent="0.2">
      <c r="T130" s="1"/>
      <c r="U130" s="6"/>
      <c r="V130" s="1"/>
    </row>
    <row r="131" spans="20:22" x14ac:dyDescent="0.2">
      <c r="T131" s="1"/>
      <c r="U131" s="6"/>
      <c r="V131" s="1"/>
    </row>
    <row r="132" spans="20:22" x14ac:dyDescent="0.2">
      <c r="T132" s="1"/>
      <c r="U132" s="6"/>
      <c r="V132" s="1"/>
    </row>
    <row r="133" spans="20:22" x14ac:dyDescent="0.2">
      <c r="T133" s="1"/>
      <c r="U133" s="6"/>
      <c r="V133" s="1"/>
    </row>
    <row r="134" spans="20:22" x14ac:dyDescent="0.2">
      <c r="T134" s="1"/>
      <c r="U134" s="6"/>
      <c r="V134" s="1"/>
    </row>
    <row r="135" spans="20:22" x14ac:dyDescent="0.2">
      <c r="T135" s="1"/>
      <c r="U135" s="6"/>
      <c r="V135" s="1"/>
    </row>
    <row r="136" spans="20:22" x14ac:dyDescent="0.2">
      <c r="T136" s="1"/>
      <c r="U136" s="6"/>
      <c r="V136" s="1"/>
    </row>
    <row r="137" spans="20:22" x14ac:dyDescent="0.2">
      <c r="T137" s="1"/>
      <c r="U137" s="6"/>
      <c r="V137" s="1"/>
    </row>
    <row r="138" spans="20:22" x14ac:dyDescent="0.2">
      <c r="T138" s="1"/>
      <c r="U138" s="6"/>
      <c r="V138" s="1"/>
    </row>
    <row r="139" spans="20:22" x14ac:dyDescent="0.2">
      <c r="T139" s="1"/>
      <c r="U139" s="6"/>
      <c r="V139" s="1"/>
    </row>
    <row r="140" spans="20:22" x14ac:dyDescent="0.2">
      <c r="T140" s="1"/>
      <c r="U140" s="6"/>
      <c r="V140" s="1"/>
    </row>
    <row r="141" spans="20:22" x14ac:dyDescent="0.2">
      <c r="T141" s="1"/>
      <c r="U141" s="6"/>
      <c r="V141" s="1"/>
    </row>
    <row r="142" spans="20:22" x14ac:dyDescent="0.2">
      <c r="T142" s="1"/>
      <c r="U142" s="6"/>
      <c r="V142" s="1"/>
    </row>
    <row r="143" spans="20:22" x14ac:dyDescent="0.2">
      <c r="T143" s="1"/>
      <c r="U143" s="6"/>
      <c r="V143" s="1"/>
    </row>
  </sheetData>
  <mergeCells count="9">
    <mergeCell ref="J58:N58"/>
    <mergeCell ref="J67:N67"/>
    <mergeCell ref="J74:N74"/>
    <mergeCell ref="B1:E1"/>
    <mergeCell ref="J2:N2"/>
    <mergeCell ref="J16:N16"/>
    <mergeCell ref="J28:N28"/>
    <mergeCell ref="J31:N31"/>
    <mergeCell ref="J43:N4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Chaintreuil</dc:creator>
  <cp:lastModifiedBy>da Silva, Arnaud</cp:lastModifiedBy>
  <dcterms:created xsi:type="dcterms:W3CDTF">2025-02-03T13:54:04Z</dcterms:created>
  <dcterms:modified xsi:type="dcterms:W3CDTF">2025-02-03T19:48:29Z</dcterms:modified>
</cp:coreProperties>
</file>