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<sst xmlns="http://schemas.openxmlformats.org/spreadsheetml/2006/main" count="161" uniqueCount="159">
  <si>
    <t xml:space="preserve">H I G H  N I B B L E</t>
  </si>
  <si>
    <t xml:space="preserve">0_</t>
  </si>
  <si>
    <t xml:space="preserve">1_</t>
  </si>
  <si>
    <t xml:space="preserve">2_</t>
  </si>
  <si>
    <t xml:space="preserve">3_</t>
  </si>
  <si>
    <t xml:space="preserve">4_</t>
  </si>
  <si>
    <t xml:space="preserve">5_</t>
  </si>
  <si>
    <t xml:space="preserve">6_</t>
  </si>
  <si>
    <t xml:space="preserve">7_</t>
  </si>
  <si>
    <t xml:space="preserve">8_</t>
  </si>
  <si>
    <t xml:space="preserve">9_</t>
  </si>
  <si>
    <t xml:space="preserve">A_</t>
  </si>
  <si>
    <t xml:space="preserve">B_</t>
  </si>
  <si>
    <t xml:space="preserve">C_</t>
  </si>
  <si>
    <t xml:space="preserve">D_</t>
  </si>
  <si>
    <t xml:space="preserve">E_</t>
  </si>
  <si>
    <t xml:space="preserve">F_</t>
  </si>
  <si>
    <t xml:space="preserve">LOW NIBBLE</t>
  </si>
  <si>
    <t xml:space="preserve">NOP</t>
  </si>
  <si>
    <t xml:space="preserve">ROL A</t>
  </si>
  <si>
    <t xml:space="preserve">INC A</t>
  </si>
  <si>
    <t xml:space="preserve">POP A</t>
  </si>
  <si>
    <t xml:space="preserve">SM A</t>
  </si>
  <si>
    <t xml:space="preserve">JMP</t>
  </si>
  <si>
    <t xml:space="preserve">ADD A A</t>
  </si>
  <si>
    <t xml:space="preserve">SUB A A</t>
  </si>
  <si>
    <t xml:space="preserve">PSH A</t>
  </si>
  <si>
    <t xml:space="preserve">STA $</t>
  </si>
  <si>
    <t xml:space="preserve">(CMP A A)</t>
  </si>
  <si>
    <t xml:space="preserve">CMP A (IMM)</t>
  </si>
  <si>
    <t xml:space="preserve">LDA $</t>
  </si>
  <si>
    <t xml:space="preserve">RST</t>
  </si>
  <si>
    <t xml:space="preserve">ROR A</t>
  </si>
  <si>
    <t xml:space="preserve">DEC A</t>
  </si>
  <si>
    <t xml:space="preserve">TOP A</t>
  </si>
  <si>
    <t xml:space="preserve">SM B</t>
  </si>
  <si>
    <t xml:space="preserve">TAB</t>
  </si>
  <si>
    <t xml:space="preserve">JSR</t>
  </si>
  <si>
    <t xml:space="preserve">ADD A B</t>
  </si>
  <si>
    <t xml:space="preserve">SUB A B</t>
  </si>
  <si>
    <t xml:space="preserve">PSH B</t>
  </si>
  <si>
    <t xml:space="preserve">STB $</t>
  </si>
  <si>
    <t xml:space="preserve">CMP A B</t>
  </si>
  <si>
    <t xml:space="preserve">LDA #</t>
  </si>
  <si>
    <t xml:space="preserve">HLT</t>
  </si>
  <si>
    <t xml:space="preserve">ADD A (Imm)</t>
  </si>
  <si>
    <t xml:space="preserve">TAX</t>
  </si>
  <si>
    <t xml:space="preserve">RET</t>
  </si>
  <si>
    <t xml:space="preserve">ADD A X</t>
  </si>
  <si>
    <t xml:space="preserve">SUB A X</t>
  </si>
  <si>
    <t xml:space="preserve">PSH X</t>
  </si>
  <si>
    <t xml:space="preserve">STX $</t>
  </si>
  <si>
    <t xml:space="preserve">CMP A X</t>
  </si>
  <si>
    <t xml:space="preserve">LIM A</t>
  </si>
  <si>
    <t xml:space="preserve">BRK</t>
  </si>
  <si>
    <t xml:space="preserve">SUB A (Imm)</t>
  </si>
  <si>
    <t xml:space="preserve">TAY</t>
  </si>
  <si>
    <t xml:space="preserve">JSE</t>
  </si>
  <si>
    <t xml:space="preserve">ADD A Y</t>
  </si>
  <si>
    <t xml:space="preserve">SUB A Y</t>
  </si>
  <si>
    <t xml:space="preserve">PSH Y</t>
  </si>
  <si>
    <t xml:space="preserve">STY $</t>
  </si>
  <si>
    <t xml:space="preserve">CMP A Y</t>
  </si>
  <si>
    <t xml:space="preserve">LM A</t>
  </si>
  <si>
    <t xml:space="preserve">CTN</t>
  </si>
  <si>
    <t xml:space="preserve">ROL B</t>
  </si>
  <si>
    <t xml:space="preserve">INC B</t>
  </si>
  <si>
    <t xml:space="preserve">POP B</t>
  </si>
  <si>
    <t xml:space="preserve">TBA</t>
  </si>
  <si>
    <t xml:space="preserve">JSN</t>
  </si>
  <si>
    <t xml:space="preserve">ADD B A</t>
  </si>
  <si>
    <t xml:space="preserve">SUB B A</t>
  </si>
  <si>
    <t xml:space="preserve">(CMP B A)</t>
  </si>
  <si>
    <t xml:space="preserve">CMP B (IMM)</t>
  </si>
  <si>
    <t xml:space="preserve">LDB $</t>
  </si>
  <si>
    <t xml:space="preserve">CLC</t>
  </si>
  <si>
    <t xml:space="preserve">ROR B</t>
  </si>
  <si>
    <t xml:space="preserve">DEC B</t>
  </si>
  <si>
    <t xml:space="preserve">TOP B</t>
  </si>
  <si>
    <t xml:space="preserve">BNE</t>
  </si>
  <si>
    <t xml:space="preserve">ADD B B</t>
  </si>
  <si>
    <t xml:space="preserve">SUB B B</t>
  </si>
  <si>
    <t xml:space="preserve">(CMP B B)</t>
  </si>
  <si>
    <t xml:space="preserve">LDB #</t>
  </si>
  <si>
    <t xml:space="preserve">CLN</t>
  </si>
  <si>
    <t xml:space="preserve">ADD B (Imm)</t>
  </si>
  <si>
    <t xml:space="preserve">TBX</t>
  </si>
  <si>
    <t xml:space="preserve">BEQ</t>
  </si>
  <si>
    <t xml:space="preserve">ADD B X</t>
  </si>
  <si>
    <t xml:space="preserve">SUB B X</t>
  </si>
  <si>
    <t xml:space="preserve">CMP B X</t>
  </si>
  <si>
    <t xml:space="preserve">LIM B</t>
  </si>
  <si>
    <t xml:space="preserve">CLZ</t>
  </si>
  <si>
    <t xml:space="preserve">SUB B (Imm)</t>
  </si>
  <si>
    <t xml:space="preserve">TBY</t>
  </si>
  <si>
    <t xml:space="preserve">ADD B Y</t>
  </si>
  <si>
    <t xml:space="preserve">SUB B Y</t>
  </si>
  <si>
    <t xml:space="preserve">CMP B Y</t>
  </si>
  <si>
    <t xml:space="preserve">LM B</t>
  </si>
  <si>
    <t xml:space="preserve">CLV</t>
  </si>
  <si>
    <t xml:space="preserve">ROL X</t>
  </si>
  <si>
    <t xml:space="preserve">INC X</t>
  </si>
  <si>
    <t xml:space="preserve">POP X</t>
  </si>
  <si>
    <t xml:space="preserve">TXA</t>
  </si>
  <si>
    <t xml:space="preserve">ADD C A</t>
  </si>
  <si>
    <t xml:space="preserve">SUB X A</t>
  </si>
  <si>
    <t xml:space="preserve">(CMP X A)</t>
  </si>
  <si>
    <t xml:space="preserve">CMP X (IMM)</t>
  </si>
  <si>
    <t xml:space="preserve">LDX $</t>
  </si>
  <si>
    <t xml:space="preserve">ROR X</t>
  </si>
  <si>
    <t xml:space="preserve">DEC X</t>
  </si>
  <si>
    <t xml:space="preserve">TOP X</t>
  </si>
  <si>
    <t xml:space="preserve">TXB</t>
  </si>
  <si>
    <t xml:space="preserve">ADD C B</t>
  </si>
  <si>
    <t xml:space="preserve">SUB X B</t>
  </si>
  <si>
    <t xml:space="preserve">(CMP X B)</t>
  </si>
  <si>
    <t xml:space="preserve">LDX #</t>
  </si>
  <si>
    <t xml:space="preserve">_A</t>
  </si>
  <si>
    <t xml:space="preserve">CALL</t>
  </si>
  <si>
    <t xml:space="preserve">ADD X (Imm)</t>
  </si>
  <si>
    <t xml:space="preserve">ADD C X</t>
  </si>
  <si>
    <t xml:space="preserve">SUB X X</t>
  </si>
  <si>
    <t xml:space="preserve">(CMP X X)</t>
  </si>
  <si>
    <t xml:space="preserve">_B</t>
  </si>
  <si>
    <t xml:space="preserve">SUB X (Imm)</t>
  </si>
  <si>
    <t xml:space="preserve">TXY</t>
  </si>
  <si>
    <t xml:space="preserve">ADD C Y</t>
  </si>
  <si>
    <t xml:space="preserve">SUB X Y</t>
  </si>
  <si>
    <t xml:space="preserve">CMP X Y</t>
  </si>
  <si>
    <t xml:space="preserve">_C</t>
  </si>
  <si>
    <t xml:space="preserve">ROL Y</t>
  </si>
  <si>
    <t xml:space="preserve">INC Y</t>
  </si>
  <si>
    <t xml:space="preserve">POP Y</t>
  </si>
  <si>
    <t xml:space="preserve">TYA</t>
  </si>
  <si>
    <t xml:space="preserve">ADD Y A</t>
  </si>
  <si>
    <t xml:space="preserve">SUB Y A</t>
  </si>
  <si>
    <t xml:space="preserve">(CMP Y A)</t>
  </si>
  <si>
    <t xml:space="preserve">CMP Y (IMM)</t>
  </si>
  <si>
    <t xml:space="preserve">LDY $</t>
  </si>
  <si>
    <t xml:space="preserve">_D</t>
  </si>
  <si>
    <t xml:space="preserve">DEC Y</t>
  </si>
  <si>
    <t xml:space="preserve">TOP Y</t>
  </si>
  <si>
    <t xml:space="preserve">TYB</t>
  </si>
  <si>
    <t xml:space="preserve">ADD Y B</t>
  </si>
  <si>
    <t xml:space="preserve">SUB Y B</t>
  </si>
  <si>
    <t xml:space="preserve">(CMP Y B)</t>
  </si>
  <si>
    <t xml:space="preserve">_E</t>
  </si>
  <si>
    <t xml:space="preserve">ADD Y (Imm)</t>
  </si>
  <si>
    <t xml:space="preserve">TYX</t>
  </si>
  <si>
    <t xml:space="preserve">ADD Y X</t>
  </si>
  <si>
    <t xml:space="preserve">SUB Y X</t>
  </si>
  <si>
    <t xml:space="preserve">(CMP Y X)</t>
  </si>
  <si>
    <t xml:space="preserve">LIM Y</t>
  </si>
  <si>
    <t xml:space="preserve">_F</t>
  </si>
  <si>
    <t xml:space="preserve">SUB Y (Imm)</t>
  </si>
  <si>
    <t xml:space="preserve">ADD Y Y</t>
  </si>
  <si>
    <t xml:space="preserve">SUB Y Y</t>
  </si>
  <si>
    <t xml:space="preserve">(CMP Y Y)</t>
  </si>
  <si>
    <t xml:space="preserve">Instructions which are surrounded by parenthesis are valid assembly commands, however, when assembled, they will be converted into the lowest register first. If both registers are the same, then the command will removed, and the next branch statement will be converted into its respective JSR or JMP command.</t>
  </si>
</sst>
</file>

<file path=xl/styles.xml><?xml version="1.0" encoding="utf-8"?>
<styleSheet xmlns="http://schemas.openxmlformats.org/spreadsheetml/2006/main">
  <numFmts count="3">
    <numFmt numFmtId="164" formatCode="General"/>
    <numFmt numFmtId="165" formatCode="General"/>
    <numFmt numFmtId="166" formatCode="@"/>
  </numFmts>
  <fonts count="15">
    <font>
      <sz val="12"/>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b val="true"/>
      <sz val="10"/>
      <color rgb="FF000000"/>
      <name val="Calibri"/>
      <family val="2"/>
      <charset val="1"/>
    </font>
    <font>
      <b val="true"/>
      <sz val="10"/>
      <color rgb="FFFFFFFF"/>
      <name val="Calibri"/>
      <family val="2"/>
      <charset val="1"/>
    </font>
    <font>
      <i val="true"/>
      <sz val="10"/>
      <color rgb="FF808080"/>
      <name val="Calibri"/>
      <family val="2"/>
      <charset val="1"/>
    </font>
    <font>
      <b val="true"/>
      <sz val="24"/>
      <color rgb="FF000000"/>
      <name val="Calibri"/>
      <family val="2"/>
      <charset val="1"/>
    </font>
    <font>
      <u val="single"/>
      <sz val="10"/>
      <color rgb="FF0000EE"/>
      <name val="Calibri"/>
      <family val="2"/>
      <charset val="1"/>
    </font>
    <font>
      <b val="true"/>
      <i val="true"/>
      <u val="single"/>
      <sz val="10"/>
      <color rgb="FF000000"/>
      <name val="Calibri"/>
      <family val="2"/>
      <charset val="1"/>
    </font>
    <font>
      <sz val="10"/>
      <color rgb="FFCC0000"/>
      <name val="Calibri"/>
      <family val="2"/>
      <charset val="1"/>
    </font>
    <font>
      <sz val="12"/>
      <name val="Calibri"/>
      <family val="2"/>
      <charset val="1"/>
    </font>
    <font>
      <i val="true"/>
      <sz val="12"/>
      <name val="Menlo"/>
      <family val="0"/>
      <charset val="1"/>
    </font>
    <font>
      <sz val="18"/>
      <name val="Calibri"/>
      <family val="2"/>
      <charset val="1"/>
    </font>
  </fonts>
  <fills count="29">
    <fill>
      <patternFill patternType="none"/>
    </fill>
    <fill>
      <patternFill patternType="gray125"/>
    </fill>
    <fill>
      <patternFill patternType="solid">
        <fgColor rgb="FF000000"/>
        <bgColor rgb="FF003300"/>
      </patternFill>
    </fill>
    <fill>
      <patternFill patternType="solid">
        <fgColor rgb="FF808080"/>
        <bgColor rgb="FF8497B0"/>
      </patternFill>
    </fill>
    <fill>
      <patternFill patternType="solid">
        <fgColor rgb="FFDDDDDD"/>
        <bgColor rgb="FFD9D9D9"/>
      </patternFill>
    </fill>
    <fill>
      <patternFill patternType="solid">
        <fgColor rgb="FFCC0000"/>
        <bgColor rgb="FF800000"/>
      </patternFill>
    </fill>
    <fill>
      <patternFill patternType="solid">
        <fgColor rgb="FF9DC3E6"/>
        <bgColor rgb="FF8BC2FF"/>
      </patternFill>
    </fill>
    <fill>
      <patternFill patternType="solid">
        <fgColor rgb="FFD6DCE5"/>
        <bgColor rgb="FFDDDDDD"/>
      </patternFill>
    </fill>
    <fill>
      <patternFill patternType="solid">
        <fgColor rgb="FF8497B0"/>
        <bgColor rgb="FF808080"/>
      </patternFill>
    </fill>
    <fill>
      <patternFill patternType="solid">
        <fgColor rgb="FFC5BDD1"/>
        <bgColor rgb="FFADB9CA"/>
      </patternFill>
    </fill>
    <fill>
      <patternFill patternType="solid">
        <fgColor rgb="FFC8ADAC"/>
        <bgColor rgb="FFC5BDD1"/>
      </patternFill>
    </fill>
    <fill>
      <patternFill patternType="solid">
        <fgColor rgb="FFD9D9D9"/>
        <bgColor rgb="FFDDDDDD"/>
      </patternFill>
    </fill>
    <fill>
      <patternFill patternType="solid">
        <fgColor rgb="FFA9D18E"/>
        <bgColor rgb="FFADB9CA"/>
      </patternFill>
    </fill>
    <fill>
      <patternFill patternType="solid">
        <fgColor rgb="FFF8CBAD"/>
        <bgColor rgb="FFFFE699"/>
      </patternFill>
    </fill>
    <fill>
      <patternFill patternType="solid">
        <fgColor rgb="FFFFD966"/>
        <bgColor rgb="FFFFE699"/>
      </patternFill>
    </fill>
    <fill>
      <patternFill patternType="solid">
        <fgColor rgb="FF8BC2FF"/>
        <bgColor rgb="FF9DC3E6"/>
      </patternFill>
    </fill>
    <fill>
      <patternFill patternType="solid">
        <fgColor rgb="FFFF99CC"/>
        <bgColor rgb="FFFFA6A6"/>
      </patternFill>
    </fill>
    <fill>
      <patternFill patternType="solid">
        <fgColor rgb="FFE2F0D9"/>
        <bgColor rgb="FFDEEBF7"/>
      </patternFill>
    </fill>
    <fill>
      <patternFill patternType="solid">
        <fgColor rgb="FFADB9CA"/>
        <bgColor rgb="FFC5BDD1"/>
      </patternFill>
    </fill>
    <fill>
      <patternFill patternType="solid">
        <fgColor rgb="FFF4B183"/>
        <bgColor rgb="FFFFA6A6"/>
      </patternFill>
    </fill>
    <fill>
      <patternFill patternType="solid">
        <fgColor rgb="FFFFE699"/>
        <bgColor rgb="FFFFD966"/>
      </patternFill>
    </fill>
    <fill>
      <patternFill patternType="solid">
        <fgColor rgb="FF66CCFF"/>
        <bgColor rgb="FF8BC2FF"/>
      </patternFill>
    </fill>
    <fill>
      <patternFill patternType="solid">
        <fgColor rgb="FFDEEBF7"/>
        <bgColor rgb="FFE2F0D9"/>
      </patternFill>
    </fill>
    <fill>
      <patternFill patternType="solid">
        <fgColor rgb="FFF2F2F2"/>
        <bgColor rgb="FFE2F0D9"/>
      </patternFill>
    </fill>
    <fill>
      <patternFill patternType="solid">
        <fgColor rgb="FF99FFCC"/>
        <bgColor rgb="FFA9D18E"/>
      </patternFill>
    </fill>
    <fill>
      <patternFill patternType="solid">
        <fgColor rgb="FF00FFFF"/>
        <bgColor rgb="FF00CCFF"/>
      </patternFill>
    </fill>
    <fill>
      <patternFill patternType="solid">
        <fgColor rgb="FFD09AEA"/>
        <bgColor rgb="FFC8ADAC"/>
      </patternFill>
    </fill>
    <fill>
      <patternFill patternType="solid">
        <fgColor rgb="FFFFFFFF"/>
        <bgColor rgb="FFF2F2F2"/>
      </patternFill>
    </fill>
    <fill>
      <patternFill patternType="solid">
        <fgColor rgb="FFFFA6A6"/>
        <bgColor rgb="FFF4B183"/>
      </patternFill>
    </fill>
  </fills>
  <borders count="11">
    <border diagonalUp="false" diagonalDown="false">
      <left/>
      <right/>
      <top/>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2" borderId="2" xfId="0" applyFont="true" applyBorder="true" applyAlignment="false" applyProtection="false">
      <alignment horizontal="general" vertical="bottom" textRotation="0" wrapText="false" indent="0" shrinkToFit="false"/>
      <protection locked="true" hidden="false"/>
    </xf>
    <xf numFmtId="164" fontId="12" fillId="2"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right"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true" applyProtection="false">
      <alignment horizontal="center" vertical="center" textRotation="255" wrapText="false" indent="0" shrinkToFit="false"/>
      <protection locked="true" hidden="false"/>
    </xf>
    <xf numFmtId="165" fontId="12" fillId="0" borderId="10" xfId="0" applyFont="true" applyBorder="tru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center" vertical="center" textRotation="0" wrapText="false" indent="0" shrinkToFit="false"/>
      <protection locked="true" hidden="false"/>
    </xf>
    <xf numFmtId="164" fontId="12" fillId="9" borderId="0" xfId="0" applyFont="true" applyBorder="false" applyAlignment="true" applyProtection="false">
      <alignment horizontal="center" vertical="center" textRotation="0" wrapText="false" indent="0" shrinkToFit="false"/>
      <protection locked="true" hidden="false"/>
    </xf>
    <xf numFmtId="164" fontId="12" fillId="1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false" indent="0" shrinkToFit="false"/>
      <protection locked="true" hidden="false"/>
    </xf>
    <xf numFmtId="164" fontId="12" fillId="12"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center" vertical="bottom" textRotation="0" wrapText="false" indent="0" shrinkToFit="false"/>
      <protection locked="true" hidden="false"/>
    </xf>
    <xf numFmtId="164" fontId="12" fillId="13" borderId="0" xfId="0" applyFont="true" applyBorder="false" applyAlignment="true" applyProtection="false">
      <alignment horizontal="center" vertical="bottom" textRotation="0" wrapText="false" indent="0" shrinkToFit="false"/>
      <protection locked="true" hidden="false"/>
    </xf>
    <xf numFmtId="165" fontId="12" fillId="14" borderId="0" xfId="0" applyFont="true" applyBorder="false" applyAlignment="true" applyProtection="false">
      <alignment horizontal="center" vertical="center" textRotation="0" wrapText="false" indent="0" shrinkToFit="false"/>
      <protection locked="true" hidden="false"/>
    </xf>
    <xf numFmtId="164" fontId="12" fillId="15" borderId="0" xfId="0" applyFont="true" applyBorder="false" applyAlignment="true" applyProtection="false">
      <alignment horizontal="center" vertical="center" textRotation="0" wrapText="false" indent="0" shrinkToFit="false"/>
      <protection locked="true" hidden="false"/>
    </xf>
    <xf numFmtId="164" fontId="12" fillId="16" borderId="0" xfId="0" applyFont="true" applyBorder="false" applyAlignment="true" applyProtection="false">
      <alignment horizontal="center" vertical="center" textRotation="0" wrapText="false" indent="0" shrinkToFit="false"/>
      <protection locked="true" hidden="false"/>
    </xf>
    <xf numFmtId="165" fontId="12" fillId="11" borderId="1" xfId="0" applyFont="true" applyBorder="true" applyAlignment="true" applyProtection="false">
      <alignment horizontal="center" vertical="center" textRotation="0" wrapText="false" indent="0" shrinkToFit="false"/>
      <protection locked="true" hidden="false"/>
    </xf>
    <xf numFmtId="164" fontId="12" fillId="17" borderId="0" xfId="0" applyFont="true" applyBorder="false" applyAlignment="true" applyProtection="false">
      <alignment horizontal="center" vertical="center" textRotation="0" wrapText="false" indent="0" shrinkToFit="false"/>
      <protection locked="true" hidden="false"/>
    </xf>
    <xf numFmtId="164" fontId="12" fillId="13" borderId="0" xfId="0" applyFont="true" applyBorder="false" applyAlignment="true" applyProtection="false">
      <alignment horizontal="center" vertical="center" textRotation="0" wrapText="false" indent="0" shrinkToFit="false"/>
      <protection locked="true" hidden="false"/>
    </xf>
    <xf numFmtId="164" fontId="12" fillId="14" borderId="0" xfId="0" applyFont="true" applyBorder="false" applyAlignment="true" applyProtection="false">
      <alignment horizontal="center" vertical="center" textRotation="0" wrapText="false" indent="0" shrinkToFit="false"/>
      <protection locked="true" hidden="false"/>
    </xf>
    <xf numFmtId="164" fontId="12" fillId="18" borderId="0" xfId="0" applyFont="true" applyBorder="false" applyAlignment="true" applyProtection="false">
      <alignment horizontal="center" vertical="bottom" textRotation="0" wrapText="false" indent="0" shrinkToFit="false"/>
      <protection locked="true" hidden="false"/>
    </xf>
    <xf numFmtId="164" fontId="12" fillId="19" borderId="0" xfId="0" applyFont="true" applyBorder="false" applyAlignment="true" applyProtection="false">
      <alignment horizontal="center" vertical="bottom" textRotation="0" wrapText="false" indent="0" shrinkToFit="false"/>
      <protection locked="true" hidden="false"/>
    </xf>
    <xf numFmtId="165" fontId="12" fillId="20" borderId="0" xfId="0" applyFont="true" applyBorder="false" applyAlignment="true" applyProtection="false">
      <alignment horizontal="center" vertical="center" textRotation="0" wrapText="false" indent="0" shrinkToFit="false"/>
      <protection locked="true" hidden="false"/>
    </xf>
    <xf numFmtId="164" fontId="12" fillId="21" borderId="0" xfId="0" applyFont="true" applyBorder="false" applyAlignment="true" applyProtection="false">
      <alignment horizontal="center" vertical="center"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4" fontId="12" fillId="22" borderId="0" xfId="0" applyFont="true" applyBorder="false" applyAlignment="true" applyProtection="false">
      <alignment horizontal="center" vertical="bottom" textRotation="0" wrapText="false" indent="0" shrinkToFit="false"/>
      <protection locked="true" hidden="false"/>
    </xf>
    <xf numFmtId="164" fontId="12" fillId="23"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25"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bottom" textRotation="0" wrapText="false" indent="0" shrinkToFit="false"/>
      <protection locked="true" hidden="false"/>
    </xf>
    <xf numFmtId="164" fontId="12" fillId="26" borderId="0" xfId="0" applyFont="true" applyBorder="false" applyAlignment="true" applyProtection="false">
      <alignment horizontal="center" vertical="center" textRotation="0" wrapText="false" indent="0" shrinkToFit="false"/>
      <protection locked="true" hidden="false"/>
    </xf>
    <xf numFmtId="164" fontId="12" fillId="17" borderId="0" xfId="0" applyFont="true" applyBorder="false" applyAlignment="true" applyProtection="false">
      <alignment horizontal="center" vertical="bottom" textRotation="0" wrapText="false" indent="0" shrinkToFit="false"/>
      <protection locked="true" hidden="false"/>
    </xf>
    <xf numFmtId="164" fontId="12" fillId="27"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center" textRotation="0" wrapText="false" indent="0" shrinkToFit="false"/>
      <protection locked="true" hidden="false"/>
    </xf>
    <xf numFmtId="164" fontId="12" fillId="28" borderId="0" xfId="0" applyFont="true" applyBorder="false" applyAlignment="true" applyProtection="false">
      <alignment horizontal="center" vertical="center" textRotation="0" wrapText="false" indent="0" shrinkToFit="false"/>
      <protection locked="true" hidden="false"/>
    </xf>
    <xf numFmtId="166" fontId="12" fillId="11" borderId="1" xfId="0" applyFont="true" applyBorder="true" applyAlignment="true" applyProtection="false">
      <alignment horizontal="center" vertical="center" textRotation="0" wrapText="false" indent="0" shrinkToFit="false"/>
      <protection locked="true" hidden="false"/>
    </xf>
    <xf numFmtId="166" fontId="12" fillId="11" borderId="8" xfId="0" applyFont="true" applyBorder="true" applyAlignment="true" applyProtection="false">
      <alignment horizontal="center" vertical="center" textRotation="0" wrapText="false" indent="0" shrinkToFit="false"/>
      <protection locked="true" hidden="false"/>
    </xf>
    <xf numFmtId="164" fontId="12" fillId="23" borderId="7" xfId="0" applyFont="true" applyBorder="true" applyAlignment="true" applyProtection="false">
      <alignment horizontal="center" vertical="center" textRotation="0" wrapText="false" indent="0" shrinkToFit="false"/>
      <protection locked="true" hidden="false"/>
    </xf>
    <xf numFmtId="164" fontId="12" fillId="13" borderId="7" xfId="0" applyFont="true" applyBorder="true" applyAlignment="true" applyProtection="false">
      <alignment horizontal="center" vertical="bottom" textRotation="0" wrapText="false" indent="0" shrinkToFit="false"/>
      <protection locked="true" hidden="false"/>
    </xf>
    <xf numFmtId="164" fontId="12" fillId="11" borderId="7" xfId="0" applyFont="true" applyBorder="true" applyAlignment="true" applyProtection="false">
      <alignment horizontal="center" vertical="center" textRotation="0" wrapText="false" indent="0" shrinkToFit="false"/>
      <protection locked="true" hidden="false"/>
    </xf>
    <xf numFmtId="164" fontId="12" fillId="18" borderId="7" xfId="0" applyFont="true" applyBorder="true" applyAlignment="true" applyProtection="false">
      <alignment horizontal="center" vertical="bottom" textRotation="0" wrapText="false" indent="0" shrinkToFit="false"/>
      <protection locked="true" hidden="false"/>
    </xf>
    <xf numFmtId="164" fontId="12" fillId="19" borderId="7" xfId="0" applyFont="true" applyBorder="true" applyAlignment="true" applyProtection="false">
      <alignment horizontal="center" vertical="bottom" textRotation="0" wrapText="false" indent="0" shrinkToFit="false"/>
      <protection locked="true" hidden="false"/>
    </xf>
    <xf numFmtId="164" fontId="12" fillId="12" borderId="7" xfId="0" applyFont="true" applyBorder="true" applyAlignment="true" applyProtection="false">
      <alignment horizontal="center" vertical="center" textRotation="0" wrapText="false" indent="0" shrinkToFit="false"/>
      <protection locked="true" hidden="false"/>
    </xf>
    <xf numFmtId="164" fontId="12" fillId="11" borderId="7" xfId="0" applyFont="true" applyBorder="true" applyAlignment="false" applyProtection="false">
      <alignment horizontal="general" vertical="bottom"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6" fontId="12" fillId="2" borderId="1" xfId="0" applyFont="true" applyBorder="true" applyAlignment="true" applyProtection="false">
      <alignment horizontal="center"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2" fillId="2" borderId="6" xfId="0" applyFont="true" applyBorder="true" applyAlignment="true" applyProtection="false">
      <alignment horizontal="right" vertical="center" textRotation="0" wrapText="false" indent="0" shrinkToFit="false"/>
      <protection locked="true" hidden="false"/>
    </xf>
    <xf numFmtId="164" fontId="12" fillId="2" borderId="1" xfId="0" applyFont="true" applyBorder="true" applyAlignment="false" applyProtection="false">
      <alignment horizontal="general" vertical="bottom" textRotation="0" wrapText="fals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Error 8" xfId="24"/>
    <cellStyle name="Footnote 9" xfId="25"/>
    <cellStyle name="Heading 10" xfId="26"/>
    <cellStyle name="Hyperlink 11" xfId="27"/>
    <cellStyle name="Result 12" xfId="28"/>
    <cellStyle name="Status 13" xfId="29"/>
    <cellStyle name="Text 14" xfId="30"/>
    <cellStyle name="Warning 15" xfId="31"/>
  </cellStyles>
  <colors>
    <indexedColors>
      <rgbColor rgb="FF000000"/>
      <rgbColor rgb="FFFFFFFF"/>
      <rgbColor rgb="FFCC0000"/>
      <rgbColor rgb="FF00FF00"/>
      <rgbColor rgb="FF0000EE"/>
      <rgbColor rgb="FFD9D9D9"/>
      <rgbColor rgb="FFFF00FF"/>
      <rgbColor rgb="FF00FFFF"/>
      <rgbColor rgb="FF800000"/>
      <rgbColor rgb="FF008000"/>
      <rgbColor rgb="FF000080"/>
      <rgbColor rgb="FF808000"/>
      <rgbColor rgb="FF800080"/>
      <rgbColor rgb="FF008080"/>
      <rgbColor rgb="FFC5BDD1"/>
      <rgbColor rgb="FF808080"/>
      <rgbColor rgb="FFADB9CA"/>
      <rgbColor rgb="FF993366"/>
      <rgbColor rgb="FFF2F2F2"/>
      <rgbColor rgb="FFDEEBF7"/>
      <rgbColor rgb="FF660066"/>
      <rgbColor rgb="FFFFA6A6"/>
      <rgbColor rgb="FF0066CC"/>
      <rgbColor rgb="FFD6DCE5"/>
      <rgbColor rgb="FF000080"/>
      <rgbColor rgb="FFFF00FF"/>
      <rgbColor rgb="FFFFFF00"/>
      <rgbColor rgb="FF99FFCC"/>
      <rgbColor rgb="FF800080"/>
      <rgbColor rgb="FF800000"/>
      <rgbColor rgb="FF008080"/>
      <rgbColor rgb="FF0000FF"/>
      <rgbColor rgb="FF00CCFF"/>
      <rgbColor rgb="FFDDDDDD"/>
      <rgbColor rgb="FFE2F0D9"/>
      <rgbColor rgb="FFFFE699"/>
      <rgbColor rgb="FF8BC2FF"/>
      <rgbColor rgb="FFFF99CC"/>
      <rgbColor rgb="FFD09AEA"/>
      <rgbColor rgb="FFF8CBAD"/>
      <rgbColor rgb="FF3366FF"/>
      <rgbColor rgb="FF66CCFF"/>
      <rgbColor rgb="FFA9D18E"/>
      <rgbColor rgb="FFFFD966"/>
      <rgbColor rgb="FFF4B183"/>
      <rgbColor rgb="FFFF6600"/>
      <rgbColor rgb="FFC8ADAC"/>
      <rgbColor rgb="FF8497B0"/>
      <rgbColor rgb="FF003366"/>
      <rgbColor rgb="FF9DC3E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3" activeCellId="0" sqref="G13"/>
    </sheetView>
  </sheetViews>
  <sheetFormatPr defaultColWidth="13.86328125" defaultRowHeight="15.75" zeroHeight="true" outlineLevelRow="0" outlineLevelCol="0"/>
  <cols>
    <col collapsed="false" customWidth="true" hidden="false" outlineLevel="0" max="1" min="1" style="1" width="4.5"/>
    <col collapsed="false" customWidth="true" hidden="false" outlineLevel="0" max="2" min="2" style="2" width="8.62"/>
    <col collapsed="false" customWidth="true" hidden="false" outlineLevel="0" max="18" min="3" style="1" width="20.13"/>
    <col collapsed="false" customWidth="false" hidden="true" outlineLevel="0" max="1023" min="19" style="1" width="13.87"/>
    <col collapsed="false" customWidth="true" hidden="true" outlineLevel="0" max="1024" min="1024" style="1" width="8.38"/>
  </cols>
  <sheetData>
    <row r="1" s="6" customFormat="true" ht="15.75" hidden="false" customHeight="false" outlineLevel="0" collapsed="false">
      <c r="A1" s="3"/>
      <c r="B1" s="4"/>
      <c r="C1" s="5" t="s">
        <v>0</v>
      </c>
      <c r="D1" s="5"/>
      <c r="E1" s="5"/>
      <c r="F1" s="5"/>
      <c r="G1" s="5"/>
      <c r="H1" s="5"/>
      <c r="I1" s="5"/>
      <c r="J1" s="5"/>
      <c r="K1" s="5"/>
      <c r="L1" s="5"/>
      <c r="M1" s="5"/>
      <c r="N1" s="5"/>
      <c r="O1" s="5"/>
      <c r="P1" s="5"/>
      <c r="Q1" s="5"/>
      <c r="R1" s="5"/>
    </row>
    <row r="2" customFormat="false" ht="15.95" hidden="false" customHeight="true" outlineLevel="0" collapsed="false">
      <c r="A2" s="7"/>
      <c r="B2" s="8"/>
      <c r="C2" s="9"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1" t="s">
        <v>16</v>
      </c>
    </row>
    <row r="3" customFormat="false" ht="15.95" hidden="false" customHeight="true" outlineLevel="0" collapsed="false">
      <c r="A3" s="12" t="s">
        <v>17</v>
      </c>
      <c r="B3" s="13" t="str">
        <f aca="false">CONCATENATE("_","0")</f>
        <v>_0</v>
      </c>
      <c r="C3" s="14" t="s">
        <v>18</v>
      </c>
      <c r="D3" s="15" t="s">
        <v>19</v>
      </c>
      <c r="E3" s="16" t="s">
        <v>20</v>
      </c>
      <c r="F3" s="17" t="s">
        <v>21</v>
      </c>
      <c r="G3" s="18" t="s">
        <v>22</v>
      </c>
      <c r="H3" s="19"/>
      <c r="I3" s="20"/>
      <c r="J3" s="21" t="s">
        <v>23</v>
      </c>
      <c r="K3" s="22" t="s">
        <v>24</v>
      </c>
      <c r="L3" s="23" t="s">
        <v>25</v>
      </c>
      <c r="M3" s="24" t="str">
        <f aca="false">_xlfn.CONCAT("NAND", RIGHT(L3, 4))</f>
        <v>NAND A A</v>
      </c>
      <c r="N3" s="17" t="s">
        <v>26</v>
      </c>
      <c r="O3" s="25" t="s">
        <v>27</v>
      </c>
      <c r="P3" s="21" t="s">
        <v>28</v>
      </c>
      <c r="Q3" s="21" t="s">
        <v>29</v>
      </c>
      <c r="R3" s="26" t="s">
        <v>30</v>
      </c>
    </row>
    <row r="4" s="35" customFormat="true" ht="15.75" hidden="false" customHeight="false" outlineLevel="0" collapsed="false">
      <c r="A4" s="12"/>
      <c r="B4" s="27" t="str">
        <f aca="false">CONCATENATE("_","1")</f>
        <v>_1</v>
      </c>
      <c r="C4" s="14" t="s">
        <v>31</v>
      </c>
      <c r="D4" s="28" t="s">
        <v>32</v>
      </c>
      <c r="E4" s="29" t="s">
        <v>33</v>
      </c>
      <c r="F4" s="20" t="s">
        <v>34</v>
      </c>
      <c r="G4" s="18" t="s">
        <v>35</v>
      </c>
      <c r="H4" s="20"/>
      <c r="I4" s="30" t="s">
        <v>36</v>
      </c>
      <c r="J4" s="21" t="s">
        <v>37</v>
      </c>
      <c r="K4" s="31" t="s">
        <v>38</v>
      </c>
      <c r="L4" s="32" t="s">
        <v>39</v>
      </c>
      <c r="M4" s="33" t="str">
        <f aca="false">_xlfn.CONCAT("NAND", RIGHT(L4, 4))</f>
        <v>NAND A B</v>
      </c>
      <c r="N4" s="17" t="s">
        <v>40</v>
      </c>
      <c r="O4" s="25" t="s">
        <v>41</v>
      </c>
      <c r="P4" s="21" t="s">
        <v>42</v>
      </c>
      <c r="Q4" s="19"/>
      <c r="R4" s="34" t="s">
        <v>43</v>
      </c>
    </row>
    <row r="5" customFormat="false" ht="15.75" hidden="false" customHeight="false" outlineLevel="0" collapsed="false">
      <c r="A5" s="12"/>
      <c r="B5" s="36" t="str">
        <f aca="false">CONCATENATE("_","2")</f>
        <v>_2</v>
      </c>
      <c r="C5" s="14" t="s">
        <v>44</v>
      </c>
      <c r="D5" s="37" t="s">
        <v>45</v>
      </c>
      <c r="E5" s="20"/>
      <c r="F5" s="38"/>
      <c r="G5" s="20"/>
      <c r="H5" s="19"/>
      <c r="I5" s="30" t="s">
        <v>46</v>
      </c>
      <c r="J5" s="21" t="s">
        <v>47</v>
      </c>
      <c r="K5" s="22" t="s">
        <v>48</v>
      </c>
      <c r="L5" s="23" t="s">
        <v>49</v>
      </c>
      <c r="M5" s="24" t="str">
        <f aca="false">_xlfn.CONCAT("NAND", RIGHT(L5, 4))</f>
        <v>NAND A X</v>
      </c>
      <c r="N5" s="17" t="s">
        <v>50</v>
      </c>
      <c r="O5" s="25" t="s">
        <v>51</v>
      </c>
      <c r="P5" s="21" t="s">
        <v>52</v>
      </c>
      <c r="Q5" s="35"/>
      <c r="R5" s="39" t="s">
        <v>53</v>
      </c>
    </row>
    <row r="6" s="35" customFormat="true" ht="15.75" hidden="false" customHeight="false" outlineLevel="0" collapsed="false">
      <c r="A6" s="12"/>
      <c r="B6" s="27" t="str">
        <f aca="false">CONCATENATE("_","3")</f>
        <v>_3</v>
      </c>
      <c r="C6" s="14" t="s">
        <v>54</v>
      </c>
      <c r="D6" s="23" t="s">
        <v>55</v>
      </c>
      <c r="E6" s="38"/>
      <c r="F6" s="20"/>
      <c r="G6" s="38"/>
      <c r="H6" s="20"/>
      <c r="I6" s="30" t="s">
        <v>56</v>
      </c>
      <c r="J6" s="21" t="s">
        <v>57</v>
      </c>
      <c r="K6" s="31" t="s">
        <v>58</v>
      </c>
      <c r="L6" s="32" t="s">
        <v>59</v>
      </c>
      <c r="M6" s="33" t="str">
        <f aca="false">_xlfn.CONCAT("NAND", RIGHT(L6, 4))</f>
        <v>NAND A Y</v>
      </c>
      <c r="N6" s="17" t="s">
        <v>60</v>
      </c>
      <c r="O6" s="25" t="s">
        <v>61</v>
      </c>
      <c r="P6" s="21" t="s">
        <v>62</v>
      </c>
      <c r="R6" s="40" t="s">
        <v>63</v>
      </c>
    </row>
    <row r="7" customFormat="false" ht="15.75" hidden="false" customHeight="false" outlineLevel="0" collapsed="false">
      <c r="A7" s="12"/>
      <c r="B7" s="36" t="str">
        <f aca="false">CONCATENATE("_","4")</f>
        <v>_4</v>
      </c>
      <c r="C7" s="14" t="s">
        <v>64</v>
      </c>
      <c r="D7" s="41" t="s">
        <v>65</v>
      </c>
      <c r="E7" s="16" t="s">
        <v>66</v>
      </c>
      <c r="F7" s="17" t="s">
        <v>67</v>
      </c>
      <c r="G7" s="20"/>
      <c r="H7" s="19"/>
      <c r="I7" s="30" t="s">
        <v>68</v>
      </c>
      <c r="J7" s="21" t="s">
        <v>69</v>
      </c>
      <c r="K7" s="22" t="s">
        <v>70</v>
      </c>
      <c r="L7" s="23" t="s">
        <v>71</v>
      </c>
      <c r="M7" s="24" t="str">
        <f aca="false">_xlfn.CONCAT("NAND", RIGHT(L7, 4))</f>
        <v>NAND B A</v>
      </c>
      <c r="N7" s="19"/>
      <c r="O7" s="20"/>
      <c r="P7" s="21" t="s">
        <v>72</v>
      </c>
      <c r="Q7" s="21" t="s">
        <v>73</v>
      </c>
      <c r="R7" s="26" t="s">
        <v>74</v>
      </c>
    </row>
    <row r="8" s="35" customFormat="true" ht="15.75" hidden="false" customHeight="false" outlineLevel="0" collapsed="false">
      <c r="A8" s="12"/>
      <c r="B8" s="27" t="str">
        <f aca="false">CONCATENATE("_","5")</f>
        <v>_5</v>
      </c>
      <c r="C8" s="42" t="s">
        <v>75</v>
      </c>
      <c r="D8" s="43" t="s">
        <v>76</v>
      </c>
      <c r="E8" s="29" t="s">
        <v>77</v>
      </c>
      <c r="F8" s="20" t="s">
        <v>78</v>
      </c>
      <c r="G8" s="38"/>
      <c r="H8" s="20"/>
      <c r="I8" s="38"/>
      <c r="J8" s="21" t="s">
        <v>79</v>
      </c>
      <c r="K8" s="31" t="s">
        <v>80</v>
      </c>
      <c r="L8" s="32" t="s">
        <v>81</v>
      </c>
      <c r="M8" s="33" t="str">
        <f aca="false">_xlfn.CONCAT("NAND", RIGHT(L8, 4))</f>
        <v>NAND B B</v>
      </c>
      <c r="N8" s="20"/>
      <c r="O8" s="38"/>
      <c r="P8" s="21" t="s">
        <v>82</v>
      </c>
      <c r="Q8" s="19"/>
      <c r="R8" s="34" t="s">
        <v>83</v>
      </c>
    </row>
    <row r="9" customFormat="false" ht="15.75" hidden="false" customHeight="false" outlineLevel="0" collapsed="false">
      <c r="A9" s="12"/>
      <c r="B9" s="36" t="str">
        <f aca="false">CONCATENATE("_","6")</f>
        <v>_6</v>
      </c>
      <c r="C9" s="42" t="s">
        <v>84</v>
      </c>
      <c r="D9" s="37" t="s">
        <v>85</v>
      </c>
      <c r="E9" s="35"/>
      <c r="F9" s="38"/>
      <c r="G9" s="20"/>
      <c r="H9" s="19"/>
      <c r="I9" s="30" t="s">
        <v>86</v>
      </c>
      <c r="J9" s="21" t="s">
        <v>87</v>
      </c>
      <c r="K9" s="22" t="s">
        <v>88</v>
      </c>
      <c r="L9" s="23" t="s">
        <v>89</v>
      </c>
      <c r="M9" s="24" t="str">
        <f aca="false">_xlfn.CONCAT("NAND", RIGHT(L9, 4))</f>
        <v>NAND B X</v>
      </c>
      <c r="N9" s="19"/>
      <c r="O9" s="20"/>
      <c r="P9" s="21" t="s">
        <v>90</v>
      </c>
      <c r="Q9" s="35"/>
      <c r="R9" s="39" t="s">
        <v>91</v>
      </c>
    </row>
    <row r="10" s="35" customFormat="true" ht="15.75" hidden="false" customHeight="false" outlineLevel="0" collapsed="false">
      <c r="A10" s="12"/>
      <c r="B10" s="27" t="str">
        <f aca="false">CONCATENATE("_","7")</f>
        <v>_7</v>
      </c>
      <c r="C10" s="42" t="s">
        <v>92</v>
      </c>
      <c r="D10" s="23" t="s">
        <v>93</v>
      </c>
      <c r="F10" s="20"/>
      <c r="G10" s="38"/>
      <c r="H10" s="20"/>
      <c r="I10" s="30" t="s">
        <v>94</v>
      </c>
      <c r="K10" s="31" t="s">
        <v>95</v>
      </c>
      <c r="L10" s="32" t="s">
        <v>96</v>
      </c>
      <c r="M10" s="33" t="str">
        <f aca="false">_xlfn.CONCAT("NAND", RIGHT(L10, 4))</f>
        <v>NAND B Y</v>
      </c>
      <c r="N10" s="20"/>
      <c r="O10" s="38"/>
      <c r="P10" s="21" t="s">
        <v>97</v>
      </c>
      <c r="R10" s="40" t="s">
        <v>98</v>
      </c>
    </row>
    <row r="11" customFormat="false" ht="15.75" hidden="false" customHeight="false" outlineLevel="0" collapsed="false">
      <c r="A11" s="12"/>
      <c r="B11" s="36" t="str">
        <f aca="false">CONCATENATE("_","8")</f>
        <v>_8</v>
      </c>
      <c r="C11" s="42" t="s">
        <v>99</v>
      </c>
      <c r="D11" s="41" t="s">
        <v>100</v>
      </c>
      <c r="E11" s="22" t="s">
        <v>101</v>
      </c>
      <c r="F11" s="17" t="s">
        <v>102</v>
      </c>
      <c r="G11" s="20"/>
      <c r="H11" s="19"/>
      <c r="I11" s="30" t="s">
        <v>103</v>
      </c>
      <c r="K11" s="22" t="s">
        <v>104</v>
      </c>
      <c r="L11" s="23" t="s">
        <v>105</v>
      </c>
      <c r="M11" s="24" t="str">
        <f aca="false">_xlfn.CONCAT("NAND", RIGHT(L11, 4))</f>
        <v>NAND X A</v>
      </c>
      <c r="N11" s="19"/>
      <c r="O11" s="20"/>
      <c r="P11" s="21" t="s">
        <v>106</v>
      </c>
      <c r="Q11" s="21" t="s">
        <v>107</v>
      </c>
      <c r="R11" s="26" t="s">
        <v>108</v>
      </c>
    </row>
    <row r="12" s="35" customFormat="true" ht="15.75" hidden="false" customHeight="false" outlineLevel="0" collapsed="false">
      <c r="A12" s="12"/>
      <c r="B12" s="27" t="str">
        <f aca="false">CONCATENATE("_","9")</f>
        <v>_9</v>
      </c>
      <c r="C12" s="44"/>
      <c r="D12" s="43" t="s">
        <v>109</v>
      </c>
      <c r="E12" s="23" t="s">
        <v>110</v>
      </c>
      <c r="F12" s="20" t="s">
        <v>111</v>
      </c>
      <c r="G12" s="38"/>
      <c r="H12" s="20"/>
      <c r="I12" s="30" t="s">
        <v>112</v>
      </c>
      <c r="J12" s="20"/>
      <c r="K12" s="31" t="s">
        <v>113</v>
      </c>
      <c r="L12" s="32" t="s">
        <v>114</v>
      </c>
      <c r="M12" s="33" t="str">
        <f aca="false">_xlfn.CONCAT("NAND", RIGHT(L12, 4))</f>
        <v>NAND X B</v>
      </c>
      <c r="N12" s="20"/>
      <c r="O12" s="45"/>
      <c r="P12" s="21" t="s">
        <v>115</v>
      </c>
      <c r="Q12" s="19"/>
      <c r="R12" s="34" t="s">
        <v>116</v>
      </c>
    </row>
    <row r="13" customFormat="false" ht="15.75" hidden="false" customHeight="false" outlineLevel="0" collapsed="false">
      <c r="A13" s="12"/>
      <c r="B13" s="46" t="s">
        <v>117</v>
      </c>
      <c r="C13" s="47" t="s">
        <v>118</v>
      </c>
      <c r="D13" s="37" t="s">
        <v>119</v>
      </c>
      <c r="E13" s="20"/>
      <c r="F13" s="38"/>
      <c r="G13" s="20"/>
      <c r="H13" s="19"/>
      <c r="I13" s="20"/>
      <c r="J13" s="19"/>
      <c r="K13" s="22" t="s">
        <v>120</v>
      </c>
      <c r="L13" s="23" t="s">
        <v>121</v>
      </c>
      <c r="M13" s="24" t="str">
        <f aca="false">_xlfn.CONCAT("NAND", RIGHT(L13, 4))</f>
        <v>NAND X X</v>
      </c>
      <c r="N13" s="19"/>
      <c r="O13" s="20"/>
      <c r="P13" s="21" t="s">
        <v>122</v>
      </c>
      <c r="Q13" s="35"/>
      <c r="R13" s="19"/>
    </row>
    <row r="14" s="35" customFormat="true" ht="15.75" hidden="false" customHeight="false" outlineLevel="0" collapsed="false">
      <c r="A14" s="12"/>
      <c r="B14" s="48" t="s">
        <v>123</v>
      </c>
      <c r="C14" s="38"/>
      <c r="D14" s="23" t="s">
        <v>124</v>
      </c>
      <c r="E14" s="38"/>
      <c r="F14" s="20"/>
      <c r="G14" s="38"/>
      <c r="H14" s="20"/>
      <c r="I14" s="30" t="s">
        <v>125</v>
      </c>
      <c r="J14" s="20"/>
      <c r="K14" s="31" t="s">
        <v>126</v>
      </c>
      <c r="L14" s="32" t="s">
        <v>127</v>
      </c>
      <c r="M14" s="33" t="str">
        <f aca="false">_xlfn.CONCAT("NAND", RIGHT(L14, 4))</f>
        <v>NAND X Y</v>
      </c>
      <c r="N14" s="20"/>
      <c r="O14" s="38"/>
      <c r="P14" s="21" t="s">
        <v>128</v>
      </c>
      <c r="R14" s="20"/>
    </row>
    <row r="15" customFormat="false" ht="15.75" hidden="false" customHeight="false" outlineLevel="0" collapsed="false">
      <c r="A15" s="12"/>
      <c r="B15" s="46" t="s">
        <v>129</v>
      </c>
      <c r="C15" s="20"/>
      <c r="D15" s="41" t="s">
        <v>130</v>
      </c>
      <c r="E15" s="16" t="s">
        <v>131</v>
      </c>
      <c r="F15" s="17" t="s">
        <v>132</v>
      </c>
      <c r="G15" s="20"/>
      <c r="H15" s="19"/>
      <c r="I15" s="30" t="s">
        <v>133</v>
      </c>
      <c r="J15" s="19"/>
      <c r="K15" s="22" t="s">
        <v>134</v>
      </c>
      <c r="L15" s="23" t="s">
        <v>135</v>
      </c>
      <c r="M15" s="24" t="str">
        <f aca="false">_xlfn.CONCAT("NAND", RIGHT(L15, 4))</f>
        <v>NAND Y A</v>
      </c>
      <c r="N15" s="19"/>
      <c r="O15" s="20"/>
      <c r="P15" s="21" t="s">
        <v>136</v>
      </c>
      <c r="Q15" s="21" t="s">
        <v>137</v>
      </c>
      <c r="R15" s="26" t="s">
        <v>138</v>
      </c>
    </row>
    <row r="16" s="35" customFormat="true" ht="15.75" hidden="false" customHeight="false" outlineLevel="0" collapsed="false">
      <c r="A16" s="12"/>
      <c r="B16" s="48" t="s">
        <v>139</v>
      </c>
      <c r="C16" s="38"/>
      <c r="D16" s="43" t="s">
        <v>109</v>
      </c>
      <c r="E16" s="29" t="s">
        <v>140</v>
      </c>
      <c r="F16" s="20" t="s">
        <v>141</v>
      </c>
      <c r="G16" s="38"/>
      <c r="H16" s="20"/>
      <c r="I16" s="30" t="s">
        <v>142</v>
      </c>
      <c r="J16" s="20"/>
      <c r="K16" s="31" t="s">
        <v>143</v>
      </c>
      <c r="L16" s="32" t="s">
        <v>144</v>
      </c>
      <c r="M16" s="33" t="str">
        <f aca="false">_xlfn.CONCAT("NAND", RIGHT(L16, 4))</f>
        <v>NAND Y B</v>
      </c>
      <c r="N16" s="20"/>
      <c r="O16" s="38"/>
      <c r="P16" s="21" t="s">
        <v>145</v>
      </c>
      <c r="Q16" s="19"/>
      <c r="R16" s="34" t="s">
        <v>116</v>
      </c>
    </row>
    <row r="17" customFormat="false" ht="15.75" hidden="false" customHeight="false" outlineLevel="0" collapsed="false">
      <c r="A17" s="12"/>
      <c r="B17" s="46" t="s">
        <v>146</v>
      </c>
      <c r="C17" s="20"/>
      <c r="D17" s="37" t="s">
        <v>147</v>
      </c>
      <c r="E17" s="20"/>
      <c r="F17" s="38"/>
      <c r="G17" s="20"/>
      <c r="H17" s="19"/>
      <c r="I17" s="30" t="s">
        <v>148</v>
      </c>
      <c r="J17" s="19"/>
      <c r="K17" s="22" t="s">
        <v>149</v>
      </c>
      <c r="L17" s="23" t="s">
        <v>150</v>
      </c>
      <c r="M17" s="24" t="str">
        <f aca="false">_xlfn.CONCAT("NAND", RIGHT(L17, 4))</f>
        <v>NAND Y X</v>
      </c>
      <c r="N17" s="19"/>
      <c r="O17" s="20"/>
      <c r="P17" s="21" t="s">
        <v>151</v>
      </c>
      <c r="Q17" s="35"/>
      <c r="R17" s="39" t="s">
        <v>152</v>
      </c>
    </row>
    <row r="18" s="56" customFormat="true" ht="15.75" hidden="false" customHeight="false" outlineLevel="0" collapsed="false">
      <c r="A18" s="12"/>
      <c r="B18" s="49" t="s">
        <v>153</v>
      </c>
      <c r="C18" s="50"/>
      <c r="D18" s="51" t="s">
        <v>154</v>
      </c>
      <c r="E18" s="50"/>
      <c r="F18" s="52"/>
      <c r="G18" s="50"/>
      <c r="H18" s="52"/>
      <c r="I18" s="50"/>
      <c r="J18" s="52"/>
      <c r="K18" s="53" t="s">
        <v>155</v>
      </c>
      <c r="L18" s="54" t="s">
        <v>156</v>
      </c>
      <c r="M18" s="33" t="str">
        <f aca="false">_xlfn.CONCAT("NAND", RIGHT(L18, 4))</f>
        <v>NAND Y Y</v>
      </c>
      <c r="N18" s="52"/>
      <c r="O18" s="50"/>
      <c r="P18" s="55" t="s">
        <v>157</v>
      </c>
      <c r="R18" s="52"/>
    </row>
    <row r="19" customFormat="false" ht="15.75" hidden="false" customHeight="true" outlineLevel="0" collapsed="false">
      <c r="A19" s="57"/>
      <c r="B19" s="58"/>
      <c r="C19" s="59" t="s">
        <v>158</v>
      </c>
      <c r="D19" s="59"/>
      <c r="E19" s="59"/>
      <c r="F19" s="59"/>
      <c r="G19" s="59"/>
      <c r="H19" s="59"/>
      <c r="I19" s="59"/>
      <c r="J19" s="59"/>
      <c r="K19" s="59"/>
      <c r="L19" s="59"/>
      <c r="M19" s="59"/>
      <c r="N19" s="59"/>
      <c r="O19" s="59"/>
      <c r="P19" s="59"/>
      <c r="Q19" s="59"/>
      <c r="R19" s="59"/>
    </row>
    <row r="20" customFormat="false" ht="15.75" hidden="false" customHeight="false" outlineLevel="0" collapsed="false">
      <c r="A20" s="57"/>
      <c r="B20" s="58"/>
      <c r="C20" s="59"/>
      <c r="D20" s="59"/>
      <c r="E20" s="59"/>
      <c r="F20" s="59"/>
      <c r="G20" s="59"/>
      <c r="H20" s="59"/>
      <c r="I20" s="59"/>
      <c r="J20" s="59"/>
      <c r="K20" s="59"/>
      <c r="L20" s="59"/>
      <c r="M20" s="59"/>
      <c r="N20" s="59"/>
      <c r="O20" s="59"/>
      <c r="P20" s="59"/>
      <c r="Q20" s="59"/>
      <c r="R20" s="59"/>
    </row>
    <row r="21" customFormat="false" ht="15.75" hidden="false" customHeight="false" outlineLevel="0" collapsed="false">
      <c r="A21" s="57"/>
      <c r="B21" s="58"/>
      <c r="C21" s="59"/>
      <c r="D21" s="59"/>
      <c r="E21" s="59"/>
      <c r="F21" s="59"/>
      <c r="G21" s="59"/>
      <c r="H21" s="59"/>
      <c r="I21" s="59"/>
      <c r="J21" s="59"/>
      <c r="K21" s="59"/>
      <c r="L21" s="59"/>
      <c r="M21" s="59"/>
      <c r="N21" s="59"/>
      <c r="O21" s="59"/>
      <c r="P21" s="59"/>
      <c r="Q21" s="59"/>
      <c r="R21" s="59"/>
    </row>
    <row r="22" customFormat="false" ht="15.75" hidden="false" customHeight="false" outlineLevel="0" collapsed="false">
      <c r="A22" s="60"/>
      <c r="B22" s="61"/>
      <c r="C22" s="59"/>
      <c r="D22" s="59"/>
      <c r="E22" s="59"/>
      <c r="F22" s="59"/>
      <c r="G22" s="59"/>
      <c r="H22" s="59"/>
      <c r="I22" s="59"/>
      <c r="J22" s="59"/>
      <c r="K22" s="59"/>
      <c r="L22" s="59"/>
      <c r="M22" s="59"/>
      <c r="N22" s="59"/>
      <c r="O22" s="59"/>
      <c r="P22" s="59"/>
      <c r="Q22" s="59"/>
      <c r="R22" s="59"/>
    </row>
  </sheetData>
  <mergeCells count="3">
    <mergeCell ref="C1:R1"/>
    <mergeCell ref="A3:A18"/>
    <mergeCell ref="C19:R22"/>
  </mergeCells>
  <printOptions headings="false" gridLines="false" gridLinesSet="true" horizontalCentered="false" verticalCentered="false"/>
  <pageMargins left="0.7" right="0.7" top="1.14375" bottom="1.143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2022-04-15T00:01:34Z</dcterms:created>
  <dc:creator>Microsoft Office User</dc:creator>
  <dc:description/>
  <dc:language>en-US</dc:language>
  <cp:lastModifiedBy/>
  <dcterms:modified xsi:type="dcterms:W3CDTF">2022-11-30T19:11:48Z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