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datalab/feed/data-raw/"/>
    </mc:Choice>
  </mc:AlternateContent>
  <xr:revisionPtr revIDLastSave="0" documentId="13_ncr:1_{6E143D75-29B6-054F-901D-3E2998A48AF0}" xr6:coauthVersionLast="43" xr6:coauthVersionMax="43" xr10:uidLastSave="{00000000-0000-0000-0000-000000000000}"/>
  <bookViews>
    <workbookView xWindow="0" yWindow="480" windowWidth="40960" windowHeight="22580" xr2:uid="{F4EF9C51-443E-6C4D-B3F0-33CEDAEC6EE1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K2" i="1" s="1"/>
  <c r="D5" i="1"/>
  <c r="C5" i="1"/>
  <c r="E5" i="1" s="1"/>
  <c r="H5" i="1" s="1"/>
  <c r="D4" i="1"/>
  <c r="C4" i="1"/>
  <c r="E4" i="1" s="1"/>
  <c r="D3" i="1"/>
  <c r="C3" i="1"/>
  <c r="E3" i="1" s="1"/>
  <c r="C2" i="1"/>
  <c r="E2" i="1" s="1"/>
  <c r="H2" i="1" s="1"/>
  <c r="D2" i="1"/>
  <c r="G5" i="1" l="1"/>
  <c r="H4" i="1"/>
  <c r="I4" i="1"/>
  <c r="I5" i="1"/>
  <c r="H3" i="1"/>
  <c r="I3" i="1"/>
  <c r="I2" i="1"/>
  <c r="L5" i="1" l="1"/>
  <c r="L4" i="1"/>
  <c r="L3" i="1"/>
  <c r="J5" i="1" l="1"/>
  <c r="J4" i="1"/>
  <c r="J3" i="1"/>
  <c r="J2" i="1"/>
  <c r="L2" i="1"/>
</calcChain>
</file>

<file path=xl/sharedStrings.xml><?xml version="1.0" encoding="utf-8"?>
<sst xmlns="http://schemas.openxmlformats.org/spreadsheetml/2006/main" count="12" uniqueCount="12">
  <si>
    <t>finalBW</t>
    <phoneticPr fontId="1" type="noConversion"/>
  </si>
  <si>
    <t>BW</t>
    <phoneticPr fontId="1" type="noConversion"/>
  </si>
  <si>
    <t>SBW</t>
    <phoneticPr fontId="1" type="noConversion"/>
  </si>
  <si>
    <t>FSBW</t>
    <phoneticPr fontId="1" type="noConversion"/>
  </si>
  <si>
    <t>SRW</t>
    <phoneticPr fontId="1" type="noConversion"/>
  </si>
  <si>
    <t>EQSBW</t>
    <phoneticPr fontId="1" type="noConversion"/>
  </si>
  <si>
    <t>SBW^075</t>
    <phoneticPr fontId="1" type="noConversion"/>
  </si>
  <si>
    <t>NEm</t>
    <phoneticPr fontId="1" type="noConversion"/>
  </si>
  <si>
    <t>MPm_g_d</t>
    <phoneticPr fontId="1" type="noConversion"/>
  </si>
  <si>
    <t>NEg</t>
    <phoneticPr fontId="1" type="noConversion"/>
  </si>
  <si>
    <t>SWG_g_d</t>
    <phoneticPr fontId="1" type="noConversion"/>
  </si>
  <si>
    <t>growing_day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</si>
</sst>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"/>
    <numFmt numFmtId="180" formatCode="0.00_ "/>
    <numFmt numFmtId="194" formatCode="0.000000000000000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  <xf numFmtId="194" fontId="0" fillId="0" borderId="0" xfId="0" applyNumberForma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1E4D-A78E-1B4C-A148-C96BDB037B20}">
  <dimension ref="A1:O5"/>
  <sheetViews>
    <sheetView tabSelected="1" workbookViewId="0">
      <pane ySplit="1" topLeftCell="A2" activePane="bottomLeft" state="frozen"/>
      <selection pane="bottomLeft" activeCell="H20" sqref="H20"/>
    </sheetView>
  </sheetViews>
  <sheetFormatPr baseColWidth="10" defaultRowHeight="18"/>
  <cols>
    <col min="5" max="5" width="10.5703125" customWidth="1"/>
    <col min="14" max="14" width="10.28515625" customWidth="1"/>
    <col min="15" max="15" width="20.42578125" bestFit="1" customWidth="1"/>
  </cols>
  <sheetData>
    <row r="1" spans="1:15">
      <c r="A1" t="s">
        <v>1</v>
      </c>
      <c r="B1" t="s">
        <v>0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>
      <c r="A2" s="1">
        <v>205</v>
      </c>
      <c r="B2" s="1">
        <v>300</v>
      </c>
      <c r="C2" s="4">
        <f>A2*0.96</f>
        <v>196.79999999999998</v>
      </c>
      <c r="D2">
        <f>B2*0.96</f>
        <v>288</v>
      </c>
      <c r="E2" s="5">
        <f>C2^0.75</f>
        <v>52.54347848413871</v>
      </c>
      <c r="F2" s="7">
        <v>478</v>
      </c>
      <c r="G2" s="4">
        <f>C2*(F2/D2)</f>
        <v>326.63333333333333</v>
      </c>
      <c r="H2" s="2">
        <f>0.077*E2</f>
        <v>4.0458478432786809</v>
      </c>
      <c r="I2" s="3">
        <f>3.8*E2</f>
        <v>199.6652182397271</v>
      </c>
      <c r="J2" s="2">
        <f>0.0635*((G2*0.891)^0.75)*(K2^1.097)</f>
        <v>4.230475571135714</v>
      </c>
      <c r="K2" s="8">
        <f>13.91*(H2^0.9116)*(G2^(-0.6837))</f>
        <v>0.95019746189652599</v>
      </c>
      <c r="L2" s="4">
        <f>(D2-C2)/K2</f>
        <v>95.980050102398039</v>
      </c>
    </row>
    <row r="3" spans="1:15">
      <c r="A3" s="1">
        <v>300</v>
      </c>
      <c r="B3" s="1">
        <v>400</v>
      </c>
      <c r="C3" s="4">
        <f>A3*0.96</f>
        <v>288</v>
      </c>
      <c r="D3">
        <f>B3*0.96</f>
        <v>384</v>
      </c>
      <c r="E3" s="5">
        <f>C3^0.75</f>
        <v>69.910815125854569</v>
      </c>
      <c r="F3" s="7">
        <v>478</v>
      </c>
      <c r="G3" s="4">
        <f t="shared" ref="G3:G5" si="0">C3*(F3/D3)</f>
        <v>358.5</v>
      </c>
      <c r="H3" s="2">
        <f>0.077*E3</f>
        <v>5.383132764690802</v>
      </c>
      <c r="I3" s="3">
        <f>3.8*E3</f>
        <v>265.66109747824737</v>
      </c>
      <c r="J3" s="2">
        <f>0.0635*((G3*0.891)^0.75)*(K3^1.097)</f>
        <v>4.7978743847038654</v>
      </c>
      <c r="K3" s="8">
        <v>1</v>
      </c>
      <c r="L3" s="4">
        <f>(D3-C3)/K3</f>
        <v>96</v>
      </c>
      <c r="O3" s="6"/>
    </row>
    <row r="4" spans="1:15">
      <c r="A4" s="1">
        <v>400</v>
      </c>
      <c r="B4" s="1">
        <v>500</v>
      </c>
      <c r="C4" s="4">
        <f>A4*0.96</f>
        <v>384</v>
      </c>
      <c r="D4">
        <f>B4*0.96</f>
        <v>480</v>
      </c>
      <c r="E4" s="5">
        <f>C4^0.75</f>
        <v>86.745792346545102</v>
      </c>
      <c r="F4" s="7">
        <v>478</v>
      </c>
      <c r="G4" s="4">
        <f t="shared" si="0"/>
        <v>382.4</v>
      </c>
      <c r="H4" s="2">
        <f>0.077*E4</f>
        <v>6.6794260106839731</v>
      </c>
      <c r="I4" s="3">
        <f>3.8*E4</f>
        <v>329.63401091687138</v>
      </c>
      <c r="J4" s="2">
        <f>0.0635*((G4*0.891)^0.75)*(K4^1.097)</f>
        <v>5.5908545205324307</v>
      </c>
      <c r="K4" s="8">
        <v>1.1000000000000001</v>
      </c>
      <c r="L4" s="4">
        <f>(D4-C4)/K4</f>
        <v>87.272727272727266</v>
      </c>
    </row>
    <row r="5" spans="1:15">
      <c r="A5" s="1">
        <v>780</v>
      </c>
      <c r="B5" s="1">
        <v>800</v>
      </c>
      <c r="C5" s="4">
        <f>A5*0.96</f>
        <v>748.8</v>
      </c>
      <c r="D5">
        <f>B5*0.96</f>
        <v>768</v>
      </c>
      <c r="E5" s="5">
        <f>C5^0.75</f>
        <v>143.14440470916634</v>
      </c>
      <c r="F5" s="7">
        <v>478</v>
      </c>
      <c r="G5" s="4">
        <f t="shared" si="0"/>
        <v>466.05</v>
      </c>
      <c r="H5" s="2">
        <f>0.077*E5</f>
        <v>11.022119162605808</v>
      </c>
      <c r="I5" s="3">
        <f>3.8*E5</f>
        <v>543.94873789483211</v>
      </c>
      <c r="J5" s="2">
        <f>0.0635*((G5*0.891)^0.75)*(K5^1.097)</f>
        <v>3.3353261556843523</v>
      </c>
      <c r="K5" s="8">
        <v>0.6</v>
      </c>
      <c r="L5" s="4">
        <f>(D5-C5)/K5</f>
        <v>32.000000000000078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2019-08-08T06:10:07Z</dcterms:created>
  <dcterms:modified xsi:type="dcterms:W3CDTF">2019-08-08T07:58:02Z</dcterms:modified>
</cp:coreProperties>
</file>