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uer\Desktop\Analysis Projects\Crowdfunding Project\"/>
    </mc:Choice>
  </mc:AlternateContent>
  <xr:revisionPtr revIDLastSave="0" documentId="13_ncr:1_{9F255399-A932-4F04-9D2B-7DD810F7EB7A}" xr6:coauthVersionLast="47" xr6:coauthVersionMax="47" xr10:uidLastSave="{00000000-0000-0000-0000-000000000000}"/>
  <bookViews>
    <workbookView xWindow="-120" yWindow="-120" windowWidth="25440" windowHeight="15390" firstSheet="1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tics" sheetId="4" r:id="rId7"/>
    <sheet name="Outcomes Based on Launch Date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B3" i="9"/>
  <c r="B4" i="9"/>
  <c r="B5" i="9"/>
  <c r="B6" i="9"/>
  <c r="B9" i="9"/>
  <c r="B10" i="9"/>
  <c r="B11" i="9"/>
  <c r="B12" i="9"/>
  <c r="B13" i="9"/>
  <c r="C13" i="9"/>
  <c r="C12" i="9"/>
  <c r="C14" i="9" s="1"/>
  <c r="C11" i="9"/>
  <c r="C10" i="9"/>
  <c r="C9" i="9"/>
  <c r="C6" i="9"/>
  <c r="C5" i="9"/>
  <c r="C4" i="9"/>
  <c r="C3" i="9"/>
  <c r="C2" i="9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M15" i="6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9" l="1"/>
  <c r="C7" i="9"/>
  <c r="B7" i="9"/>
  <c r="E2" i="12"/>
  <c r="H2" i="12" s="1"/>
  <c r="E10" i="12"/>
  <c r="F10" i="12" s="1"/>
  <c r="E6" i="12"/>
  <c r="H6" i="12" s="1"/>
  <c r="E13" i="12"/>
  <c r="H13" i="12" s="1"/>
  <c r="E9" i="12"/>
  <c r="H9" i="12" s="1"/>
  <c r="E5" i="12"/>
  <c r="G5" i="12" s="1"/>
  <c r="E12" i="12"/>
  <c r="H12" i="12" s="1"/>
  <c r="E8" i="12"/>
  <c r="G8" i="12" s="1"/>
  <c r="E4" i="12"/>
  <c r="F4" i="12" s="1"/>
  <c r="E11" i="12"/>
  <c r="G11" i="12" s="1"/>
  <c r="E7" i="12"/>
  <c r="F7" i="12" s="1"/>
  <c r="E3" i="12"/>
  <c r="H3" i="12" s="1"/>
  <c r="G7" i="12" l="1"/>
  <c r="F6" i="12"/>
  <c r="F12" i="12"/>
  <c r="H8" i="12"/>
  <c r="G4" i="12"/>
  <c r="G3" i="12"/>
  <c r="G13" i="12"/>
  <c r="F3" i="12"/>
  <c r="F13" i="12"/>
  <c r="H7" i="12"/>
  <c r="G6" i="12"/>
  <c r="H5" i="12"/>
  <c r="H11" i="12"/>
  <c r="H4" i="12"/>
  <c r="H10" i="12"/>
  <c r="F2" i="12"/>
  <c r="G9" i="12"/>
  <c r="F5" i="12"/>
  <c r="G12" i="12"/>
  <c r="F8" i="12"/>
  <c r="F11" i="12"/>
  <c r="G2" i="12"/>
  <c r="G10" i="12"/>
  <c r="F9" i="12"/>
</calcChain>
</file>

<file path=xl/sharedStrings.xml><?xml version="1.0" encoding="utf-8"?>
<sst xmlns="http://schemas.openxmlformats.org/spreadsheetml/2006/main" count="33051" uniqueCount="8420">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</sst>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2" borderId="0" xfId="0" applyFont="1" applyFill="1"/>
    <xf numFmtId="0" fontId="0" fillId="2" borderId="0" xfId="0" applyFill="1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2-4AB1-B8F4-093FC9B8D8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2-4AB1-B8F4-093FC9B8D8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2-4AB1-B8F4-093FC9B8D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616303"/>
        <c:axId val="302618799"/>
      </c:lineChart>
      <c:catAx>
        <c:axId val="30261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8799"/>
        <c:crosses val="autoZero"/>
        <c:auto val="1"/>
        <c:lblAlgn val="ctr"/>
        <c:lblOffset val="100"/>
        <c:noMultiLvlLbl val="0"/>
      </c:catAx>
      <c:valAx>
        <c:axId val="30261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96-407C-8DE7-CCEC8451B20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96-407C-8DE7-CCEC8451B20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96-407C-8DE7-CCEC8451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002240"/>
        <c:axId val="1130014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96-407C-8DE7-CCEC8451B2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A96-407C-8DE7-CCEC8451B2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A96-407C-8DE7-CCEC8451B2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96-407C-8DE7-CCEC8451B20D}"/>
                  </c:ext>
                </c:extLst>
              </c15:ser>
            </c15:filteredLineSeries>
          </c:ext>
        </c:extLst>
      </c:lineChart>
      <c:catAx>
        <c:axId val="11300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014720"/>
        <c:crosses val="autoZero"/>
        <c:auto val="1"/>
        <c:lblAlgn val="ctr"/>
        <c:lblOffset val="100"/>
        <c:noMultiLvlLbl val="0"/>
      </c:catAx>
      <c:valAx>
        <c:axId val="11300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0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F-40C5-B48C-CA8FCD17AF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F-40C5-B48C-CA8FCD17AF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F-40C5-B48C-CA8FCD17AF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F-40C5-B48C-CA8FCD17A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488912"/>
        <c:axId val="1347487664"/>
      </c:barChart>
      <c:catAx>
        <c:axId val="134748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87664"/>
        <c:crosses val="autoZero"/>
        <c:auto val="1"/>
        <c:lblAlgn val="ctr"/>
        <c:lblOffset val="100"/>
        <c:noMultiLvlLbl val="0"/>
      </c:catAx>
      <c:valAx>
        <c:axId val="13474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4-4C72-878C-E5520421C2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4-4C72-878C-E5520421C2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4-4C72-878C-E5520421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1532256"/>
        <c:axId val="1471531840"/>
      </c:barChart>
      <c:catAx>
        <c:axId val="14715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531840"/>
        <c:crosses val="autoZero"/>
        <c:auto val="1"/>
        <c:lblAlgn val="ctr"/>
        <c:lblOffset val="100"/>
        <c:noMultiLvlLbl val="0"/>
      </c:catAx>
      <c:valAx>
        <c:axId val="14715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53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E-4E2C-814D-67A3B51ABD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E-4E2C-814D-67A3B51ABD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E-4E2C-814D-67A3B51ABD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A-4F03-BB76-24BCB897B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52816"/>
        <c:axId val="1560344496"/>
      </c:lineChart>
      <c:catAx>
        <c:axId val="156035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44496"/>
        <c:crosses val="autoZero"/>
        <c:auto val="1"/>
        <c:lblAlgn val="ctr"/>
        <c:lblOffset val="100"/>
        <c:noMultiLvlLbl val="0"/>
      </c:catAx>
      <c:valAx>
        <c:axId val="156034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5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185736</xdr:rowOff>
    </xdr:from>
    <xdr:to>
      <xdr:col>16</xdr:col>
      <xdr:colOff>371475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2C4F4-8092-4FBF-9AB0-C7E762DE3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16</xdr:row>
      <xdr:rowOff>180975</xdr:rowOff>
    </xdr:from>
    <xdr:to>
      <xdr:col>7</xdr:col>
      <xdr:colOff>590550</xdr:colOff>
      <xdr:row>33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0C64C-ACF2-41F9-9CDC-1EF477C4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33336</xdr:rowOff>
    </xdr:from>
    <xdr:to>
      <xdr:col>12</xdr:col>
      <xdr:colOff>323849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EC468-6D10-4DA8-84A5-67A4EDF3A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4</xdr:row>
      <xdr:rowOff>76200</xdr:rowOff>
    </xdr:from>
    <xdr:to>
      <xdr:col>17</xdr:col>
      <xdr:colOff>561974</xdr:colOff>
      <xdr:row>20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70F25-0F8A-4990-9DEF-4541D8FCA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6</xdr:row>
      <xdr:rowOff>42862</xdr:rowOff>
    </xdr:from>
    <xdr:to>
      <xdr:col>14</xdr:col>
      <xdr:colOff>466725</xdr:colOff>
      <xdr:row>20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7B62DB-2ADA-4350-9049-83C9321A1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uer" refreshedDate="44374.881309027776" createdVersion="7" refreshedVersion="7" minRefreshableVersion="3" recordCount="4114" xr:uid="{65C6659D-B115-4E9A-A7FD-07686BD20D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uer" refreshedDate="44374.912628472222" createdVersion="7" refreshedVersion="7" minRefreshableVersion="3" recordCount="4114" xr:uid="{D0C1AC7F-2036-4CA9-8923-BF9A282EB4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uer" refreshedDate="44378.936128240741" createdVersion="7" refreshedVersion="7" minRefreshableVersion="3" recordCount="4114" xr:uid="{B6C6D236-3981-45F7-A5BC-CE2D4204CAB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0D11-D6F3-48F6-9D20-A74D404194D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F57B0-19BC-43E0-A3E4-8854A4E5B8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52F62-399D-4C6B-8478-392AC1B5434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36D58-42DA-4951-B56E-D08CC420B5F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C1943-5915-47C9-A318-3682AD46ECF4}">
  <dimension ref="A1:E18"/>
  <sheetViews>
    <sheetView topLeftCell="A2" workbookViewId="0">
      <selection activeCell="F27" sqref="F27:F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7D6DD-71AC-4F45-B4AA-280622E5FCB1}">
  <dimension ref="A1:H13"/>
  <sheetViews>
    <sheetView topLeftCell="A7" workbookViewId="0">
      <selection activeCell="C2" sqref="C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style="25" bestFit="1" customWidth="1"/>
    <col min="8" max="8" width="19.85546875" style="25" bestFit="1" customWidth="1"/>
  </cols>
  <sheetData>
    <row r="1" spans="1:8" s="21" customFormat="1" x14ac:dyDescent="0.25">
      <c r="A1" s="21" t="s">
        <v>8400</v>
      </c>
      <c r="B1" s="21" t="s">
        <v>8401</v>
      </c>
      <c r="C1" s="21" t="s">
        <v>8402</v>
      </c>
      <c r="D1" s="21" t="s">
        <v>8403</v>
      </c>
      <c r="E1" s="21" t="s">
        <v>8404</v>
      </c>
      <c r="F1" s="24" t="s">
        <v>8405</v>
      </c>
      <c r="G1" s="24" t="s">
        <v>8406</v>
      </c>
      <c r="H1" s="24" t="s">
        <v>8407</v>
      </c>
    </row>
    <row r="2" spans="1:8" x14ac:dyDescent="0.25">
      <c r="A2" t="s">
        <v>8408</v>
      </c>
      <c r="B2">
        <f>COUNTIFS(Kickstarter!$F:$F, "successful", Kickstarter!$R:$R, "plays",Kickstarter!$D:$D, "&lt;1000")</f>
        <v>141</v>
      </c>
      <c r="C2">
        <f>COUNTIFS(Kickstarter!$F:$F, "failed", Kickstarter!$R:$R, "plays",Kickstarter!$D:$D, "&lt;1000")</f>
        <v>45</v>
      </c>
      <c r="D2">
        <f>COUNTIFS(Kickstarter!$F:$F, "canceled", Kickstarter!$R:$R, "plays",Kickstarter!$D:$D, "&lt;1000")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8409</v>
      </c>
      <c r="B3">
        <f>COUNTIFS(Kickstarter!$F:$F, "successful", Kickstarter!$R:$R, "plays",Kickstarter!$D:$D, "&gt;=1000",Kickstarter!$D:$D, "&lt;=4999")</f>
        <v>388</v>
      </c>
      <c r="C3">
        <f>COUNTIFS(Kickstarter!$F:$F, "failed", Kickstarter!$R:$R, "plays",Kickstarter!$D:$D, "&gt;=1000",Kickstarter!$D:$D, "&lt;=4999")</f>
        <v>146</v>
      </c>
      <c r="D3">
        <f>COUNTIFS(Kickstarter!$F:$F, "canceled", Kickstarter!$R:$R, "plays",Kickstarter!$D:$D, "&gt;=1000",Kickstarter!$D:$D, "&lt;=4999")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5">
      <c r="A4" t="s">
        <v>8410</v>
      </c>
      <c r="B4">
        <f>COUNTIFS(Kickstarter!$F:$F, "successful", Kickstarter!$R:$R, "plays",Kickstarter!$D:$D, "&gt;=5000",Kickstarter!$D:$D, "&lt;=9999")</f>
        <v>93</v>
      </c>
      <c r="C4">
        <f>COUNTIFS(Kickstarter!$F:$F, "failed", Kickstarter!$R:$R, "plays",Kickstarter!$D:$D, "&gt;=5000",Kickstarter!$D:$D, "&lt;=9999")</f>
        <v>76</v>
      </c>
      <c r="D4">
        <f>COUNTIFS(Kickstarter!$F:$F, "canceled", Kickstarter!$R:$R, "plays",Kickstarter!$D:$D, "&gt;=5000",Kickstarter!$D:$D, "&lt;=9999")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8411</v>
      </c>
      <c r="B5">
        <f>COUNTIFS(Kickstarter!$F:$F, "successful", Kickstarter!$R:$R, "plays",Kickstarter!$D:$D, "&gt;=10000",Kickstarter!$D:$D, "&lt;=14999")</f>
        <v>39</v>
      </c>
      <c r="C5">
        <f>COUNTIFS(Kickstarter!$F:$F, "failed", Kickstarter!$R:$R, "plays",Kickstarter!$D:$D, "&gt;=10000",Kickstarter!$D:$D, "&lt;=14999")</f>
        <v>33</v>
      </c>
      <c r="D5">
        <f>COUNTIFS(Kickstarter!$F:$F, "canceled", Kickstarter!$R:$R, "plays",Kickstarter!$D:$D, "&gt;=10000",Kickstarter!$D:$D, "&lt;=14999")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8412</v>
      </c>
      <c r="B6">
        <f>COUNTIFS(Kickstarter!$F:$F, "successful", Kickstarter!$R:$R, "plays",Kickstarter!$D:$D, "&gt;=15000",Kickstarter!$D:$D, "&lt;=19999")</f>
        <v>12</v>
      </c>
      <c r="C6">
        <f>COUNTIFS(Kickstarter!$F:$F, "failed", Kickstarter!$R:$R, "plays",Kickstarter!$D:$D, "&gt;=15000",Kickstarter!$D:$D, "&lt;=19999")</f>
        <v>12</v>
      </c>
      <c r="D6">
        <f>COUNTIFS(Kickstarter!$F:$F, "canceled", Kickstarter!$R:$R, "plays",Kickstarter!$D:$D, "&gt;=15000",Kickstarter!$D:$D, "&lt;=19999")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8413</v>
      </c>
      <c r="B7">
        <f>COUNTIFS(Kickstarter!$F:$F, "successful", Kickstarter!$R:$R, "plays",Kickstarter!$D:$D, "&gt;=20000",Kickstarter!$D:$D, "&lt;=24999")</f>
        <v>9</v>
      </c>
      <c r="C7">
        <f>COUNTIFS(Kickstarter!$F:$F, "failed", Kickstarter!$R:$R, "plays",Kickstarter!$D:$D, "&gt;=20000",Kickstarter!$D:$D, "&lt;=24999")</f>
        <v>11</v>
      </c>
      <c r="D7">
        <f>COUNTIFS(Kickstarter!$F:$F, "canceled", Kickstarter!$R:$R, "plays",Kickstarter!$D:$D, "&gt;=20000",Kickstarter!$D:$D, "&lt;=24999")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8414</v>
      </c>
      <c r="B8">
        <f>COUNTIFS(Kickstarter!$F:$F, "successful", Kickstarter!$R:$R, "plays",Kickstarter!$D:$D, "&gt;=25000",Kickstarter!$D:$D, "&lt;=29999")</f>
        <v>1</v>
      </c>
      <c r="C8">
        <f>COUNTIFS(Kickstarter!$F:$F, "failed", Kickstarter!$R:$R, "plays",Kickstarter!$D:$D, "&gt;=25000",Kickstarter!$D:$D, "&lt;=29999")</f>
        <v>4</v>
      </c>
      <c r="D8">
        <f>COUNTIFS(Kickstarter!$F:$F, "canceled", Kickstarter!$R:$R, "plays",Kickstarter!$D:$D, "&gt;=25000",Kickstarter!$D:$D, "&lt;=29999")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8415</v>
      </c>
      <c r="B9">
        <f>COUNTIFS(Kickstarter!$F:$F, "successful", Kickstarter!$R:$R, "plays",Kickstarter!$D:$D, "&gt;=30000",Kickstarter!$D:$D, "&lt;=34999")</f>
        <v>3</v>
      </c>
      <c r="C9">
        <f>COUNTIFS(Kickstarter!$F:$F, "failed", Kickstarter!$R:$R, "plays",Kickstarter!$D:$D, "&gt;=30000",Kickstarter!$D:$D, "&lt;=34999")</f>
        <v>8</v>
      </c>
      <c r="D9">
        <f>COUNTIFS(Kickstarter!$F:$F, "canceled", Kickstarter!$R:$R, "plays",Kickstarter!$D:$D, "&gt;=30000",Kickstarter!$D:$D, "&lt;=34999")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8416</v>
      </c>
      <c r="B10">
        <f>COUNTIFS(Kickstarter!$F:$F, "successful", Kickstarter!$R:$R, "plays",Kickstarter!$D:$D, "&gt;=35000",Kickstarter!$D:$D, "&lt;=39999")</f>
        <v>4</v>
      </c>
      <c r="C10">
        <f>COUNTIFS(Kickstarter!$F:$F, "failed", Kickstarter!$R:$R, "plays",Kickstarter!$D:$D, "&gt;=35000",Kickstarter!$D:$D, "&lt;=39999")</f>
        <v>2</v>
      </c>
      <c r="D10">
        <f>COUNTIFS(Kickstarter!$F:$F, "canceled", Kickstarter!$R:$R, "plays",Kickstarter!$D:$D, "&gt;=35000",Kickstarter!$D:$D, "&lt;=39999")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8417</v>
      </c>
      <c r="B11">
        <f>COUNTIFS(Kickstarter!$F:$F, "successful", Kickstarter!$R:$R, "plays",Kickstarter!$D:$D, "&gt;=40000",Kickstarter!$D:$D, "&lt;=44999")</f>
        <v>2</v>
      </c>
      <c r="C11">
        <f>COUNTIFS(Kickstarter!$F:$F, "failed", Kickstarter!$R:$R, "plays",Kickstarter!$D:$D, "&gt;=40000",Kickstarter!$D:$D, "&lt;=44999")</f>
        <v>1</v>
      </c>
      <c r="D11">
        <f>COUNTIFS(Kickstarter!$F:$F, "canceled", Kickstarter!$R:$R, "plays",Kickstarter!$D:$D, "&gt;=40000",Kickstarter!$D:$D, "&lt;=44999")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8418</v>
      </c>
      <c r="B12">
        <f>COUNTIFS(Kickstarter!$F:$F, "successful", Kickstarter!$R:$R, "plays",Kickstarter!$D:$D, "&gt;=45000",Kickstarter!$D:$D, "&lt;=49999")</f>
        <v>0</v>
      </c>
      <c r="C12">
        <f>COUNTIFS(Kickstarter!$F:$F, "failed", Kickstarter!$R:$R, "plays",Kickstarter!$D:$D, "&gt;=45000",Kickstarter!$D:$D, "&lt;=49999")</f>
        <v>1</v>
      </c>
      <c r="D12">
        <f>COUNTIFS(Kickstarter!$F:$F, "canceled", Kickstarter!$R:$R, "plays",Kickstarter!$D:$D, "&gt;=45000",Kickstarter!$D:$D, "&lt;=49999")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8419</v>
      </c>
      <c r="B13">
        <f>COUNTIFS(Kickstarter!$F:$F, "successful", Kickstarter!$R:$R, "plays",Kickstarter!$D:$D, "&gt;=50000")</f>
        <v>2</v>
      </c>
      <c r="C13">
        <f>COUNTIFS(Kickstarter!$F:$F, "failed", Kickstarter!$R:$R, "plays",Kickstarter!$D:$D, "&gt;=50000")</f>
        <v>14</v>
      </c>
      <c r="D13">
        <f>COUNTIFS(Kickstarter!$F:$F, "canceled", Kickstarter!$R:$R, "plays",Kickstarter!$D:$D, "&gt;=50000")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A535" sqref="A535:XFD5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7" bestFit="1" customWidth="1"/>
    <col min="20" max="20" width="27" style="17" bestFit="1" customWidth="1"/>
    <col min="22" max="22" width="14.42578125" style="23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1" t="s">
        <v>8379</v>
      </c>
      <c r="V1" s="23" t="s">
        <v>8399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 t="shared" ref="P2:P65" si="1">IFERROR(ROUND(E2/L2,2),0)</f>
        <v>63.92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 s="17">
        <f t="shared" ref="T2:T65" si="3">(((I2/60)/60)/24)+DATE(1970,1,1)</f>
        <v>42208.125</v>
      </c>
      <c r="V2"/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7">
        <f t="shared" si="3"/>
        <v>42796.600497685184</v>
      </c>
      <c r="V3"/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V4"/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V5"/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V6"/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V7"/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V8"/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V9"/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V10"/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V11"/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V12"/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V13"/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V14"/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V15"/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V16"/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V17"/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V18"/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V19"/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V20"/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V21"/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V22"/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V23"/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V24"/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V25"/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V26"/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V27"/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V28"/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V29"/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V30"/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V31"/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V32"/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V33"/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V34"/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V35"/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V36"/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V37"/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V38"/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V39"/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V40"/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V41"/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V42"/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V43"/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V44"/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V45"/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V46"/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V47"/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V48"/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V49"/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V50"/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V51"/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V52"/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V53"/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V54"/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V55"/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V56"/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V57"/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V58"/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V59"/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V60"/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V61"/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V62"/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V63"/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V64"/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V65"/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9">
        <f t="shared" ref="P66:P129" si="5">IFERROR(ROUND(E66/L66,2),0)</f>
        <v>86.67</v>
      </c>
      <c r="Q66" s="11" t="s">
        <v>8308</v>
      </c>
      <c r="R66" t="s">
        <v>8310</v>
      </c>
      <c r="S66" s="16">
        <f t="shared" ref="S66:S129" si="6">(((J66/60)/60)/24)+DATE(1970,1,1)</f>
        <v>41433.01829861111</v>
      </c>
      <c r="T66" s="17">
        <f t="shared" ref="T66:T129" si="7">(((I66/60)/60)/24)+DATE(1970,1,1)</f>
        <v>41463.01829861111</v>
      </c>
      <c r="V66"/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9">
        <f t="shared" si="5"/>
        <v>132.05000000000001</v>
      </c>
      <c r="Q67" s="11" t="s">
        <v>8308</v>
      </c>
      <c r="R67" t="s">
        <v>8310</v>
      </c>
      <c r="S67" s="16">
        <f t="shared" si="6"/>
        <v>41835.821226851855</v>
      </c>
      <c r="T67" s="17">
        <f t="shared" si="7"/>
        <v>41862.249305555553</v>
      </c>
      <c r="V67"/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  <c r="V68"/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  <c r="V69"/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  <c r="V70"/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  <c r="V71"/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  <c r="V72"/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  <c r="V73"/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  <c r="V74"/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  <c r="V75"/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  <c r="V76"/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  <c r="V77"/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  <c r="V78"/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  <c r="V79"/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  <c r="V80"/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  <c r="V81"/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  <c r="V82"/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  <c r="V83"/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  <c r="V84"/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  <c r="V85"/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  <c r="V86"/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  <c r="V87"/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  <c r="V88"/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  <c r="V89"/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  <c r="V90"/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  <c r="V91"/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  <c r="V92"/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  <c r="V93"/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  <c r="V94"/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  <c r="V95"/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  <c r="V96"/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  <c r="V97"/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  <c r="V98"/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  <c r="V99"/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  <c r="V100"/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  <c r="V101"/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  <c r="V102"/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  <c r="V103"/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  <c r="V104"/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  <c r="V105"/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  <c r="V106"/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  <c r="V107"/>
    </row>
    <row r="108" spans="1:22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  <c r="V108"/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  <c r="V109"/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  <c r="V110"/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  <c r="V111"/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  <c r="V112"/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  <c r="V113"/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  <c r="V114"/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  <c r="V115"/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  <c r="V116"/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  <c r="V117"/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  <c r="V118"/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  <c r="V119"/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  <c r="V120"/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  <c r="V121"/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  <c r="V122"/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  <c r="V123"/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  <c r="V124"/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  <c r="V125"/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  <c r="V126"/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  <c r="V127"/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  <c r="V128"/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  <c r="V129"/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9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ref="S130:S193" si="10">(((J130/60)/60)/24)+DATE(1970,1,1)</f>
        <v>42628.22792824074</v>
      </c>
      <c r="T130" s="17">
        <f t="shared" ref="T130:T193" si="11">(((I130/60)/60)/24)+DATE(1970,1,1)</f>
        <v>42663.22792824074</v>
      </c>
      <c r="V130"/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9">
        <f t="shared" si="9"/>
        <v>0</v>
      </c>
      <c r="Q131" s="11" t="s">
        <v>8308</v>
      </c>
      <c r="R131" t="s">
        <v>8311</v>
      </c>
      <c r="S131" s="16">
        <f t="shared" si="10"/>
        <v>41882.937303240738</v>
      </c>
      <c r="T131" s="17">
        <f t="shared" si="11"/>
        <v>41942.937303240738</v>
      </c>
      <c r="V131"/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  <c r="V132"/>
    </row>
    <row r="133" spans="1:22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  <c r="V133"/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  <c r="V134"/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  <c r="V135"/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  <c r="V136"/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  <c r="V137"/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  <c r="V138"/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  <c r="V139"/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  <c r="V140"/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  <c r="V141"/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  <c r="V142"/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  <c r="V143"/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  <c r="V144"/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  <c r="V145"/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  <c r="V146"/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  <c r="V147"/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  <c r="V148"/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  <c r="V149"/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  <c r="V150"/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  <c r="V151"/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  <c r="V152"/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  <c r="V153"/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  <c r="V154"/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  <c r="V155"/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  <c r="V156"/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  <c r="V157"/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  <c r="V158"/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  <c r="V159"/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  <c r="V160"/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  <c r="V161"/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  <c r="V162"/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  <c r="V163"/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  <c r="V164"/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  <c r="V165"/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  <c r="V166"/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  <c r="V167"/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  <c r="V168"/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  <c r="V169"/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  <c r="V170"/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  <c r="V171"/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  <c r="V172"/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  <c r="V173"/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  <c r="V174"/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  <c r="V175"/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  <c r="V176"/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  <c r="V177"/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  <c r="V178"/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  <c r="V179"/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  <c r="V180"/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  <c r="V181"/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  <c r="V182"/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  <c r="V183"/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  <c r="V184"/>
    </row>
    <row r="185" spans="1:22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  <c r="V185"/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  <c r="V186"/>
    </row>
    <row r="187" spans="1:22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  <c r="V187"/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  <c r="V188"/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  <c r="V189"/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  <c r="V190"/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  <c r="V191"/>
    </row>
    <row r="192" spans="1:22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  <c r="V192"/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  <c r="V193"/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9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ref="S194:S257" si="14">(((J194/60)/60)/24)+DATE(1970,1,1)</f>
        <v>41899.792037037041</v>
      </c>
      <c r="T194" s="17">
        <f t="shared" ref="T194:T257" si="15">(((I194/60)/60)/24)+DATE(1970,1,1)</f>
        <v>41929.792037037041</v>
      </c>
      <c r="V194"/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9">
        <f t="shared" si="13"/>
        <v>0</v>
      </c>
      <c r="Q195" s="11" t="s">
        <v>8308</v>
      </c>
      <c r="R195" t="s">
        <v>8312</v>
      </c>
      <c r="S195" s="16">
        <f t="shared" si="14"/>
        <v>41911.934791666667</v>
      </c>
      <c r="T195" s="17">
        <f t="shared" si="15"/>
        <v>41971.976458333331</v>
      </c>
      <c r="V195"/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  <c r="V196"/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  <c r="V197"/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  <c r="V198"/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  <c r="V199"/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  <c r="V200"/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  <c r="V201"/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  <c r="V202"/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  <c r="V203"/>
    </row>
    <row r="204" spans="1:22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  <c r="V204"/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  <c r="V205"/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  <c r="V206"/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  <c r="V207"/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  <c r="V208"/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  <c r="V209"/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  <c r="V210"/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  <c r="V211"/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  <c r="V212"/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  <c r="V213"/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  <c r="V214"/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  <c r="V215"/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  <c r="V216"/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  <c r="V217"/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  <c r="V218"/>
    </row>
    <row r="219" spans="1:22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  <c r="V219"/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  <c r="V220"/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  <c r="V221"/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  <c r="V222"/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  <c r="V223"/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  <c r="V224"/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  <c r="V225"/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  <c r="V226"/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  <c r="V227"/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  <c r="V228"/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  <c r="V229"/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  <c r="V230"/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  <c r="V231"/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  <c r="V232"/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  <c r="V233"/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  <c r="V234"/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  <c r="V235"/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  <c r="V236"/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  <c r="V237"/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  <c r="V238"/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  <c r="V239"/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  <c r="V240"/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  <c r="V241"/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  <c r="V242"/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  <c r="V243"/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  <c r="V244"/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  <c r="V245"/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  <c r="V246"/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  <c r="V247"/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  <c r="V248"/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  <c r="V249"/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  <c r="V250"/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  <c r="V251"/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  <c r="V252"/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  <c r="V253"/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  <c r="V254"/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  <c r="V255"/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  <c r="V256"/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  <c r="V257"/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9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ref="S258:S321" si="18">(((J258/60)/60)/24)+DATE(1970,1,1)</f>
        <v>41319.769293981481</v>
      </c>
      <c r="T258" s="17">
        <f t="shared" ref="T258:T321" si="19">(((I258/60)/60)/24)+DATE(1970,1,1)</f>
        <v>41349.769293981481</v>
      </c>
      <c r="V258"/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9">
        <f t="shared" si="17"/>
        <v>66.7</v>
      </c>
      <c r="Q259" s="11" t="s">
        <v>8308</v>
      </c>
      <c r="R259" t="s">
        <v>8313</v>
      </c>
      <c r="S259" s="16">
        <f t="shared" si="18"/>
        <v>42479.626875000002</v>
      </c>
      <c r="T259" s="17">
        <f t="shared" si="19"/>
        <v>42509.626875000002</v>
      </c>
      <c r="V259"/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  <c r="V260"/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  <c r="V261"/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  <c r="V262"/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  <c r="V263"/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  <c r="V264"/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  <c r="V265"/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  <c r="V266"/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  <c r="V267"/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  <c r="V268"/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  <c r="V269"/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  <c r="V270"/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  <c r="V271"/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  <c r="V272"/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  <c r="V273"/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  <c r="V274"/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  <c r="V275"/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  <c r="V276"/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  <c r="V277"/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  <c r="V278"/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  <c r="V279"/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  <c r="V280"/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  <c r="V281"/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  <c r="V282"/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  <c r="V283"/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  <c r="V284"/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  <c r="V285"/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  <c r="V286"/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  <c r="V287"/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  <c r="V288"/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  <c r="V289"/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  <c r="V290"/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  <c r="V291"/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  <c r="V292"/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  <c r="V293"/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  <c r="V294"/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  <c r="V295"/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  <c r="V296"/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  <c r="V297"/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  <c r="V298"/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  <c r="V299"/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  <c r="V300"/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  <c r="V301"/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  <c r="V302"/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  <c r="V303"/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  <c r="V304"/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  <c r="V305"/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  <c r="V306"/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  <c r="V307"/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  <c r="V308"/>
    </row>
    <row r="309" spans="1:22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  <c r="V309"/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  <c r="V310"/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  <c r="V311"/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  <c r="V312"/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  <c r="V313"/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  <c r="V314"/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  <c r="V315"/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  <c r="V316"/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  <c r="V317"/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  <c r="V318"/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  <c r="V319"/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  <c r="V320"/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  <c r="V321"/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9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ref="S322:S385" si="22">(((J322/60)/60)/24)+DATE(1970,1,1)</f>
        <v>42331.551307870366</v>
      </c>
      <c r="T322" s="17">
        <f t="shared" ref="T322:T385" si="23">(((I322/60)/60)/24)+DATE(1970,1,1)</f>
        <v>42360.958333333328</v>
      </c>
      <c r="V322"/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9">
        <f t="shared" si="21"/>
        <v>106.62</v>
      </c>
      <c r="Q323" s="11" t="s">
        <v>8308</v>
      </c>
      <c r="R323" t="s">
        <v>8313</v>
      </c>
      <c r="S323" s="16">
        <f t="shared" si="22"/>
        <v>42647.446597222224</v>
      </c>
      <c r="T323" s="17">
        <f t="shared" si="23"/>
        <v>42682.488263888896</v>
      </c>
      <c r="V323"/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  <c r="V324"/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  <c r="V325"/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  <c r="V326"/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  <c r="V327"/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  <c r="V328"/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  <c r="V329"/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  <c r="V330"/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  <c r="V331"/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  <c r="V332"/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  <c r="V333"/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  <c r="V334"/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  <c r="V335"/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  <c r="V336"/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  <c r="V337"/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  <c r="V338"/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  <c r="V339"/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  <c r="V340"/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  <c r="V341"/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  <c r="V342"/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  <c r="V343"/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  <c r="V344"/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  <c r="V345"/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  <c r="V346"/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  <c r="V347"/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  <c r="V348"/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  <c r="V349"/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  <c r="V350"/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  <c r="V351"/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  <c r="V352"/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  <c r="V353"/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  <c r="V354"/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  <c r="V355"/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  <c r="V356"/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  <c r="V357"/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  <c r="V358"/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  <c r="V359"/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  <c r="V360"/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  <c r="V361"/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  <c r="V362"/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  <c r="V363"/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  <c r="V364"/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  <c r="V365"/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  <c r="V366"/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  <c r="V367"/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  <c r="V368"/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  <c r="V369"/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  <c r="V370"/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  <c r="V371"/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  <c r="V372"/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  <c r="V373"/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  <c r="V374"/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  <c r="V375"/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  <c r="V376"/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  <c r="V377"/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  <c r="V378"/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  <c r="V379"/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  <c r="V380"/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  <c r="V381"/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  <c r="V382"/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  <c r="V383"/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  <c r="V384"/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  <c r="V385"/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9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ref="S386:S449" si="26">(((J386/60)/60)/24)+DATE(1970,1,1)</f>
        <v>41980.781793981485</v>
      </c>
      <c r="T386" s="17">
        <f t="shared" ref="T386:T449" si="27">(((I386/60)/60)/24)+DATE(1970,1,1)</f>
        <v>42010.781793981485</v>
      </c>
      <c r="V386"/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9">
        <f t="shared" si="25"/>
        <v>111.8</v>
      </c>
      <c r="Q387" s="11" t="s">
        <v>8308</v>
      </c>
      <c r="R387" t="s">
        <v>8313</v>
      </c>
      <c r="S387" s="16">
        <f t="shared" si="26"/>
        <v>41934.584502314814</v>
      </c>
      <c r="T387" s="17">
        <f t="shared" si="27"/>
        <v>41964.626168981486</v>
      </c>
      <c r="V387"/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  <c r="V388"/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  <c r="V389"/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  <c r="V390"/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  <c r="V391"/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  <c r="V392"/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  <c r="V393"/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  <c r="V394"/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  <c r="V395"/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  <c r="V396"/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  <c r="V397"/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  <c r="V398"/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  <c r="V399"/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  <c r="V400"/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  <c r="V401"/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  <c r="V402"/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  <c r="V403"/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  <c r="V404"/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  <c r="V405"/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  <c r="V406"/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  <c r="V407"/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  <c r="V408"/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  <c r="V409"/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  <c r="V410"/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  <c r="V411"/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  <c r="V412"/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  <c r="V413"/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  <c r="V414"/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  <c r="V415"/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  <c r="V416"/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  <c r="V417"/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  <c r="V418"/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  <c r="V419"/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  <c r="V420"/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  <c r="V421"/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  <c r="V422"/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  <c r="V423"/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  <c r="V424"/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  <c r="V425"/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  <c r="V426"/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  <c r="V427"/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  <c r="V428"/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  <c r="V429"/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  <c r="V430"/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  <c r="V431"/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  <c r="V432"/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  <c r="V433"/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  <c r="V434"/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  <c r="V435"/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  <c r="V436"/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  <c r="V437"/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  <c r="V438"/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  <c r="V439"/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  <c r="V440"/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  <c r="V441"/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  <c r="V442"/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  <c r="V443"/>
    </row>
    <row r="444" spans="1:22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  <c r="V444"/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  <c r="V445"/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  <c r="V446"/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  <c r="V447"/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  <c r="V448"/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  <c r="V449"/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9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ref="S450:S513" si="30">(((J450/60)/60)/24)+DATE(1970,1,1)</f>
        <v>41753.758043981477</v>
      </c>
      <c r="T450" s="17">
        <f t="shared" ref="T450:T513" si="31">(((I450/60)/60)/24)+DATE(1970,1,1)</f>
        <v>41773.758043981477</v>
      </c>
      <c r="V450"/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9">
        <f t="shared" si="29"/>
        <v>9</v>
      </c>
      <c r="Q451" s="11" t="s">
        <v>8308</v>
      </c>
      <c r="R451" t="s">
        <v>8314</v>
      </c>
      <c r="S451" s="16">
        <f t="shared" si="30"/>
        <v>41534.568113425928</v>
      </c>
      <c r="T451" s="17">
        <f t="shared" si="31"/>
        <v>41564.568113425928</v>
      </c>
      <c r="V451"/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  <c r="V452"/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  <c r="V453"/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  <c r="V454"/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  <c r="V455"/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  <c r="V456"/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  <c r="V457"/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  <c r="V458"/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  <c r="V459"/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  <c r="V460"/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  <c r="V461"/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  <c r="V462"/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  <c r="V463"/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  <c r="V464"/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  <c r="V465"/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  <c r="V466"/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  <c r="V467"/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  <c r="V468"/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  <c r="V469"/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  <c r="V470"/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  <c r="V471"/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  <c r="V472"/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  <c r="V473"/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  <c r="V474"/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  <c r="V475"/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  <c r="V476"/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  <c r="V477"/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  <c r="V478"/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  <c r="V479"/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  <c r="V480"/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  <c r="V481"/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  <c r="V482"/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  <c r="V483"/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  <c r="V484"/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  <c r="V485"/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  <c r="V486"/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  <c r="V487"/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  <c r="V488"/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  <c r="V489"/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  <c r="V490"/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  <c r="V491"/>
    </row>
    <row r="492" spans="1:22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  <c r="V492"/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  <c r="V493"/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  <c r="V494"/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  <c r="V495"/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  <c r="V496"/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  <c r="V497"/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  <c r="V498"/>
    </row>
    <row r="499" spans="1:22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  <c r="V499"/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  <c r="V500"/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  <c r="V501"/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  <c r="V502"/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  <c r="V503"/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  <c r="V504"/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  <c r="V505"/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  <c r="V506"/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  <c r="V507"/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  <c r="V508"/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  <c r="V509"/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  <c r="V510"/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  <c r="V511"/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  <c r="V512"/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  <c r="V513"/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9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ref="S514:S577" si="34">(((J514/60)/60)/24)+DATE(1970,1,1)</f>
        <v>42649.742210648154</v>
      </c>
      <c r="T514" s="17">
        <f t="shared" ref="T514:T577" si="35">(((I514/60)/60)/24)+DATE(1970,1,1)</f>
        <v>42694.783877314811</v>
      </c>
      <c r="V514"/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9">
        <f t="shared" si="33"/>
        <v>102.38</v>
      </c>
      <c r="Q515" s="11" t="s">
        <v>8308</v>
      </c>
      <c r="R515" t="s">
        <v>8314</v>
      </c>
      <c r="S515" s="16">
        <f t="shared" si="34"/>
        <v>42552.653993055559</v>
      </c>
      <c r="T515" s="17">
        <f t="shared" si="35"/>
        <v>42597.291666666672</v>
      </c>
      <c r="V515"/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  <c r="V516"/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  <c r="V517"/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  <c r="V518"/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  <c r="V519"/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  <c r="V520"/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  <c r="V521"/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  <c r="V522"/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  <c r="V523"/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  <c r="V524"/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  <c r="V525"/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  <c r="V526"/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  <c r="V527"/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  <c r="V528"/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  <c r="V529"/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  <c r="V530"/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  <c r="V531"/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  <c r="V532"/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  <c r="V533"/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  <c r="V534"/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  <c r="V535"/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  <c r="V536"/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  <c r="V537"/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  <c r="V538"/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  <c r="V539"/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  <c r="V540"/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  <c r="V541"/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  <c r="V542"/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  <c r="V543"/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  <c r="V544"/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  <c r="V545"/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  <c r="V546"/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  <c r="V547"/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  <c r="V548"/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  <c r="V549"/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  <c r="V550"/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  <c r="V551"/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  <c r="V552"/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  <c r="V553"/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  <c r="V554"/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  <c r="V555"/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  <c r="V556"/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  <c r="V557"/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  <c r="V558"/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  <c r="V559"/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  <c r="V560"/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  <c r="V561"/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  <c r="V562"/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  <c r="V563"/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  <c r="V564"/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  <c r="V565"/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  <c r="V566"/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  <c r="V567"/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  <c r="V568"/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  <c r="V569"/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  <c r="V570"/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  <c r="V571"/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  <c r="V572"/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  <c r="V573"/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  <c r="V574"/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  <c r="V575"/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  <c r="V576"/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  <c r="V577"/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9">
        <f t="shared" ref="P578:P641" si="37">IFERROR(ROUND(E578/L578,2),0)</f>
        <v>1</v>
      </c>
      <c r="Q578" s="11" t="s">
        <v>8317</v>
      </c>
      <c r="R578" t="s">
        <v>8318</v>
      </c>
      <c r="S578" s="16">
        <f t="shared" ref="S578:S641" si="38">(((J578/60)/60)/24)+DATE(1970,1,1)</f>
        <v>42031.471666666665</v>
      </c>
      <c r="T578" s="17">
        <f t="shared" ref="T578:T641" si="39">(((I578/60)/60)/24)+DATE(1970,1,1)</f>
        <v>42091.43</v>
      </c>
      <c r="V578"/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9">
        <f t="shared" si="37"/>
        <v>10</v>
      </c>
      <c r="Q579" s="11" t="s">
        <v>8317</v>
      </c>
      <c r="R579" t="s">
        <v>8318</v>
      </c>
      <c r="S579" s="16">
        <f t="shared" si="38"/>
        <v>42450.589143518519</v>
      </c>
      <c r="T579" s="17">
        <f t="shared" si="39"/>
        <v>42510.589143518519</v>
      </c>
      <c r="V579"/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  <c r="V580"/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  <c r="V581"/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  <c r="V582"/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  <c r="V583"/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  <c r="V584"/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  <c r="V585"/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  <c r="V586"/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  <c r="V587"/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  <c r="V588"/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  <c r="V589"/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  <c r="V590"/>
    </row>
    <row r="591" spans="1:22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  <c r="V591"/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  <c r="V592"/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  <c r="V593"/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  <c r="V594"/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  <c r="V595"/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  <c r="V596"/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  <c r="V597"/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  <c r="V598"/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  <c r="V599"/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  <c r="V600"/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  <c r="V601"/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  <c r="V602"/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  <c r="V603"/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  <c r="V604"/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  <c r="V605"/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  <c r="V606"/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  <c r="V607"/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  <c r="V608"/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  <c r="V609"/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  <c r="V610"/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  <c r="V611"/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  <c r="V612"/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  <c r="V613"/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  <c r="V614"/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  <c r="V615"/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  <c r="V616"/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  <c r="V617"/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  <c r="V618"/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  <c r="V619"/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  <c r="V620"/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  <c r="V621"/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  <c r="V622"/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  <c r="V623"/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  <c r="V624"/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  <c r="V625"/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  <c r="V626"/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  <c r="V627"/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  <c r="V628"/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  <c r="V629"/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  <c r="V630"/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  <c r="V631"/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  <c r="V632"/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  <c r="V633"/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  <c r="V634"/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  <c r="V635"/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  <c r="V636"/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  <c r="V637"/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  <c r="V638"/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  <c r="V639"/>
    </row>
    <row r="640" spans="1:22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  <c r="V640"/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  <c r="V641"/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9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ref="S642:S705" si="42">(((J642/60)/60)/24)+DATE(1970,1,1)</f>
        <v>42683.420312500006</v>
      </c>
      <c r="T642" s="17">
        <f t="shared" ref="T642:T705" si="43">(((I642/60)/60)/24)+DATE(1970,1,1)</f>
        <v>42698.958333333328</v>
      </c>
      <c r="V642"/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9">
        <f t="shared" si="41"/>
        <v>151.32</v>
      </c>
      <c r="Q643" s="11" t="s">
        <v>8317</v>
      </c>
      <c r="R643" t="s">
        <v>8319</v>
      </c>
      <c r="S643" s="16">
        <f t="shared" si="42"/>
        <v>42199.57</v>
      </c>
      <c r="T643" s="17">
        <f t="shared" si="43"/>
        <v>42229.57</v>
      </c>
      <c r="V643"/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  <c r="V644"/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  <c r="V645"/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  <c r="V646"/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  <c r="V647"/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  <c r="V648"/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  <c r="V649"/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  <c r="V650"/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  <c r="V651"/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  <c r="V652"/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  <c r="V653"/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  <c r="V654"/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  <c r="V655"/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  <c r="V656"/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  <c r="V657"/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  <c r="V658"/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  <c r="V659"/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  <c r="V660"/>
    </row>
    <row r="661" spans="1:22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  <c r="V661"/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  <c r="V662"/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  <c r="V663"/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  <c r="V664"/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  <c r="V665"/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  <c r="V666"/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  <c r="V667"/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  <c r="V668"/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  <c r="V669"/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  <c r="V670"/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  <c r="V671"/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  <c r="V672"/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  <c r="V673"/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  <c r="V674"/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  <c r="V675"/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  <c r="V676"/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  <c r="V677"/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  <c r="V678"/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  <c r="V679"/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  <c r="V680"/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  <c r="V681"/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  <c r="V682"/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  <c r="V683"/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  <c r="V684"/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  <c r="V685"/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  <c r="V686"/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  <c r="V687"/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  <c r="V688"/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  <c r="V689"/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  <c r="V690"/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  <c r="V691"/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  <c r="V692"/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  <c r="V693"/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  <c r="V694"/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  <c r="V695"/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  <c r="V696"/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  <c r="V697"/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  <c r="V698"/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  <c r="V699"/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  <c r="V700"/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  <c r="V701"/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  <c r="V702"/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  <c r="V703"/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  <c r="V704"/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  <c r="V705"/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9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ref="S706:S769" si="46">(((J706/60)/60)/24)+DATE(1970,1,1)</f>
        <v>42726.192916666667</v>
      </c>
      <c r="T706" s="17">
        <f t="shared" ref="T706:T769" si="47">(((I706/60)/60)/24)+DATE(1970,1,1)</f>
        <v>42786.192916666667</v>
      </c>
      <c r="V706"/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9">
        <f t="shared" si="45"/>
        <v>195.4</v>
      </c>
      <c r="Q707" s="11" t="s">
        <v>8317</v>
      </c>
      <c r="R707" t="s">
        <v>8319</v>
      </c>
      <c r="S707" s="16">
        <f t="shared" si="46"/>
        <v>42726.491643518515</v>
      </c>
      <c r="T707" s="17">
        <f t="shared" si="47"/>
        <v>42756.491643518515</v>
      </c>
      <c r="V707"/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  <c r="V708"/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  <c r="V709"/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  <c r="V710"/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  <c r="V711"/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  <c r="V712"/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  <c r="V713"/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  <c r="V714"/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  <c r="V715"/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  <c r="V716"/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  <c r="V717"/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  <c r="V718"/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  <c r="V719"/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  <c r="V720"/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  <c r="V721"/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  <c r="V722"/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  <c r="V723"/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  <c r="V724"/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  <c r="V725"/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  <c r="V726"/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  <c r="V727"/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  <c r="V728"/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  <c r="V729"/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  <c r="V730"/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  <c r="V731"/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  <c r="V732"/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  <c r="V733"/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  <c r="V734"/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  <c r="V735"/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  <c r="V736"/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  <c r="V737"/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  <c r="V738"/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  <c r="V739"/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  <c r="V740"/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  <c r="V741"/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  <c r="V742"/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  <c r="V743"/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  <c r="V744"/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  <c r="V745"/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  <c r="V746"/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  <c r="V747"/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  <c r="V748"/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  <c r="V749"/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  <c r="V750"/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  <c r="V751"/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  <c r="V752"/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  <c r="V753"/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  <c r="V754"/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  <c r="V755"/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  <c r="V756"/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  <c r="V757"/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  <c r="V758"/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  <c r="V759"/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  <c r="V760"/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  <c r="V761"/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  <c r="V762"/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  <c r="V763"/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  <c r="V764"/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  <c r="V765"/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  <c r="V766"/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  <c r="V767"/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  <c r="V768"/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  <c r="V769"/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9">
        <f t="shared" ref="P770:P833" si="49">IFERROR(ROUND(E770/L770,2),0)</f>
        <v>0</v>
      </c>
      <c r="Q770" s="11" t="s">
        <v>8320</v>
      </c>
      <c r="R770" t="s">
        <v>8322</v>
      </c>
      <c r="S770" s="16">
        <f t="shared" ref="S770:S833" si="50">(((J770/60)/60)/24)+DATE(1970,1,1)</f>
        <v>41594.207060185188</v>
      </c>
      <c r="T770" s="17">
        <f t="shared" ref="T770:T833" si="51">(((I770/60)/60)/24)+DATE(1970,1,1)</f>
        <v>41624.207060185188</v>
      </c>
      <c r="V770"/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9">
        <f t="shared" si="49"/>
        <v>31.85</v>
      </c>
      <c r="Q771" s="11" t="s">
        <v>8320</v>
      </c>
      <c r="R771" t="s">
        <v>8322</v>
      </c>
      <c r="S771" s="16">
        <f t="shared" si="50"/>
        <v>41604.996458333335</v>
      </c>
      <c r="T771" s="17">
        <f t="shared" si="51"/>
        <v>41634.996458333335</v>
      </c>
      <c r="V771"/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  <c r="V772"/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  <c r="V773"/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  <c r="V774"/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  <c r="V775"/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  <c r="V776"/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  <c r="V777"/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  <c r="V778"/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  <c r="V779"/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  <c r="V780"/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  <c r="V781"/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  <c r="V782"/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  <c r="V783"/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  <c r="V784"/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  <c r="V785"/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  <c r="V786"/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  <c r="V787"/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  <c r="V788"/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  <c r="V789"/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  <c r="V790"/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  <c r="V791"/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  <c r="V792"/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  <c r="V793"/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  <c r="V794"/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  <c r="V795"/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  <c r="V796"/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  <c r="V797"/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  <c r="V798"/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  <c r="V799"/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  <c r="V800"/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  <c r="V801"/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  <c r="V802"/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  <c r="V803"/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  <c r="V804"/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  <c r="V805"/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  <c r="V806"/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  <c r="V807"/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  <c r="V808"/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  <c r="V809"/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  <c r="V810"/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  <c r="V811"/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  <c r="V812"/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  <c r="V813"/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  <c r="V814"/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  <c r="V815"/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  <c r="V816"/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  <c r="V817"/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  <c r="V818"/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  <c r="V819"/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  <c r="V820"/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  <c r="V821"/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  <c r="V822"/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  <c r="V823"/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  <c r="V824"/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  <c r="V825"/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  <c r="V826"/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  <c r="V827"/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  <c r="V828"/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  <c r="V829"/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  <c r="V830"/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  <c r="V831"/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  <c r="V832"/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  <c r="V833"/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9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ref="S834:S897" si="54">(((J834/60)/60)/24)+DATE(1970,1,1)</f>
        <v>40869.675173611111</v>
      </c>
      <c r="T834" s="17">
        <f t="shared" ref="T834:T897" si="55">(((I834/60)/60)/24)+DATE(1970,1,1)</f>
        <v>40929.342361111114</v>
      </c>
      <c r="V834"/>
    </row>
    <row r="835" spans="1:22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9">
        <f t="shared" si="53"/>
        <v>148.78</v>
      </c>
      <c r="Q835" s="11" t="s">
        <v>8323</v>
      </c>
      <c r="R835" t="s">
        <v>8324</v>
      </c>
      <c r="S835" s="16">
        <f t="shared" si="54"/>
        <v>41718.878182870372</v>
      </c>
      <c r="T835" s="17">
        <f t="shared" si="55"/>
        <v>41748.878182870372</v>
      </c>
      <c r="V835"/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  <c r="V836"/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  <c r="V837"/>
    </row>
    <row r="838" spans="1:22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  <c r="V838"/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  <c r="V839"/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  <c r="V840"/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  <c r="V841"/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  <c r="V842"/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  <c r="V843"/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  <c r="V844"/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  <c r="V845"/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  <c r="V846"/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  <c r="V847"/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  <c r="V848"/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  <c r="V849"/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  <c r="V850"/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  <c r="V851"/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  <c r="V852"/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  <c r="V853"/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  <c r="V854"/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  <c r="V855"/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  <c r="V856"/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  <c r="V857"/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  <c r="V858"/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  <c r="V859"/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  <c r="V860"/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  <c r="V861"/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  <c r="V862"/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  <c r="V863"/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  <c r="V864"/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  <c r="V865"/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  <c r="V866"/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  <c r="V867"/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  <c r="V868"/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  <c r="V869"/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  <c r="V870"/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  <c r="V871"/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  <c r="V872"/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  <c r="V873"/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  <c r="V874"/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  <c r="V875"/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  <c r="V876"/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  <c r="V877"/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  <c r="V878"/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  <c r="V879"/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  <c r="V880"/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  <c r="V881"/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  <c r="V882"/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  <c r="V883"/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  <c r="V884"/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  <c r="V885"/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  <c r="V886"/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  <c r="V887"/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  <c r="V888"/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  <c r="V889"/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  <c r="V890"/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  <c r="V891"/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  <c r="V892"/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  <c r="V893"/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  <c r="V894"/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  <c r="V895"/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  <c r="V896"/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  <c r="V897"/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9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ref="S898:S961" si="58">(((J898/60)/60)/24)+DATE(1970,1,1)</f>
        <v>42218.872986111113</v>
      </c>
      <c r="T898" s="17">
        <f t="shared" ref="T898:T961" si="59">(((I898/60)/60)/24)+DATE(1970,1,1)</f>
        <v>42244.166666666672</v>
      </c>
      <c r="V898"/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9">
        <f t="shared" si="57"/>
        <v>0</v>
      </c>
      <c r="Q899" s="11" t="s">
        <v>8323</v>
      </c>
      <c r="R899" t="s">
        <v>8327</v>
      </c>
      <c r="S899" s="16">
        <f t="shared" si="58"/>
        <v>41211.688750000001</v>
      </c>
      <c r="T899" s="17">
        <f t="shared" si="59"/>
        <v>41241.730416666665</v>
      </c>
      <c r="V899"/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  <c r="V900"/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  <c r="V901"/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  <c r="V902"/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  <c r="V903"/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  <c r="V904"/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  <c r="V905"/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  <c r="V906"/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  <c r="V907"/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  <c r="V908"/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  <c r="V909"/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  <c r="V910"/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  <c r="V911"/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  <c r="V912"/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  <c r="V913"/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  <c r="V914"/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  <c r="V915"/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  <c r="V916"/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  <c r="V917"/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  <c r="V918"/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  <c r="V919"/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  <c r="V920"/>
    </row>
    <row r="921" spans="1:22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  <c r="V921"/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  <c r="V922"/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  <c r="V923"/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  <c r="V924"/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  <c r="V925"/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  <c r="V926"/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  <c r="V927"/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  <c r="V928"/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  <c r="V929"/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  <c r="V930"/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  <c r="V931"/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  <c r="V932"/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  <c r="V933"/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  <c r="V934"/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  <c r="V935"/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  <c r="V936"/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  <c r="V937"/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  <c r="V938"/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  <c r="V939"/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  <c r="V940"/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  <c r="V941"/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  <c r="V942"/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  <c r="V943"/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  <c r="V944"/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  <c r="V945"/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  <c r="V946"/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  <c r="V947"/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  <c r="V948"/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  <c r="V949"/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  <c r="V950"/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  <c r="V951"/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  <c r="V952"/>
    </row>
    <row r="953" spans="1:22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  <c r="V953"/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  <c r="V954"/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  <c r="V955"/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  <c r="V956"/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  <c r="V957"/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  <c r="V958"/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  <c r="V959"/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  <c r="V960"/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  <c r="V961"/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9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ref="S962:S1025" si="62">(((J962/60)/60)/24)+DATE(1970,1,1)</f>
        <v>42766.626793981486</v>
      </c>
      <c r="T962" s="17">
        <f t="shared" ref="T962:T1025" si="63">(((I962/60)/60)/24)+DATE(1970,1,1)</f>
        <v>42808.585127314815</v>
      </c>
      <c r="V962"/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9">
        <f t="shared" si="61"/>
        <v>364.35</v>
      </c>
      <c r="Q963" s="11" t="s">
        <v>8317</v>
      </c>
      <c r="R963" t="s">
        <v>8319</v>
      </c>
      <c r="S963" s="16">
        <f t="shared" si="62"/>
        <v>42740.693692129629</v>
      </c>
      <c r="T963" s="17">
        <f t="shared" si="63"/>
        <v>42786.791666666672</v>
      </c>
      <c r="V963"/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  <c r="V964"/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  <c r="V965"/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  <c r="V966"/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  <c r="V967"/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  <c r="V968"/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  <c r="V969"/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  <c r="V970"/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  <c r="V971"/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  <c r="V972"/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  <c r="V973"/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  <c r="V974"/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  <c r="V975"/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  <c r="V976"/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  <c r="V977"/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  <c r="V978"/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  <c r="V979"/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  <c r="V980"/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  <c r="V981"/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  <c r="V982"/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  <c r="V983"/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  <c r="V984"/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  <c r="V985"/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  <c r="V986"/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  <c r="V987"/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  <c r="V988"/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  <c r="V989"/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  <c r="V990"/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  <c r="V991"/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  <c r="V992"/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  <c r="V993"/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  <c r="V994"/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  <c r="V995"/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  <c r="V996"/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  <c r="V997"/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  <c r="V998"/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  <c r="V999"/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  <c r="V1000"/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  <c r="V1001"/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  <c r="V1002"/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  <c r="V1003"/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  <c r="V1004"/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  <c r="V1005"/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  <c r="V1006"/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  <c r="V1007"/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  <c r="V1008"/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  <c r="V1009"/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  <c r="V1010"/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  <c r="V1011"/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  <c r="V1012"/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  <c r="V1013"/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  <c r="V1014"/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  <c r="V1015"/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  <c r="V1016"/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  <c r="V1017"/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  <c r="V1018"/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  <c r="V1019"/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  <c r="V1020"/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  <c r="V1021"/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  <c r="V1022"/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  <c r="V1023"/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  <c r="V1024"/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  <c r="V1025"/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9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7">
        <f t="shared" ref="T1026:T1089" si="67">(((I1026/60)/60)/24)+DATE(1970,1,1)</f>
        <v>42400.580590277779</v>
      </c>
      <c r="V1026"/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9">
        <f t="shared" si="65"/>
        <v>71.849999999999994</v>
      </c>
      <c r="Q1027" s="11" t="s">
        <v>8323</v>
      </c>
      <c r="R1027" t="s">
        <v>8328</v>
      </c>
      <c r="S1027" s="16">
        <f t="shared" si="66"/>
        <v>42049.833761574075</v>
      </c>
      <c r="T1027" s="17">
        <f t="shared" si="67"/>
        <v>42079.792094907403</v>
      </c>
      <c r="V1027"/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  <c r="V1028"/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  <c r="V1029"/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  <c r="V1030"/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  <c r="V1031"/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  <c r="V1032"/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  <c r="V1033"/>
    </row>
    <row r="1034" spans="1:22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  <c r="V1034"/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  <c r="V1035"/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  <c r="V1036"/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  <c r="V1037"/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  <c r="V1038"/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  <c r="V1039"/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  <c r="V1040"/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  <c r="V1041"/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  <c r="V1042"/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  <c r="V1043"/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  <c r="V1044"/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  <c r="V1045"/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  <c r="V1046"/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  <c r="V1047"/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  <c r="V1048"/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  <c r="V1049"/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  <c r="V1050"/>
    </row>
    <row r="1051" spans="1:22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  <c r="V1051"/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  <c r="V1052"/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  <c r="V1053"/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  <c r="V1054"/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  <c r="V1055"/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  <c r="V1056"/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  <c r="V1057"/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  <c r="V1058"/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  <c r="V1059"/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  <c r="V1060"/>
    </row>
    <row r="1061" spans="1:22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  <c r="V1061"/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  <c r="V1062"/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  <c r="V1063"/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  <c r="V1064"/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  <c r="V1065"/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  <c r="V1066"/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  <c r="V1067"/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  <c r="V1068"/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  <c r="V1069"/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  <c r="V1070"/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  <c r="V1071"/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  <c r="V1072"/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  <c r="V1073"/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  <c r="V1074"/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  <c r="V1075"/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  <c r="V1076"/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  <c r="V1077"/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  <c r="V1078"/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  <c r="V1079"/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  <c r="V1080"/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  <c r="V1081"/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  <c r="V1082"/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  <c r="V1083"/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  <c r="V1084"/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  <c r="V1085"/>
    </row>
    <row r="1086" spans="1:22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  <c r="V1086"/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  <c r="V1087"/>
    </row>
    <row r="1088" spans="1:22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  <c r="V1088"/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  <c r="V1089"/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9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7">
        <f t="shared" ref="T1090:T1153" si="71">(((I1090/60)/60)/24)+DATE(1970,1,1)</f>
        <v>41753.799386574072</v>
      </c>
      <c r="V1090"/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9">
        <f t="shared" si="69"/>
        <v>23.96</v>
      </c>
      <c r="Q1091" s="11" t="s">
        <v>8331</v>
      </c>
      <c r="R1091" t="s">
        <v>8332</v>
      </c>
      <c r="S1091" s="16">
        <f t="shared" si="70"/>
        <v>42151.189525462964</v>
      </c>
      <c r="T1091" s="17">
        <f t="shared" si="71"/>
        <v>42181.189525462964</v>
      </c>
      <c r="V1091"/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  <c r="V1092"/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  <c r="V1093"/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  <c r="V1094"/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  <c r="V1095"/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  <c r="V1096"/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  <c r="V1097"/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  <c r="V1098"/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  <c r="V1099"/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  <c r="V1100"/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  <c r="V1101"/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  <c r="V1102"/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  <c r="V1103"/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  <c r="V1104"/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  <c r="V1105"/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  <c r="V1106"/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  <c r="V1107"/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  <c r="V1108"/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  <c r="V1109"/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  <c r="V1110"/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  <c r="V1111"/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  <c r="V1112"/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  <c r="V1113"/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  <c r="V1114"/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  <c r="V1115"/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  <c r="V1116"/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  <c r="V1117"/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  <c r="V1118"/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  <c r="V1119"/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  <c r="V1120"/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  <c r="V1121"/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  <c r="V1122"/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  <c r="V1123"/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  <c r="V1124"/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  <c r="V1125"/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  <c r="V1126"/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  <c r="V1127"/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  <c r="V1128"/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  <c r="V1129"/>
    </row>
    <row r="1130" spans="1:22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  <c r="V1130"/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  <c r="V1131"/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  <c r="V1132"/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  <c r="V1133"/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  <c r="V1134"/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  <c r="V1135"/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  <c r="V1136"/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  <c r="V1137"/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  <c r="V1138"/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  <c r="V1139"/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  <c r="V1140"/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  <c r="V1141"/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  <c r="V1142"/>
    </row>
    <row r="1143" spans="1:22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  <c r="V1143"/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  <c r="V1144"/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  <c r="V1145"/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  <c r="V1146"/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  <c r="V1147"/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  <c r="V1148"/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  <c r="V1149"/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  <c r="V1150"/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  <c r="V1151"/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  <c r="V1152"/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  <c r="V1153"/>
    </row>
    <row r="1154" spans="1:22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9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7">
        <f t="shared" ref="T1154:T1217" si="75">(((I1154/60)/60)/24)+DATE(1970,1,1)</f>
        <v>42139.709629629629</v>
      </c>
      <c r="V1154"/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9">
        <f t="shared" si="73"/>
        <v>50</v>
      </c>
      <c r="Q1155" s="11" t="s">
        <v>8334</v>
      </c>
      <c r="R1155" t="s">
        <v>8335</v>
      </c>
      <c r="S1155" s="16">
        <f t="shared" si="74"/>
        <v>42143.714178240742</v>
      </c>
      <c r="T1155" s="17">
        <f t="shared" si="75"/>
        <v>42173.714178240742</v>
      </c>
      <c r="V1155"/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  <c r="V1156"/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  <c r="V1157"/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  <c r="V1158"/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  <c r="V1159"/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  <c r="V1160"/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  <c r="V1161"/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  <c r="V1162"/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  <c r="V1163"/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  <c r="V1164"/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  <c r="V1165"/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  <c r="V1166"/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  <c r="V1167"/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  <c r="V1168"/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  <c r="V1169"/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  <c r="V1170"/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  <c r="V1171"/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  <c r="V1172"/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  <c r="V1173"/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  <c r="V1174"/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  <c r="V1175"/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  <c r="V1176"/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  <c r="V1177"/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  <c r="V1178"/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  <c r="V1179"/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  <c r="V1180"/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  <c r="V1181"/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  <c r="V1182"/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  <c r="V1183"/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  <c r="V1184"/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  <c r="V1185"/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  <c r="V1186"/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  <c r="V1187"/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  <c r="V1188"/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  <c r="V1189"/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  <c r="V1190"/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  <c r="V1191"/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  <c r="V1192"/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  <c r="V1193"/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  <c r="V1194"/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  <c r="V1195"/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  <c r="V1196"/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  <c r="V1197"/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  <c r="V1198"/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  <c r="V1199"/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  <c r="V1200"/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  <c r="V1201"/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  <c r="V1202"/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  <c r="V1203"/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  <c r="V1204"/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  <c r="V1205"/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  <c r="V1206"/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  <c r="V1207"/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  <c r="V1208"/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  <c r="V1209"/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  <c r="V1210"/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  <c r="V1211"/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  <c r="V1212"/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  <c r="V1213"/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  <c r="V1214"/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  <c r="V1215"/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  <c r="V1216"/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  <c r="V1217"/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9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7">
        <f t="shared" ref="T1218:T1281" si="79">(((I1218/60)/60)/24)+DATE(1970,1,1)</f>
        <v>42279.960416666669</v>
      </c>
      <c r="V1218"/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9">
        <f t="shared" si="77"/>
        <v>148.57</v>
      </c>
      <c r="Q1219" s="11" t="s">
        <v>8336</v>
      </c>
      <c r="R1219" t="s">
        <v>8337</v>
      </c>
      <c r="S1219" s="16">
        <f t="shared" si="78"/>
        <v>42535.809490740736</v>
      </c>
      <c r="T1219" s="17">
        <f t="shared" si="79"/>
        <v>42565.809490740736</v>
      </c>
      <c r="V1219"/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  <c r="V1220"/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  <c r="V1221"/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  <c r="V1222"/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  <c r="V1223"/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  <c r="V1224"/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  <c r="V1225"/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  <c r="V1226"/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  <c r="V1227"/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  <c r="V1228"/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  <c r="V1229"/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  <c r="V1230"/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  <c r="V1231"/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  <c r="V1232"/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  <c r="V1233"/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  <c r="V1234"/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  <c r="V1235"/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  <c r="V1236"/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  <c r="V1237"/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  <c r="V1238"/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  <c r="V1239"/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  <c r="V1240"/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  <c r="V1241"/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  <c r="V1242"/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  <c r="V1243"/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  <c r="V1244"/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  <c r="V1245"/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  <c r="V1246"/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  <c r="V1247"/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  <c r="V1248"/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  <c r="V1249"/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  <c r="V1250"/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  <c r="V1251"/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  <c r="V1252"/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  <c r="V1253"/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  <c r="V1254"/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  <c r="V1255"/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  <c r="V1256"/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  <c r="V1257"/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  <c r="V1258"/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  <c r="V1259"/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  <c r="V1260"/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  <c r="V1261"/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  <c r="V1262"/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  <c r="V1263"/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  <c r="V1264"/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  <c r="V1265"/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  <c r="V1266"/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  <c r="V1267"/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  <c r="V1268"/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  <c r="V1269"/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  <c r="V1270"/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  <c r="V1271"/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  <c r="V1272"/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  <c r="V1273"/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  <c r="V1274"/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  <c r="V1275"/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  <c r="V1276"/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  <c r="V1277"/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  <c r="V1278"/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  <c r="V1279"/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  <c r="V1280"/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  <c r="V1281"/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9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7">
        <f t="shared" ref="T1282:T1345" si="83">(((I1282/60)/60)/24)+DATE(1970,1,1)</f>
        <v>40603.757569444446</v>
      </c>
      <c r="V1282"/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9">
        <f t="shared" si="81"/>
        <v>104.73</v>
      </c>
      <c r="Q1283" s="11" t="s">
        <v>8323</v>
      </c>
      <c r="R1283" t="s">
        <v>8324</v>
      </c>
      <c r="S1283" s="16">
        <f t="shared" si="82"/>
        <v>41463.743472222224</v>
      </c>
      <c r="T1283" s="17">
        <f t="shared" si="83"/>
        <v>41483.743472222224</v>
      </c>
      <c r="V1283"/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  <c r="V1284"/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  <c r="V1285"/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  <c r="V1286"/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  <c r="V1287"/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  <c r="V1288"/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  <c r="V1289"/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  <c r="V1290"/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  <c r="V1291"/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  <c r="V1292"/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  <c r="V1293"/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  <c r="V1294"/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  <c r="V1295"/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  <c r="V1296"/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  <c r="V1297"/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  <c r="V1298"/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  <c r="V1299"/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  <c r="V1300"/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  <c r="V1301"/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  <c r="V1302"/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  <c r="V1303"/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  <c r="V1304"/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  <c r="V1305"/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  <c r="V1306"/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  <c r="V1307"/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  <c r="V1308"/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  <c r="V1309"/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  <c r="V1310"/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  <c r="V1311"/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  <c r="V1312"/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  <c r="V1313"/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  <c r="V1314"/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  <c r="V1315"/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  <c r="V1316"/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  <c r="V1317"/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  <c r="V1318"/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  <c r="V1319"/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  <c r="V1320"/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  <c r="V1321"/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  <c r="V1322"/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  <c r="V1323"/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  <c r="V1324"/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  <c r="V1325"/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  <c r="V1326"/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  <c r="V1327"/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  <c r="V1328"/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  <c r="V1329"/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  <c r="V1330"/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  <c r="V1331"/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  <c r="V1332"/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  <c r="V1333"/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  <c r="V1334"/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  <c r="V1335"/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  <c r="V1336"/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  <c r="V1337"/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  <c r="V1338"/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  <c r="V1339"/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  <c r="V1340"/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  <c r="V1341"/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  <c r="V1342"/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  <c r="V1343"/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  <c r="V1344"/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  <c r="V1345"/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9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7">
        <f t="shared" ref="T1346:T1409" si="87">(((I1346/60)/60)/24)+DATE(1970,1,1)</f>
        <v>42551.789803240739</v>
      </c>
      <c r="V1346"/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9">
        <f t="shared" si="85"/>
        <v>53.57</v>
      </c>
      <c r="Q1347" s="11" t="s">
        <v>8320</v>
      </c>
      <c r="R1347" t="s">
        <v>8321</v>
      </c>
      <c r="S1347" s="16">
        <f t="shared" si="86"/>
        <v>41799.814340277779</v>
      </c>
      <c r="T1347" s="17">
        <f t="shared" si="87"/>
        <v>41834.814340277779</v>
      </c>
      <c r="V1347"/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  <c r="V1348"/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  <c r="V1349"/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  <c r="V1350"/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  <c r="V1351"/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  <c r="V1352"/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  <c r="V1353"/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  <c r="V1354"/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  <c r="V1355"/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  <c r="V1356"/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  <c r="V1357"/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  <c r="V1358"/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  <c r="V1359"/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  <c r="V1360"/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  <c r="V1361"/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  <c r="V1362"/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  <c r="V1363"/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  <c r="V1364"/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  <c r="V1365"/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  <c r="V1366"/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  <c r="V1367"/>
    </row>
    <row r="1368" spans="1:22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  <c r="V1368"/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  <c r="V1369"/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  <c r="V1370"/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  <c r="V1371"/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  <c r="V1372"/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  <c r="V1373"/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  <c r="V1374"/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  <c r="V1375"/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  <c r="V1376"/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  <c r="V1377"/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  <c r="V1378"/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  <c r="V1379"/>
    </row>
    <row r="1380" spans="1:22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  <c r="V1380"/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  <c r="V1381"/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  <c r="V1382"/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  <c r="V1383"/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  <c r="V1384"/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  <c r="V1385"/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  <c r="V1386"/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  <c r="V1387"/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  <c r="V1388"/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  <c r="V1389"/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  <c r="V1390"/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  <c r="V1391"/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  <c r="V1392"/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  <c r="V1393"/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  <c r="V1394"/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  <c r="V1395"/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  <c r="V1396"/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  <c r="V1397"/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  <c r="V1398"/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  <c r="V1399"/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  <c r="V1400"/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  <c r="V1401"/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  <c r="V1402"/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  <c r="V1403"/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  <c r="V1404"/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  <c r="V1405"/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  <c r="V1406"/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  <c r="V1407"/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  <c r="V1408"/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  <c r="V1409"/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9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7">
        <f t="shared" ref="T1410:T1473" si="91">(((I1410/60)/60)/24)+DATE(1970,1,1)</f>
        <v>42321.913842592592</v>
      </c>
      <c r="V1410"/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9">
        <f t="shared" si="89"/>
        <v>0</v>
      </c>
      <c r="Q1411" s="11" t="s">
        <v>8320</v>
      </c>
      <c r="R1411" t="s">
        <v>8339</v>
      </c>
      <c r="S1411" s="16">
        <f t="shared" si="90"/>
        <v>41945.133506944447</v>
      </c>
      <c r="T1411" s="17">
        <f t="shared" si="91"/>
        <v>42005.175173611111</v>
      </c>
      <c r="V1411"/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  <c r="V1412"/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  <c r="V1413"/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  <c r="V1414"/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  <c r="V1415"/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  <c r="V1416"/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  <c r="V1417"/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  <c r="V1418"/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  <c r="V1419"/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  <c r="V1420"/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  <c r="V1421"/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  <c r="V1422"/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  <c r="V1423"/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  <c r="V1424"/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  <c r="V1425"/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  <c r="V1426"/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  <c r="V1427"/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  <c r="V1428"/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  <c r="V1429"/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  <c r="V1430"/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  <c r="V1431"/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  <c r="V1432"/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  <c r="V1433"/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  <c r="V1434"/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  <c r="V1435"/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  <c r="V1436"/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  <c r="V1437"/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  <c r="V1438"/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  <c r="V1439"/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  <c r="V1440"/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  <c r="V1441"/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  <c r="V1442"/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  <c r="V1443"/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  <c r="V1444"/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  <c r="V1445"/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  <c r="V1446"/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  <c r="V1447"/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  <c r="V1448"/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  <c r="V1449"/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  <c r="V1450"/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  <c r="V1451"/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  <c r="V1452"/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  <c r="V1453"/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  <c r="V1454"/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  <c r="V1455"/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  <c r="V1456"/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  <c r="V1457"/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  <c r="V1458"/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  <c r="V1459"/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  <c r="V1460"/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  <c r="V1461"/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  <c r="V1462"/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  <c r="V1463"/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  <c r="V1464"/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  <c r="V1465"/>
    </row>
    <row r="1466" spans="1:22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  <c r="V1466"/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  <c r="V1467"/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  <c r="V1468"/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  <c r="V1469"/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  <c r="V1470"/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  <c r="V1471"/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  <c r="V1472"/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  <c r="V1473"/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9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7">
        <f t="shared" ref="T1474:T1537" si="95">(((I1474/60)/60)/24)+DATE(1970,1,1)</f>
        <v>41563.542858796296</v>
      </c>
      <c r="V1474"/>
    </row>
    <row r="1475" spans="1:22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9">
        <f t="shared" si="93"/>
        <v>38.46</v>
      </c>
      <c r="Q1475" s="11" t="s">
        <v>8320</v>
      </c>
      <c r="R1475" t="s">
        <v>8340</v>
      </c>
      <c r="S1475" s="16">
        <f t="shared" si="94"/>
        <v>40939.979618055557</v>
      </c>
      <c r="T1475" s="17">
        <f t="shared" si="95"/>
        <v>40969.979618055557</v>
      </c>
      <c r="V1475"/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  <c r="V1476"/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  <c r="V1477"/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  <c r="V1478"/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  <c r="V1479"/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  <c r="V1480"/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  <c r="V1481"/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  <c r="V1482"/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  <c r="V1483"/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  <c r="V1484"/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  <c r="V1485"/>
    </row>
    <row r="1486" spans="1:22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  <c r="V1486"/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  <c r="V1487"/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  <c r="V1488"/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  <c r="V1489"/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  <c r="V1490"/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  <c r="V1491"/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  <c r="V1492"/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  <c r="V1493"/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  <c r="V1494"/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  <c r="V1495"/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  <c r="V1496"/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  <c r="V1497"/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  <c r="V1498"/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  <c r="V1499"/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  <c r="V1500"/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  <c r="V1501"/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  <c r="V1502"/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  <c r="V1503"/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  <c r="V1504"/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  <c r="V1505"/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  <c r="V1506"/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  <c r="V1507"/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  <c r="V1508"/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  <c r="V1509"/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  <c r="V1510"/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  <c r="V1511"/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  <c r="V1512"/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  <c r="V1513"/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  <c r="V1514"/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  <c r="V1515"/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  <c r="V1516"/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  <c r="V1517"/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  <c r="V1518"/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  <c r="V1519"/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  <c r="V1520"/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  <c r="V1521"/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  <c r="V1522"/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  <c r="V1523"/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  <c r="V1524"/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  <c r="V1525"/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  <c r="V1526"/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  <c r="V1527"/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  <c r="V1528"/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  <c r="V1529"/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  <c r="V1530"/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  <c r="V1531"/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  <c r="V1532"/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  <c r="V1533"/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  <c r="V1534"/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  <c r="V1535"/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  <c r="V1536"/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  <c r="V1537"/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9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7">
        <f t="shared" ref="T1538:T1601" si="99">(((I1538/60)/60)/24)+DATE(1970,1,1)</f>
        <v>42243.802199074074</v>
      </c>
      <c r="V1538"/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9">
        <f t="shared" si="97"/>
        <v>96.38</v>
      </c>
      <c r="Q1539" s="11" t="s">
        <v>8336</v>
      </c>
      <c r="R1539" t="s">
        <v>8337</v>
      </c>
      <c r="S1539" s="16">
        <f t="shared" si="98"/>
        <v>42552.315127314811</v>
      </c>
      <c r="T1539" s="17">
        <f t="shared" si="99"/>
        <v>42588.75</v>
      </c>
      <c r="V1539"/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  <c r="V1540"/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  <c r="V1541"/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  <c r="V1542"/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  <c r="V1543"/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  <c r="V1544"/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  <c r="V1545"/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  <c r="V1546"/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  <c r="V1547"/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  <c r="V1548"/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  <c r="V1549"/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  <c r="V1550"/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  <c r="V1551"/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  <c r="V1552"/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  <c r="V1553"/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  <c r="V1554"/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  <c r="V1555"/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  <c r="V1556"/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  <c r="V1557"/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  <c r="V1558"/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  <c r="V1559"/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  <c r="V1560"/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  <c r="V1561"/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  <c r="V1562"/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  <c r="V1563"/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  <c r="V1564"/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  <c r="V1565"/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  <c r="V1566"/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  <c r="V1567"/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  <c r="V1568"/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  <c r="V1569"/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  <c r="V1570"/>
    </row>
    <row r="1571" spans="1:22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  <c r="V1571"/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  <c r="V1572"/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  <c r="V1573"/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  <c r="V1574"/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  <c r="V1575"/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  <c r="V1576"/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  <c r="V1577"/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  <c r="V1578"/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  <c r="V1579"/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  <c r="V1580"/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  <c r="V1581"/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  <c r="V1582"/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  <c r="V1583"/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  <c r="V1584"/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  <c r="V1585"/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  <c r="V1586"/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  <c r="V1587"/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  <c r="V1588"/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  <c r="V1589"/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  <c r="V1590"/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  <c r="V1591"/>
    </row>
    <row r="1592" spans="1:22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  <c r="V1592"/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  <c r="V1593"/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  <c r="V1594"/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  <c r="V1595"/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  <c r="V1596"/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  <c r="V1597"/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  <c r="V1598"/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  <c r="V1599"/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  <c r="V1600"/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  <c r="V1601"/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9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7">
        <f t="shared" ref="T1602:T1665" si="103">(((I1602/60)/60)/24)+DATE(1970,1,1)</f>
        <v>41835.21597222222</v>
      </c>
      <c r="V1602"/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9">
        <f t="shared" si="101"/>
        <v>48.33</v>
      </c>
      <c r="Q1603" s="11" t="s">
        <v>8323</v>
      </c>
      <c r="R1603" t="s">
        <v>8324</v>
      </c>
      <c r="S1603" s="16">
        <f t="shared" si="102"/>
        <v>40638.092974537038</v>
      </c>
      <c r="T1603" s="17">
        <f t="shared" si="103"/>
        <v>40668.092974537038</v>
      </c>
      <c r="V1603"/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  <c r="V1604"/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  <c r="V1605"/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  <c r="V1606"/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  <c r="V1607"/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  <c r="V1608"/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  <c r="V1609"/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  <c r="V1610"/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  <c r="V1611"/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  <c r="V1612"/>
    </row>
    <row r="1613" spans="1:22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  <c r="V1613"/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  <c r="V1614"/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  <c r="V1615"/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  <c r="V1616"/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  <c r="V1617"/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  <c r="V1618"/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  <c r="V1619"/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  <c r="V1620"/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  <c r="V1621"/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  <c r="V1622"/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  <c r="V1623"/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  <c r="V1624"/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  <c r="V1625"/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  <c r="V1626"/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  <c r="V1627"/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  <c r="V1628"/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  <c r="V1629"/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  <c r="V1630"/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  <c r="V1631"/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  <c r="V1632"/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  <c r="V1633"/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  <c r="V1634"/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  <c r="V1635"/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  <c r="V1636"/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  <c r="V1637"/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  <c r="V1638"/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  <c r="V1639"/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  <c r="V1640"/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  <c r="V1641"/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  <c r="V1642"/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  <c r="V1643"/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  <c r="V1644"/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  <c r="V1645"/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  <c r="V1646"/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  <c r="V1647"/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  <c r="V1648"/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  <c r="V1649"/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  <c r="V1650"/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  <c r="V1651"/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  <c r="V1652"/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  <c r="V1653"/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  <c r="V1654"/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  <c r="V1655"/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  <c r="V1656"/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  <c r="V1657"/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  <c r="V1658"/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  <c r="V1659"/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  <c r="V1660"/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  <c r="V1661"/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  <c r="V1662"/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  <c r="V1663"/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  <c r="V1664"/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  <c r="V1665"/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9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7">
        <f t="shared" ref="T1666:T1729" si="107">(((I1666/60)/60)/24)+DATE(1970,1,1)</f>
        <v>40984.165972222225</v>
      </c>
      <c r="V1666"/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9">
        <f t="shared" si="105"/>
        <v>44.96</v>
      </c>
      <c r="Q1667" s="11" t="s">
        <v>8323</v>
      </c>
      <c r="R1667" t="s">
        <v>8344</v>
      </c>
      <c r="S1667" s="16">
        <f t="shared" si="106"/>
        <v>40564.649456018517</v>
      </c>
      <c r="T1667" s="17">
        <f t="shared" si="107"/>
        <v>40596.125</v>
      </c>
      <c r="V1667"/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  <c r="V1668"/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  <c r="V1669"/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  <c r="V1670"/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  <c r="V1671"/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  <c r="V1672"/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  <c r="V1673"/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  <c r="V1674"/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  <c r="V1675"/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  <c r="V1676"/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  <c r="V1677"/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  <c r="V1678"/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  <c r="V1679"/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  <c r="V1680"/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  <c r="V1681"/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  <c r="V1682"/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  <c r="V1683"/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  <c r="V1684"/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  <c r="V1685"/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  <c r="V1686"/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  <c r="V1687"/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  <c r="V1688"/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  <c r="V1689"/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  <c r="V1690"/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  <c r="V1691"/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  <c r="V1692"/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  <c r="V1693"/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  <c r="V1694"/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  <c r="V1695"/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  <c r="V1696"/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  <c r="V1697"/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  <c r="V1698"/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  <c r="V1699"/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  <c r="V1700"/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  <c r="V1701"/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  <c r="V1702"/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  <c r="V1703"/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  <c r="V1704"/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  <c r="V1705"/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  <c r="V1706"/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  <c r="V1707"/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  <c r="V1708"/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  <c r="V1709"/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  <c r="V1710"/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  <c r="V1711"/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  <c r="V1712"/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  <c r="V1713"/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  <c r="V1714"/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  <c r="V1715"/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  <c r="V1716"/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  <c r="V1717"/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  <c r="V1718"/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  <c r="V1719"/>
    </row>
    <row r="1720" spans="1:22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  <c r="V1720"/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  <c r="V1721"/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  <c r="V1722"/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  <c r="V1723"/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  <c r="V1724"/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  <c r="V1725"/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  <c r="V1726"/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  <c r="V1727"/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  <c r="V1728"/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  <c r="V1729"/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9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7">
        <f t="shared" ref="T1730:T1793" si="111">(((I1730/60)/60)/24)+DATE(1970,1,1)</f>
        <v>42298.625856481478</v>
      </c>
      <c r="V1730"/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9">
        <f t="shared" si="109"/>
        <v>0</v>
      </c>
      <c r="Q1731" s="11" t="s">
        <v>8323</v>
      </c>
      <c r="R1731" t="s">
        <v>8345</v>
      </c>
      <c r="S1731" s="16">
        <f t="shared" si="110"/>
        <v>42471.052152777775</v>
      </c>
      <c r="T1731" s="17">
        <f t="shared" si="111"/>
        <v>42531.052152777775</v>
      </c>
      <c r="V1731"/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  <c r="V1732"/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  <c r="V1733"/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  <c r="V1734"/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  <c r="V1735"/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  <c r="V1736"/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  <c r="V1737"/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  <c r="V1738"/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  <c r="V1739"/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  <c r="V1740"/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  <c r="V1741"/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  <c r="V1742"/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  <c r="V1743"/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  <c r="V1744"/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  <c r="V1745"/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  <c r="V1746"/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  <c r="V1747"/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  <c r="V1748"/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  <c r="V1749"/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  <c r="V1750"/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  <c r="V1751"/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  <c r="V1752"/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  <c r="V1753"/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  <c r="V1754"/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  <c r="V1755"/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  <c r="V1756"/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  <c r="V1757"/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  <c r="V1758"/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  <c r="V1759"/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  <c r="V1760"/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  <c r="V1761"/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  <c r="V1762"/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  <c r="V1763"/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  <c r="V1764"/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  <c r="V1765"/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  <c r="V1766"/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  <c r="V1767"/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  <c r="V1768"/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  <c r="V1769"/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  <c r="V1770"/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  <c r="V1771"/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  <c r="V1772"/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  <c r="V1773"/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  <c r="V1774"/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  <c r="V1775"/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  <c r="V1776"/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  <c r="V1777"/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  <c r="V1778"/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  <c r="V1779"/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  <c r="V1780"/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  <c r="V1781"/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  <c r="V1782"/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  <c r="V1783"/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  <c r="V1784"/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  <c r="V1785"/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  <c r="V1786"/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  <c r="V1787"/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  <c r="V1788"/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  <c r="V1789"/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  <c r="V1790"/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  <c r="V1791"/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  <c r="V1792"/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  <c r="V1793"/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9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7">
        <f t="shared" ref="T1794:T1857" si="115">(((I1794/60)/60)/24)+DATE(1970,1,1)</f>
        <v>42226.290972222225</v>
      </c>
      <c r="V1794"/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9">
        <f t="shared" si="113"/>
        <v>20</v>
      </c>
      <c r="Q1795" s="11" t="s">
        <v>8336</v>
      </c>
      <c r="R1795" t="s">
        <v>8337</v>
      </c>
      <c r="S1795" s="16">
        <f t="shared" si="114"/>
        <v>41940.89166666667</v>
      </c>
      <c r="T1795" s="17">
        <f t="shared" si="115"/>
        <v>41970.933333333334</v>
      </c>
      <c r="V1795"/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  <c r="V1796"/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  <c r="V1797"/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  <c r="V1798"/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  <c r="V1799"/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  <c r="V1800"/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  <c r="V1801"/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  <c r="V1802"/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  <c r="V1803"/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  <c r="V1804"/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  <c r="V1805"/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  <c r="V1806"/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  <c r="V1807"/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  <c r="V1808"/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  <c r="V1809"/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  <c r="V1810"/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  <c r="V1811"/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  <c r="V1812"/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  <c r="V1813"/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  <c r="V1814"/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  <c r="V1815"/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  <c r="V1816"/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  <c r="V1817"/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  <c r="V1818"/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  <c r="V1819"/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  <c r="V1820"/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  <c r="V1821"/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  <c r="V1822"/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  <c r="V1823"/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  <c r="V1824"/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  <c r="V1825"/>
    </row>
    <row r="1826" spans="1:22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  <c r="V1826"/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  <c r="V1827"/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  <c r="V1828"/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  <c r="V1829"/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  <c r="V1830"/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  <c r="V1831"/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  <c r="V1832"/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  <c r="V1833"/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  <c r="V1834"/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  <c r="V1835"/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  <c r="V1836"/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  <c r="V1837"/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  <c r="V1838"/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  <c r="V1839"/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  <c r="V1840"/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  <c r="V1841"/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  <c r="V1842"/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  <c r="V1843"/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  <c r="V1844"/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  <c r="V1845"/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  <c r="V1846"/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  <c r="V1847"/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  <c r="V1848"/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  <c r="V1849"/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  <c r="V1850"/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  <c r="V1851"/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  <c r="V1852"/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  <c r="V1853"/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  <c r="V1854"/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  <c r="V1855"/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  <c r="V1856"/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  <c r="V1857"/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9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7">
        <f t="shared" ref="T1858:T1921" si="119">(((I1858/60)/60)/24)+DATE(1970,1,1)</f>
        <v>41838.854999999996</v>
      </c>
      <c r="V1858"/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9">
        <f t="shared" si="117"/>
        <v>136.36000000000001</v>
      </c>
      <c r="Q1859" s="11" t="s">
        <v>8323</v>
      </c>
      <c r="R1859" t="s">
        <v>8324</v>
      </c>
      <c r="S1859" s="16">
        <f t="shared" si="118"/>
        <v>41864.76866898148</v>
      </c>
      <c r="T1859" s="17">
        <f t="shared" si="119"/>
        <v>41894.76866898148</v>
      </c>
      <c r="V1859"/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  <c r="V1860"/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  <c r="V1861"/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  <c r="V1862"/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  <c r="V1863"/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  <c r="V1864"/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  <c r="V1865"/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  <c r="V1866"/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  <c r="V1867"/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  <c r="V1868"/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  <c r="V1869"/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  <c r="V1870"/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  <c r="V1871"/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  <c r="V1872"/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  <c r="V1873"/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  <c r="V1874"/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  <c r="V1875"/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  <c r="V1876"/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  <c r="V1877"/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  <c r="V1878"/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  <c r="V1879"/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  <c r="V1880"/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  <c r="V1881"/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  <c r="V1882"/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  <c r="V1883"/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  <c r="V1884"/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  <c r="V1885"/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  <c r="V1886"/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  <c r="V1887"/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  <c r="V1888"/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  <c r="V1889"/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  <c r="V1890"/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  <c r="V1891"/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  <c r="V1892"/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  <c r="V1893"/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  <c r="V1894"/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  <c r="V1895"/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  <c r="V1896"/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  <c r="V1897"/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  <c r="V1898"/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  <c r="V1899"/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  <c r="V1900"/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  <c r="V1901"/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  <c r="V1902"/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  <c r="V1903"/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  <c r="V1904"/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  <c r="V1905"/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  <c r="V1906"/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  <c r="V1907"/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  <c r="V1908"/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  <c r="V1909"/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  <c r="V1910"/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  <c r="V1911"/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  <c r="V1912"/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  <c r="V1913"/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  <c r="V1914"/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  <c r="V1915"/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  <c r="V1916"/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  <c r="V1917"/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  <c r="V1918"/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  <c r="V1919"/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  <c r="V1920"/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  <c r="V1921"/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9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7">
        <f t="shared" ref="T1922:T1985" si="123">(((I1922/60)/60)/24)+DATE(1970,1,1)</f>
        <v>42298.958333333328</v>
      </c>
      <c r="V1922"/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9">
        <f t="shared" si="121"/>
        <v>54</v>
      </c>
      <c r="Q1923" s="11" t="s">
        <v>8323</v>
      </c>
      <c r="R1923" t="s">
        <v>8327</v>
      </c>
      <c r="S1923" s="16">
        <f t="shared" si="122"/>
        <v>41074.221562500003</v>
      </c>
      <c r="T1923" s="17">
        <f t="shared" si="123"/>
        <v>41104.221562500003</v>
      </c>
      <c r="V1923"/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  <c r="V1924"/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  <c r="V1925"/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  <c r="V1926"/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  <c r="V1927"/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  <c r="V1928"/>
    </row>
    <row r="1929" spans="1:22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  <c r="V1929"/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  <c r="V1930"/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  <c r="V1931"/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  <c r="V1932"/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  <c r="V1933"/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  <c r="V1934"/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  <c r="V1935"/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  <c r="V1936"/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  <c r="V1937"/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  <c r="V1938"/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  <c r="V1939"/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  <c r="V1940"/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  <c r="V1941"/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  <c r="V1942"/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  <c r="V1943"/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  <c r="V1944"/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  <c r="V1945"/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  <c r="V1946"/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  <c r="V1947"/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  <c r="V1948"/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  <c r="V1949"/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  <c r="V1950"/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  <c r="V1951"/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  <c r="V1952"/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  <c r="V1953"/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  <c r="V1954"/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  <c r="V1955"/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  <c r="V1956"/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  <c r="V1957"/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  <c r="V1958"/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  <c r="V1959"/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  <c r="V1960"/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  <c r="V1961"/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  <c r="V1962"/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  <c r="V1963"/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  <c r="V1964"/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  <c r="V1965"/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  <c r="V1966"/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  <c r="V1967"/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  <c r="V1968"/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  <c r="V1969"/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  <c r="V1970"/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  <c r="V1971"/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  <c r="V1972"/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  <c r="V1973"/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  <c r="V1974"/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  <c r="V1975"/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  <c r="V1976"/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  <c r="V1977"/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  <c r="V1978"/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  <c r="V1979"/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  <c r="V1980"/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  <c r="V1981"/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  <c r="V1982"/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  <c r="V1983"/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  <c r="V1984"/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  <c r="V1985"/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9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7">
        <f t="shared" ref="T1986:T2049" si="127">(((I1986/60)/60)/24)+DATE(1970,1,1)</f>
        <v>41973.831956018519</v>
      </c>
      <c r="V1986"/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9">
        <f t="shared" si="125"/>
        <v>12.75</v>
      </c>
      <c r="Q1987" s="11" t="s">
        <v>8336</v>
      </c>
      <c r="R1987" t="s">
        <v>8348</v>
      </c>
      <c r="S1987" s="16">
        <f t="shared" si="126"/>
        <v>42555.698738425926</v>
      </c>
      <c r="T1987" s="17">
        <f t="shared" si="127"/>
        <v>42584.958333333328</v>
      </c>
      <c r="V1987"/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  <c r="V1988"/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  <c r="V1989"/>
    </row>
    <row r="1990" spans="1:22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  <c r="V1990"/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  <c r="V1991"/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  <c r="V1992"/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  <c r="V1993"/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  <c r="V1994"/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  <c r="V1995"/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  <c r="V1996"/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  <c r="V1997"/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  <c r="V1998"/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  <c r="V1999"/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  <c r="V2000"/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  <c r="V2001"/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  <c r="V2002"/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  <c r="V2003"/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  <c r="V2004"/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  <c r="V2005"/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  <c r="V2006"/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  <c r="V2007"/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  <c r="V2008"/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  <c r="V2009"/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  <c r="V2010"/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  <c r="V2011"/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  <c r="V2012"/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  <c r="V2013"/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  <c r="V2014"/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  <c r="V2015"/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  <c r="V2016"/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  <c r="V2017"/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  <c r="V2018"/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  <c r="V2019"/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  <c r="V2020"/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  <c r="V2021"/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  <c r="V2022"/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  <c r="V2023"/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  <c r="V2024"/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  <c r="V2025"/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  <c r="V2026"/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  <c r="V2027"/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  <c r="V2028"/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  <c r="V2029"/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  <c r="V2030"/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  <c r="V2031"/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  <c r="V2032"/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  <c r="V2033"/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  <c r="V2034"/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  <c r="V2035"/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  <c r="V2036"/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  <c r="V2037"/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  <c r="V2038"/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  <c r="V2039"/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  <c r="V2040"/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  <c r="V2041"/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  <c r="V2042"/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  <c r="V2043"/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  <c r="V2044"/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  <c r="V2045"/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  <c r="V2046"/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  <c r="V2047"/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  <c r="V2048"/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  <c r="V2049"/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9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7">
        <f t="shared" ref="T2050:T2113" si="131">(((I2050/60)/60)/24)+DATE(1970,1,1)</f>
        <v>41417.651516203703</v>
      </c>
      <c r="V2050"/>
    </row>
    <row r="2051" spans="1:22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9">
        <f t="shared" si="129"/>
        <v>80.989999999999995</v>
      </c>
      <c r="Q2051" s="11" t="s">
        <v>8317</v>
      </c>
      <c r="R2051" t="s">
        <v>8347</v>
      </c>
      <c r="S2051" s="16">
        <f t="shared" si="130"/>
        <v>41575.527349537035</v>
      </c>
      <c r="T2051" s="17">
        <f t="shared" si="131"/>
        <v>41610.957638888889</v>
      </c>
      <c r="V2051"/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  <c r="V2052"/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  <c r="V2053"/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  <c r="V2054"/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  <c r="V2055"/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  <c r="V2056"/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  <c r="V2057"/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  <c r="V2058"/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  <c r="V2059"/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  <c r="V2060"/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  <c r="V2061"/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  <c r="V2062"/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  <c r="V2063"/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  <c r="V2064"/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  <c r="V2065"/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  <c r="V2066"/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  <c r="V2067"/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  <c r="V2068"/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  <c r="V2069"/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  <c r="V2070"/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  <c r="V2071"/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  <c r="V2072"/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  <c r="V2073"/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  <c r="V2074"/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  <c r="V2075"/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  <c r="V2076"/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  <c r="V2077"/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  <c r="V2078"/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  <c r="V2079"/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  <c r="V2080"/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  <c r="V2081"/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  <c r="V2082"/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  <c r="V2083"/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  <c r="V2084"/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  <c r="V2085"/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  <c r="V2086"/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  <c r="V2087"/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  <c r="V2088"/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  <c r="V2089"/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  <c r="V2090"/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  <c r="V2091"/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  <c r="V2092"/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  <c r="V2093"/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  <c r="V2094"/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  <c r="V2095"/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  <c r="V2096"/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  <c r="V2097"/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  <c r="V2098"/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  <c r="V2099"/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  <c r="V2100"/>
    </row>
    <row r="2101" spans="1:22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  <c r="V2101"/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  <c r="V2102"/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  <c r="V2103"/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  <c r="V2104"/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  <c r="V2105"/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  <c r="V2106"/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  <c r="V2107"/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  <c r="V2108"/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  <c r="V2109"/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  <c r="V2110"/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  <c r="V2111"/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  <c r="V2112"/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  <c r="V2113"/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9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7">
        <f t="shared" ref="T2114:T2177" si="135">(((I2114/60)/60)/24)+DATE(1970,1,1)</f>
        <v>41379.928159722222</v>
      </c>
      <c r="V2114"/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9">
        <f t="shared" si="133"/>
        <v>68.599999999999994</v>
      </c>
      <c r="Q2115" s="11" t="s">
        <v>8323</v>
      </c>
      <c r="R2115" t="s">
        <v>8327</v>
      </c>
      <c r="S2115" s="16">
        <f t="shared" si="134"/>
        <v>41870.86546296296</v>
      </c>
      <c r="T2115" s="17">
        <f t="shared" si="135"/>
        <v>41905.86546296296</v>
      </c>
      <c r="V2115"/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  <c r="V2116"/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  <c r="V2117"/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  <c r="V2118"/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  <c r="V2119"/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  <c r="V2120"/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  <c r="V2121"/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  <c r="V2122"/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  <c r="V2123"/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  <c r="V2124"/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  <c r="V2125"/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  <c r="V2126"/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  <c r="V2127"/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  <c r="V2128"/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  <c r="V2129"/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  <c r="V2130"/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  <c r="V2131"/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  <c r="V2132"/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  <c r="V2133"/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  <c r="V2134"/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  <c r="V2135"/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  <c r="V2136"/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  <c r="V2137"/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  <c r="V2138"/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  <c r="V2139"/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  <c r="V2140"/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  <c r="V2141"/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  <c r="V2142"/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  <c r="V2143"/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  <c r="V2144"/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  <c r="V2145"/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  <c r="V2146"/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  <c r="V2147"/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  <c r="V2148"/>
    </row>
    <row r="2149" spans="1:22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  <c r="V2149"/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  <c r="V2150"/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  <c r="V2151"/>
    </row>
    <row r="2152" spans="1:22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  <c r="V2152"/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  <c r="V2153"/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  <c r="V2154"/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  <c r="V2155"/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  <c r="V2156"/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  <c r="V2157"/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  <c r="V2158"/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  <c r="V2159"/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  <c r="V2160"/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  <c r="V2161"/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  <c r="V2162"/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  <c r="V2163"/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  <c r="V2164"/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  <c r="V2165"/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  <c r="V2166"/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  <c r="V2167"/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  <c r="V2168"/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  <c r="V2169"/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  <c r="V2170"/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  <c r="V2171"/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  <c r="V2172"/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  <c r="V2173"/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  <c r="V2174"/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  <c r="V2175"/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  <c r="V2176"/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  <c r="V2177"/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9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7">
        <f t="shared" ref="T2178:T2241" si="139">(((I2178/60)/60)/24)+DATE(1970,1,1)</f>
        <v>42126.633206018523</v>
      </c>
      <c r="V2178"/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9">
        <f t="shared" si="137"/>
        <v>65.87</v>
      </c>
      <c r="Q2179" s="11" t="s">
        <v>8323</v>
      </c>
      <c r="R2179" t="s">
        <v>8324</v>
      </c>
      <c r="S2179" s="16">
        <f t="shared" si="138"/>
        <v>42502.250775462962</v>
      </c>
      <c r="T2179" s="17">
        <f t="shared" si="139"/>
        <v>42527.250775462962</v>
      </c>
      <c r="V2179"/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  <c r="V2180"/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  <c r="V2181"/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  <c r="V2182"/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  <c r="V2183"/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  <c r="V2184"/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  <c r="V2185"/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  <c r="V2186"/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  <c r="V2187"/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  <c r="V2188"/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  <c r="V2189"/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  <c r="V2190"/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  <c r="V2191"/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  <c r="V2192"/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  <c r="V2193"/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  <c r="V2194"/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  <c r="V2195"/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  <c r="V2196"/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  <c r="V2197"/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  <c r="V2198"/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  <c r="V2199"/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  <c r="V2200"/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  <c r="V2201"/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  <c r="V2202"/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  <c r="V2203"/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  <c r="V2204"/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  <c r="V2205"/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  <c r="V2206"/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  <c r="V2207"/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  <c r="V2208"/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  <c r="V2209"/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  <c r="V2210"/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  <c r="V2211"/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  <c r="V2212"/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  <c r="V2213"/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  <c r="V2214"/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  <c r="V2215"/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  <c r="V2216"/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  <c r="V2217"/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  <c r="V2218"/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  <c r="V2219"/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  <c r="V2220"/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  <c r="V2221"/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  <c r="V2222"/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  <c r="V2223"/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  <c r="V2224"/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  <c r="V2225"/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  <c r="V2226"/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  <c r="V2227"/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  <c r="V2228"/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  <c r="V2229"/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  <c r="V2230"/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  <c r="V2231"/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  <c r="V2232"/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  <c r="V2233"/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  <c r="V2234"/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  <c r="V2235"/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  <c r="V2236"/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  <c r="V2237"/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  <c r="V2238"/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  <c r="V2239"/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  <c r="V2240"/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  <c r="V2241"/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9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7">
        <f t="shared" ref="T2242:T2305" si="143">(((I2242/60)/60)/24)+DATE(1970,1,1)</f>
        <v>42482.825740740736</v>
      </c>
      <c r="V2242"/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9">
        <f t="shared" si="141"/>
        <v>49.47</v>
      </c>
      <c r="Q2243" s="11" t="s">
        <v>8331</v>
      </c>
      <c r="R2243" t="s">
        <v>8349</v>
      </c>
      <c r="S2243" s="16">
        <f t="shared" si="142"/>
        <v>42766.827546296292</v>
      </c>
      <c r="T2243" s="17">
        <f t="shared" si="143"/>
        <v>42796.827546296292</v>
      </c>
      <c r="V2243"/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  <c r="V2244"/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  <c r="V2245"/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  <c r="V2246"/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  <c r="V2247"/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  <c r="V2248"/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  <c r="V2249"/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  <c r="V2250"/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  <c r="V2251"/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  <c r="V2252"/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  <c r="V2253"/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  <c r="V2254"/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  <c r="V2255"/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  <c r="V2256"/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  <c r="V2257"/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  <c r="V2258"/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  <c r="V2259"/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  <c r="V2260"/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  <c r="V2261"/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  <c r="V2262"/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  <c r="V2263"/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  <c r="V2264"/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  <c r="V2265"/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  <c r="V2266"/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  <c r="V2267"/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  <c r="V2268"/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  <c r="V2269"/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  <c r="V2270"/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  <c r="V2271"/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  <c r="V2272"/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  <c r="V2273"/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  <c r="V2274"/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  <c r="V2275"/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  <c r="V2276"/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  <c r="V2277"/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  <c r="V2278"/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  <c r="V2279"/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  <c r="V2280"/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  <c r="V2281"/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  <c r="V2282"/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  <c r="V2283"/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  <c r="V2284"/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  <c r="V2285"/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  <c r="V2286"/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  <c r="V2287"/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  <c r="V2288"/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  <c r="V2289"/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  <c r="V2290"/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  <c r="V2291"/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  <c r="V2292"/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  <c r="V2293"/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  <c r="V2294"/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  <c r="V2295"/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  <c r="V2296"/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  <c r="V2297"/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  <c r="V2298"/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  <c r="V2299"/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  <c r="V2300"/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  <c r="V2301"/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  <c r="V2302"/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  <c r="V2303"/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  <c r="V2304"/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  <c r="V2305"/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9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7">
        <f t="shared" ref="T2306:T2369" si="147">(((I2306/60)/60)/24)+DATE(1970,1,1)</f>
        <v>40544.207638888889</v>
      </c>
      <c r="V2306"/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9">
        <f t="shared" si="145"/>
        <v>109.11</v>
      </c>
      <c r="Q2307" s="11" t="s">
        <v>8323</v>
      </c>
      <c r="R2307" t="s">
        <v>8327</v>
      </c>
      <c r="S2307" s="16">
        <f t="shared" si="146"/>
        <v>41834.695277777777</v>
      </c>
      <c r="T2307" s="17">
        <f t="shared" si="147"/>
        <v>41859.75</v>
      </c>
      <c r="V2307"/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  <c r="V2308"/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  <c r="V2309"/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  <c r="V2310"/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  <c r="V2311"/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  <c r="V2312"/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  <c r="V2313"/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  <c r="V2314"/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  <c r="V2315"/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  <c r="V2316"/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  <c r="V2317"/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  <c r="V2318"/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  <c r="V2319"/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  <c r="V2320"/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  <c r="V2321"/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  <c r="V2322"/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  <c r="V2323"/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  <c r="V2324"/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  <c r="V2325"/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  <c r="V2326"/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  <c r="V2327"/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  <c r="V2328"/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  <c r="V2329"/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  <c r="V2330"/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  <c r="V2331"/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  <c r="V2332"/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  <c r="V2333"/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  <c r="V2334"/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  <c r="V2335"/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  <c r="V2336"/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  <c r="V2337"/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  <c r="V2338"/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  <c r="V2339"/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  <c r="V2340"/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  <c r="V2341"/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  <c r="V2342"/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  <c r="V2343"/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  <c r="V2344"/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  <c r="V2345"/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  <c r="V2346"/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  <c r="V2347"/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  <c r="V2348"/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  <c r="V2349"/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  <c r="V2350"/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  <c r="V2351"/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  <c r="V2352"/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  <c r="V2353"/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  <c r="V2354"/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  <c r="V2355"/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  <c r="V2356"/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  <c r="V2357"/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  <c r="V2358"/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  <c r="V2359"/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  <c r="V2360"/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  <c r="V2361"/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  <c r="V2362"/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  <c r="V2363"/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  <c r="V2364"/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  <c r="V2365"/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  <c r="V2366"/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  <c r="V2367"/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  <c r="V2368"/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  <c r="V2369"/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9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7">
        <f t="shared" ref="T2370:T2433" si="151">(((I2370/60)/60)/24)+DATE(1970,1,1)</f>
        <v>42108.680150462969</v>
      </c>
      <c r="V2370"/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9">
        <f t="shared" si="149"/>
        <v>0</v>
      </c>
      <c r="Q2371" s="11" t="s">
        <v>8317</v>
      </c>
      <c r="R2371" t="s">
        <v>8318</v>
      </c>
      <c r="S2371" s="16">
        <f t="shared" si="150"/>
        <v>42380.812627314815</v>
      </c>
      <c r="T2371" s="17">
        <f t="shared" si="151"/>
        <v>42410.812627314815</v>
      </c>
      <c r="V2371"/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  <c r="V2372"/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  <c r="V2373"/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  <c r="V2374"/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  <c r="V2375"/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  <c r="V2376"/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  <c r="V2377"/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  <c r="V2378"/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  <c r="V2379"/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  <c r="V2380"/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  <c r="V2381"/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  <c r="V2382"/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  <c r="V2383"/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  <c r="V2384"/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  <c r="V2385"/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  <c r="V2386"/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  <c r="V2387"/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  <c r="V2388"/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  <c r="V2389"/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  <c r="V2390"/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  <c r="V2391"/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  <c r="V2392"/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  <c r="V2393"/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  <c r="V2394"/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  <c r="V2395"/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  <c r="V2396"/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  <c r="V2397"/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  <c r="V2398"/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  <c r="V2399"/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  <c r="V2400"/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  <c r="V2401"/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  <c r="V2402"/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  <c r="V2403"/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  <c r="V2404"/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  <c r="V2405"/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  <c r="V2406"/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  <c r="V2407"/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  <c r="V2408"/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  <c r="V2409"/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  <c r="V2410"/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  <c r="V2411"/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  <c r="V2412"/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  <c r="V2413"/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  <c r="V2414"/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  <c r="V2415"/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  <c r="V2416"/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  <c r="V2417"/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  <c r="V2418"/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  <c r="V2419"/>
    </row>
    <row r="2420" spans="1:22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  <c r="V2420"/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  <c r="V2421"/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  <c r="V2422"/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  <c r="V2423"/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  <c r="V2424"/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  <c r="V2425"/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  <c r="V2426"/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  <c r="V2427"/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  <c r="V2428"/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  <c r="V2429"/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  <c r="V2430"/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  <c r="V2431"/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  <c r="V2432"/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  <c r="V2433"/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9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7">
        <f t="shared" ref="T2434:T2497" si="155">(((I2434/60)/60)/24)+DATE(1970,1,1)</f>
        <v>42071.218715277777</v>
      </c>
      <c r="V2434"/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9">
        <f t="shared" si="153"/>
        <v>0</v>
      </c>
      <c r="Q2435" s="11" t="s">
        <v>8334</v>
      </c>
      <c r="R2435" t="s">
        <v>8335</v>
      </c>
      <c r="S2435" s="16">
        <f t="shared" si="154"/>
        <v>42397.89980324074</v>
      </c>
      <c r="T2435" s="17">
        <f t="shared" si="155"/>
        <v>42427.89980324074</v>
      </c>
      <c r="V2435"/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  <c r="V2436"/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  <c r="V2437"/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  <c r="V2438"/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  <c r="V2439"/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  <c r="V2440"/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  <c r="V2441"/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  <c r="V2442"/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  <c r="V2443"/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  <c r="V2444"/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  <c r="V2445"/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  <c r="V2446"/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  <c r="V2447"/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  <c r="V2448"/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  <c r="V2449"/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  <c r="V2450"/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  <c r="V2451"/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  <c r="V2452"/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  <c r="V2453"/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  <c r="V2454"/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  <c r="V2455"/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  <c r="V2456"/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  <c r="V2457"/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  <c r="V2458"/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  <c r="V2459"/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  <c r="V2460"/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  <c r="V2461"/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  <c r="V2462"/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  <c r="V2463"/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  <c r="V2464"/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  <c r="V2465"/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  <c r="V2466"/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  <c r="V2467"/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  <c r="V2468"/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  <c r="V2469"/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  <c r="V2470"/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  <c r="V2471"/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  <c r="V2472"/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  <c r="V2473"/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  <c r="V2474"/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  <c r="V2475"/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  <c r="V2476"/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  <c r="V2477"/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  <c r="V2478"/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  <c r="V2479"/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  <c r="V2480"/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  <c r="V2481"/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  <c r="V2482"/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  <c r="V2483"/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  <c r="V2484"/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  <c r="V2485"/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  <c r="V2486"/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  <c r="V2487"/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  <c r="V2488"/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  <c r="V2489"/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  <c r="V2490"/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  <c r="V2491"/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  <c r="V2492"/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  <c r="V2493"/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  <c r="V2494"/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  <c r="V2495"/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  <c r="V2496"/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  <c r="V2497"/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9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7">
        <f t="shared" ref="T2498:T2561" si="159">(((I2498/60)/60)/24)+DATE(1970,1,1)</f>
        <v>41362.954768518517</v>
      </c>
      <c r="V2498"/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9">
        <f t="shared" si="157"/>
        <v>80.55</v>
      </c>
      <c r="Q2499" s="11" t="s">
        <v>8323</v>
      </c>
      <c r="R2499" t="s">
        <v>8327</v>
      </c>
      <c r="S2499" s="16">
        <f t="shared" si="158"/>
        <v>40730.878912037035</v>
      </c>
      <c r="T2499" s="17">
        <f t="shared" si="159"/>
        <v>40760.878912037035</v>
      </c>
      <c r="V2499"/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  <c r="V2500"/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  <c r="V2501"/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  <c r="V2502"/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  <c r="V2503"/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  <c r="V2504"/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  <c r="V2505"/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  <c r="V2506"/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  <c r="V2507"/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  <c r="V2508"/>
    </row>
    <row r="2509" spans="1:22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  <c r="V2509"/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  <c r="V2510"/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  <c r="V2511"/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  <c r="V2512"/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  <c r="V2513"/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  <c r="V2514"/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  <c r="V2515"/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  <c r="V2516"/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  <c r="V2517"/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  <c r="V2518"/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  <c r="V2519"/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  <c r="V2520"/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  <c r="V2521"/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  <c r="V2522"/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  <c r="V2523"/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  <c r="V2524"/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  <c r="V2525"/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  <c r="V2526"/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  <c r="V2527"/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  <c r="V2528"/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  <c r="V2529"/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  <c r="V2530"/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  <c r="V2531"/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  <c r="V2532"/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  <c r="V2533"/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  <c r="V2534"/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  <c r="V2535"/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  <c r="V2536"/>
    </row>
    <row r="2537" spans="1:22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  <c r="V2537"/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  <c r="V2538"/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  <c r="V2539"/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  <c r="V2540"/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  <c r="V2541"/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  <c r="V2542"/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  <c r="V2543"/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  <c r="V2544"/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  <c r="V2545"/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  <c r="V2546"/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  <c r="V2547"/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  <c r="V2548"/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  <c r="V2549"/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  <c r="V2550"/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  <c r="V2551"/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  <c r="V2552"/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  <c r="V2553"/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  <c r="V2554"/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  <c r="V2555"/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  <c r="V2556"/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  <c r="V2557"/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  <c r="V2558"/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  <c r="V2559"/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  <c r="V2560"/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  <c r="V2561"/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9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7">
        <f t="shared" ref="T2562:T2625" si="163">(((I2562/60)/60)/24)+DATE(1970,1,1)</f>
        <v>42069.951087962967</v>
      </c>
      <c r="V2562"/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9">
        <f t="shared" si="161"/>
        <v>0</v>
      </c>
      <c r="Q2563" s="11" t="s">
        <v>8334</v>
      </c>
      <c r="R2563" t="s">
        <v>8335</v>
      </c>
      <c r="S2563" s="16">
        <f t="shared" si="162"/>
        <v>42260.528807870374</v>
      </c>
      <c r="T2563" s="17">
        <f t="shared" si="163"/>
        <v>42290.528807870374</v>
      </c>
      <c r="V2563"/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  <c r="V2564"/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  <c r="V2565"/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  <c r="V2566"/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  <c r="V2567"/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  <c r="V2568"/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  <c r="V2569"/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  <c r="V2570"/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  <c r="V2571"/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  <c r="V2572"/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  <c r="V2573"/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  <c r="V2574"/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  <c r="V2575"/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  <c r="V2576"/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  <c r="V2577"/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  <c r="V2578"/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  <c r="V2579"/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  <c r="V2580"/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  <c r="V2581"/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  <c r="V2582"/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  <c r="V2583"/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  <c r="V2584"/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  <c r="V2585"/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  <c r="V2586"/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  <c r="V2587"/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  <c r="V2588"/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  <c r="V2589"/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  <c r="V2590"/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  <c r="V2591"/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  <c r="V2592"/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  <c r="V2593"/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  <c r="V2594"/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  <c r="V2595"/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  <c r="V2596"/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  <c r="V2597"/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  <c r="V2598"/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  <c r="V2599"/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  <c r="V2600"/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  <c r="V2601"/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  <c r="V2602"/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  <c r="V2603"/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  <c r="V2604"/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  <c r="V2605"/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  <c r="V2606"/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  <c r="V2607"/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  <c r="V2608"/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  <c r="V2609"/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  <c r="V2610"/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  <c r="V2611"/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  <c r="V2612"/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  <c r="V2613"/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  <c r="V2614"/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  <c r="V2615"/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  <c r="V2616"/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  <c r="V2617"/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  <c r="V2618"/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  <c r="V2619"/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  <c r="V2620"/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  <c r="V2621"/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  <c r="V2622"/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  <c r="V2623"/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  <c r="V2624"/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  <c r="V2625"/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9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7">
        <f t="shared" ref="T2626:T2689" si="167">(((I2626/60)/60)/24)+DATE(1970,1,1)</f>
        <v>41165.42155092593</v>
      </c>
      <c r="V2626"/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9">
        <f t="shared" si="165"/>
        <v>27.58</v>
      </c>
      <c r="Q2627" s="11" t="s">
        <v>8317</v>
      </c>
      <c r="R2627" t="s">
        <v>8353</v>
      </c>
      <c r="S2627" s="16">
        <f t="shared" si="166"/>
        <v>42658.810277777782</v>
      </c>
      <c r="T2627" s="17">
        <f t="shared" si="167"/>
        <v>42683.851944444439</v>
      </c>
      <c r="V2627"/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  <c r="V2628"/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  <c r="V2629"/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  <c r="V2630"/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  <c r="V2631"/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  <c r="V2632"/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  <c r="V2633"/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  <c r="V2634"/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  <c r="V2635"/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  <c r="V2636"/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  <c r="V2637"/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  <c r="V2638"/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  <c r="V2639"/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  <c r="V2640"/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  <c r="V2641"/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  <c r="V2642"/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  <c r="V2643"/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  <c r="V2644"/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  <c r="V2645"/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  <c r="V2646"/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  <c r="V2647"/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  <c r="V2648"/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  <c r="V2649"/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  <c r="V2650"/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  <c r="V2651"/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  <c r="V2652"/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  <c r="V2653"/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  <c r="V2654"/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  <c r="V2655"/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  <c r="V2656"/>
    </row>
    <row r="2657" spans="1:22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  <c r="V2657"/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  <c r="V2658"/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  <c r="V2659"/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  <c r="V2660"/>
    </row>
    <row r="2661" spans="1:22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  <c r="V2661"/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  <c r="V2662"/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  <c r="V2663"/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  <c r="V2664"/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  <c r="V2665"/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  <c r="V2666"/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  <c r="V2667"/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  <c r="V2668"/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  <c r="V2669"/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  <c r="V2670"/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  <c r="V2671"/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  <c r="V2672"/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  <c r="V2673"/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  <c r="V2674"/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  <c r="V2675"/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  <c r="V2676"/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  <c r="V2677"/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  <c r="V2678"/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  <c r="V2679"/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  <c r="V2680"/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  <c r="V2681"/>
    </row>
    <row r="2682" spans="1:22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  <c r="V2682"/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  <c r="V2683"/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  <c r="V2684"/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  <c r="V2685"/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  <c r="V2686"/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  <c r="V2687"/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  <c r="V2688"/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  <c r="V2689"/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9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7">
        <f t="shared" ref="T2690:T2753" si="171">(((I2690/60)/60)/24)+DATE(1970,1,1)</f>
        <v>42059.125</v>
      </c>
      <c r="V2690"/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9">
        <f t="shared" si="169"/>
        <v>1</v>
      </c>
      <c r="Q2691" s="11" t="s">
        <v>8334</v>
      </c>
      <c r="R2691" t="s">
        <v>8335</v>
      </c>
      <c r="S2691" s="16">
        <f t="shared" si="170"/>
        <v>42551.961689814809</v>
      </c>
      <c r="T2691" s="17">
        <f t="shared" si="171"/>
        <v>42581.961689814809</v>
      </c>
      <c r="V2691"/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  <c r="V2692"/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  <c r="V2693"/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  <c r="V2694"/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  <c r="V2695"/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  <c r="V2696"/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  <c r="V2697"/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  <c r="V2698"/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  <c r="V2699"/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  <c r="V2700"/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  <c r="V2701"/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  <c r="V2702"/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  <c r="V2703"/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  <c r="V2704"/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  <c r="V2705"/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  <c r="V2706"/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  <c r="V2707"/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  <c r="V2708"/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  <c r="V2709"/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  <c r="V2710"/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  <c r="V2711"/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  <c r="V2712"/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  <c r="V2713"/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  <c r="V2714"/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  <c r="V2715"/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  <c r="V2716"/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  <c r="V2717"/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  <c r="V2718"/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  <c r="V2719"/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  <c r="V2720"/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  <c r="V2721"/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  <c r="V2722"/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  <c r="V2723"/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  <c r="V2724"/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  <c r="V2725"/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  <c r="V2726"/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  <c r="V2727"/>
    </row>
    <row r="2728" spans="1:22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  <c r="V2728"/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  <c r="V2729"/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  <c r="V2730"/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  <c r="V2731"/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  <c r="V2732"/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  <c r="V2733"/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  <c r="V2734"/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  <c r="V2735"/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  <c r="V2736"/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  <c r="V2737"/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  <c r="V2738"/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  <c r="V2739"/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  <c r="V2740"/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  <c r="V2741"/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  <c r="V2742"/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  <c r="V2743"/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  <c r="V2744"/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  <c r="V2745"/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  <c r="V2746"/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  <c r="V2747"/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  <c r="V2748"/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  <c r="V2749"/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  <c r="V2750"/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  <c r="V2751"/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  <c r="V2752"/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  <c r="V2753"/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9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7">
        <f t="shared" ref="T2754:T2817" si="175">(((I2754/60)/60)/24)+DATE(1970,1,1)</f>
        <v>40895.765092592592</v>
      </c>
      <c r="V2754"/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9">
        <f t="shared" si="173"/>
        <v>47.5</v>
      </c>
      <c r="Q2755" s="11" t="s">
        <v>8320</v>
      </c>
      <c r="R2755" t="s">
        <v>8356</v>
      </c>
      <c r="S2755" s="16">
        <f t="shared" si="174"/>
        <v>41117.900729166664</v>
      </c>
      <c r="T2755" s="17">
        <f t="shared" si="175"/>
        <v>41147.900729166664</v>
      </c>
      <c r="V2755"/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  <c r="V2756"/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  <c r="V2757"/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  <c r="V2758"/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  <c r="V2759"/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  <c r="V2760"/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  <c r="V2761"/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  <c r="V2762"/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  <c r="V2763"/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  <c r="V2764"/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  <c r="V2765"/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  <c r="V2766"/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  <c r="V2767"/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  <c r="V2768"/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  <c r="V2769"/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  <c r="V2770"/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  <c r="V2771"/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  <c r="V2772"/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  <c r="V2773"/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  <c r="V2774"/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  <c r="V2775"/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  <c r="V2776"/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  <c r="V2777"/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  <c r="V2778"/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  <c r="V2779"/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  <c r="V2780"/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  <c r="V2781"/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  <c r="V2782"/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  <c r="V2783"/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  <c r="V2784"/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  <c r="V2785"/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  <c r="V2786"/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  <c r="V2787"/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  <c r="V2788"/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  <c r="V2789"/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  <c r="V2790"/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  <c r="V2791"/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  <c r="V2792"/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  <c r="V2793"/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  <c r="V2794"/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  <c r="V2795"/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  <c r="V2796"/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  <c r="V2797"/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  <c r="V2798"/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  <c r="V2799"/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  <c r="V2800"/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  <c r="V2801"/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  <c r="V2802"/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  <c r="V2803"/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  <c r="V2804"/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  <c r="V2805"/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  <c r="V2806"/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  <c r="V2807"/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  <c r="V2808"/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  <c r="V2809"/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  <c r="V2810"/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  <c r="V2811"/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  <c r="V2812"/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  <c r="V2813"/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  <c r="V2814"/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  <c r="V2815"/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  <c r="V2816"/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  <c r="V2817"/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9">
        <f t="shared" ref="P2818:P2881" si="177">IFERROR(ROUND(E2818/L2818,2),0)</f>
        <v>25.13</v>
      </c>
      <c r="Q2818" s="11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7">
        <f t="shared" ref="T2818:T2881" si="179">(((I2818/60)/60)/24)+DATE(1970,1,1)</f>
        <v>42218.666666666672</v>
      </c>
      <c r="V2818"/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9">
        <f t="shared" si="177"/>
        <v>23.64</v>
      </c>
      <c r="Q2819" s="11" t="s">
        <v>8315</v>
      </c>
      <c r="R2819" t="s">
        <v>8316</v>
      </c>
      <c r="S2819" s="16">
        <f t="shared" si="178"/>
        <v>42023.634976851856</v>
      </c>
      <c r="T2819" s="17">
        <f t="shared" si="179"/>
        <v>42063.634976851856</v>
      </c>
      <c r="V2819"/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  <c r="V2820"/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  <c r="V2821"/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  <c r="V2822"/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  <c r="V2823"/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  <c r="V2824"/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  <c r="V2825"/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  <c r="V2826"/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  <c r="V2827"/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  <c r="V2828"/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  <c r="V2829"/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  <c r="V2830"/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  <c r="V2831"/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  <c r="V2832"/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  <c r="V2833"/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  <c r="V2834"/>
    </row>
    <row r="2835" spans="1:22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  <c r="V2835"/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  <c r="V2836"/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  <c r="V2837"/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  <c r="V2838"/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  <c r="V2839"/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  <c r="V2840"/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  <c r="V2841"/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  <c r="V2842"/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  <c r="V2843"/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  <c r="V2844"/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  <c r="V2845"/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  <c r="V2846"/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  <c r="V2847"/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  <c r="V2848"/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  <c r="V2849"/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  <c r="V2850"/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  <c r="V2851"/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  <c r="V2852"/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  <c r="V2853"/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  <c r="V2854"/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  <c r="V2855"/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  <c r="V2856"/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  <c r="V2857"/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  <c r="V2858"/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  <c r="V2859"/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  <c r="V2860"/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  <c r="V2861"/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  <c r="V2862"/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  <c r="V2863"/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  <c r="V2864"/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  <c r="V2865"/>
    </row>
    <row r="2866" spans="1:22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  <c r="V2866"/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  <c r="V2867"/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  <c r="V2868"/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  <c r="V2869"/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  <c r="V2870"/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  <c r="V2871"/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  <c r="V2872"/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  <c r="V2873"/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  <c r="V2874"/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  <c r="V2875"/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  <c r="V2876"/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  <c r="V2877"/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  <c r="V2878"/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  <c r="V2879"/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  <c r="V2880"/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  <c r="V2881"/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9">
        <f t="shared" ref="P2882:P2945" si="181">IFERROR(ROUND(E2882/L2882,2),0)</f>
        <v>96.55</v>
      </c>
      <c r="Q2882" s="11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7">
        <f t="shared" ref="T2882:T2945" si="183">(((I2882/60)/60)/24)+DATE(1970,1,1)</f>
        <v>42236.711805555555</v>
      </c>
      <c r="V2882"/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9">
        <f t="shared" si="181"/>
        <v>0</v>
      </c>
      <c r="Q2883" s="11" t="s">
        <v>8315</v>
      </c>
      <c r="R2883" t="s">
        <v>8316</v>
      </c>
      <c r="S2883" s="16">
        <f t="shared" si="182"/>
        <v>41916.597638888888</v>
      </c>
      <c r="T2883" s="17">
        <f t="shared" si="183"/>
        <v>41976.639305555553</v>
      </c>
      <c r="V2883"/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  <c r="V2884"/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  <c r="V2885"/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  <c r="V2886"/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  <c r="V2887"/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  <c r="V2888"/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  <c r="V2889"/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  <c r="V2890"/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  <c r="V2891"/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  <c r="V2892"/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  <c r="V2893"/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  <c r="V2894"/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  <c r="V2895"/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  <c r="V2896"/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  <c r="V2897"/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  <c r="V2898"/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  <c r="V2899"/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  <c r="V2900"/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  <c r="V2901"/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  <c r="V2902"/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  <c r="V2903"/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  <c r="V2904"/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  <c r="V2905"/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  <c r="V2906"/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  <c r="V2907"/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  <c r="V2908"/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  <c r="V2909"/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  <c r="V2910"/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  <c r="V2911"/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  <c r="V2912"/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  <c r="V2913"/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  <c r="V2914"/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  <c r="V2915"/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  <c r="V2916"/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  <c r="V2917"/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  <c r="V2918"/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  <c r="V2919"/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  <c r="V2920"/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  <c r="V2921"/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  <c r="V2922"/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  <c r="V2923"/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  <c r="V2925"/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  <c r="V2926"/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  <c r="V2927"/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  <c r="V2928"/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  <c r="V2929"/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  <c r="V2930"/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  <c r="V2931"/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  <c r="V2933"/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  <c r="V2934"/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  <c r="V2935"/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  <c r="V2936"/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  <c r="V2937"/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  <c r="V2938"/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  <c r="V2940"/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  <c r="V2941"/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  <c r="V2942"/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  <c r="V2943"/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  <c r="V2944"/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  <c r="V2945"/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9">
        <f t="shared" ref="P2946:P3009" si="185">IFERROR(ROUND(E2946/L2946,2),0)</f>
        <v>100</v>
      </c>
      <c r="Q2946" s="11" t="s">
        <v>8315</v>
      </c>
      <c r="R2946" t="s">
        <v>8355</v>
      </c>
      <c r="S2946" s="16">
        <f t="shared" ref="S2946:S3009" si="186">(((J2946/60)/60)/24)+DATE(1970,1,1)</f>
        <v>42132.9143287037</v>
      </c>
      <c r="T2946" s="17">
        <f t="shared" ref="T2946:T3009" si="187">(((I2946/60)/60)/24)+DATE(1970,1,1)</f>
        <v>42162.9143287037</v>
      </c>
      <c r="V2946"/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9">
        <f t="shared" si="185"/>
        <v>0</v>
      </c>
      <c r="Q2947" s="11" t="s">
        <v>8315</v>
      </c>
      <c r="R2947" t="s">
        <v>8355</v>
      </c>
      <c r="S2947" s="16">
        <f t="shared" si="186"/>
        <v>42118.139583333337</v>
      </c>
      <c r="T2947" s="17">
        <f t="shared" si="187"/>
        <v>42148.139583333337</v>
      </c>
      <c r="V2947"/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  <c r="V2948"/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  <c r="V2949"/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  <c r="V2950"/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  <c r="V2951"/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  <c r="V2952"/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  <c r="V2953"/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  <c r="V2954"/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  <c r="V2955"/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  <c r="V2956"/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  <c r="V2957"/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  <c r="V2958"/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  <c r="V2959"/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  <c r="V2960"/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  <c r="V2961"/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  <c r="V2962"/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  <c r="V2963"/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  <c r="V2964"/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  <c r="V2965"/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  <c r="V2966"/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  <c r="V2967"/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  <c r="V2968"/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  <c r="V2969"/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  <c r="V2970"/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  <c r="V2971"/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  <c r="V2972"/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  <c r="V2973"/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  <c r="V2974"/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  <c r="V2975"/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  <c r="V2976"/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  <c r="V2977"/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  <c r="V2978"/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  <c r="V2979"/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  <c r="V2980"/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  <c r="V2981"/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  <c r="V2982"/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  <c r="V2983"/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  <c r="V2984"/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  <c r="V2985"/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  <c r="V2986"/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  <c r="V2987"/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  <c r="V2988"/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  <c r="V2989"/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  <c r="V2990"/>
    </row>
    <row r="2991" spans="1:22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  <c r="V2991"/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  <c r="V2992"/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  <c r="V2993"/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  <c r="V2994"/>
    </row>
    <row r="2995" spans="1:22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  <c r="V2995"/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  <c r="V2996"/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  <c r="V2997"/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  <c r="V2998"/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  <c r="V2999"/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  <c r="V3000"/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  <c r="V3001"/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  <c r="V3002"/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  <c r="V3003"/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  <c r="V3004"/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  <c r="V3005"/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  <c r="V3006"/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  <c r="V3007"/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  <c r="V3008"/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  <c r="V3009"/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9">
        <f t="shared" ref="P3010:P3073" si="189">IFERROR(ROUND(E3010/L3010,2),0)</f>
        <v>116.73</v>
      </c>
      <c r="Q3010" s="11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7">
        <f t="shared" ref="T3010:T3073" si="191">(((I3010/60)/60)/24)+DATE(1970,1,1)</f>
        <v>42390.212025462963</v>
      </c>
      <c r="V3010"/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9">
        <f t="shared" si="189"/>
        <v>233.9</v>
      </c>
      <c r="Q3011" s="11" t="s">
        <v>8315</v>
      </c>
      <c r="R3011" t="s">
        <v>8355</v>
      </c>
      <c r="S3011" s="16">
        <f t="shared" si="190"/>
        <v>41939.569907407407</v>
      </c>
      <c r="T3011" s="17">
        <f t="shared" si="191"/>
        <v>41969.611574074079</v>
      </c>
      <c r="V3011"/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  <c r="V3012"/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  <c r="V3013"/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  <c r="V3014"/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  <c r="V3015"/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  <c r="V3016"/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  <c r="V3017"/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  <c r="V3018"/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  <c r="V3019"/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  <c r="V3020"/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  <c r="V3021"/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  <c r="V3022"/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  <c r="V3023"/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  <c r="V3024"/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  <c r="V3025"/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  <c r="V3026"/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  <c r="V3027"/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  <c r="V3028"/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  <c r="V3029"/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  <c r="V3030"/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  <c r="V3031"/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  <c r="V3032"/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  <c r="V3033"/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  <c r="V3034"/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  <c r="V3035"/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  <c r="V3036"/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  <c r="V3037"/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  <c r="V3038"/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  <c r="V3039"/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  <c r="V3040"/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  <c r="V3041"/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  <c r="V3042"/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  <c r="V3043"/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  <c r="V3044"/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  <c r="V3045"/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  <c r="V3046"/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  <c r="V3047"/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  <c r="V3048"/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  <c r="V3049"/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  <c r="V3050"/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  <c r="V3051"/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  <c r="V3052"/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  <c r="V3053"/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  <c r="V3054"/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  <c r="V3055"/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  <c r="V3056"/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  <c r="V3057"/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  <c r="V3058"/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  <c r="V3059"/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  <c r="V3060"/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  <c r="V3061"/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  <c r="V3062"/>
    </row>
    <row r="3063" spans="1:22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  <c r="V3063"/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  <c r="V3064"/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  <c r="V3065"/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  <c r="V3066"/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  <c r="V3067"/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  <c r="V3068"/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  <c r="V3069"/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  <c r="V3070"/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  <c r="V3071"/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  <c r="V3072"/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  <c r="V3073"/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9">
        <f t="shared" ref="P3074:P3137" si="193">IFERROR(ROUND(E3074/L3074,2),0)</f>
        <v>1</v>
      </c>
      <c r="Q3074" s="11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7">
        <f t="shared" ref="T3074:T3137" si="195">(((I3074/60)/60)/24)+DATE(1970,1,1)</f>
        <v>42673.073611111111</v>
      </c>
      <c r="V3074"/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9">
        <f t="shared" si="193"/>
        <v>92.14</v>
      </c>
      <c r="Q3075" s="11" t="s">
        <v>8315</v>
      </c>
      <c r="R3075" t="s">
        <v>8355</v>
      </c>
      <c r="S3075" s="16">
        <f t="shared" si="194"/>
        <v>42111.684027777781</v>
      </c>
      <c r="T3075" s="17">
        <f t="shared" si="195"/>
        <v>42169.804861111115</v>
      </c>
      <c r="V3075"/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  <c r="V3076"/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  <c r="V3077"/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  <c r="V3078"/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  <c r="V3079"/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  <c r="V3080"/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  <c r="V3081"/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  <c r="V3082"/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  <c r="V3083"/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  <c r="V3084"/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  <c r="V3085"/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  <c r="V3086"/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  <c r="V3087"/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  <c r="V3088"/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  <c r="V3089"/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  <c r="V3090"/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  <c r="V3091"/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  <c r="V3092"/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  <c r="V3093"/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  <c r="V3094"/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  <c r="V3095"/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  <c r="V3096"/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  <c r="V3097"/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  <c r="V3098"/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  <c r="V3099"/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  <c r="V3100"/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  <c r="V3101"/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  <c r="V3102"/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  <c r="V3103"/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  <c r="V3104"/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  <c r="V3105"/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  <c r="V3106"/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  <c r="V3107"/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  <c r="V3108"/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  <c r="V3109"/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  <c r="V3110"/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  <c r="V3111"/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  <c r="V3112"/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  <c r="V3113"/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  <c r="V3114"/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  <c r="V3115"/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  <c r="V3116"/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  <c r="V3117"/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  <c r="V3118"/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  <c r="V3119"/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  <c r="V3120"/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  <c r="V3121"/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  <c r="V3122"/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  <c r="V3123"/>
    </row>
    <row r="3124" spans="1:22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  <c r="V3124"/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  <c r="V3125"/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  <c r="V3126"/>
    </row>
    <row r="3127" spans="1:22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  <c r="V3127"/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  <c r="V3128"/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  <c r="V3129"/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  <c r="V3130"/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  <c r="V3131"/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  <c r="V3132"/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  <c r="V3133"/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  <c r="V3134"/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  <c r="V3135"/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  <c r="V3136"/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  <c r="V3137"/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9">
        <f t="shared" ref="P3138:P3201" si="197">IFERROR(ROUND(E3138/L3138,2),0)</f>
        <v>29.05</v>
      </c>
      <c r="Q3138" s="11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7">
        <f t="shared" ref="T3138:T3201" si="199">(((I3138/60)/60)/24)+DATE(1970,1,1)</f>
        <v>42825.957638888889</v>
      </c>
      <c r="V3138"/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9">
        <f t="shared" si="197"/>
        <v>50</v>
      </c>
      <c r="Q3139" s="11" t="s">
        <v>8315</v>
      </c>
      <c r="R3139" t="s">
        <v>8316</v>
      </c>
      <c r="S3139" s="16">
        <f t="shared" si="198"/>
        <v>42807.885057870371</v>
      </c>
      <c r="T3139" s="17">
        <f t="shared" si="199"/>
        <v>42858.8</v>
      </c>
      <c r="V3139"/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  <c r="V3140"/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  <c r="V3141"/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  <c r="V3142"/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  <c r="V3143"/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  <c r="V3144"/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  <c r="V3145"/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  <c r="V3146"/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  <c r="V3147"/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  <c r="V3148"/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  <c r="V3149"/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  <c r="V3150"/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  <c r="V3151"/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  <c r="V3152"/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  <c r="V3153"/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  <c r="V3154"/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  <c r="V3155"/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  <c r="V3156"/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  <c r="V3157"/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s="20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  <c r="V3158"/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  <c r="V3159"/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  <c r="V3160"/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  <c r="V3161"/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  <c r="V3162"/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  <c r="V3163"/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  <c r="V3164"/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  <c r="V3165"/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  <c r="V3166"/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  <c r="V3167"/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  <c r="V3168"/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  <c r="V3169"/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  <c r="V3170"/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  <c r="V3171"/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  <c r="V3172"/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  <c r="V3173"/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  <c r="V3174"/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  <c r="V3175"/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  <c r="V3176"/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  <c r="V3177"/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  <c r="V3178"/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  <c r="V3179"/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  <c r="V3180"/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  <c r="V3181"/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  <c r="V3182"/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  <c r="V3183"/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  <c r="V3184"/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  <c r="V3185"/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  <c r="V3186"/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  <c r="V3187"/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  <c r="V3188"/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  <c r="V3189"/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  <c r="V3191"/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  <c r="V3192"/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  <c r="V3193"/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  <c r="U3194">
        <f>YEAR(S3194)</f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  <c r="U3195">
        <f>YEAR(S3195)</f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  <c r="V3196"/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  <c r="V3197"/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  <c r="V3198"/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  <c r="V3199"/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  <c r="V3200"/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  <c r="V3201"/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9">
        <f t="shared" ref="P3202:P3265" si="201">IFERROR(ROUND(E3202/L3202,2),0)</f>
        <v>1</v>
      </c>
      <c r="Q3202" s="11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7">
        <f t="shared" ref="T3202:T3265" si="203">(((I3202/60)/60)/24)+DATE(1970,1,1)</f>
        <v>42490.231944444444</v>
      </c>
      <c r="V3202"/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9">
        <f t="shared" si="201"/>
        <v>12.5</v>
      </c>
      <c r="Q3203" s="11" t="s">
        <v>8315</v>
      </c>
      <c r="R3203" t="s">
        <v>8357</v>
      </c>
      <c r="S3203" s="16">
        <f t="shared" si="202"/>
        <v>41861.767094907409</v>
      </c>
      <c r="T3203" s="17">
        <f t="shared" si="203"/>
        <v>41882.767094907409</v>
      </c>
      <c r="U3203">
        <f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7">
        <f t="shared" si="203"/>
        <v>42352.249305555553</v>
      </c>
      <c r="V3204"/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7">
        <f t="shared" si="203"/>
        <v>42272.988680555558</v>
      </c>
      <c r="V3205"/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7">
        <f t="shared" si="203"/>
        <v>42202.676388888889</v>
      </c>
      <c r="V3206"/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7">
        <f t="shared" si="203"/>
        <v>42125.374675925923</v>
      </c>
      <c r="U3207">
        <f>YEAR(S3207)</f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7">
        <f t="shared" si="203"/>
        <v>42266.276053240741</v>
      </c>
      <c r="V3208"/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7">
        <f t="shared" si="203"/>
        <v>42117.236192129625</v>
      </c>
      <c r="V3209"/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7">
        <f t="shared" si="203"/>
        <v>41848.605057870373</v>
      </c>
      <c r="V3210"/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7">
        <f t="shared" si="203"/>
        <v>41810.958333333336</v>
      </c>
      <c r="V3211"/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7">
        <f t="shared" si="203"/>
        <v>41061.165972222225</v>
      </c>
      <c r="V3212"/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7">
        <f t="shared" si="203"/>
        <v>41866.083333333336</v>
      </c>
      <c r="V3213"/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7">
        <f t="shared" si="203"/>
        <v>41859.795729166668</v>
      </c>
      <c r="V3214"/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7">
        <f t="shared" si="203"/>
        <v>42211.763414351852</v>
      </c>
      <c r="V3215"/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7">
        <f t="shared" si="203"/>
        <v>42374.996527777781</v>
      </c>
      <c r="V3216"/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7">
        <f t="shared" si="203"/>
        <v>42257.165972222225</v>
      </c>
      <c r="V3217"/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7">
        <f t="shared" si="203"/>
        <v>42196.604166666672</v>
      </c>
      <c r="V3218"/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7">
        <f t="shared" si="203"/>
        <v>42678.546111111107</v>
      </c>
      <c r="V3219"/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7">
        <f t="shared" si="203"/>
        <v>42004</v>
      </c>
      <c r="V3220"/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7">
        <f t="shared" si="203"/>
        <v>42085.941516203704</v>
      </c>
      <c r="V3221"/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7">
        <f t="shared" si="203"/>
        <v>42806.875</v>
      </c>
      <c r="V3222"/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7">
        <f t="shared" si="203"/>
        <v>42190.696793981479</v>
      </c>
      <c r="V3223"/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7">
        <f t="shared" si="203"/>
        <v>42301.895138888889</v>
      </c>
      <c r="V3224"/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7">
        <f t="shared" si="203"/>
        <v>42236.835370370376</v>
      </c>
      <c r="V3225"/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7">
        <f t="shared" si="203"/>
        <v>42745.208333333328</v>
      </c>
      <c r="V3226"/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7">
        <f t="shared" si="203"/>
        <v>42524.875</v>
      </c>
      <c r="V3227"/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7">
        <f t="shared" si="203"/>
        <v>42307.583472222221</v>
      </c>
      <c r="V3228"/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7">
        <f t="shared" si="203"/>
        <v>42752.882361111115</v>
      </c>
      <c r="V3229"/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7">
        <f t="shared" si="203"/>
        <v>42355.207638888889</v>
      </c>
      <c r="V3230"/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7">
        <f t="shared" si="203"/>
        <v>41963.333310185189</v>
      </c>
      <c r="V3231"/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7">
        <f t="shared" si="203"/>
        <v>41913.165972222225</v>
      </c>
      <c r="V3232"/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7">
        <f t="shared" si="203"/>
        <v>42476.943831018521</v>
      </c>
      <c r="V3233"/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7">
        <f t="shared" si="203"/>
        <v>42494.165972222225</v>
      </c>
      <c r="V3234"/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7">
        <f t="shared" si="203"/>
        <v>42796.805034722223</v>
      </c>
      <c r="V3235"/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7">
        <f t="shared" si="203"/>
        <v>42767.979861111111</v>
      </c>
      <c r="V3236"/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7">
        <f t="shared" si="203"/>
        <v>42552.347812499997</v>
      </c>
      <c r="V3237"/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7">
        <f t="shared" si="203"/>
        <v>42732.917048611111</v>
      </c>
      <c r="V3238"/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7">
        <f t="shared" si="203"/>
        <v>42276.165972222225</v>
      </c>
      <c r="V3239"/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7">
        <f t="shared" si="203"/>
        <v>42186.510393518518</v>
      </c>
      <c r="V3240"/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7">
        <f t="shared" si="203"/>
        <v>42302.999305555553</v>
      </c>
      <c r="V3241"/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7">
        <f t="shared" si="203"/>
        <v>42782.958333333328</v>
      </c>
      <c r="V3242"/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7">
        <f t="shared" si="203"/>
        <v>41926.290972222225</v>
      </c>
      <c r="V3243"/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7">
        <f t="shared" si="203"/>
        <v>41901.755694444444</v>
      </c>
      <c r="V3244"/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7">
        <f t="shared" si="203"/>
        <v>42286</v>
      </c>
      <c r="V3245"/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7">
        <f t="shared" si="203"/>
        <v>42705.735902777778</v>
      </c>
      <c r="V3246"/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7">
        <f t="shared" si="203"/>
        <v>42167.083333333328</v>
      </c>
      <c r="V3247"/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7">
        <f t="shared" si="203"/>
        <v>42259.165972222225</v>
      </c>
      <c r="V3248"/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7">
        <f t="shared" si="203"/>
        <v>42197.434166666666</v>
      </c>
      <c r="V3249"/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7">
        <f t="shared" si="203"/>
        <v>42098.846724537041</v>
      </c>
      <c r="V3250"/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7">
        <f t="shared" si="203"/>
        <v>42175.746689814812</v>
      </c>
      <c r="V3251"/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7">
        <f t="shared" si="203"/>
        <v>41948.783842592595</v>
      </c>
      <c r="V3252"/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7">
        <f t="shared" si="203"/>
        <v>42176.731087962966</v>
      </c>
      <c r="V3253"/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7">
        <f t="shared" si="203"/>
        <v>42620.472685185188</v>
      </c>
      <c r="V3254"/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7">
        <f t="shared" si="203"/>
        <v>42621.15625</v>
      </c>
      <c r="V3255"/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7">
        <f t="shared" si="203"/>
        <v>42089.044085648144</v>
      </c>
      <c r="V3256"/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7">
        <f t="shared" si="203"/>
        <v>41919.768229166664</v>
      </c>
      <c r="V3257"/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7">
        <f t="shared" si="203"/>
        <v>42166.165972222225</v>
      </c>
      <c r="V3258"/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7">
        <f t="shared" si="203"/>
        <v>42788.559629629628</v>
      </c>
      <c r="V3259"/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7">
        <f t="shared" si="203"/>
        <v>42012.887280092589</v>
      </c>
      <c r="V3260"/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7">
        <f t="shared" si="203"/>
        <v>42644.165972222225</v>
      </c>
      <c r="V3261"/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7">
        <f t="shared" si="203"/>
        <v>42338.714328703703</v>
      </c>
      <c r="V3262"/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7">
        <f t="shared" si="203"/>
        <v>42201.725416666668</v>
      </c>
      <c r="V3263"/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7">
        <f t="shared" si="203"/>
        <v>41995.166666666672</v>
      </c>
      <c r="V3264"/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7">
        <f t="shared" si="203"/>
        <v>42307.875</v>
      </c>
      <c r="V3265"/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9">
        <f t="shared" ref="P3266:P3329" si="205">IFERROR(ROUND(E3266/L3266,2),0)</f>
        <v>52.55</v>
      </c>
      <c r="Q3266" s="11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7">
        <f t="shared" ref="T3266:T3329" si="207">(((I3266/60)/60)/24)+DATE(1970,1,1)</f>
        <v>42032.916666666672</v>
      </c>
      <c r="V3266"/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9">
        <f t="shared" si="205"/>
        <v>70.290000000000006</v>
      </c>
      <c r="Q3267" s="11" t="s">
        <v>8315</v>
      </c>
      <c r="R3267" t="s">
        <v>8316</v>
      </c>
      <c r="S3267" s="16">
        <f t="shared" si="206"/>
        <v>42311.711979166663</v>
      </c>
      <c r="T3267" s="17">
        <f t="shared" si="207"/>
        <v>42341.708333333328</v>
      </c>
      <c r="V3267"/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7">
        <f t="shared" si="207"/>
        <v>42167.875</v>
      </c>
      <c r="V3268"/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7">
        <f t="shared" si="207"/>
        <v>42202.757638888885</v>
      </c>
      <c r="V3269"/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7">
        <f t="shared" si="207"/>
        <v>42606.90425925926</v>
      </c>
      <c r="V3270"/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7">
        <f t="shared" si="207"/>
        <v>42171.458333333328</v>
      </c>
      <c r="V3271"/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7">
        <f t="shared" si="207"/>
        <v>42197.533159722225</v>
      </c>
      <c r="V3272"/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7">
        <f t="shared" si="207"/>
        <v>41945.478877314818</v>
      </c>
      <c r="V3273"/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7">
        <f t="shared" si="207"/>
        <v>42314.541770833333</v>
      </c>
      <c r="V3274"/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7">
        <f t="shared" si="207"/>
        <v>42627.791666666672</v>
      </c>
      <c r="V3275"/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7">
        <f t="shared" si="207"/>
        <v>42444.875</v>
      </c>
      <c r="V3276"/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7">
        <f t="shared" si="207"/>
        <v>42044.1875</v>
      </c>
      <c r="V3277"/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7">
        <f t="shared" si="207"/>
        <v>42461.165972222225</v>
      </c>
      <c r="V3278"/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7">
        <f t="shared" si="207"/>
        <v>41961.724606481483</v>
      </c>
      <c r="V3279"/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7">
        <f t="shared" si="207"/>
        <v>42154.848414351851</v>
      </c>
      <c r="V3280"/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7">
        <f t="shared" si="207"/>
        <v>42461.06086805556</v>
      </c>
      <c r="V3281"/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7">
        <f t="shared" si="207"/>
        <v>42156.208333333328</v>
      </c>
      <c r="V3282"/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7">
        <f t="shared" si="207"/>
        <v>42249.019733796296</v>
      </c>
      <c r="V3283"/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7">
        <f t="shared" si="207"/>
        <v>42489.19430555556</v>
      </c>
      <c r="V3284"/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7">
        <f t="shared" si="207"/>
        <v>42410.875</v>
      </c>
      <c r="V3285"/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7">
        <f t="shared" si="207"/>
        <v>42398.249305555553</v>
      </c>
      <c r="V3286"/>
    </row>
    <row r="3287" spans="1:22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7">
        <f t="shared" si="207"/>
        <v>42794.208333333328</v>
      </c>
      <c r="V3287"/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7">
        <f t="shared" si="207"/>
        <v>42597.840069444443</v>
      </c>
      <c r="V3288"/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7">
        <f t="shared" si="207"/>
        <v>42336.750324074077</v>
      </c>
      <c r="V3289"/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7">
        <f t="shared" si="207"/>
        <v>42541.958333333328</v>
      </c>
      <c r="V3290"/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7">
        <f t="shared" si="207"/>
        <v>42786.368078703701</v>
      </c>
      <c r="V3291"/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7">
        <f t="shared" si="207"/>
        <v>42805.51494212963</v>
      </c>
      <c r="V3292"/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7">
        <f t="shared" si="207"/>
        <v>42264.165972222225</v>
      </c>
      <c r="V3293"/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7">
        <f t="shared" si="207"/>
        <v>42342.811898148153</v>
      </c>
      <c r="V3294"/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7">
        <f t="shared" si="207"/>
        <v>42798.425370370373</v>
      </c>
      <c r="V3295"/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7">
        <f t="shared" si="207"/>
        <v>42171.541134259256</v>
      </c>
      <c r="V3296"/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7">
        <f t="shared" si="207"/>
        <v>42639.442465277782</v>
      </c>
      <c r="V3297"/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7">
        <f t="shared" si="207"/>
        <v>42330.916666666672</v>
      </c>
      <c r="V3298"/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7">
        <f t="shared" si="207"/>
        <v>42212.957638888889</v>
      </c>
      <c r="V3299"/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7">
        <f t="shared" si="207"/>
        <v>42260</v>
      </c>
      <c r="V3300"/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7">
        <f t="shared" si="207"/>
        <v>42291.917395833334</v>
      </c>
      <c r="V3301"/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7">
        <f t="shared" si="207"/>
        <v>42123.743773148148</v>
      </c>
      <c r="V3302"/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7">
        <f t="shared" si="207"/>
        <v>42583.290972222225</v>
      </c>
      <c r="V3303"/>
    </row>
    <row r="3304" spans="1:22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7">
        <f t="shared" si="207"/>
        <v>42711.35157407407</v>
      </c>
      <c r="V3304"/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7">
        <f t="shared" si="207"/>
        <v>42091.609768518523</v>
      </c>
      <c r="V3305"/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7">
        <f t="shared" si="207"/>
        <v>42726.624444444446</v>
      </c>
      <c r="V3306"/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7">
        <f t="shared" si="207"/>
        <v>42216.855879629627</v>
      </c>
      <c r="V3307"/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7">
        <f t="shared" si="207"/>
        <v>42531.125</v>
      </c>
      <c r="V3308"/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7">
        <f t="shared" si="207"/>
        <v>42505.057164351849</v>
      </c>
      <c r="V3309"/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7">
        <f t="shared" si="207"/>
        <v>42473.876909722225</v>
      </c>
      <c r="V3310"/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7">
        <f t="shared" si="207"/>
        <v>42659.650208333333</v>
      </c>
      <c r="V3311"/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7">
        <f t="shared" si="207"/>
        <v>42283.928530092591</v>
      </c>
      <c r="V3312"/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7">
        <f t="shared" si="207"/>
        <v>42294.29178240741</v>
      </c>
      <c r="V3313"/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7">
        <f t="shared" si="207"/>
        <v>42685.916666666672</v>
      </c>
      <c r="V3314"/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7">
        <f t="shared" si="207"/>
        <v>42396.041666666672</v>
      </c>
      <c r="V3315"/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7">
        <f t="shared" si="207"/>
        <v>42132.836805555555</v>
      </c>
      <c r="V3316"/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7">
        <f t="shared" si="207"/>
        <v>42496.303715277783</v>
      </c>
      <c r="V3317"/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7">
        <f t="shared" si="207"/>
        <v>41859.57916666667</v>
      </c>
      <c r="V3318"/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7">
        <f t="shared" si="207"/>
        <v>42529.039629629624</v>
      </c>
      <c r="V3319"/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7">
        <f t="shared" si="207"/>
        <v>42471.104166666672</v>
      </c>
      <c r="V3320"/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7">
        <f t="shared" si="207"/>
        <v>42035.585486111115</v>
      </c>
      <c r="V3321"/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7">
        <f t="shared" si="207"/>
        <v>42543.045798611114</v>
      </c>
      <c r="V3322"/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7">
        <f t="shared" si="207"/>
        <v>41928.165972222225</v>
      </c>
      <c r="V3323"/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7">
        <f t="shared" si="207"/>
        <v>42543.163194444445</v>
      </c>
      <c r="V3324"/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7">
        <f t="shared" si="207"/>
        <v>42638.36583333333</v>
      </c>
      <c r="V3325"/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7">
        <f t="shared" si="207"/>
        <v>42526.58321759259</v>
      </c>
      <c r="V3326"/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7">
        <f t="shared" si="207"/>
        <v>42099.743946759263</v>
      </c>
      <c r="V3327"/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7">
        <f t="shared" si="207"/>
        <v>42071.67251157407</v>
      </c>
      <c r="V3328"/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7">
        <f t="shared" si="207"/>
        <v>42498.374606481477</v>
      </c>
      <c r="V3329"/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9">
        <f t="shared" ref="P3330:P3393" si="209">IFERROR(ROUND(E3330/L3330,2),0)</f>
        <v>292.77999999999997</v>
      </c>
      <c r="Q3330" s="11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7">
        <f t="shared" ref="T3330:T3393" si="211">(((I3330/60)/60)/24)+DATE(1970,1,1)</f>
        <v>41825.041666666664</v>
      </c>
      <c r="V3330"/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9">
        <f t="shared" si="209"/>
        <v>44.92</v>
      </c>
      <c r="Q3331" s="11" t="s">
        <v>8315</v>
      </c>
      <c r="R3331" t="s">
        <v>8316</v>
      </c>
      <c r="S3331" s="16">
        <f t="shared" si="210"/>
        <v>41837.323009259257</v>
      </c>
      <c r="T3331" s="17">
        <f t="shared" si="211"/>
        <v>41847.958333333336</v>
      </c>
      <c r="V3331"/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7">
        <f t="shared" si="211"/>
        <v>42095.845694444448</v>
      </c>
      <c r="V3332"/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7">
        <f t="shared" si="211"/>
        <v>42283.697754629626</v>
      </c>
      <c r="V3333"/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7">
        <f t="shared" si="211"/>
        <v>41839.860300925924</v>
      </c>
      <c r="V3334"/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7">
        <f t="shared" si="211"/>
        <v>42170.676851851851</v>
      </c>
      <c r="V3335"/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7">
        <f t="shared" si="211"/>
        <v>42215.521087962959</v>
      </c>
      <c r="V3336"/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7">
        <f t="shared" si="211"/>
        <v>41854.958333333336</v>
      </c>
      <c r="V3337"/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7">
        <f t="shared" si="211"/>
        <v>42465.35701388889</v>
      </c>
      <c r="V3338"/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7">
        <f t="shared" si="211"/>
        <v>41922.875</v>
      </c>
      <c r="V3339"/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7">
        <f t="shared" si="211"/>
        <v>42790.574999999997</v>
      </c>
      <c r="V3340"/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7">
        <f t="shared" si="211"/>
        <v>42579.665717592594</v>
      </c>
      <c r="V3341"/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7">
        <f t="shared" si="211"/>
        <v>42710.974004629628</v>
      </c>
      <c r="V3342"/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7">
        <f t="shared" si="211"/>
        <v>42533.708333333328</v>
      </c>
      <c r="V3343"/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7">
        <f t="shared" si="211"/>
        <v>42095.207638888889</v>
      </c>
      <c r="V3344"/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7">
        <f t="shared" si="211"/>
        <v>42473.554166666669</v>
      </c>
      <c r="V3345"/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7">
        <f t="shared" si="211"/>
        <v>41881.200150462959</v>
      </c>
      <c r="V3346"/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7">
        <f t="shared" si="211"/>
        <v>42112.025694444441</v>
      </c>
      <c r="V3347"/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7">
        <f t="shared" si="211"/>
        <v>42061.024421296301</v>
      </c>
      <c r="V3348"/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7">
        <f t="shared" si="211"/>
        <v>42498.875</v>
      </c>
      <c r="V3349"/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7">
        <f t="shared" si="211"/>
        <v>42490.165972222225</v>
      </c>
      <c r="V3350"/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7">
        <f t="shared" si="211"/>
        <v>42534.708333333328</v>
      </c>
      <c r="V3351"/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7">
        <f t="shared" si="211"/>
        <v>42337.958333333328</v>
      </c>
      <c r="V3352"/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7">
        <f t="shared" si="211"/>
        <v>41843.458333333336</v>
      </c>
      <c r="V3353"/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7">
        <f t="shared" si="211"/>
        <v>42552.958333333328</v>
      </c>
      <c r="V3354"/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7">
        <f t="shared" si="211"/>
        <v>42492.958333333328</v>
      </c>
      <c r="V3355"/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7">
        <f t="shared" si="211"/>
        <v>42306.167361111111</v>
      </c>
      <c r="V3356"/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7">
        <f t="shared" si="211"/>
        <v>42500.470138888893</v>
      </c>
      <c r="V3357"/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7">
        <f t="shared" si="211"/>
        <v>42566.815648148149</v>
      </c>
      <c r="V3358"/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7">
        <f t="shared" si="211"/>
        <v>41852.417939814812</v>
      </c>
      <c r="V3359"/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7">
        <f t="shared" si="211"/>
        <v>41962.352766203709</v>
      </c>
      <c r="V3360"/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7">
        <f t="shared" si="211"/>
        <v>42791.057106481487</v>
      </c>
      <c r="V3361"/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7">
        <f t="shared" si="211"/>
        <v>42718.665972222225</v>
      </c>
      <c r="V3362"/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7">
        <f t="shared" si="211"/>
        <v>41883.665972222225</v>
      </c>
      <c r="V3363"/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7">
        <f t="shared" si="211"/>
        <v>42070.204861111109</v>
      </c>
      <c r="V3364"/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7">
        <f t="shared" si="211"/>
        <v>41870.666666666664</v>
      </c>
      <c r="V3365"/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7">
        <f t="shared" si="211"/>
        <v>42444.875</v>
      </c>
      <c r="V3366"/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7">
        <f t="shared" si="211"/>
        <v>42351.101759259262</v>
      </c>
      <c r="V3367"/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7">
        <f t="shared" si="211"/>
        <v>42137.067557870367</v>
      </c>
      <c r="V3368"/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7">
        <f t="shared" si="211"/>
        <v>42217.933958333335</v>
      </c>
      <c r="V3369"/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7">
        <f t="shared" si="211"/>
        <v>42005.208333333328</v>
      </c>
      <c r="V3370"/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7">
        <f t="shared" si="211"/>
        <v>42750.041435185187</v>
      </c>
      <c r="V3371"/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7">
        <f t="shared" si="211"/>
        <v>42721.333333333328</v>
      </c>
      <c r="V3372"/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7">
        <f t="shared" si="211"/>
        <v>42340.874594907407</v>
      </c>
      <c r="V3373"/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7">
        <f t="shared" si="211"/>
        <v>41876.207638888889</v>
      </c>
      <c r="V3374"/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7">
        <f t="shared" si="211"/>
        <v>42203.666666666672</v>
      </c>
      <c r="V3375"/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7">
        <f t="shared" si="211"/>
        <v>42305.731666666667</v>
      </c>
      <c r="V3376"/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7">
        <f t="shared" si="211"/>
        <v>41777.610798611109</v>
      </c>
      <c r="V3377"/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7">
        <f t="shared" si="211"/>
        <v>42119.659652777773</v>
      </c>
      <c r="V3378"/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7">
        <f t="shared" si="211"/>
        <v>42083.705555555556</v>
      </c>
      <c r="V3379"/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7">
        <f t="shared" si="211"/>
        <v>41882.547222222223</v>
      </c>
      <c r="V3380"/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7">
        <f t="shared" si="211"/>
        <v>42242.958333333328</v>
      </c>
      <c r="V3381"/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7">
        <f t="shared" si="211"/>
        <v>41972.995115740734</v>
      </c>
      <c r="V3382"/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7">
        <f t="shared" si="211"/>
        <v>42074.143321759257</v>
      </c>
      <c r="V3383"/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7">
        <f t="shared" si="211"/>
        <v>42583.957638888889</v>
      </c>
      <c r="V3384"/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7">
        <f t="shared" si="211"/>
        <v>42544.782638888893</v>
      </c>
      <c r="V3385"/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7">
        <f t="shared" si="211"/>
        <v>42329.125</v>
      </c>
      <c r="V3386"/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7">
        <f t="shared" si="211"/>
        <v>41983.8675</v>
      </c>
      <c r="V3387"/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7">
        <f t="shared" si="211"/>
        <v>41976.644745370373</v>
      </c>
      <c r="V3388"/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7">
        <f t="shared" si="211"/>
        <v>41987.762592592597</v>
      </c>
      <c r="V3389"/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7">
        <f t="shared" si="211"/>
        <v>42173.461122685185</v>
      </c>
      <c r="V3390"/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7">
        <f t="shared" si="211"/>
        <v>42524.563449074078</v>
      </c>
      <c r="V3391"/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7">
        <f t="shared" si="211"/>
        <v>41830.774826388886</v>
      </c>
      <c r="V3392"/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7">
        <f t="shared" si="211"/>
        <v>41859.936111111114</v>
      </c>
      <c r="V3393"/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9">
        <f t="shared" ref="P3394:P3457" si="213">IFERROR(ROUND(E3394/L3394,2),0)</f>
        <v>41.67</v>
      </c>
      <c r="Q3394" s="11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7">
        <f t="shared" ref="T3394:T3457" si="215">(((I3394/60)/60)/24)+DATE(1970,1,1)</f>
        <v>42496.845543981486</v>
      </c>
      <c r="V3394"/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9">
        <f t="shared" si="213"/>
        <v>36.07</v>
      </c>
      <c r="Q3395" s="11" t="s">
        <v>8315</v>
      </c>
      <c r="R3395" t="s">
        <v>8316</v>
      </c>
      <c r="S3395" s="16">
        <f t="shared" si="214"/>
        <v>41923.921643518523</v>
      </c>
      <c r="T3395" s="17">
        <f t="shared" si="215"/>
        <v>41949.031944444447</v>
      </c>
      <c r="V3395"/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7">
        <f t="shared" si="215"/>
        <v>41847.59542824074</v>
      </c>
      <c r="V3396"/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7">
        <f t="shared" si="215"/>
        <v>42154.756944444445</v>
      </c>
      <c r="V3397"/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7">
        <f t="shared" si="215"/>
        <v>41791.165972222225</v>
      </c>
      <c r="V3398"/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7">
        <f t="shared" si="215"/>
        <v>42418.916666666672</v>
      </c>
      <c r="V3399"/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7">
        <f t="shared" si="215"/>
        <v>41964.708333333328</v>
      </c>
      <c r="V3400"/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7">
        <f t="shared" si="215"/>
        <v>42056.920428240745</v>
      </c>
      <c r="V3401"/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7">
        <f t="shared" si="215"/>
        <v>41879.953865740739</v>
      </c>
      <c r="V3402"/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7">
        <f t="shared" si="215"/>
        <v>42223.723912037036</v>
      </c>
      <c r="V3403"/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7">
        <f t="shared" si="215"/>
        <v>42320.104861111111</v>
      </c>
      <c r="V3404"/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7">
        <f t="shared" si="215"/>
        <v>42180.462083333332</v>
      </c>
      <c r="V3405"/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7">
        <f t="shared" si="215"/>
        <v>42172.503495370373</v>
      </c>
      <c r="V3406"/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7">
        <f t="shared" si="215"/>
        <v>42430.999305555553</v>
      </c>
      <c r="V3407"/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7">
        <f t="shared" si="215"/>
        <v>41836.492777777778</v>
      </c>
      <c r="V3408"/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7">
        <f t="shared" si="215"/>
        <v>41826.422326388885</v>
      </c>
      <c r="V3409"/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7">
        <f t="shared" si="215"/>
        <v>41838.991944444446</v>
      </c>
      <c r="V3410"/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7">
        <f t="shared" si="215"/>
        <v>42582.873611111107</v>
      </c>
      <c r="V3411"/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7">
        <f t="shared" si="215"/>
        <v>42527.291666666672</v>
      </c>
      <c r="V3412"/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7">
        <f t="shared" si="215"/>
        <v>42285.022824074069</v>
      </c>
      <c r="V3413"/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7">
        <f t="shared" si="215"/>
        <v>41909.959050925929</v>
      </c>
      <c r="V3414"/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7">
        <f t="shared" si="215"/>
        <v>42063.207638888889</v>
      </c>
      <c r="V3415"/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7">
        <f t="shared" si="215"/>
        <v>42705.332638888889</v>
      </c>
      <c r="V3416"/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7">
        <f t="shared" si="215"/>
        <v>42477.979166666672</v>
      </c>
      <c r="V3417"/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7">
        <f t="shared" si="215"/>
        <v>42117.770833333328</v>
      </c>
      <c r="V3418"/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7">
        <f t="shared" si="215"/>
        <v>41938.029861111114</v>
      </c>
      <c r="V3419"/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7">
        <f t="shared" si="215"/>
        <v>41782.83457175926</v>
      </c>
      <c r="V3420"/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7">
        <f t="shared" si="215"/>
        <v>42466.895833333328</v>
      </c>
      <c r="V3421"/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7">
        <f t="shared" si="215"/>
        <v>42414</v>
      </c>
      <c r="V3422"/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7">
        <f t="shared" si="215"/>
        <v>42067.791238425925</v>
      </c>
      <c r="V3423"/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7">
        <f t="shared" si="215"/>
        <v>42352</v>
      </c>
      <c r="V3424"/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7">
        <f t="shared" si="215"/>
        <v>42118.911354166667</v>
      </c>
      <c r="V3425"/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7">
        <f t="shared" si="215"/>
        <v>42040.290972222225</v>
      </c>
      <c r="V3426"/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7">
        <f t="shared" si="215"/>
        <v>41916.617314814815</v>
      </c>
      <c r="V3427"/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7">
        <f t="shared" si="215"/>
        <v>41903.083333333336</v>
      </c>
      <c r="V3428"/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7">
        <f t="shared" si="215"/>
        <v>41822.645277777774</v>
      </c>
      <c r="V3429"/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7">
        <f t="shared" si="215"/>
        <v>42063.708333333328</v>
      </c>
      <c r="V3430"/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7">
        <f t="shared" si="215"/>
        <v>42676.021539351852</v>
      </c>
      <c r="V3431"/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7">
        <f t="shared" si="215"/>
        <v>41850.945613425924</v>
      </c>
      <c r="V3432"/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7">
        <f t="shared" si="215"/>
        <v>41869.730937500004</v>
      </c>
      <c r="V3433"/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7">
        <f t="shared" si="215"/>
        <v>42405.916666666672</v>
      </c>
      <c r="V3434"/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7">
        <f t="shared" si="215"/>
        <v>41807.125</v>
      </c>
      <c r="V3435"/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7">
        <f t="shared" si="215"/>
        <v>41830.380428240744</v>
      </c>
      <c r="V3436"/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7">
        <f t="shared" si="215"/>
        <v>42589.125</v>
      </c>
      <c r="V3437"/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7">
        <f t="shared" si="215"/>
        <v>41872.686111111114</v>
      </c>
      <c r="V3438"/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7">
        <f t="shared" si="215"/>
        <v>42235.710879629631</v>
      </c>
      <c r="V3439"/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7">
        <f t="shared" si="215"/>
        <v>42126.875</v>
      </c>
      <c r="V3440"/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7">
        <f t="shared" si="215"/>
        <v>42388.207638888889</v>
      </c>
      <c r="V3441"/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7">
        <f t="shared" si="215"/>
        <v>41831.677083333336</v>
      </c>
      <c r="V3442"/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7">
        <f t="shared" si="215"/>
        <v>42321.845138888893</v>
      </c>
      <c r="V3443"/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7">
        <f t="shared" si="215"/>
        <v>42154.841111111105</v>
      </c>
      <c r="V3444"/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7">
        <f t="shared" si="215"/>
        <v>41891.524837962963</v>
      </c>
      <c r="V3445"/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7">
        <f t="shared" si="215"/>
        <v>42529.582638888889</v>
      </c>
      <c r="V3446"/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7">
        <f t="shared" si="215"/>
        <v>42300.530509259261</v>
      </c>
      <c r="V3447"/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7">
        <f t="shared" si="215"/>
        <v>42040.513888888891</v>
      </c>
      <c r="V3448"/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7">
        <f t="shared" si="215"/>
        <v>42447.847361111111</v>
      </c>
      <c r="V3449"/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7">
        <f t="shared" si="215"/>
        <v>41990.119085648148</v>
      </c>
      <c r="V3450"/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7">
        <f t="shared" si="215"/>
        <v>42560.166666666672</v>
      </c>
      <c r="V3451"/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7">
        <f t="shared" si="215"/>
        <v>42096.662858796291</v>
      </c>
      <c r="V3452"/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7">
        <f t="shared" si="215"/>
        <v>42115.723692129628</v>
      </c>
      <c r="V3453"/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7">
        <f t="shared" si="215"/>
        <v>41843.165972222225</v>
      </c>
      <c r="V3454"/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7">
        <f t="shared" si="215"/>
        <v>42595.97865740741</v>
      </c>
      <c r="V3455"/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7">
        <f t="shared" si="215"/>
        <v>41851.698599537034</v>
      </c>
      <c r="V3456"/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7">
        <f t="shared" si="215"/>
        <v>42656.7503125</v>
      </c>
      <c r="V3457"/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9">
        <f t="shared" ref="P3458:P3521" si="217">IFERROR(ROUND(E3458/L3458,2),0)</f>
        <v>358.69</v>
      </c>
      <c r="Q3458" s="11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7">
        <f t="shared" ref="T3458:T3521" si="219">(((I3458/60)/60)/24)+DATE(1970,1,1)</f>
        <v>41852.290972222225</v>
      </c>
      <c r="V3458"/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9">
        <f t="shared" si="217"/>
        <v>50.98</v>
      </c>
      <c r="Q3459" s="11" t="s">
        <v>8315</v>
      </c>
      <c r="R3459" t="s">
        <v>8316</v>
      </c>
      <c r="S3459" s="16">
        <f t="shared" si="218"/>
        <v>42016.706678240742</v>
      </c>
      <c r="T3459" s="17">
        <f t="shared" si="219"/>
        <v>42047.249305555553</v>
      </c>
      <c r="V3459"/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7">
        <f t="shared" si="219"/>
        <v>42038.185416666667</v>
      </c>
      <c r="V3460"/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7">
        <f t="shared" si="219"/>
        <v>42510.479861111111</v>
      </c>
      <c r="V3461"/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7">
        <f t="shared" si="219"/>
        <v>41866.527222222219</v>
      </c>
      <c r="V3462"/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7">
        <f t="shared" si="219"/>
        <v>42672.125</v>
      </c>
      <c r="V3463"/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7">
        <f t="shared" si="219"/>
        <v>42195.75</v>
      </c>
      <c r="V3464"/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7">
        <f t="shared" si="219"/>
        <v>42654.165972222225</v>
      </c>
      <c r="V3465"/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7">
        <f t="shared" si="219"/>
        <v>42605.130057870367</v>
      </c>
      <c r="V3466"/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7">
        <f t="shared" si="219"/>
        <v>42225.666666666672</v>
      </c>
      <c r="V3467"/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7">
        <f t="shared" si="219"/>
        <v>42479.977430555555</v>
      </c>
      <c r="V3468"/>
    </row>
    <row r="3469" spans="1:22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7">
        <f t="shared" si="219"/>
        <v>42083.630000000005</v>
      </c>
      <c r="V3469"/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7">
        <f t="shared" si="219"/>
        <v>42634.125</v>
      </c>
      <c r="V3470"/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7">
        <f t="shared" si="219"/>
        <v>42488.641724537039</v>
      </c>
      <c r="V3471"/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7">
        <f t="shared" si="219"/>
        <v>42566.901388888888</v>
      </c>
      <c r="V3472"/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7">
        <f t="shared" si="219"/>
        <v>41882.833333333336</v>
      </c>
      <c r="V3473"/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7">
        <f t="shared" si="219"/>
        <v>41949.249305555553</v>
      </c>
      <c r="V3474"/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7">
        <f t="shared" si="219"/>
        <v>42083.852083333331</v>
      </c>
      <c r="V3475"/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7">
        <f t="shared" si="219"/>
        <v>42571.501516203702</v>
      </c>
      <c r="V3476"/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7">
        <f t="shared" si="219"/>
        <v>41946</v>
      </c>
      <c r="V3477"/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7">
        <f t="shared" si="219"/>
        <v>41939.125</v>
      </c>
      <c r="V3478"/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7">
        <f t="shared" si="219"/>
        <v>42141.125</v>
      </c>
      <c r="V3479"/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7">
        <f t="shared" si="219"/>
        <v>42079.875</v>
      </c>
      <c r="V3480"/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7">
        <f t="shared" si="219"/>
        <v>41811.855092592588</v>
      </c>
      <c r="V3481"/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7">
        <f t="shared" si="219"/>
        <v>42195.875</v>
      </c>
      <c r="V3482"/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7">
        <f t="shared" si="219"/>
        <v>42006.24754629629</v>
      </c>
      <c r="V3483"/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7">
        <f t="shared" si="219"/>
        <v>41826.771597222221</v>
      </c>
      <c r="V3484"/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7">
        <f t="shared" si="219"/>
        <v>41823.668761574074</v>
      </c>
      <c r="V3485"/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7">
        <f t="shared" si="219"/>
        <v>42536.760405092587</v>
      </c>
      <c r="V3486"/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7">
        <f t="shared" si="219"/>
        <v>42402.693055555559</v>
      </c>
      <c r="V3487"/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7">
        <f t="shared" si="219"/>
        <v>42158.290972222225</v>
      </c>
      <c r="V3488"/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7">
        <f t="shared" si="219"/>
        <v>42179.940416666665</v>
      </c>
      <c r="V3489"/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7">
        <f t="shared" si="219"/>
        <v>42111.666666666672</v>
      </c>
      <c r="V3490"/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7">
        <f t="shared" si="219"/>
        <v>41783.875</v>
      </c>
      <c r="V3491"/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7">
        <f t="shared" si="219"/>
        <v>42473.802361111113</v>
      </c>
      <c r="V3492"/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7">
        <f t="shared" si="219"/>
        <v>42142.249814814815</v>
      </c>
      <c r="V3493"/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7">
        <f t="shared" si="219"/>
        <v>42303.009224537032</v>
      </c>
      <c r="V3494"/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7">
        <f t="shared" si="219"/>
        <v>41868.21597222222</v>
      </c>
      <c r="V3495"/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7">
        <f t="shared" si="219"/>
        <v>42700.25</v>
      </c>
      <c r="V3496"/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7">
        <f t="shared" si="219"/>
        <v>41944.720833333333</v>
      </c>
      <c r="V3497"/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7">
        <f t="shared" si="219"/>
        <v>42624.846828703703</v>
      </c>
      <c r="V3498"/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7">
        <f t="shared" si="219"/>
        <v>42523.916666666672</v>
      </c>
      <c r="V3499"/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7">
        <f t="shared" si="219"/>
        <v>42518.905555555553</v>
      </c>
      <c r="V3500"/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7">
        <f t="shared" si="219"/>
        <v>42186.290972222225</v>
      </c>
      <c r="V3501"/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7">
        <f t="shared" si="219"/>
        <v>42436.207638888889</v>
      </c>
      <c r="V3502"/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7">
        <f t="shared" si="219"/>
        <v>42258.763831018514</v>
      </c>
      <c r="V3503"/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7">
        <f t="shared" si="219"/>
        <v>42445.165972222225</v>
      </c>
      <c r="V3504"/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7">
        <f t="shared" si="219"/>
        <v>42575.478333333333</v>
      </c>
      <c r="V3505"/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7">
        <f t="shared" si="219"/>
        <v>42327.790405092594</v>
      </c>
      <c r="V3506"/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7">
        <f t="shared" si="219"/>
        <v>41772.166666666664</v>
      </c>
      <c r="V3507"/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7">
        <f t="shared" si="219"/>
        <v>41874.734259259261</v>
      </c>
      <c r="V3508"/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7">
        <f t="shared" si="219"/>
        <v>42521.92288194444</v>
      </c>
      <c r="V3509"/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7">
        <f t="shared" si="219"/>
        <v>42500.875</v>
      </c>
      <c r="V3510"/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7">
        <f t="shared" si="219"/>
        <v>41964.204861111109</v>
      </c>
      <c r="V3511"/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7">
        <f t="shared" si="219"/>
        <v>41822.62090277778</v>
      </c>
      <c r="V3512"/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7">
        <f t="shared" si="219"/>
        <v>41950.770833333336</v>
      </c>
      <c r="V3513"/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7">
        <f t="shared" si="219"/>
        <v>42117.49527777778</v>
      </c>
      <c r="V3514"/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7">
        <f t="shared" si="219"/>
        <v>41794.207638888889</v>
      </c>
      <c r="V3515"/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7">
        <f t="shared" si="219"/>
        <v>42037.207638888889</v>
      </c>
      <c r="V3516"/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7">
        <f t="shared" si="219"/>
        <v>42155.772812499999</v>
      </c>
      <c r="V3517"/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7">
        <f t="shared" si="219"/>
        <v>41890.125</v>
      </c>
      <c r="V3518"/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7">
        <f t="shared" si="219"/>
        <v>41824.458333333336</v>
      </c>
      <c r="V3519"/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7">
        <f t="shared" si="219"/>
        <v>41914.597916666666</v>
      </c>
      <c r="V3520"/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7">
        <f t="shared" si="219"/>
        <v>42067.598958333328</v>
      </c>
      <c r="V3521"/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9">
        <f t="shared" ref="P3522:P3585" si="221">IFERROR(ROUND(E3522/L3522,2),0)</f>
        <v>95.95</v>
      </c>
      <c r="Q3522" s="11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7">
        <f t="shared" ref="T3522:T3585" si="223">(((I3522/60)/60)/24)+DATE(1970,1,1)</f>
        <v>42253.57430555555</v>
      </c>
      <c r="V3522"/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9">
        <f t="shared" si="221"/>
        <v>45.62</v>
      </c>
      <c r="Q3523" s="11" t="s">
        <v>8315</v>
      </c>
      <c r="R3523" t="s">
        <v>8316</v>
      </c>
      <c r="S3523" s="16">
        <f t="shared" si="222"/>
        <v>41881.361342592594</v>
      </c>
      <c r="T3523" s="17">
        <f t="shared" si="223"/>
        <v>41911.361342592594</v>
      </c>
      <c r="V3523"/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7">
        <f t="shared" si="223"/>
        <v>42262.420833333337</v>
      </c>
      <c r="V3524"/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7">
        <f t="shared" si="223"/>
        <v>42638.958333333328</v>
      </c>
      <c r="V3525"/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7">
        <f t="shared" si="223"/>
        <v>41895.166666666664</v>
      </c>
      <c r="V3526"/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7">
        <f t="shared" si="223"/>
        <v>42225.666666666672</v>
      </c>
      <c r="V3527"/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7">
        <f t="shared" si="223"/>
        <v>42488.249305555553</v>
      </c>
      <c r="V3528"/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7">
        <f t="shared" si="223"/>
        <v>42196.165972222225</v>
      </c>
      <c r="V3529"/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7">
        <f t="shared" si="223"/>
        <v>42753.50136574074</v>
      </c>
      <c r="V3530"/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7">
        <f t="shared" si="223"/>
        <v>42198.041666666672</v>
      </c>
      <c r="V3531"/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7">
        <f t="shared" si="223"/>
        <v>42470.833333333328</v>
      </c>
      <c r="V3532"/>
    </row>
    <row r="3533" spans="1:22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7">
        <f t="shared" si="223"/>
        <v>42551.654328703706</v>
      </c>
      <c r="V3533"/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7">
        <f t="shared" si="223"/>
        <v>41900.165972222225</v>
      </c>
      <c r="V3534"/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7">
        <f t="shared" si="223"/>
        <v>42319.802858796291</v>
      </c>
      <c r="V3535"/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7">
        <f t="shared" si="223"/>
        <v>42278.6252662037</v>
      </c>
      <c r="V3536"/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7">
        <f t="shared" si="223"/>
        <v>42279.75</v>
      </c>
      <c r="V3537"/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7">
        <f t="shared" si="223"/>
        <v>42358.499305555553</v>
      </c>
      <c r="V3538"/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7">
        <f t="shared" si="223"/>
        <v>41960.332638888889</v>
      </c>
      <c r="V3539"/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7">
        <f t="shared" si="223"/>
        <v>42599.420601851853</v>
      </c>
      <c r="V3540"/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7">
        <f t="shared" si="223"/>
        <v>42621.756041666667</v>
      </c>
      <c r="V3541"/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7">
        <f t="shared" si="223"/>
        <v>42547.003368055557</v>
      </c>
      <c r="V3542"/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7">
        <f t="shared" si="223"/>
        <v>42247.730034722219</v>
      </c>
      <c r="V3543"/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7">
        <f t="shared" si="223"/>
        <v>41889.599791666667</v>
      </c>
      <c r="V3544"/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7">
        <f t="shared" si="223"/>
        <v>42180.755312499998</v>
      </c>
      <c r="V3545"/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7">
        <f t="shared" si="223"/>
        <v>42070.831678240742</v>
      </c>
      <c r="V3546"/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7">
        <f t="shared" si="223"/>
        <v>42105.807395833333</v>
      </c>
      <c r="V3547"/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7">
        <f t="shared" si="223"/>
        <v>42095.165972222225</v>
      </c>
      <c r="V3548"/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7">
        <f t="shared" si="223"/>
        <v>42504.165972222225</v>
      </c>
      <c r="V3549"/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7">
        <f t="shared" si="223"/>
        <v>42434.041666666672</v>
      </c>
      <c r="V3550"/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7">
        <f t="shared" si="223"/>
        <v>42251.394363425927</v>
      </c>
      <c r="V3551"/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7">
        <f t="shared" si="223"/>
        <v>42492.893495370372</v>
      </c>
      <c r="V3552"/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7">
        <f t="shared" si="223"/>
        <v>41781.921527777777</v>
      </c>
      <c r="V3553"/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7">
        <f t="shared" si="223"/>
        <v>41818.587083333332</v>
      </c>
      <c r="V3554"/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7">
        <f t="shared" si="223"/>
        <v>42228</v>
      </c>
      <c r="V3555"/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7">
        <f t="shared" si="223"/>
        <v>42046.708333333328</v>
      </c>
      <c r="V3556"/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7">
        <f t="shared" si="223"/>
        <v>42691.483726851846</v>
      </c>
      <c r="V3557"/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7">
        <f t="shared" si="223"/>
        <v>41868.649583333332</v>
      </c>
      <c r="V3558"/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7">
        <f t="shared" si="223"/>
        <v>41764.276747685188</v>
      </c>
      <c r="V3559"/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7">
        <f t="shared" si="223"/>
        <v>42181.875</v>
      </c>
      <c r="V3560"/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7">
        <f t="shared" si="223"/>
        <v>42216.373611111107</v>
      </c>
      <c r="V3561"/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7">
        <f t="shared" si="223"/>
        <v>42151.114583333328</v>
      </c>
      <c r="V3562"/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7">
        <f t="shared" si="223"/>
        <v>42221.774999999994</v>
      </c>
      <c r="V3563"/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7">
        <f t="shared" si="223"/>
        <v>42442.916666666672</v>
      </c>
      <c r="V3564"/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7">
        <f t="shared" si="223"/>
        <v>42583.791666666672</v>
      </c>
      <c r="V3565"/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7">
        <f t="shared" si="223"/>
        <v>42282.666666666672</v>
      </c>
      <c r="V3566"/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7">
        <f t="shared" si="223"/>
        <v>42004.743148148147</v>
      </c>
      <c r="V3567"/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7">
        <f t="shared" si="223"/>
        <v>42027.507905092592</v>
      </c>
      <c r="V3568"/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7">
        <f t="shared" si="223"/>
        <v>42165.810694444444</v>
      </c>
      <c r="V3569"/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7">
        <f t="shared" si="223"/>
        <v>41899.740671296298</v>
      </c>
      <c r="V3570"/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7">
        <f t="shared" si="223"/>
        <v>42012.688611111109</v>
      </c>
      <c r="V3571"/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7">
        <f t="shared" si="223"/>
        <v>42004.291666666672</v>
      </c>
      <c r="V3572"/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7">
        <f t="shared" si="223"/>
        <v>41942.858946759261</v>
      </c>
      <c r="V3573"/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7">
        <f t="shared" si="223"/>
        <v>42176.570393518516</v>
      </c>
      <c r="V3574"/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7">
        <f t="shared" si="223"/>
        <v>41951.417199074072</v>
      </c>
      <c r="V3575"/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7">
        <f t="shared" si="223"/>
        <v>41956.984351851846</v>
      </c>
      <c r="V3576"/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7">
        <f t="shared" si="223"/>
        <v>42593.165972222225</v>
      </c>
      <c r="V3577"/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7">
        <f t="shared" si="223"/>
        <v>42709.590902777782</v>
      </c>
      <c r="V3578"/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7">
        <f t="shared" si="223"/>
        <v>42120.26944444445</v>
      </c>
      <c r="V3579"/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7">
        <f t="shared" si="223"/>
        <v>42490.733530092592</v>
      </c>
      <c r="V3580"/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7">
        <f t="shared" si="223"/>
        <v>42460.720555555556</v>
      </c>
      <c r="V3581"/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7">
        <f t="shared" si="223"/>
        <v>42064.207638888889</v>
      </c>
      <c r="V3582"/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7">
        <f t="shared" si="223"/>
        <v>41850.471180555556</v>
      </c>
      <c r="V3583"/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7">
        <f t="shared" si="223"/>
        <v>42465.095856481479</v>
      </c>
      <c r="V3584"/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7">
        <f t="shared" si="223"/>
        <v>42478.384317129632</v>
      </c>
      <c r="V3585"/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9">
        <f t="shared" ref="P3586:P3649" si="225">IFERROR(ROUND(E3586/L3586,2),0)</f>
        <v>30.94</v>
      </c>
      <c r="Q3586" s="11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7">
        <f t="shared" ref="T3586:T3649" si="227">(((I3586/60)/60)/24)+DATE(1970,1,1)</f>
        <v>42198.316481481481</v>
      </c>
      <c r="V3586"/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9">
        <f t="shared" si="225"/>
        <v>176.09</v>
      </c>
      <c r="Q3587" s="11" t="s">
        <v>8315</v>
      </c>
      <c r="R3587" t="s">
        <v>8316</v>
      </c>
      <c r="S3587" s="16">
        <f t="shared" si="226"/>
        <v>41964.716319444444</v>
      </c>
      <c r="T3587" s="17">
        <f t="shared" si="227"/>
        <v>41994.716319444444</v>
      </c>
      <c r="V3587"/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7">
        <f t="shared" si="227"/>
        <v>42636.697569444441</v>
      </c>
      <c r="V3588"/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7">
        <f t="shared" si="227"/>
        <v>42548.791666666672</v>
      </c>
      <c r="V3589"/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7">
        <f t="shared" si="227"/>
        <v>42123.958333333328</v>
      </c>
      <c r="V3590"/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7">
        <f t="shared" si="227"/>
        <v>42150.647534722222</v>
      </c>
      <c r="V3591"/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7">
        <f t="shared" si="227"/>
        <v>41932.333726851852</v>
      </c>
      <c r="V3592"/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7">
        <f t="shared" si="227"/>
        <v>42028.207638888889</v>
      </c>
      <c r="V3593"/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7">
        <f t="shared" si="227"/>
        <v>42046.207638888889</v>
      </c>
      <c r="V3594"/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7">
        <f t="shared" si="227"/>
        <v>42009.851388888885</v>
      </c>
      <c r="V3595"/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7">
        <f t="shared" si="227"/>
        <v>42617.066921296297</v>
      </c>
      <c r="V3596"/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7">
        <f t="shared" si="227"/>
        <v>42076.290972222225</v>
      </c>
      <c r="V3597"/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7">
        <f t="shared" si="227"/>
        <v>41877.715069444443</v>
      </c>
      <c r="V3598"/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7">
        <f t="shared" si="227"/>
        <v>42432.249305555553</v>
      </c>
      <c r="V3599"/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7">
        <f t="shared" si="227"/>
        <v>41885.207638888889</v>
      </c>
      <c r="V3600"/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7">
        <f t="shared" si="227"/>
        <v>42246</v>
      </c>
      <c r="V3601"/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7">
        <f t="shared" si="227"/>
        <v>42656.849120370374</v>
      </c>
      <c r="V3602"/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7">
        <f t="shared" si="227"/>
        <v>42020.99863425926</v>
      </c>
      <c r="V3603"/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7">
        <f t="shared" si="227"/>
        <v>42507.894432870366</v>
      </c>
      <c r="V3604"/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7">
        <f t="shared" si="227"/>
        <v>42313.906018518523</v>
      </c>
      <c r="V3605"/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7">
        <f t="shared" si="227"/>
        <v>42489.290972222225</v>
      </c>
      <c r="V3606"/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7">
        <f t="shared" si="227"/>
        <v>42413.793124999997</v>
      </c>
      <c r="V3607"/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7">
        <f t="shared" si="227"/>
        <v>42596.604826388888</v>
      </c>
      <c r="V3608"/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7">
        <f t="shared" si="227"/>
        <v>42353</v>
      </c>
      <c r="V3609"/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7">
        <f t="shared" si="227"/>
        <v>42538.583333333328</v>
      </c>
      <c r="V3610"/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7">
        <f t="shared" si="227"/>
        <v>42459.950057870374</v>
      </c>
      <c r="V3611"/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7">
        <f t="shared" si="227"/>
        <v>42233.432129629626</v>
      </c>
      <c r="V3612"/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7">
        <f t="shared" si="227"/>
        <v>42102.370381944449</v>
      </c>
      <c r="V3613"/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7">
        <f t="shared" si="227"/>
        <v>41799.726979166669</v>
      </c>
      <c r="V3614"/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7">
        <f t="shared" si="227"/>
        <v>41818.58997685185</v>
      </c>
      <c r="V3615"/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7">
        <f t="shared" si="227"/>
        <v>42174.041851851856</v>
      </c>
      <c r="V3616"/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7">
        <f t="shared" si="227"/>
        <v>42348.593703703707</v>
      </c>
      <c r="V3617"/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7">
        <f t="shared" si="227"/>
        <v>42082.908148148148</v>
      </c>
      <c r="V3618"/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7">
        <f t="shared" si="227"/>
        <v>42794</v>
      </c>
      <c r="V3619"/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7">
        <f t="shared" si="227"/>
        <v>42158.627893518518</v>
      </c>
      <c r="V3620"/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7">
        <f t="shared" si="227"/>
        <v>42693.916666666672</v>
      </c>
      <c r="V3621"/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7">
        <f t="shared" si="227"/>
        <v>42068.166666666672</v>
      </c>
      <c r="V3622"/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7">
        <f t="shared" si="227"/>
        <v>42643.875</v>
      </c>
      <c r="V3623"/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7">
        <f t="shared" si="227"/>
        <v>41910.140972222223</v>
      </c>
      <c r="V3624"/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7">
        <f t="shared" si="227"/>
        <v>41846.291666666664</v>
      </c>
      <c r="V3625"/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7">
        <f t="shared" si="227"/>
        <v>42605.774189814809</v>
      </c>
      <c r="V3626"/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7">
        <f t="shared" si="227"/>
        <v>42187.652511574073</v>
      </c>
      <c r="V3627"/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7">
        <f t="shared" si="227"/>
        <v>41867.667326388888</v>
      </c>
      <c r="V3628"/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7">
        <f t="shared" si="227"/>
        <v>42511.165972222225</v>
      </c>
      <c r="V3629"/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7">
        <f t="shared" si="227"/>
        <v>42351.874953703707</v>
      </c>
      <c r="V3630"/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7">
        <f t="shared" si="227"/>
        <v>42495.708333333328</v>
      </c>
      <c r="V3631"/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7">
        <f t="shared" si="227"/>
        <v>41972.888773148152</v>
      </c>
      <c r="U3632">
        <f>YEAR(S3632)</f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7">
        <f t="shared" si="227"/>
        <v>41905.165972222225</v>
      </c>
      <c r="V3633"/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7">
        <f t="shared" si="227"/>
        <v>41966.936909722222</v>
      </c>
      <c r="U3634">
        <f>YEAR(S3634)</f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7">
        <f t="shared" si="227"/>
        <v>42693.041666666672</v>
      </c>
      <c r="V3635"/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7">
        <f t="shared" si="227"/>
        <v>42749.165972222225</v>
      </c>
      <c r="V3636"/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7">
        <f t="shared" si="227"/>
        <v>42480.88282407407</v>
      </c>
      <c r="V3637"/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7">
        <f t="shared" si="227"/>
        <v>42261.694780092599</v>
      </c>
      <c r="V3638"/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7">
        <f t="shared" si="227"/>
        <v>42005.700636574074</v>
      </c>
      <c r="V3639"/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7">
        <f t="shared" si="227"/>
        <v>42113.631157407406</v>
      </c>
      <c r="V3640"/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7">
        <f t="shared" si="227"/>
        <v>42650.632638888885</v>
      </c>
      <c r="V3641"/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7">
        <f t="shared" si="227"/>
        <v>42134.781597222223</v>
      </c>
      <c r="V3642"/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7">
        <f t="shared" si="227"/>
        <v>41917.208333333336</v>
      </c>
      <c r="V3643"/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7">
        <f t="shared" si="227"/>
        <v>42338.708333333328</v>
      </c>
      <c r="V3644"/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7">
        <f t="shared" si="227"/>
        <v>42325.185636574075</v>
      </c>
      <c r="V3645"/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7">
        <f t="shared" si="227"/>
        <v>42437.207638888889</v>
      </c>
      <c r="V3646"/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7">
        <f t="shared" si="227"/>
        <v>42696.012013888889</v>
      </c>
      <c r="V3647"/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7">
        <f t="shared" si="227"/>
        <v>42171.979166666672</v>
      </c>
      <c r="V3648"/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7">
        <f t="shared" si="227"/>
        <v>42643.749155092592</v>
      </c>
      <c r="U3649">
        <f>YEAR(S3649)</f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9">
        <f t="shared" ref="P3650:P3713" si="229">IFERROR(ROUND(E3650/L3650,2),0)</f>
        <v>550.04</v>
      </c>
      <c r="Q3650" s="11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7">
        <f t="shared" ref="T3650:T3713" si="231">(((I3650/60)/60)/24)+DATE(1970,1,1)</f>
        <v>41917.292187500003</v>
      </c>
      <c r="V3650"/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9">
        <f t="shared" si="229"/>
        <v>97.5</v>
      </c>
      <c r="Q3651" s="11" t="s">
        <v>8315</v>
      </c>
      <c r="R3651" t="s">
        <v>8316</v>
      </c>
      <c r="S3651" s="16">
        <f t="shared" si="230"/>
        <v>41780.712893518517</v>
      </c>
      <c r="T3651" s="17">
        <f t="shared" si="231"/>
        <v>41806.712893518517</v>
      </c>
      <c r="V3651"/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7">
        <f t="shared" si="231"/>
        <v>42402.478981481487</v>
      </c>
      <c r="V3652"/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7">
        <f t="shared" si="231"/>
        <v>41861.665972222225</v>
      </c>
      <c r="V3653"/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7">
        <f t="shared" si="231"/>
        <v>42607.165972222225</v>
      </c>
      <c r="V3654"/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7">
        <f t="shared" si="231"/>
        <v>42221.363506944443</v>
      </c>
      <c r="V3655"/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7">
        <f t="shared" si="231"/>
        <v>42463.708333333328</v>
      </c>
      <c r="V3656"/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7">
        <f t="shared" si="231"/>
        <v>42203.290972222225</v>
      </c>
      <c r="V3657"/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7">
        <f t="shared" si="231"/>
        <v>42767.957638888889</v>
      </c>
      <c r="V3658"/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7">
        <f t="shared" si="231"/>
        <v>42522.904166666667</v>
      </c>
      <c r="V3659"/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7">
        <f t="shared" si="231"/>
        <v>41822.165972222225</v>
      </c>
      <c r="V3660"/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7">
        <f t="shared" si="231"/>
        <v>42082.610416666663</v>
      </c>
      <c r="V3661"/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7">
        <f t="shared" si="231"/>
        <v>41996.881076388891</v>
      </c>
      <c r="V3662"/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7">
        <f t="shared" si="231"/>
        <v>42470.166666666672</v>
      </c>
      <c r="V3663"/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7">
        <f t="shared" si="231"/>
        <v>42094.178402777776</v>
      </c>
      <c r="V3664"/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7">
        <f t="shared" si="231"/>
        <v>42725.493402777778</v>
      </c>
      <c r="V3665"/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7">
        <f t="shared" si="231"/>
        <v>42537.248715277776</v>
      </c>
      <c r="V3666"/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7">
        <f t="shared" si="231"/>
        <v>42305.829166666663</v>
      </c>
      <c r="V3667"/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7">
        <f t="shared" si="231"/>
        <v>41844.291666666664</v>
      </c>
      <c r="V3668"/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7">
        <f t="shared" si="231"/>
        <v>42203.970127314817</v>
      </c>
      <c r="V3669"/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7">
        <f t="shared" si="231"/>
        <v>42208.772916666669</v>
      </c>
      <c r="V3670"/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7">
        <f t="shared" si="231"/>
        <v>42166.675196759257</v>
      </c>
      <c r="V3671"/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7">
        <f t="shared" si="231"/>
        <v>42155.958333333328</v>
      </c>
      <c r="V3672"/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7">
        <f t="shared" si="231"/>
        <v>41841.165972222225</v>
      </c>
      <c r="V3673"/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7">
        <f t="shared" si="231"/>
        <v>41908.946574074071</v>
      </c>
      <c r="V3674"/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7">
        <f t="shared" si="231"/>
        <v>41948.536111111112</v>
      </c>
      <c r="V3675"/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7">
        <f t="shared" si="231"/>
        <v>42616.873020833329</v>
      </c>
      <c r="V3676"/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7">
        <f t="shared" si="231"/>
        <v>42505.958333333328</v>
      </c>
      <c r="V3677"/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7">
        <f t="shared" si="231"/>
        <v>41894.815787037034</v>
      </c>
      <c r="V3678"/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7">
        <f t="shared" si="231"/>
        <v>41823.165972222225</v>
      </c>
      <c r="V3679"/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7">
        <f t="shared" si="231"/>
        <v>42155.531226851846</v>
      </c>
      <c r="V3680"/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7">
        <f t="shared" si="231"/>
        <v>41821.207638888889</v>
      </c>
      <c r="V3681"/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7">
        <f t="shared" si="231"/>
        <v>42648.454097222217</v>
      </c>
      <c r="V3682"/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7">
        <f t="shared" si="231"/>
        <v>42384.651504629626</v>
      </c>
      <c r="V3683"/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7">
        <f t="shared" si="231"/>
        <v>41806.290972222225</v>
      </c>
      <c r="V3684"/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7">
        <f t="shared" si="231"/>
        <v>42663.116851851853</v>
      </c>
      <c r="V3685"/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7">
        <f t="shared" si="231"/>
        <v>42249.180393518516</v>
      </c>
      <c r="V3686"/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7">
        <f t="shared" si="231"/>
        <v>41778.875</v>
      </c>
      <c r="V3687"/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7">
        <f t="shared" si="231"/>
        <v>42245.165972222225</v>
      </c>
      <c r="V3688"/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7">
        <f t="shared" si="231"/>
        <v>41817.218229166669</v>
      </c>
      <c r="V3689"/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7">
        <f t="shared" si="231"/>
        <v>41859.787083333329</v>
      </c>
      <c r="V3690"/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7">
        <f t="shared" si="231"/>
        <v>42176.934027777781</v>
      </c>
      <c r="V3691"/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7">
        <f t="shared" si="231"/>
        <v>41970.639849537038</v>
      </c>
      <c r="V3692"/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7">
        <f t="shared" si="231"/>
        <v>42065.207638888889</v>
      </c>
      <c r="V3693"/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7">
        <f t="shared" si="231"/>
        <v>41901</v>
      </c>
      <c r="V3694"/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7">
        <f t="shared" si="231"/>
        <v>42338.9375</v>
      </c>
      <c r="V3695"/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7">
        <f t="shared" si="231"/>
        <v>42527.083333333328</v>
      </c>
      <c r="V3696"/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7">
        <f t="shared" si="231"/>
        <v>42015.870486111111</v>
      </c>
      <c r="V3697"/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7">
        <f t="shared" si="231"/>
        <v>42048.617083333331</v>
      </c>
      <c r="V3698"/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7">
        <f t="shared" si="231"/>
        <v>42500.465833333335</v>
      </c>
      <c r="V3699"/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7">
        <f t="shared" si="231"/>
        <v>42431.806562500002</v>
      </c>
      <c r="V3700"/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7">
        <f t="shared" si="231"/>
        <v>41927.602037037039</v>
      </c>
      <c r="V3701"/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7">
        <f t="shared" si="231"/>
        <v>41912.666666666664</v>
      </c>
      <c r="V3702"/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7">
        <f t="shared" si="231"/>
        <v>42159.541585648149</v>
      </c>
      <c r="V3703"/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7">
        <f t="shared" si="231"/>
        <v>42561.957638888889</v>
      </c>
      <c r="V3704"/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7">
        <f t="shared" si="231"/>
        <v>42595.290972222225</v>
      </c>
      <c r="V3705"/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7">
        <f t="shared" si="231"/>
        <v>42521.689745370371</v>
      </c>
      <c r="V3706"/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7">
        <f t="shared" si="231"/>
        <v>41813.75</v>
      </c>
      <c r="V3707"/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7">
        <f t="shared" si="231"/>
        <v>41894.913761574076</v>
      </c>
      <c r="V3708"/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7">
        <f t="shared" si="231"/>
        <v>42573.226388888885</v>
      </c>
      <c r="V3709"/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7">
        <f t="shared" si="231"/>
        <v>41824.142199074071</v>
      </c>
      <c r="V3710"/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7">
        <f t="shared" si="231"/>
        <v>41815.707708333335</v>
      </c>
      <c r="V3711"/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7">
        <f t="shared" si="231"/>
        <v>42097.576249999998</v>
      </c>
      <c r="V3712"/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7">
        <f t="shared" si="231"/>
        <v>41805.666666666664</v>
      </c>
      <c r="V3713"/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9">
        <f t="shared" ref="P3714:P3777" si="233">IFERROR(ROUND(E3714/L3714,2),0)</f>
        <v>110.87</v>
      </c>
      <c r="Q3714" s="11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7">
        <f t="shared" ref="T3714:T3777" si="235">(((I3714/60)/60)/24)+DATE(1970,1,1)</f>
        <v>42155.290972222225</v>
      </c>
      <c r="V3714"/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9">
        <f t="shared" si="233"/>
        <v>106.84</v>
      </c>
      <c r="Q3715" s="11" t="s">
        <v>8315</v>
      </c>
      <c r="R3715" t="s">
        <v>8316</v>
      </c>
      <c r="S3715" s="16">
        <f t="shared" si="234"/>
        <v>42505.738032407404</v>
      </c>
      <c r="T3715" s="17">
        <f t="shared" si="235"/>
        <v>42525.738032407404</v>
      </c>
      <c r="V3715"/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7">
        <f t="shared" si="235"/>
        <v>42150.165972222225</v>
      </c>
      <c r="V3716"/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7">
        <f t="shared" si="235"/>
        <v>42094.536111111112</v>
      </c>
      <c r="V3717"/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7">
        <f t="shared" si="235"/>
        <v>42390.887835648144</v>
      </c>
      <c r="V3718"/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7">
        <f t="shared" si="235"/>
        <v>42133.866307870368</v>
      </c>
      <c r="V3719"/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7">
        <f t="shared" si="235"/>
        <v>42062.716145833328</v>
      </c>
      <c r="V3720"/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7">
        <f t="shared" si="235"/>
        <v>42177.729930555557</v>
      </c>
      <c r="V3721"/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7">
        <f t="shared" si="235"/>
        <v>42187.993125000001</v>
      </c>
      <c r="V3722"/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7">
        <f t="shared" si="235"/>
        <v>41948.977824074071</v>
      </c>
      <c r="V3723"/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7">
        <f t="shared" si="235"/>
        <v>42411.957638888889</v>
      </c>
      <c r="V3724"/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7">
        <f t="shared" si="235"/>
        <v>41973.794699074075</v>
      </c>
      <c r="V3725"/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7">
        <f t="shared" si="235"/>
        <v>42494.958333333328</v>
      </c>
      <c r="V3726"/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7">
        <f t="shared" si="235"/>
        <v>42418.895833333328</v>
      </c>
      <c r="V3727"/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7">
        <f t="shared" si="235"/>
        <v>42489.875</v>
      </c>
      <c r="V3728"/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7">
        <f t="shared" si="235"/>
        <v>42663.204861111109</v>
      </c>
      <c r="V3729"/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7">
        <f t="shared" si="235"/>
        <v>42235.171018518522</v>
      </c>
      <c r="V3730"/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7">
        <f t="shared" si="235"/>
        <v>42086.16333333333</v>
      </c>
      <c r="V3731"/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7">
        <f t="shared" si="235"/>
        <v>42233.677766203706</v>
      </c>
      <c r="V3732"/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7">
        <f t="shared" si="235"/>
        <v>42014.140972222223</v>
      </c>
      <c r="V3733"/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7">
        <f t="shared" si="235"/>
        <v>42028.5</v>
      </c>
      <c r="V3734"/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7">
        <f t="shared" si="235"/>
        <v>42112.9375</v>
      </c>
      <c r="V3735"/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7">
        <f t="shared" si="235"/>
        <v>42149.901574074072</v>
      </c>
      <c r="V3736"/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7">
        <f t="shared" si="235"/>
        <v>42152.693159722221</v>
      </c>
      <c r="V3737"/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7">
        <f t="shared" si="235"/>
        <v>42086.75</v>
      </c>
      <c r="V3738"/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7">
        <f t="shared" si="235"/>
        <v>42320.290972222225</v>
      </c>
      <c r="V3739"/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7">
        <f t="shared" si="235"/>
        <v>41835.916666666664</v>
      </c>
      <c r="V3740"/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7">
        <f t="shared" si="235"/>
        <v>42568.449861111112</v>
      </c>
      <c r="V3741"/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7">
        <f t="shared" si="235"/>
        <v>41863.079143518517</v>
      </c>
      <c r="V3742"/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7">
        <f t="shared" si="235"/>
        <v>42355.920717592591</v>
      </c>
      <c r="V3743"/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7">
        <f t="shared" si="235"/>
        <v>41888.214629629627</v>
      </c>
      <c r="V3744"/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7">
        <f t="shared" si="235"/>
        <v>41823.710231481484</v>
      </c>
      <c r="V3745"/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7">
        <f t="shared" si="235"/>
        <v>41825.165972222225</v>
      </c>
      <c r="V3746"/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7">
        <f t="shared" si="235"/>
        <v>41861.697939814818</v>
      </c>
      <c r="V3747"/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7">
        <f t="shared" si="235"/>
        <v>42651.389340277776</v>
      </c>
      <c r="V3748"/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7">
        <f t="shared" si="235"/>
        <v>42190.957638888889</v>
      </c>
      <c r="V3749"/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7">
        <f t="shared" si="235"/>
        <v>42416.249305555553</v>
      </c>
      <c r="V3750"/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7">
        <f t="shared" si="235"/>
        <v>42489.165972222225</v>
      </c>
      <c r="V3751"/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7">
        <f t="shared" si="235"/>
        <v>42045.332638888889</v>
      </c>
      <c r="V3752"/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7">
        <f t="shared" si="235"/>
        <v>42462.993900462956</v>
      </c>
      <c r="V3753"/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7">
        <f t="shared" si="235"/>
        <v>42659.875</v>
      </c>
      <c r="U3754">
        <f>YEAR(S3754)</f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7">
        <f t="shared" si="235"/>
        <v>42158</v>
      </c>
      <c r="V3755"/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7">
        <f t="shared" si="235"/>
        <v>41846.207638888889</v>
      </c>
      <c r="V3756"/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7">
        <f t="shared" si="235"/>
        <v>42475.866979166662</v>
      </c>
      <c r="U3757">
        <f>YEAR(S3757)</f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7">
        <f t="shared" si="235"/>
        <v>41801.814791666664</v>
      </c>
      <c r="V3758"/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7">
        <f t="shared" si="235"/>
        <v>41974.850868055553</v>
      </c>
      <c r="V3759"/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7">
        <f t="shared" si="235"/>
        <v>41778.208333333336</v>
      </c>
      <c r="V3760"/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7">
        <f t="shared" si="235"/>
        <v>42242.108252314814</v>
      </c>
      <c r="V3761"/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7">
        <f t="shared" si="235"/>
        <v>41764.525300925925</v>
      </c>
      <c r="V3762"/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7">
        <f t="shared" si="235"/>
        <v>42226.958333333328</v>
      </c>
      <c r="U3763">
        <f>YEAR(S3763)</f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7">
        <f t="shared" si="235"/>
        <v>42218.813530092593</v>
      </c>
      <c r="U3764">
        <f>YEAR(S3764)</f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7">
        <f t="shared" si="235"/>
        <v>42095.708634259259</v>
      </c>
      <c r="V3765"/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7">
        <f t="shared" si="235"/>
        <v>42519.024999999994</v>
      </c>
      <c r="V3766"/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7">
        <f t="shared" si="235"/>
        <v>41850.776412037041</v>
      </c>
      <c r="V3767"/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7">
        <f t="shared" si="235"/>
        <v>41823.167187500003</v>
      </c>
      <c r="V3768"/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7">
        <f t="shared" si="235"/>
        <v>42064.207638888889</v>
      </c>
      <c r="V3769"/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7">
        <f t="shared" si="235"/>
        <v>41802.727893518517</v>
      </c>
      <c r="V3770"/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7">
        <f t="shared" si="235"/>
        <v>42475.598136574074</v>
      </c>
      <c r="V3771"/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7">
        <f t="shared" si="235"/>
        <v>42168.930671296301</v>
      </c>
      <c r="U3772">
        <f>YEAR(S3772)</f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7">
        <f t="shared" si="235"/>
        <v>42508</v>
      </c>
      <c r="V3773"/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7">
        <f t="shared" si="235"/>
        <v>42703.25</v>
      </c>
      <c r="V3774"/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7">
        <f t="shared" si="235"/>
        <v>42689.088888888888</v>
      </c>
      <c r="V3775"/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7">
        <f t="shared" si="235"/>
        <v>42103.792303240742</v>
      </c>
      <c r="V3776"/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7">
        <f t="shared" si="235"/>
        <v>42103.166666666672</v>
      </c>
      <c r="V3777"/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9">
        <f t="shared" ref="P3778:P3841" si="237">IFERROR(ROUND(E3778/L3778,2),0)</f>
        <v>90.82</v>
      </c>
      <c r="Q3778" s="11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7">
        <f t="shared" ref="T3778:T3841" si="239">(((I3778/60)/60)/24)+DATE(1970,1,1)</f>
        <v>41852.041666666664</v>
      </c>
      <c r="V3778"/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9">
        <f t="shared" si="237"/>
        <v>48.54</v>
      </c>
      <c r="Q3779" s="11" t="s">
        <v>8315</v>
      </c>
      <c r="R3779" t="s">
        <v>8357</v>
      </c>
      <c r="S3779" s="16">
        <f t="shared" si="238"/>
        <v>41887.111354166671</v>
      </c>
      <c r="T3779" s="17">
        <f t="shared" si="239"/>
        <v>41909.166666666664</v>
      </c>
      <c r="V3779"/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7">
        <f t="shared" si="239"/>
        <v>42049.819212962961</v>
      </c>
      <c r="V3780"/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7">
        <f t="shared" si="239"/>
        <v>42455.693750000006</v>
      </c>
      <c r="V3781"/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7">
        <f t="shared" si="239"/>
        <v>42198.837499999994</v>
      </c>
      <c r="V3782"/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7">
        <f t="shared" si="239"/>
        <v>41890.882928240739</v>
      </c>
      <c r="V3783"/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7">
        <f t="shared" si="239"/>
        <v>42575.958333333328</v>
      </c>
      <c r="U3784">
        <f>YEAR(S3784)</f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7">
        <f t="shared" si="239"/>
        <v>42444.666666666672</v>
      </c>
      <c r="V3785"/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7">
        <f t="shared" si="239"/>
        <v>42561.980694444443</v>
      </c>
      <c r="V3786"/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7">
        <f t="shared" si="239"/>
        <v>42584.418749999997</v>
      </c>
      <c r="U3787">
        <f>YEAR(S3787)</f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7">
        <f t="shared" si="239"/>
        <v>42517.037905092591</v>
      </c>
      <c r="V3788"/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7">
        <f t="shared" si="239"/>
        <v>42196.165972222225</v>
      </c>
      <c r="V3789"/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7">
        <f t="shared" si="239"/>
        <v>42361.679166666669</v>
      </c>
      <c r="V3790"/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7">
        <f t="shared" si="239"/>
        <v>42170.798819444448</v>
      </c>
      <c r="U3791">
        <f>YEAR(S3791)</f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7">
        <f t="shared" si="239"/>
        <v>42696.708599537036</v>
      </c>
      <c r="V3792"/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7">
        <f t="shared" si="239"/>
        <v>41826.692037037035</v>
      </c>
      <c r="V3793"/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7">
        <f t="shared" si="239"/>
        <v>42200.447013888886</v>
      </c>
      <c r="V3794"/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7">
        <f t="shared" si="239"/>
        <v>41989.938993055555</v>
      </c>
      <c r="V3795"/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7">
        <f t="shared" si="239"/>
        <v>42162.58048611111</v>
      </c>
      <c r="U3796">
        <f>YEAR(S3796)</f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7">
        <f t="shared" si="239"/>
        <v>42244.9375</v>
      </c>
      <c r="U3797">
        <f>YEAR(S3797)</f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7">
        <f t="shared" si="239"/>
        <v>42749.029583333337</v>
      </c>
      <c r="V3798"/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7">
        <f t="shared" si="239"/>
        <v>42114.881539351853</v>
      </c>
      <c r="V3799"/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7">
        <f t="shared" si="239"/>
        <v>41861.722777777781</v>
      </c>
      <c r="V3800"/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7">
        <f t="shared" si="239"/>
        <v>42440.93105324074</v>
      </c>
      <c r="V3801"/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7">
        <f t="shared" si="239"/>
        <v>42015.207638888889</v>
      </c>
      <c r="V3802"/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7">
        <f t="shared" si="239"/>
        <v>42006.676111111112</v>
      </c>
      <c r="V3803"/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7">
        <f t="shared" si="239"/>
        <v>42299.126226851848</v>
      </c>
      <c r="V3804"/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7">
        <f t="shared" si="239"/>
        <v>42433.971851851849</v>
      </c>
      <c r="V3805"/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7">
        <f t="shared" si="239"/>
        <v>42582.291666666672</v>
      </c>
      <c r="V3806"/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7">
        <f t="shared" si="239"/>
        <v>41909.887037037035</v>
      </c>
      <c r="V3807"/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7">
        <f t="shared" si="239"/>
        <v>41819.259039351848</v>
      </c>
      <c r="V3808"/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7">
        <f t="shared" si="239"/>
        <v>42097.909016203703</v>
      </c>
      <c r="V3809"/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7">
        <f t="shared" si="239"/>
        <v>42119.412256944444</v>
      </c>
      <c r="V3810"/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7">
        <f t="shared" si="239"/>
        <v>41850.958333333336</v>
      </c>
      <c r="V3811"/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7">
        <f t="shared" si="239"/>
        <v>42084.807384259257</v>
      </c>
      <c r="V3812"/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7">
        <f t="shared" si="239"/>
        <v>42521.458333333328</v>
      </c>
      <c r="V3813"/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7">
        <f t="shared" si="239"/>
        <v>42156.165972222225</v>
      </c>
      <c r="V3814"/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7">
        <f t="shared" si="239"/>
        <v>42535.904861111107</v>
      </c>
      <c r="V3815"/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7">
        <f t="shared" si="239"/>
        <v>42095.165972222225</v>
      </c>
      <c r="V3816"/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7">
        <f t="shared" si="239"/>
        <v>42236.958333333328</v>
      </c>
      <c r="V3817"/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7">
        <f t="shared" si="239"/>
        <v>41837.690081018518</v>
      </c>
      <c r="V3818"/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7">
        <f t="shared" si="239"/>
        <v>42301.165972222225</v>
      </c>
      <c r="V3819"/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7">
        <f t="shared" si="239"/>
        <v>42075.800717592589</v>
      </c>
      <c r="V3820"/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7">
        <f t="shared" si="239"/>
        <v>42202.876388888893</v>
      </c>
      <c r="V3821"/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7">
        <f t="shared" si="239"/>
        <v>42190.651817129634</v>
      </c>
      <c r="V3822"/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7">
        <f t="shared" si="239"/>
        <v>42373.180636574078</v>
      </c>
      <c r="V3823"/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7">
        <f t="shared" si="239"/>
        <v>42388.957638888889</v>
      </c>
      <c r="V3824"/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7">
        <f t="shared" si="239"/>
        <v>42205.165972222225</v>
      </c>
      <c r="V3825"/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7">
        <f t="shared" si="239"/>
        <v>42583.570138888885</v>
      </c>
      <c r="V3826"/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7">
        <f t="shared" si="239"/>
        <v>42172.069606481484</v>
      </c>
      <c r="V3827"/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7">
        <f t="shared" si="239"/>
        <v>42131.423541666663</v>
      </c>
      <c r="V3828"/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7">
        <f t="shared" si="239"/>
        <v>42090</v>
      </c>
      <c r="V3829"/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7">
        <f t="shared" si="239"/>
        <v>42004.569293981483</v>
      </c>
      <c r="V3830"/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7">
        <f t="shared" si="239"/>
        <v>42613.865405092598</v>
      </c>
      <c r="V3831"/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7">
        <f t="shared" si="239"/>
        <v>42517.740868055553</v>
      </c>
      <c r="V3832"/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7">
        <f t="shared" si="239"/>
        <v>41948.890567129631</v>
      </c>
      <c r="V3833"/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7">
        <f t="shared" si="239"/>
        <v>42420.114988425921</v>
      </c>
      <c r="V3834"/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7">
        <f t="shared" si="239"/>
        <v>41974.797916666663</v>
      </c>
      <c r="V3835"/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7">
        <f t="shared" si="239"/>
        <v>42173.445219907408</v>
      </c>
      <c r="V3836"/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7">
        <f t="shared" si="239"/>
        <v>42481.94222222222</v>
      </c>
      <c r="V3837"/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7">
        <f t="shared" si="239"/>
        <v>42585.172916666663</v>
      </c>
      <c r="V3838"/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7">
        <f t="shared" si="239"/>
        <v>42188.765717592592</v>
      </c>
      <c r="V3839"/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7">
        <f t="shared" si="239"/>
        <v>42146.710752314815</v>
      </c>
      <c r="V3840"/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7">
        <f t="shared" si="239"/>
        <v>42215.142638888887</v>
      </c>
      <c r="V3841"/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9">
        <f t="shared" ref="P3842:P3905" si="241">IFERROR(ROUND(E3842/L3842,2),0)</f>
        <v>21.67</v>
      </c>
      <c r="Q3842" s="11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7">
        <f t="shared" ref="T3842:T3905" si="243">(((I3842/60)/60)/24)+DATE(1970,1,1)</f>
        <v>42457.660057870366</v>
      </c>
      <c r="V3842"/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9">
        <f t="shared" si="241"/>
        <v>25.65</v>
      </c>
      <c r="Q3843" s="11" t="s">
        <v>8315</v>
      </c>
      <c r="R3843" t="s">
        <v>8316</v>
      </c>
      <c r="S3843" s="16">
        <f t="shared" si="242"/>
        <v>41780.785729166666</v>
      </c>
      <c r="T3843" s="17">
        <f t="shared" si="243"/>
        <v>41840.785729166666</v>
      </c>
      <c r="V3843"/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7">
        <f t="shared" si="243"/>
        <v>41770.493657407409</v>
      </c>
      <c r="V3844"/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7">
        <f t="shared" si="243"/>
        <v>41791.072500000002</v>
      </c>
      <c r="V3845"/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7">
        <f t="shared" si="243"/>
        <v>41793.290972222225</v>
      </c>
      <c r="V3846"/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7">
        <f t="shared" si="243"/>
        <v>42278.627013888887</v>
      </c>
      <c r="V3847"/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7">
        <f t="shared" si="243"/>
        <v>41916.290972222225</v>
      </c>
      <c r="V3848"/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7">
        <f t="shared" si="243"/>
        <v>42204.224432870367</v>
      </c>
      <c r="V3849"/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7">
        <f t="shared" si="243"/>
        <v>42295.817002314812</v>
      </c>
      <c r="V3850"/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7">
        <f t="shared" si="243"/>
        <v>42166.767175925925</v>
      </c>
      <c r="V3851"/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7">
        <f t="shared" si="243"/>
        <v>42005.124340277776</v>
      </c>
      <c r="V3852"/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7">
        <f t="shared" si="243"/>
        <v>42202.439571759256</v>
      </c>
      <c r="V3853"/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7">
        <f t="shared" si="243"/>
        <v>42090.149027777778</v>
      </c>
      <c r="V3854"/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7">
        <f t="shared" si="243"/>
        <v>41883.84002314815</v>
      </c>
      <c r="V3855"/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7">
        <f t="shared" si="243"/>
        <v>42133.884930555556</v>
      </c>
      <c r="V3856"/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7">
        <f t="shared" si="243"/>
        <v>42089.929062499999</v>
      </c>
      <c r="V3857"/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7">
        <f t="shared" si="243"/>
        <v>42071.701423611114</v>
      </c>
      <c r="V3858"/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7">
        <f t="shared" si="243"/>
        <v>41852.716666666667</v>
      </c>
      <c r="V3859"/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7">
        <f t="shared" si="243"/>
        <v>42146.875</v>
      </c>
      <c r="V3860"/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7">
        <f t="shared" si="243"/>
        <v>41815.875</v>
      </c>
      <c r="V3861"/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7">
        <f t="shared" si="243"/>
        <v>41863.660995370366</v>
      </c>
      <c r="V3862"/>
    </row>
    <row r="3863" spans="1:22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7">
        <f t="shared" si="243"/>
        <v>41955.907638888893</v>
      </c>
      <c r="V3863"/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7">
        <f t="shared" si="243"/>
        <v>42625.707638888889</v>
      </c>
      <c r="V3864"/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7">
        <f t="shared" si="243"/>
        <v>42313.674826388888</v>
      </c>
      <c r="V3865"/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7">
        <f t="shared" si="243"/>
        <v>42325.933495370366</v>
      </c>
      <c r="V3866"/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7">
        <f t="shared" si="243"/>
        <v>41881.229166666664</v>
      </c>
      <c r="V3867"/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7">
        <f t="shared" si="243"/>
        <v>42452.145138888889</v>
      </c>
      <c r="V3868"/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7">
        <f t="shared" si="243"/>
        <v>42539.814108796301</v>
      </c>
      <c r="V3869"/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7">
        <f t="shared" si="243"/>
        <v>41890.659780092588</v>
      </c>
      <c r="U3870">
        <f>YEAR(S3870)</f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7">
        <f t="shared" si="243"/>
        <v>42077.132638888885</v>
      </c>
      <c r="V3871"/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7">
        <f t="shared" si="243"/>
        <v>41823.17219907407</v>
      </c>
      <c r="V3872"/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7">
        <f t="shared" si="243"/>
        <v>42823.739004629635</v>
      </c>
      <c r="V3873"/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7">
        <f t="shared" si="243"/>
        <v>42230.145787037036</v>
      </c>
      <c r="V3874"/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7">
        <f t="shared" si="243"/>
        <v>42285.696006944447</v>
      </c>
      <c r="V3875"/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7">
        <f t="shared" si="243"/>
        <v>42028.041666666672</v>
      </c>
      <c r="V3876"/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7">
        <f t="shared" si="243"/>
        <v>42616.416666666672</v>
      </c>
      <c r="V3877"/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7">
        <f t="shared" si="243"/>
        <v>42402.624166666668</v>
      </c>
      <c r="U3878">
        <f>YEAR(S3878)</f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7">
        <f t="shared" si="243"/>
        <v>42712.67768518519</v>
      </c>
      <c r="V3879"/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7">
        <f t="shared" si="243"/>
        <v>42185.165972222225</v>
      </c>
      <c r="V3880"/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7">
        <f t="shared" si="243"/>
        <v>42029.861064814817</v>
      </c>
      <c r="U3881">
        <f>YEAR(S3881)</f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7">
        <f t="shared" si="243"/>
        <v>41850.958333333336</v>
      </c>
      <c r="U3882">
        <f>YEAR(S3882)</f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7">
        <f t="shared" si="243"/>
        <v>42786.018506944441</v>
      </c>
      <c r="V3883"/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7">
        <f t="shared" si="243"/>
        <v>42400.960416666669</v>
      </c>
      <c r="V3884"/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7">
        <f t="shared" si="243"/>
        <v>41884.602650462963</v>
      </c>
      <c r="U3885">
        <f>YEAR(S3885)</f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7">
        <f t="shared" si="243"/>
        <v>42090.749907407408</v>
      </c>
      <c r="V3886"/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7">
        <f t="shared" si="243"/>
        <v>42499.951284722221</v>
      </c>
      <c r="V3887"/>
    </row>
    <row r="3888" spans="1:22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7">
        <f t="shared" si="243"/>
        <v>41984.228032407409</v>
      </c>
      <c r="V3888"/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7">
        <f t="shared" si="243"/>
        <v>42125.916666666672</v>
      </c>
      <c r="V3889"/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7">
        <f t="shared" si="243"/>
        <v>42792.545810185184</v>
      </c>
      <c r="V3890"/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7">
        <f t="shared" si="243"/>
        <v>42008.976388888885</v>
      </c>
      <c r="V3891"/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7">
        <f t="shared" si="243"/>
        <v>42231.758611111116</v>
      </c>
      <c r="V3892"/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7">
        <f t="shared" si="243"/>
        <v>42086.207638888889</v>
      </c>
      <c r="V3893"/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7">
        <f t="shared" si="243"/>
        <v>41875.291666666664</v>
      </c>
      <c r="V3894"/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7">
        <f t="shared" si="243"/>
        <v>41821.25</v>
      </c>
      <c r="V3895"/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7">
        <f t="shared" si="243"/>
        <v>42710.207638888889</v>
      </c>
      <c r="V3896"/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7">
        <f t="shared" si="243"/>
        <v>42063.250208333338</v>
      </c>
      <c r="V3897"/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7">
        <f t="shared" si="243"/>
        <v>41807.191875000004</v>
      </c>
      <c r="V3898"/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7">
        <f t="shared" si="243"/>
        <v>42012.87364583333</v>
      </c>
      <c r="V3899"/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7">
        <f t="shared" si="243"/>
        <v>42233.666666666672</v>
      </c>
      <c r="V3900"/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7">
        <f t="shared" si="243"/>
        <v>41863.775011574071</v>
      </c>
      <c r="V3901"/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7">
        <f t="shared" si="243"/>
        <v>42166.092488425929</v>
      </c>
      <c r="V3902"/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7">
        <f t="shared" si="243"/>
        <v>42357.826377314821</v>
      </c>
      <c r="V3903"/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7">
        <f t="shared" si="243"/>
        <v>42688.509745370371</v>
      </c>
      <c r="V3904"/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7">
        <f t="shared" si="243"/>
        <v>42230.818055555559</v>
      </c>
      <c r="V3905"/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9">
        <f t="shared" ref="P3906:P3969" si="245">IFERROR(ROUND(E3906/L3906,2),0)</f>
        <v>1.5</v>
      </c>
      <c r="Q3906" s="11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7">
        <f t="shared" ref="T3906:T3969" si="247">(((I3906/60)/60)/24)+DATE(1970,1,1)</f>
        <v>42109.211111111115</v>
      </c>
      <c r="V3906"/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9">
        <f t="shared" si="245"/>
        <v>24.71</v>
      </c>
      <c r="Q3907" s="11" t="s">
        <v>8315</v>
      </c>
      <c r="R3907" t="s">
        <v>8316</v>
      </c>
      <c r="S3907" s="16">
        <f t="shared" si="246"/>
        <v>42124.623877314814</v>
      </c>
      <c r="T3907" s="17">
        <f t="shared" si="247"/>
        <v>42166.958333333328</v>
      </c>
      <c r="V3907"/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7">
        <f t="shared" si="247"/>
        <v>42181.559027777781</v>
      </c>
      <c r="V3908"/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7">
        <f t="shared" si="247"/>
        <v>41938.838888888888</v>
      </c>
      <c r="V3909"/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7">
        <f t="shared" si="247"/>
        <v>41849.135370370372</v>
      </c>
      <c r="V3910"/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7">
        <f t="shared" si="247"/>
        <v>41893.359282407408</v>
      </c>
      <c r="V3911"/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7">
        <f t="shared" si="247"/>
        <v>42254.756909722222</v>
      </c>
      <c r="V3912"/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7">
        <f t="shared" si="247"/>
        <v>41969.853900462964</v>
      </c>
      <c r="V3913"/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7">
        <f t="shared" si="247"/>
        <v>42119.190972222219</v>
      </c>
      <c r="V3914"/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7">
        <f t="shared" si="247"/>
        <v>42338.252881944441</v>
      </c>
      <c r="V3915"/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7">
        <f t="shared" si="247"/>
        <v>42134.957638888889</v>
      </c>
      <c r="V3916"/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7">
        <f t="shared" si="247"/>
        <v>42522.98505787037</v>
      </c>
      <c r="V3917"/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7">
        <f t="shared" si="247"/>
        <v>42524.471666666665</v>
      </c>
      <c r="V3918"/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7">
        <f t="shared" si="247"/>
        <v>41893.527326388888</v>
      </c>
      <c r="V3919"/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7">
        <f t="shared" si="247"/>
        <v>41855.666666666664</v>
      </c>
      <c r="V3920"/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7">
        <f t="shared" si="247"/>
        <v>42387</v>
      </c>
      <c r="V3921"/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7">
        <f t="shared" si="247"/>
        <v>42687.428935185191</v>
      </c>
      <c r="V3922"/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7">
        <f t="shared" si="247"/>
        <v>41938.75</v>
      </c>
      <c r="V3923"/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7">
        <f t="shared" si="247"/>
        <v>42065.958333333328</v>
      </c>
      <c r="V3924"/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7">
        <f t="shared" si="247"/>
        <v>42103.979988425926</v>
      </c>
      <c r="V3925"/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7">
        <f t="shared" si="247"/>
        <v>41816.959745370368</v>
      </c>
      <c r="V3926"/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7">
        <f t="shared" si="247"/>
        <v>41850.870821759258</v>
      </c>
      <c r="V3927"/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7">
        <f t="shared" si="247"/>
        <v>42000.085046296299</v>
      </c>
      <c r="V3928"/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7">
        <f t="shared" si="247"/>
        <v>41860.267407407409</v>
      </c>
      <c r="V3929"/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7">
        <f t="shared" si="247"/>
        <v>42293.207638888889</v>
      </c>
      <c r="V3930"/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7">
        <f t="shared" si="247"/>
        <v>42631.827141203699</v>
      </c>
      <c r="V3931"/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7">
        <f t="shared" si="247"/>
        <v>42461.25</v>
      </c>
      <c r="V3932"/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7">
        <f t="shared" si="247"/>
        <v>42253.151701388888</v>
      </c>
      <c r="V3933"/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7">
        <f t="shared" si="247"/>
        <v>42445.126898148148</v>
      </c>
      <c r="V3934"/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7">
        <f t="shared" si="247"/>
        <v>42568.029861111107</v>
      </c>
      <c r="V3935"/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7">
        <f t="shared" si="247"/>
        <v>42278.541666666672</v>
      </c>
      <c r="V3936"/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7">
        <f t="shared" si="247"/>
        <v>42281.656782407401</v>
      </c>
      <c r="V3937"/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7">
        <f t="shared" si="247"/>
        <v>42705.304629629631</v>
      </c>
      <c r="V3938"/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7">
        <f t="shared" si="247"/>
        <v>42562.631481481483</v>
      </c>
      <c r="V3939"/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7">
        <f t="shared" si="247"/>
        <v>42182.905717592599</v>
      </c>
      <c r="V3940"/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7">
        <f t="shared" si="247"/>
        <v>41919.1875</v>
      </c>
      <c r="V3941"/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7">
        <f t="shared" si="247"/>
        <v>42006.492488425924</v>
      </c>
      <c r="V3942"/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7">
        <f t="shared" si="247"/>
        <v>41968.041666666672</v>
      </c>
      <c r="V3943"/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7">
        <f t="shared" si="247"/>
        <v>42171.904097222221</v>
      </c>
      <c r="V3944"/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7">
        <f t="shared" si="247"/>
        <v>42310.701388888891</v>
      </c>
      <c r="V3945"/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7">
        <f t="shared" si="247"/>
        <v>42243.662905092591</v>
      </c>
      <c r="V3946"/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7">
        <f t="shared" si="247"/>
        <v>42139.801712962959</v>
      </c>
      <c r="V3947"/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7">
        <f t="shared" si="247"/>
        <v>42063.333333333328</v>
      </c>
      <c r="V3948"/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7">
        <f t="shared" si="247"/>
        <v>42645.142870370371</v>
      </c>
      <c r="V3949"/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7">
        <f t="shared" si="247"/>
        <v>41889.325497685182</v>
      </c>
      <c r="V3950"/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7">
        <f t="shared" si="247"/>
        <v>42046.120613425926</v>
      </c>
      <c r="V3951"/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7">
        <f t="shared" si="247"/>
        <v>42468.774305555555</v>
      </c>
      <c r="V3952"/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7">
        <f t="shared" si="247"/>
        <v>42493.784050925926</v>
      </c>
      <c r="V3953"/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7">
        <f t="shared" si="247"/>
        <v>42303.790393518517</v>
      </c>
      <c r="V3954"/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7">
        <f t="shared" si="247"/>
        <v>42580.978472222225</v>
      </c>
      <c r="V3955"/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7">
        <f t="shared" si="247"/>
        <v>41834.651203703703</v>
      </c>
      <c r="V3956"/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7">
        <f t="shared" si="247"/>
        <v>42336.890520833331</v>
      </c>
      <c r="V3957"/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7">
        <f t="shared" si="247"/>
        <v>42485.013888888891</v>
      </c>
      <c r="V3958"/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7">
        <f t="shared" si="247"/>
        <v>42559.976319444439</v>
      </c>
      <c r="V3959"/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7">
        <f t="shared" si="247"/>
        <v>41853.583333333336</v>
      </c>
      <c r="V3960"/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7">
        <f t="shared" si="247"/>
        <v>41910.788842592592</v>
      </c>
      <c r="V3961"/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7">
        <f t="shared" si="247"/>
        <v>42372.845555555556</v>
      </c>
      <c r="V3962"/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7">
        <f t="shared" si="247"/>
        <v>41767.891319444447</v>
      </c>
      <c r="V3963"/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7">
        <f t="shared" si="247"/>
        <v>42336.621458333335</v>
      </c>
      <c r="V3964"/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7">
        <f t="shared" si="247"/>
        <v>42326.195798611108</v>
      </c>
      <c r="V3965"/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7">
        <f t="shared" si="247"/>
        <v>42113.680393518516</v>
      </c>
      <c r="V3966"/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7">
        <f t="shared" si="247"/>
        <v>42474.194212962961</v>
      </c>
      <c r="V3967"/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7">
        <f t="shared" si="247"/>
        <v>41844.124305555553</v>
      </c>
      <c r="V3968"/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7">
        <f t="shared" si="247"/>
        <v>42800.290590277778</v>
      </c>
      <c r="V3969"/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9">
        <f t="shared" ref="P3970:P4033" si="249">IFERROR(ROUND(E3970/L3970,2),0)</f>
        <v>47.91</v>
      </c>
      <c r="Q3970" s="11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7">
        <f t="shared" ref="T3970:T4033" si="251">(((I3970/60)/60)/24)+DATE(1970,1,1)</f>
        <v>42512.815659722226</v>
      </c>
      <c r="V3970"/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9">
        <f t="shared" si="249"/>
        <v>35.17</v>
      </c>
      <c r="Q3971" s="11" t="s">
        <v>8315</v>
      </c>
      <c r="R3971" t="s">
        <v>8316</v>
      </c>
      <c r="S3971" s="16">
        <f t="shared" si="250"/>
        <v>42601.854699074072</v>
      </c>
      <c r="T3971" s="17">
        <f t="shared" si="251"/>
        <v>42611.163194444445</v>
      </c>
      <c r="V3971"/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7">
        <f t="shared" si="251"/>
        <v>42477.863553240735</v>
      </c>
      <c r="V3972"/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7">
        <f t="shared" si="251"/>
        <v>41841.536180555559</v>
      </c>
      <c r="V3973"/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7">
        <f t="shared" si="251"/>
        <v>42041.067523148144</v>
      </c>
      <c r="V3974"/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7">
        <f t="shared" si="251"/>
        <v>42499.166666666672</v>
      </c>
      <c r="V3975"/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7">
        <f t="shared" si="251"/>
        <v>42523.546851851846</v>
      </c>
      <c r="V3976"/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7">
        <f t="shared" si="251"/>
        <v>42564.866875</v>
      </c>
      <c r="V3977"/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7">
        <f t="shared" si="251"/>
        <v>41852.291666666664</v>
      </c>
      <c r="V3978"/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7">
        <f t="shared" si="251"/>
        <v>42573.788564814815</v>
      </c>
      <c r="V3979"/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7">
        <f t="shared" si="251"/>
        <v>42035.642974537041</v>
      </c>
      <c r="V3980"/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7">
        <f t="shared" si="251"/>
        <v>42092.833333333328</v>
      </c>
      <c r="V3981"/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7">
        <f t="shared" si="251"/>
        <v>41825.598923611113</v>
      </c>
      <c r="V3982"/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7">
        <f t="shared" si="251"/>
        <v>42568.179965277777</v>
      </c>
      <c r="V3983"/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7">
        <f t="shared" si="251"/>
        <v>42192.809953703705</v>
      </c>
      <c r="V3984"/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7">
        <f t="shared" si="251"/>
        <v>41779.290972222225</v>
      </c>
      <c r="V3985"/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7">
        <f t="shared" si="251"/>
        <v>41951</v>
      </c>
      <c r="V3986"/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7">
        <f t="shared" si="251"/>
        <v>42420.878472222219</v>
      </c>
      <c r="V3987"/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7">
        <f t="shared" si="251"/>
        <v>42496.544444444444</v>
      </c>
      <c r="V3988"/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7">
        <f t="shared" si="251"/>
        <v>41775.92465277778</v>
      </c>
      <c r="V3989"/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7">
        <f t="shared" si="251"/>
        <v>42245.08116898148</v>
      </c>
      <c r="V3990"/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7">
        <f t="shared" si="251"/>
        <v>42316.791446759264</v>
      </c>
      <c r="V3991"/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7">
        <f t="shared" si="251"/>
        <v>42431.672372685185</v>
      </c>
      <c r="V3992"/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7">
        <f t="shared" si="251"/>
        <v>42155.644467592589</v>
      </c>
      <c r="V3993"/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7">
        <f t="shared" si="251"/>
        <v>42349.982164351852</v>
      </c>
      <c r="V3994"/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7">
        <f t="shared" si="251"/>
        <v>42137.864722222221</v>
      </c>
      <c r="V3995"/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7">
        <f t="shared" si="251"/>
        <v>41839.389930555553</v>
      </c>
      <c r="V3996"/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7">
        <f t="shared" si="251"/>
        <v>42049.477083333331</v>
      </c>
      <c r="V3997"/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7">
        <f t="shared" si="251"/>
        <v>41963.669444444444</v>
      </c>
      <c r="V3998"/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7">
        <f t="shared" si="251"/>
        <v>42099.349780092598</v>
      </c>
      <c r="V3999"/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7">
        <f t="shared" si="251"/>
        <v>42091.921597222223</v>
      </c>
      <c r="V4000"/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7">
        <f t="shared" si="251"/>
        <v>41882.827650462961</v>
      </c>
      <c r="V4001"/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7">
        <f t="shared" si="251"/>
        <v>42497.603680555556</v>
      </c>
      <c r="V4002"/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7">
        <f t="shared" si="251"/>
        <v>42795.791666666672</v>
      </c>
      <c r="V4003"/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7">
        <f t="shared" si="251"/>
        <v>41909.043530092589</v>
      </c>
      <c r="V4004"/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7">
        <f t="shared" si="251"/>
        <v>42050.587349537032</v>
      </c>
      <c r="V4005"/>
    </row>
    <row r="4006" spans="1:22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7">
        <f t="shared" si="251"/>
        <v>41920.16269675926</v>
      </c>
      <c r="V4006"/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7">
        <f t="shared" si="251"/>
        <v>41932.807696759257</v>
      </c>
      <c r="V4007"/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7">
        <f t="shared" si="251"/>
        <v>42416.772997685184</v>
      </c>
      <c r="V4008"/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7">
        <f t="shared" si="251"/>
        <v>41877.686111111114</v>
      </c>
      <c r="V4009"/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7">
        <f t="shared" si="251"/>
        <v>42207.964201388888</v>
      </c>
      <c r="V4010"/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7">
        <f t="shared" si="251"/>
        <v>41891.700925925928</v>
      </c>
      <c r="V4011"/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7">
        <f t="shared" si="251"/>
        <v>41938.770439814813</v>
      </c>
      <c r="V4012"/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7">
        <f t="shared" si="251"/>
        <v>42032.54488425926</v>
      </c>
      <c r="V4013"/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7">
        <f t="shared" si="251"/>
        <v>42126.544548611113</v>
      </c>
      <c r="V4014"/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7">
        <f t="shared" si="251"/>
        <v>42051.301192129627</v>
      </c>
      <c r="V4015"/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7">
        <f t="shared" si="251"/>
        <v>42434.246168981481</v>
      </c>
      <c r="V4016"/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7">
        <f t="shared" si="251"/>
        <v>42204.780821759254</v>
      </c>
      <c r="V4017"/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7">
        <f t="shared" si="251"/>
        <v>41899.872685185182</v>
      </c>
      <c r="V4018"/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7">
        <f t="shared" si="251"/>
        <v>41886.672152777777</v>
      </c>
      <c r="V4019"/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7">
        <f t="shared" si="251"/>
        <v>42650.91097222222</v>
      </c>
      <c r="V4020"/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7">
        <f t="shared" si="251"/>
        <v>42475.686111111107</v>
      </c>
      <c r="V4021"/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7">
        <f t="shared" si="251"/>
        <v>42087.149293981478</v>
      </c>
      <c r="V4022"/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7">
        <f t="shared" si="251"/>
        <v>41938.911550925928</v>
      </c>
      <c r="V4023"/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7">
        <f t="shared" si="251"/>
        <v>42036.120833333334</v>
      </c>
      <c r="V4024"/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7">
        <f t="shared" si="251"/>
        <v>42453.957905092597</v>
      </c>
      <c r="V4025"/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7">
        <f t="shared" si="251"/>
        <v>42247.670104166667</v>
      </c>
      <c r="V4026"/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7">
        <f t="shared" si="251"/>
        <v>42211.237685185188</v>
      </c>
      <c r="V4027"/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7">
        <f t="shared" si="251"/>
        <v>42342.697210648148</v>
      </c>
      <c r="V4028"/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7">
        <f t="shared" si="251"/>
        <v>42789.041666666672</v>
      </c>
      <c r="V4029"/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7">
        <f t="shared" si="251"/>
        <v>41795.938657407409</v>
      </c>
      <c r="V4030"/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7">
        <f t="shared" si="251"/>
        <v>42352.025115740747</v>
      </c>
      <c r="V4031"/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7">
        <f t="shared" si="251"/>
        <v>42403.784027777772</v>
      </c>
      <c r="V4032"/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7">
        <f t="shared" si="251"/>
        <v>41991.626898148148</v>
      </c>
      <c r="V4033"/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9">
        <f t="shared" ref="P4034:P4097" si="253">IFERROR(ROUND(E4034/L4034,2),0)</f>
        <v>59</v>
      </c>
      <c r="Q4034" s="11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7">
        <f t="shared" ref="T4034:T4097" si="255">(((I4034/60)/60)/24)+DATE(1970,1,1)</f>
        <v>42353.85087962963</v>
      </c>
      <c r="V4034"/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9">
        <f t="shared" si="253"/>
        <v>65.34</v>
      </c>
      <c r="Q4035" s="11" t="s">
        <v>8315</v>
      </c>
      <c r="R4035" t="s">
        <v>8316</v>
      </c>
      <c r="S4035" s="16">
        <f t="shared" si="254"/>
        <v>42614.268796296295</v>
      </c>
      <c r="T4035" s="17">
        <f t="shared" si="255"/>
        <v>42645.375</v>
      </c>
      <c r="V4035"/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7">
        <f t="shared" si="255"/>
        <v>42097.905671296292</v>
      </c>
      <c r="V4036"/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7">
        <f t="shared" si="255"/>
        <v>41933.882951388885</v>
      </c>
      <c r="V4037"/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7">
        <f t="shared" si="255"/>
        <v>41821.9375</v>
      </c>
      <c r="V4038"/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7">
        <f t="shared" si="255"/>
        <v>42514.600694444445</v>
      </c>
      <c r="V4039"/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7">
        <f t="shared" si="255"/>
        <v>41929.798726851855</v>
      </c>
      <c r="V4040"/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7">
        <f t="shared" si="255"/>
        <v>42339.249305555553</v>
      </c>
      <c r="V4041"/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7">
        <f t="shared" si="255"/>
        <v>42203.125</v>
      </c>
      <c r="V4042"/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7">
        <f t="shared" si="255"/>
        <v>42619.474004629628</v>
      </c>
      <c r="V4043"/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7">
        <f t="shared" si="255"/>
        <v>42024.802777777775</v>
      </c>
      <c r="V4044"/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7">
        <f t="shared" si="255"/>
        <v>41963.957465277781</v>
      </c>
      <c r="V4045"/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7">
        <f t="shared" si="255"/>
        <v>42104.208333333328</v>
      </c>
      <c r="V4046"/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7">
        <f t="shared" si="255"/>
        <v>41872.201261574075</v>
      </c>
      <c r="V4047"/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7">
        <f t="shared" si="255"/>
        <v>41934.650578703702</v>
      </c>
      <c r="V4048"/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7">
        <f t="shared" si="255"/>
        <v>42015.041666666672</v>
      </c>
      <c r="V4049"/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7">
        <f t="shared" si="255"/>
        <v>42471.467442129629</v>
      </c>
      <c r="V4050"/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7">
        <f t="shared" si="255"/>
        <v>42199.958506944444</v>
      </c>
      <c r="V4051"/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7">
        <f t="shared" si="255"/>
        <v>41935.636469907404</v>
      </c>
      <c r="V4052"/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7">
        <f t="shared" si="255"/>
        <v>41768.286805555559</v>
      </c>
      <c r="V4053"/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7">
        <f t="shared" si="255"/>
        <v>41925.878657407404</v>
      </c>
      <c r="V4054"/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7">
        <f t="shared" si="255"/>
        <v>41958.833333333328</v>
      </c>
      <c r="V4055"/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7">
        <f t="shared" si="255"/>
        <v>42644.166666666672</v>
      </c>
      <c r="V4056"/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7">
        <f t="shared" si="255"/>
        <v>41809.648506944446</v>
      </c>
      <c r="V4057"/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7">
        <f t="shared" si="255"/>
        <v>42554.832638888889</v>
      </c>
      <c r="V4058"/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7">
        <f t="shared" si="255"/>
        <v>42333.958333333328</v>
      </c>
      <c r="V4059"/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7">
        <f t="shared" si="255"/>
        <v>42461.165972222225</v>
      </c>
      <c r="V4060"/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7">
        <f t="shared" si="255"/>
        <v>41898.125</v>
      </c>
      <c r="V4061"/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7">
        <f t="shared" si="255"/>
        <v>41813.666666666664</v>
      </c>
      <c r="V4062"/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7">
        <f t="shared" si="255"/>
        <v>42481.099803240737</v>
      </c>
      <c r="V4063"/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7">
        <f t="shared" si="255"/>
        <v>42553.739212962959</v>
      </c>
      <c r="V4064"/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7">
        <f t="shared" si="255"/>
        <v>41817.681527777779</v>
      </c>
      <c r="V4065"/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7">
        <f t="shared" si="255"/>
        <v>42123.588263888887</v>
      </c>
      <c r="V4066"/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7">
        <f t="shared" si="255"/>
        <v>41863.951516203706</v>
      </c>
      <c r="V4067"/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7">
        <f t="shared" si="255"/>
        <v>42509.039212962962</v>
      </c>
      <c r="V4068"/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7">
        <f t="shared" si="255"/>
        <v>42275.117476851854</v>
      </c>
      <c r="V4069"/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7">
        <f t="shared" si="255"/>
        <v>42748.961805555555</v>
      </c>
      <c r="V4070"/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7">
        <f t="shared" si="255"/>
        <v>42063.5</v>
      </c>
      <c r="V4071"/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7">
        <f t="shared" si="255"/>
        <v>42064.125</v>
      </c>
      <c r="V4072"/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7">
        <f t="shared" si="255"/>
        <v>42730.804756944446</v>
      </c>
      <c r="V4073"/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7">
        <f t="shared" si="255"/>
        <v>41872.77443287037</v>
      </c>
      <c r="V4074"/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7">
        <f t="shared" si="255"/>
        <v>42133.166666666672</v>
      </c>
      <c r="V4075"/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7">
        <f t="shared" si="255"/>
        <v>42313.594618055555</v>
      </c>
      <c r="V4076"/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7">
        <f t="shared" si="255"/>
        <v>41820.727777777778</v>
      </c>
      <c r="V4077"/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7">
        <f t="shared" si="255"/>
        <v>41933.82708333333</v>
      </c>
      <c r="V4078"/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7">
        <f t="shared" si="255"/>
        <v>42725.7105787037</v>
      </c>
      <c r="V4079"/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7">
        <f t="shared" si="255"/>
        <v>42762.787523148145</v>
      </c>
      <c r="V4080"/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7">
        <f t="shared" si="255"/>
        <v>42540.938900462963</v>
      </c>
      <c r="V4081"/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7">
        <f t="shared" si="255"/>
        <v>42535.787500000006</v>
      </c>
      <c r="V4082"/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7">
        <f t="shared" si="255"/>
        <v>42071.539641203708</v>
      </c>
      <c r="V4083"/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7">
        <f t="shared" si="255"/>
        <v>42322.958333333328</v>
      </c>
      <c r="V4084"/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7">
        <f t="shared" si="255"/>
        <v>42383.761759259258</v>
      </c>
      <c r="V4085"/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7">
        <f t="shared" si="255"/>
        <v>42652.436412037037</v>
      </c>
      <c r="V4086"/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7">
        <f t="shared" si="255"/>
        <v>42087.165972222225</v>
      </c>
      <c r="V4087"/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7">
        <f t="shared" si="255"/>
        <v>42329.166666666672</v>
      </c>
      <c r="V4088"/>
    </row>
    <row r="4089" spans="1:22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7">
        <f t="shared" si="255"/>
        <v>42568.742893518516</v>
      </c>
      <c r="V4089"/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7">
        <f t="shared" si="255"/>
        <v>42020.434722222228</v>
      </c>
      <c r="V4090"/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7">
        <f t="shared" si="255"/>
        <v>42155.732638888891</v>
      </c>
      <c r="V4091"/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7">
        <f t="shared" si="255"/>
        <v>42223.625</v>
      </c>
      <c r="V4092"/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7">
        <f t="shared" si="255"/>
        <v>42020.506377314814</v>
      </c>
      <c r="V4093"/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7">
        <f t="shared" si="255"/>
        <v>42099.153321759266</v>
      </c>
      <c r="V4094"/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7">
        <f t="shared" si="255"/>
        <v>42238.815891203703</v>
      </c>
      <c r="V4095"/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7">
        <f t="shared" si="255"/>
        <v>41934.207638888889</v>
      </c>
      <c r="V4096"/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7">
        <f t="shared" si="255"/>
        <v>42723.031828703708</v>
      </c>
      <c r="V4097"/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9">
        <f t="shared" ref="P4098:P4115" si="257">IFERROR(ROUND(E4098/L4098,2),0)</f>
        <v>80</v>
      </c>
      <c r="Q4098" s="11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7">
        <f t="shared" ref="T4098:T4115" si="259">(((I4098/60)/60)/24)+DATE(1970,1,1)</f>
        <v>42794.368749999994</v>
      </c>
      <c r="V4098"/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9">
        <f t="shared" si="257"/>
        <v>0</v>
      </c>
      <c r="Q4099" s="11" t="s">
        <v>8315</v>
      </c>
      <c r="R4099" t="s">
        <v>8316</v>
      </c>
      <c r="S4099" s="16">
        <f t="shared" si="258"/>
        <v>42344.824502314819</v>
      </c>
      <c r="T4099" s="17">
        <f t="shared" si="259"/>
        <v>42400.996527777781</v>
      </c>
      <c r="V4099"/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7">
        <f t="shared" si="259"/>
        <v>42525.722187499996</v>
      </c>
      <c r="V4100"/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7">
        <f t="shared" si="259"/>
        <v>42615.850381944445</v>
      </c>
      <c r="V4101"/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7">
        <f t="shared" si="259"/>
        <v>41937.124884259261</v>
      </c>
      <c r="V4102"/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7">
        <f t="shared" si="259"/>
        <v>42760.903726851851</v>
      </c>
      <c r="V4103"/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7">
        <f t="shared" si="259"/>
        <v>42505.848067129627</v>
      </c>
      <c r="V4104"/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7">
        <f t="shared" si="259"/>
        <v>42242.772222222222</v>
      </c>
      <c r="V4105"/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7">
        <f t="shared" si="259"/>
        <v>42670.278171296297</v>
      </c>
      <c r="V4106"/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7">
        <f t="shared" si="259"/>
        <v>42730.010520833333</v>
      </c>
      <c r="V4107"/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7">
        <f t="shared" si="259"/>
        <v>42096.041666666672</v>
      </c>
      <c r="V4108"/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7">
        <f t="shared" si="259"/>
        <v>41906.916678240741</v>
      </c>
      <c r="V4109"/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7">
        <f t="shared" si="259"/>
        <v>42797.208333333328</v>
      </c>
      <c r="V4110"/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7">
        <f t="shared" si="259"/>
        <v>42337.581064814818</v>
      </c>
      <c r="V4111"/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7">
        <f t="shared" si="259"/>
        <v>42572.626747685179</v>
      </c>
      <c r="V4112"/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7">
        <f t="shared" si="259"/>
        <v>42059.135879629626</v>
      </c>
      <c r="V4113"/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  <c r="V4114"/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  <c r="V4115"/>
    </row>
  </sheetData>
  <autoFilter ref="A1:T4115" xr:uid="{00000000-0001-0000-0000-000000000000}"/>
  <sortState xmlns:xlrd2="http://schemas.microsoft.com/office/spreadsheetml/2017/richdata2" ref="A2:V4115">
    <sortCondition ref="A2:A4115"/>
  </sortState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9C43-4741-4670-8995-2FDA6777C868}">
  <dimension ref="A1:K15"/>
  <sheetViews>
    <sheetView workbookViewId="0">
      <selection activeCell="D21" sqref="D21"/>
    </sheetView>
  </sheetViews>
  <sheetFormatPr defaultRowHeight="15" x14ac:dyDescent="0.25"/>
  <cols>
    <col min="1" max="1" width="28.42578125" bestFit="1" customWidth="1"/>
    <col min="2" max="2" width="18.85546875" style="22" customWidth="1"/>
    <col min="3" max="3" width="18.42578125" style="22" customWidth="1"/>
    <col min="9" max="9" width="12.7109375" customWidth="1"/>
    <col min="10" max="10" width="18.7109375" style="22" customWidth="1"/>
    <col min="11" max="11" width="15.140625" style="22" customWidth="1"/>
  </cols>
  <sheetData>
    <row r="1" spans="1:9" x14ac:dyDescent="0.25">
      <c r="B1" s="22" t="s">
        <v>8389</v>
      </c>
      <c r="C1" s="22" t="s">
        <v>8390</v>
      </c>
      <c r="I1" s="22"/>
    </row>
    <row r="2" spans="1:9" x14ac:dyDescent="0.25">
      <c r="A2" t="s">
        <v>8385</v>
      </c>
      <c r="B2" s="22" t="e">
        <f>AVERAGE(#REF!)</f>
        <v>#REF!</v>
      </c>
      <c r="C2" s="22" t="e">
        <f>AVERAGE(#REF!)</f>
        <v>#REF!</v>
      </c>
      <c r="I2" s="22"/>
    </row>
    <row r="3" spans="1:9" x14ac:dyDescent="0.25">
      <c r="A3" t="s">
        <v>8386</v>
      </c>
      <c r="B3" s="22" t="e">
        <f>MEDIAN(#REF!)</f>
        <v>#REF!</v>
      </c>
      <c r="C3" s="22" t="e">
        <f>MEDIAN(#REF!)</f>
        <v>#REF!</v>
      </c>
      <c r="I3" s="22"/>
    </row>
    <row r="4" spans="1:9" x14ac:dyDescent="0.25">
      <c r="A4" t="s">
        <v>8391</v>
      </c>
      <c r="B4" s="22" t="e">
        <f>_xlfn.STDEV.P(#REF!)</f>
        <v>#REF!</v>
      </c>
      <c r="C4" s="22" t="e">
        <f>_xlfn.STDEV.P(#REF!)</f>
        <v>#REF!</v>
      </c>
      <c r="I4" s="22"/>
    </row>
    <row r="5" spans="1:9" x14ac:dyDescent="0.25">
      <c r="A5" t="s">
        <v>8392</v>
      </c>
      <c r="B5" s="22" t="e">
        <f>_xlfn.QUARTILE.EXC(#REF!, 3)</f>
        <v>#REF!</v>
      </c>
      <c r="C5" s="22" t="e">
        <f>_xlfn.QUARTILE.EXC(#REF!, 3)</f>
        <v>#REF!</v>
      </c>
      <c r="I5" s="22"/>
    </row>
    <row r="6" spans="1:9" x14ac:dyDescent="0.25">
      <c r="A6" t="s">
        <v>8393</v>
      </c>
      <c r="B6" s="22" t="e">
        <f>_xlfn.QUARTILE.EXC(#REF!, 1)</f>
        <v>#REF!</v>
      </c>
      <c r="C6" s="22" t="e">
        <f xml:space="preserve"> _xlfn.QUARTILE.EXC(#REF!, 1)</f>
        <v>#REF!</v>
      </c>
      <c r="I6" s="22"/>
    </row>
    <row r="7" spans="1:9" x14ac:dyDescent="0.25">
      <c r="A7" t="s">
        <v>8394</v>
      </c>
      <c r="B7" s="22" t="e">
        <f>B5-B6</f>
        <v>#REF!</v>
      </c>
      <c r="C7" s="22" t="e">
        <f>C5-C6</f>
        <v>#REF!</v>
      </c>
      <c r="I7" s="22"/>
    </row>
    <row r="8" spans="1:9" x14ac:dyDescent="0.25">
      <c r="I8" s="22"/>
    </row>
    <row r="9" spans="1:9" x14ac:dyDescent="0.25">
      <c r="A9" t="s">
        <v>8387</v>
      </c>
      <c r="B9" s="22" t="e">
        <f>AVERAGE(#REF!)</f>
        <v>#REF!</v>
      </c>
      <c r="C9" s="22" t="e">
        <f>AVERAGE(#REF!)</f>
        <v>#REF!</v>
      </c>
      <c r="I9" s="22"/>
    </row>
    <row r="10" spans="1:9" x14ac:dyDescent="0.25">
      <c r="A10" t="s">
        <v>8388</v>
      </c>
      <c r="B10" s="22" t="e">
        <f>MEDIAN(#REF!)</f>
        <v>#REF!</v>
      </c>
      <c r="C10" s="22" t="e">
        <f>MEDIAN(#REF!)</f>
        <v>#REF!</v>
      </c>
      <c r="I10" s="22"/>
    </row>
    <row r="11" spans="1:9" x14ac:dyDescent="0.25">
      <c r="A11" t="s">
        <v>8395</v>
      </c>
      <c r="B11" s="22" t="e">
        <f>_xlfn.STDEV.P(#REF!)</f>
        <v>#REF!</v>
      </c>
      <c r="C11" s="22" t="e">
        <f>_xlfn.STDEV.P(#REF!)</f>
        <v>#REF!</v>
      </c>
      <c r="I11" s="22"/>
    </row>
    <row r="12" spans="1:9" x14ac:dyDescent="0.25">
      <c r="A12" t="s">
        <v>8396</v>
      </c>
      <c r="B12" s="22" t="e">
        <f>_xlfn.QUARTILE.EXC(#REF!, 3)</f>
        <v>#REF!</v>
      </c>
      <c r="C12" s="22" t="e">
        <f>_xlfn.QUARTILE.EXC(#REF!, 3)</f>
        <v>#REF!</v>
      </c>
      <c r="I12" s="22"/>
    </row>
    <row r="13" spans="1:9" x14ac:dyDescent="0.25">
      <c r="A13" t="s">
        <v>8397</v>
      </c>
      <c r="B13" s="22" t="e">
        <f>_xlfn.QUARTILE.EXC(#REF!, 1)</f>
        <v>#REF!</v>
      </c>
      <c r="C13" s="22" t="e">
        <f>_xlfn.QUARTILE.EXC(#REF!, 1)</f>
        <v>#REF!</v>
      </c>
      <c r="I13" s="22"/>
    </row>
    <row r="14" spans="1:9" x14ac:dyDescent="0.25">
      <c r="A14" t="s">
        <v>8398</v>
      </c>
      <c r="B14" s="22" t="e">
        <f>B12-B13</f>
        <v>#REF!</v>
      </c>
      <c r="C14" s="22" t="e">
        <f>C12-C13</f>
        <v>#REF!</v>
      </c>
      <c r="I14" s="22"/>
    </row>
    <row r="15" spans="1:9" x14ac:dyDescent="0.25">
      <c r="I15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DF9C-19CA-4773-8D6B-D51C00954608}">
  <dimension ref="A1:M15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" bestFit="1" customWidth="1"/>
  </cols>
  <sheetData>
    <row r="1" spans="1:13" s="21" customFormat="1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8307</v>
      </c>
      <c r="F1" s="21" t="s">
        <v>8384</v>
      </c>
    </row>
    <row r="2" spans="1:13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3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3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3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3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15" spans="1:13" x14ac:dyDescent="0.25">
      <c r="M15">
        <f>(45+50+55+65+60)/5</f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69F4D-A209-485A-8494-E50FD8F9D80D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62EDC-7AD9-45A1-9C8F-1166273788F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8363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97B5-E779-4EEF-8C31-332D7365ECE5}">
  <dimension ref="A1:F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Bauer</cp:lastModifiedBy>
  <cp:lastPrinted>2021-06-28T23:18:31Z</cp:lastPrinted>
  <dcterms:created xsi:type="dcterms:W3CDTF">2017-04-20T15:17:24Z</dcterms:created>
  <dcterms:modified xsi:type="dcterms:W3CDTF">2021-07-06T22:56:25Z</dcterms:modified>
</cp:coreProperties>
</file>