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uer\Desktop\Analysis Projects\Crowdfunding Project\"/>
    </mc:Choice>
  </mc:AlternateContent>
  <xr:revisionPtr revIDLastSave="0" documentId="13_ncr:1_{10D47660-D457-4725-ADD0-FCDE419F2B23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9" r:id="rId4"/>
    <sheet name="Edinburgh Research" sheetId="6" r:id="rId5"/>
    <sheet name="Category Statistics" sheetId="2" r:id="rId6"/>
    <sheet name="Subcategory Statistics" sheetId="4" r:id="rId7"/>
    <sheet name="Outcomes Based on Launch Date" sheetId="5" r:id="rId8"/>
  </sheets>
  <definedNames>
    <definedName name="_xlnm._FilterDatabase" localSheetId="2" hidden="1">Kickstarter!$A$1:$V$4115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B2" i="9"/>
  <c r="B3" i="9"/>
  <c r="B4" i="9"/>
  <c r="B5" i="9"/>
  <c r="B6" i="9"/>
  <c r="B9" i="9"/>
  <c r="B10" i="9"/>
  <c r="B11" i="9"/>
  <c r="B12" i="9"/>
  <c r="B13" i="9"/>
  <c r="C13" i="9"/>
  <c r="C12" i="9"/>
  <c r="C14" i="9" s="1"/>
  <c r="C11" i="9"/>
  <c r="C10" i="9"/>
  <c r="C9" i="9"/>
  <c r="C6" i="9"/>
  <c r="C5" i="9"/>
  <c r="C4" i="9"/>
  <c r="C3" i="9"/>
  <c r="C2" i="9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M15" i="6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9" l="1"/>
  <c r="C7" i="9"/>
  <c r="B7" i="9"/>
  <c r="E2" i="12"/>
  <c r="H2" i="12" s="1"/>
  <c r="E10" i="12"/>
  <c r="F10" i="12" s="1"/>
  <c r="E6" i="12"/>
  <c r="H6" i="12" s="1"/>
  <c r="E13" i="12"/>
  <c r="H13" i="12" s="1"/>
  <c r="E9" i="12"/>
  <c r="H9" i="12" s="1"/>
  <c r="E5" i="12"/>
  <c r="G5" i="12" s="1"/>
  <c r="E12" i="12"/>
  <c r="H12" i="12" s="1"/>
  <c r="E8" i="12"/>
  <c r="G8" i="12" s="1"/>
  <c r="E4" i="12"/>
  <c r="F4" i="12" s="1"/>
  <c r="E11" i="12"/>
  <c r="G11" i="12" s="1"/>
  <c r="E7" i="12"/>
  <c r="F7" i="12" s="1"/>
  <c r="E3" i="12"/>
  <c r="H3" i="12" s="1"/>
  <c r="G7" i="12" l="1"/>
  <c r="F6" i="12"/>
  <c r="F12" i="12"/>
  <c r="H8" i="12"/>
  <c r="G4" i="12"/>
  <c r="G3" i="12"/>
  <c r="G13" i="12"/>
  <c r="F3" i="12"/>
  <c r="F13" i="12"/>
  <c r="H7" i="12"/>
  <c r="G6" i="12"/>
  <c r="H5" i="12"/>
  <c r="H11" i="12"/>
  <c r="H4" i="12"/>
  <c r="H10" i="12"/>
  <c r="F2" i="12"/>
  <c r="G9" i="12"/>
  <c r="F5" i="12"/>
  <c r="G12" i="12"/>
  <c r="F8" i="12"/>
  <c r="F11" i="12"/>
  <c r="G2" i="12"/>
  <c r="G10" i="12"/>
  <c r="F9" i="12"/>
</calcChain>
</file>

<file path=xl/sharedStrings.xml><?xml version="1.0" encoding="utf-8"?>
<sst xmlns="http://schemas.openxmlformats.org/spreadsheetml/2006/main" count="33051" uniqueCount="8420">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</sst>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2" borderId="0" xfId="0" applyFont="1" applyFill="1"/>
    <xf numFmtId="0" fontId="0" fillId="2" borderId="0" xfId="0" applyFill="1"/>
    <xf numFmtId="0" fontId="1" fillId="0" borderId="0" xfId="0" applyFont="1"/>
    <xf numFmtId="165" fontId="0" fillId="0" borderId="0" xfId="0" applyNumberFormat="1"/>
    <xf numFmtId="166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2-4AB1-B8F4-093FC9B8D8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2-4AB1-B8F4-093FC9B8D8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52-4AB1-B8F4-093FC9B8D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616303"/>
        <c:axId val="302618799"/>
      </c:lineChart>
      <c:catAx>
        <c:axId val="30261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8799"/>
        <c:crosses val="autoZero"/>
        <c:auto val="1"/>
        <c:lblAlgn val="ctr"/>
        <c:lblOffset val="100"/>
        <c:noMultiLvlLbl val="0"/>
      </c:catAx>
      <c:valAx>
        <c:axId val="30261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96-407C-8DE7-CCEC8451B20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96-407C-8DE7-CCEC8451B20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96-407C-8DE7-CCEC8451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002240"/>
        <c:axId val="1130014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A96-407C-8DE7-CCEC8451B2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A96-407C-8DE7-CCEC8451B2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A96-407C-8DE7-CCEC8451B2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A96-407C-8DE7-CCEC8451B20D}"/>
                  </c:ext>
                </c:extLst>
              </c15:ser>
            </c15:filteredLineSeries>
          </c:ext>
        </c:extLst>
      </c:lineChart>
      <c:catAx>
        <c:axId val="11300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014720"/>
        <c:crosses val="autoZero"/>
        <c:auto val="1"/>
        <c:lblAlgn val="ctr"/>
        <c:lblOffset val="100"/>
        <c:noMultiLvlLbl val="0"/>
      </c:catAx>
      <c:valAx>
        <c:axId val="11300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0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F-40C5-B48C-CA8FCD17AF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F-40C5-B48C-CA8FCD17AF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BF-40C5-B48C-CA8FCD17AF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BF-40C5-B48C-CA8FCD17A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488912"/>
        <c:axId val="1347487664"/>
      </c:barChart>
      <c:catAx>
        <c:axId val="134748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87664"/>
        <c:crosses val="autoZero"/>
        <c:auto val="1"/>
        <c:lblAlgn val="ctr"/>
        <c:lblOffset val="100"/>
        <c:noMultiLvlLbl val="0"/>
      </c:catAx>
      <c:valAx>
        <c:axId val="13474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4-4C72-878C-E5520421C2A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4-4C72-878C-E5520421C2A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4-4C72-878C-E5520421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1532256"/>
        <c:axId val="1471531840"/>
      </c:barChart>
      <c:catAx>
        <c:axId val="14715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531840"/>
        <c:crosses val="autoZero"/>
        <c:auto val="1"/>
        <c:lblAlgn val="ctr"/>
        <c:lblOffset val="100"/>
        <c:noMultiLvlLbl val="0"/>
      </c:catAx>
      <c:valAx>
        <c:axId val="14715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53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E-4E2C-814D-67A3B51ABD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E-4E2C-814D-67A3B51ABD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E-4E2C-814D-67A3B51ABD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7A-4F03-BB76-24BCB897B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52816"/>
        <c:axId val="1560344496"/>
      </c:lineChart>
      <c:catAx>
        <c:axId val="156035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44496"/>
        <c:crosses val="autoZero"/>
        <c:auto val="1"/>
        <c:lblAlgn val="ctr"/>
        <c:lblOffset val="100"/>
        <c:noMultiLvlLbl val="0"/>
      </c:catAx>
      <c:valAx>
        <c:axId val="156034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5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185736</xdr:rowOff>
    </xdr:from>
    <xdr:to>
      <xdr:col>16</xdr:col>
      <xdr:colOff>371475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2C4F4-8092-4FBF-9AB0-C7E762DE3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409574</xdr:colOff>
      <xdr:row>16</xdr:row>
      <xdr:rowOff>180975</xdr:rowOff>
    </xdr:from>
    <xdr:to>
      <xdr:col>7</xdr:col>
      <xdr:colOff>590550</xdr:colOff>
      <xdr:row>33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0C64C-ACF2-41F9-9CDC-1EF477C4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33336</xdr:rowOff>
    </xdr:from>
    <xdr:to>
      <xdr:col>12</xdr:col>
      <xdr:colOff>323849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EC468-6D10-4DA8-84A5-67A4EDF3A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4</xdr:row>
      <xdr:rowOff>76200</xdr:rowOff>
    </xdr:from>
    <xdr:to>
      <xdr:col>17</xdr:col>
      <xdr:colOff>561974</xdr:colOff>
      <xdr:row>20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70F25-0F8A-4990-9DEF-4541D8FCA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6</xdr:row>
      <xdr:rowOff>42862</xdr:rowOff>
    </xdr:from>
    <xdr:to>
      <xdr:col>14</xdr:col>
      <xdr:colOff>466725</xdr:colOff>
      <xdr:row>20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7B62DB-2ADA-4350-9049-83C9321A1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uer" refreshedDate="44374.881309027776" createdVersion="7" refreshedVersion="7" minRefreshableVersion="3" recordCount="4114" xr:uid="{65C6659D-B115-4E9A-A7FD-07686BD20D7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uer" refreshedDate="44374.912628472222" createdVersion="7" refreshedVersion="7" minRefreshableVersion="3" recordCount="4114" xr:uid="{D0C1AC7F-2036-4CA9-8923-BF9A282EB4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uer" refreshedDate="44378.936128240741" createdVersion="7" refreshedVersion="7" minRefreshableVersion="3" recordCount="4114" xr:uid="{B6C6D236-3981-45F7-A5BC-CE2D4204CAB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E0D11-D6F3-48F6-9D20-A74D404194D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F57B0-19BC-43E0-A3E4-8854A4E5B8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52F62-399D-4C6B-8478-392AC1B5434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36D58-42DA-4951-B56E-D08CC420B5F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C1943-5915-47C9-A318-3682AD46ECF4}">
  <dimension ref="A1:E18"/>
  <sheetViews>
    <sheetView workbookViewId="0">
      <selection activeCell="D1" sqref="D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7D6DD-71AC-4F45-B4AA-280622E5FCB1}">
  <dimension ref="A1:H13"/>
  <sheetViews>
    <sheetView tabSelected="1" workbookViewId="0">
      <selection activeCell="F2" sqref="F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style="25" bestFit="1" customWidth="1"/>
    <col min="8" max="8" width="19.85546875" style="25" bestFit="1" customWidth="1"/>
  </cols>
  <sheetData>
    <row r="1" spans="1:8" s="21" customFormat="1" x14ac:dyDescent="0.25">
      <c r="A1" s="21" t="s">
        <v>8400</v>
      </c>
      <c r="B1" s="21" t="s">
        <v>8401</v>
      </c>
      <c r="C1" s="21" t="s">
        <v>8402</v>
      </c>
      <c r="D1" s="21" t="s">
        <v>8403</v>
      </c>
      <c r="E1" s="21" t="s">
        <v>8404</v>
      </c>
      <c r="F1" s="24" t="s">
        <v>8405</v>
      </c>
      <c r="G1" s="24" t="s">
        <v>8406</v>
      </c>
      <c r="H1" s="24" t="s">
        <v>8407</v>
      </c>
    </row>
    <row r="2" spans="1:8" x14ac:dyDescent="0.25">
      <c r="A2" t="s">
        <v>8408</v>
      </c>
      <c r="B2">
        <f>COUNTIFS(Kickstarter!$F:$F, "successful", Kickstarter!$R:$R, "plays",Kickstarter!$D:$D, "&lt;1000")</f>
        <v>141</v>
      </c>
      <c r="C2">
        <f>COUNTIFS(Kickstarter!$F:$F, "failed", Kickstarter!$R:$R, "plays",Kickstarter!$D:$D, "&lt;1000")</f>
        <v>45</v>
      </c>
      <c r="D2">
        <f>COUNTIFS(Kickstarter!$F:$F, "canceled", Kickstarter!$R:$R, "plays",Kickstarter!$D:$D, "&lt;1000")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8409</v>
      </c>
      <c r="B3">
        <f>COUNTIFS(Kickstarter!$F:$F, "successful", Kickstarter!$R:$R, "plays",Kickstarter!$D:$D, "&gt;=1000",Kickstarter!$D:$D, "&lt;=4999")</f>
        <v>388</v>
      </c>
      <c r="C3">
        <f>COUNTIFS(Kickstarter!$F:$F, "failed", Kickstarter!$R:$R, "plays",Kickstarter!$D:$D, "&gt;=1000",Kickstarter!$D:$D, "&lt;=4999")</f>
        <v>146</v>
      </c>
      <c r="D3">
        <f>COUNTIFS(Kickstarter!$F:$F, "canceled", Kickstarter!$R:$R, "plays",Kickstarter!$D:$D, "&gt;=1000",Kickstarter!$D:$D, "&lt;=4999")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 x14ac:dyDescent="0.25">
      <c r="A4" t="s">
        <v>8410</v>
      </c>
      <c r="B4">
        <f>COUNTIFS(Kickstarter!$F:$F, "successful", Kickstarter!$R:$R, "plays",Kickstarter!$D:$D, "&gt;=5000",Kickstarter!$D:$D, "&lt;=9999")</f>
        <v>93</v>
      </c>
      <c r="C4">
        <f>COUNTIFS(Kickstarter!$F:$F, "failed", Kickstarter!$R:$R, "plays",Kickstarter!$D:$D, "&gt;=5000",Kickstarter!$D:$D, "&lt;=9999")</f>
        <v>76</v>
      </c>
      <c r="D4">
        <f>COUNTIFS(Kickstarter!$F:$F, "canceled", Kickstarter!$R:$R, "plays",Kickstarter!$D:$D, "&gt;=5000",Kickstarter!$D:$D, "&lt;=9999")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8411</v>
      </c>
      <c r="B5">
        <f>COUNTIFS(Kickstarter!$F:$F, "successful", Kickstarter!$R:$R, "plays",Kickstarter!$D:$D, "&gt;=10000",Kickstarter!$D:$D, "&lt;=14999")</f>
        <v>39</v>
      </c>
      <c r="C5">
        <f>COUNTIFS(Kickstarter!$F:$F, "failed", Kickstarter!$R:$R, "plays",Kickstarter!$D:$D, "&gt;=10000",Kickstarter!$D:$D, "&lt;=14999")</f>
        <v>33</v>
      </c>
      <c r="D5">
        <f>COUNTIFS(Kickstarter!$F:$F, "canceled", Kickstarter!$R:$R, "plays",Kickstarter!$D:$D, "&gt;=10000",Kickstarter!$D:$D, "&lt;=14999")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8412</v>
      </c>
      <c r="B6">
        <f>COUNTIFS(Kickstarter!$F:$F, "successful", Kickstarter!$R:$R, "plays",Kickstarter!$D:$D, "&gt;=15000",Kickstarter!$D:$D, "&lt;=19999")</f>
        <v>12</v>
      </c>
      <c r="C6">
        <f>COUNTIFS(Kickstarter!$F:$F, "failed", Kickstarter!$R:$R, "plays",Kickstarter!$D:$D, "&gt;=15000",Kickstarter!$D:$D, "&lt;=19999")</f>
        <v>12</v>
      </c>
      <c r="D6">
        <f>COUNTIFS(Kickstarter!$F:$F, "canceled", Kickstarter!$R:$R, "plays",Kickstarter!$D:$D, "&gt;=15000",Kickstarter!$D:$D, "&lt;=19999")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8413</v>
      </c>
      <c r="B7">
        <f>COUNTIFS(Kickstarter!$F:$F, "successful", Kickstarter!$R:$R, "plays",Kickstarter!$D:$D, "&gt;=20000",Kickstarter!$D:$D, "&lt;=24999")</f>
        <v>9</v>
      </c>
      <c r="C7">
        <f>COUNTIFS(Kickstarter!$F:$F, "failed", Kickstarter!$R:$R, "plays",Kickstarter!$D:$D, "&gt;=20000",Kickstarter!$D:$D, "&lt;=24999")</f>
        <v>11</v>
      </c>
      <c r="D7">
        <f>COUNTIFS(Kickstarter!$F:$F, "canceled", Kickstarter!$R:$R, "plays",Kickstarter!$D:$D, "&gt;=20000",Kickstarter!$D:$D, "&lt;=24999")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8414</v>
      </c>
      <c r="B8">
        <f>COUNTIFS(Kickstarter!$F:$F, "successful", Kickstarter!$R:$R, "plays",Kickstarter!$D:$D, "&gt;=25000",Kickstarter!$D:$D, "&lt;=29999")</f>
        <v>1</v>
      </c>
      <c r="C8">
        <f>COUNTIFS(Kickstarter!$F:$F, "failed", Kickstarter!$R:$R, "plays",Kickstarter!$D:$D, "&gt;=25000",Kickstarter!$D:$D, "&lt;=29999")</f>
        <v>4</v>
      </c>
      <c r="D8">
        <f>COUNTIFS(Kickstarter!$F:$F, "canceled", Kickstarter!$R:$R, "plays",Kickstarter!$D:$D, "&gt;=25000",Kickstarter!$D:$D, "&lt;=29999")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8415</v>
      </c>
      <c r="B9">
        <f>COUNTIFS(Kickstarter!$F:$F, "successful", Kickstarter!$R:$R, "plays",Kickstarter!$D:$D, "&gt;=30000",Kickstarter!$D:$D, "&lt;=34999")</f>
        <v>3</v>
      </c>
      <c r="C9">
        <f>COUNTIFS(Kickstarter!$F:$F, "failed", Kickstarter!$R:$R, "plays",Kickstarter!$D:$D, "&gt;=30000",Kickstarter!$D:$D, "&lt;=34999")</f>
        <v>8</v>
      </c>
      <c r="D9">
        <f>COUNTIFS(Kickstarter!$F:$F, "canceled", Kickstarter!$R:$R, "plays",Kickstarter!$D:$D, "&gt;=30000",Kickstarter!$D:$D, "&lt;=34999")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8416</v>
      </c>
      <c r="B10">
        <f>COUNTIFS(Kickstarter!$F:$F, "successful", Kickstarter!$R:$R, "plays",Kickstarter!$D:$D, "&gt;=35000",Kickstarter!$D:$D, "&lt;=39999")</f>
        <v>4</v>
      </c>
      <c r="C10">
        <f>COUNTIFS(Kickstarter!$F:$F, "failed", Kickstarter!$R:$R, "plays",Kickstarter!$D:$D, "&gt;=35000",Kickstarter!$D:$D, "&lt;=39999")</f>
        <v>2</v>
      </c>
      <c r="D10">
        <f>COUNTIFS(Kickstarter!$F:$F, "canceled", Kickstarter!$R:$R, "plays",Kickstarter!$D:$D, "&gt;=35000",Kickstarter!$D:$D, "&lt;=39999")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8417</v>
      </c>
      <c r="B11">
        <f>COUNTIFS(Kickstarter!$F:$F, "successful", Kickstarter!$R:$R, "plays",Kickstarter!$D:$D, "&gt;=40000",Kickstarter!$D:$D, "&lt;=44999")</f>
        <v>2</v>
      </c>
      <c r="C11">
        <f>COUNTIFS(Kickstarter!$F:$F, "failed", Kickstarter!$R:$R, "plays",Kickstarter!$D:$D, "&gt;=40000",Kickstarter!$D:$D, "&lt;=44999")</f>
        <v>1</v>
      </c>
      <c r="D11">
        <f>COUNTIFS(Kickstarter!$F:$F, "canceled", Kickstarter!$R:$R, "plays",Kickstarter!$D:$D, "&gt;=40000",Kickstarter!$D:$D, "&lt;=44999")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8418</v>
      </c>
      <c r="B12">
        <f>COUNTIFS(Kickstarter!$F:$F, "successful", Kickstarter!$R:$R, "plays",Kickstarter!$D:$D, "&gt;=45000",Kickstarter!$D:$D, "&lt;=49999")</f>
        <v>0</v>
      </c>
      <c r="C12">
        <f>COUNTIFS(Kickstarter!$F:$F, "failed", Kickstarter!$R:$R, "plays",Kickstarter!$D:$D, "&gt;=45000",Kickstarter!$D:$D, "&lt;=49999")</f>
        <v>1</v>
      </c>
      <c r="D12">
        <f>COUNTIFS(Kickstarter!$F:$F, "canceled", Kickstarter!$R:$R, "plays",Kickstarter!$D:$D, "&gt;=45000",Kickstarter!$D:$D, "&lt;=49999")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8419</v>
      </c>
      <c r="B13">
        <f>COUNTIFS(Kickstarter!$F:$F, "successful", Kickstarter!$R:$R, "plays",Kickstarter!$D:$D, "&gt;=50000")</f>
        <v>2</v>
      </c>
      <c r="C13">
        <f>COUNTIFS(Kickstarter!$F:$F, "failed", Kickstarter!$R:$R, "plays",Kickstarter!$D:$D, "&gt;=50000")</f>
        <v>14</v>
      </c>
      <c r="D13">
        <f>COUNTIFS(Kickstarter!$F:$F, "canceled", Kickstarter!$R:$R, "plays",Kickstarter!$D:$D, "&gt;=50000")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V7" sqref="V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710937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7" bestFit="1" customWidth="1"/>
    <col min="20" max="20" width="27" style="17" bestFit="1" customWidth="1"/>
    <col min="22" max="22" width="14.42578125" style="23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21" t="s">
        <v>8379</v>
      </c>
      <c r="V1" s="23" t="s">
        <v>8399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 t="shared" ref="P2:P65" si="1">IFERROR(ROUND(E2/L2,2),0)</f>
        <v>63.92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YEAR(S2)</f>
        <v>2015</v>
      </c>
      <c r="V2"/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7">
        <f t="shared" si="3"/>
        <v>42796.600497685184</v>
      </c>
      <c r="U3">
        <f t="shared" ref="U3:U66" si="4">YEAR(S3)</f>
        <v>2017</v>
      </c>
      <c r="V3"/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  <c r="V4"/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  <c r="V5"/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  <c r="V6"/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  <c r="V7"/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  <c r="V8"/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  <c r="V9"/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  <c r="V10"/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  <c r="V11"/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  <c r="V12"/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  <c r="V13"/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  <c r="V14"/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  <c r="V15"/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  <c r="V16"/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  <c r="V17"/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  <c r="V18"/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  <c r="V19"/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  <c r="V20"/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  <c r="V21"/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  <c r="V22"/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  <c r="V23"/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  <c r="V24"/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  <c r="V25"/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  <c r="V26"/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  <c r="V27"/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  <c r="V28"/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  <c r="V29"/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  <c r="V30"/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  <c r="V31"/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  <c r="V32"/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  <c r="V33"/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  <c r="V34"/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  <c r="V35"/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  <c r="V36"/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  <c r="V37"/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  <c r="V38"/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  <c r="V39"/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  <c r="V40"/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  <c r="V41"/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  <c r="V42"/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  <c r="V43"/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  <c r="V44"/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  <c r="V45"/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  <c r="V46"/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  <c r="V47"/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  <c r="V48"/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  <c r="V49"/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  <c r="V50"/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  <c r="V51"/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  <c r="V52"/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  <c r="V53"/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  <c r="V54"/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  <c r="V55"/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  <c r="V56"/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  <c r="V57"/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  <c r="V58"/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  <c r="V59"/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  <c r="V60"/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  <c r="V61"/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  <c r="V62"/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  <c r="V63"/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  <c r="V64"/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  <c r="V65"/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ref="P66:P129" si="6">IFERROR(ROUND(E66/L66,2),0)</f>
        <v>86.67</v>
      </c>
      <c r="Q66" s="11" t="s">
        <v>8308</v>
      </c>
      <c r="R66" t="s">
        <v>8310</v>
      </c>
      <c r="S66" s="16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si="4"/>
        <v>2013</v>
      </c>
      <c r="V66"/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si="6"/>
        <v>132.05000000000001</v>
      </c>
      <c r="Q67" s="11" t="s">
        <v>8308</v>
      </c>
      <c r="R67" t="s">
        <v>8310</v>
      </c>
      <c r="S67" s="16">
        <f t="shared" si="7"/>
        <v>41835.821226851855</v>
      </c>
      <c r="T67" s="17">
        <f t="shared" si="8"/>
        <v>41862.249305555553</v>
      </c>
      <c r="U67">
        <f t="shared" ref="U67:U130" si="9">YEAR(S67)</f>
        <v>2014</v>
      </c>
      <c r="V67"/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  <c r="V68"/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  <c r="V69"/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  <c r="V70"/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  <c r="V71"/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  <c r="V72"/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  <c r="V73"/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  <c r="V74"/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  <c r="V75"/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  <c r="V76"/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  <c r="V77"/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  <c r="V78"/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  <c r="V79"/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  <c r="V80"/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  <c r="V81"/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  <c r="V82"/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  <c r="V83"/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  <c r="V84"/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  <c r="V85"/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  <c r="V86"/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  <c r="V87"/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  <c r="V88"/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  <c r="V89"/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  <c r="V90"/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  <c r="V91"/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  <c r="V92"/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  <c r="V93"/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  <c r="V94"/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  <c r="V95"/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  <c r="V96"/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  <c r="V97"/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  <c r="V98"/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  <c r="V99"/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  <c r="V100"/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  <c r="V101"/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  <c r="V102"/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  <c r="V103"/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  <c r="V104"/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  <c r="V105"/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  <c r="V106"/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  <c r="V107"/>
    </row>
    <row r="108" spans="1:22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  <c r="V108"/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  <c r="V109"/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  <c r="V110"/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  <c r="V111"/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  <c r="V112"/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  <c r="V113"/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  <c r="V114"/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  <c r="V115"/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  <c r="V116"/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  <c r="V117"/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  <c r="V118"/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  <c r="V119"/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  <c r="V120"/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  <c r="V121"/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  <c r="V122"/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  <c r="V123"/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  <c r="V124"/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  <c r="V125"/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  <c r="V126"/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  <c r="V127"/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  <c r="V128"/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  <c r="V129"/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ref="P130:P193" si="11">IFERROR(ROUND(E130/L130,2),0)</f>
        <v>311.17</v>
      </c>
      <c r="Q130" s="11" t="s">
        <v>8308</v>
      </c>
      <c r="R130" t="s">
        <v>8311</v>
      </c>
      <c r="S130" s="16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si="9"/>
        <v>2016</v>
      </c>
      <c r="V130"/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si="11"/>
        <v>0</v>
      </c>
      <c r="Q131" s="11" t="s">
        <v>8308</v>
      </c>
      <c r="R131" t="s">
        <v>8311</v>
      </c>
      <c r="S131" s="16">
        <f t="shared" si="12"/>
        <v>41882.937303240738</v>
      </c>
      <c r="T131" s="17">
        <f t="shared" si="13"/>
        <v>41942.937303240738</v>
      </c>
      <c r="U131">
        <f t="shared" ref="U131:U194" si="14">YEAR(S131)</f>
        <v>2014</v>
      </c>
      <c r="V131"/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  <c r="V132"/>
    </row>
    <row r="133" spans="1:22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  <c r="V133"/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  <c r="V134"/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  <c r="V135"/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  <c r="V136"/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  <c r="V137"/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  <c r="V138"/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  <c r="V139"/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  <c r="V140"/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  <c r="V141"/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  <c r="V142"/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  <c r="V143"/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  <c r="V144"/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  <c r="V145"/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  <c r="V146"/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  <c r="V147"/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  <c r="V148"/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  <c r="V149"/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  <c r="V150"/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  <c r="V151"/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  <c r="V152"/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  <c r="V153"/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  <c r="V154"/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  <c r="V155"/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  <c r="V156"/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  <c r="V157"/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  <c r="V158"/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  <c r="V159"/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  <c r="V160"/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  <c r="V161"/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  <c r="V162"/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  <c r="V163"/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  <c r="V164"/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  <c r="V165"/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  <c r="V166"/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  <c r="V167"/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  <c r="V168"/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  <c r="V169"/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  <c r="V170"/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  <c r="V171"/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  <c r="V172"/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  <c r="V173"/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  <c r="V174"/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  <c r="V175"/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  <c r="V176"/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  <c r="V177"/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  <c r="V178"/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  <c r="V179"/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  <c r="V180"/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  <c r="V181"/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  <c r="V182"/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  <c r="V183"/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  <c r="V184"/>
    </row>
    <row r="185" spans="1:22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  <c r="V185"/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  <c r="V186"/>
    </row>
    <row r="187" spans="1:22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  <c r="V187"/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  <c r="V188"/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  <c r="V189"/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  <c r="V190"/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  <c r="V191"/>
    </row>
    <row r="192" spans="1:22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  <c r="V192"/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  <c r="V193"/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ref="P194:P257" si="16">IFERROR(ROUND(E194/L194,2),0)</f>
        <v>5.67</v>
      </c>
      <c r="Q194" s="11" t="s">
        <v>8308</v>
      </c>
      <c r="R194" t="s">
        <v>8312</v>
      </c>
      <c r="S194" s="16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si="14"/>
        <v>2014</v>
      </c>
      <c r="V194"/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si="16"/>
        <v>0</v>
      </c>
      <c r="Q195" s="11" t="s">
        <v>8308</v>
      </c>
      <c r="R195" t="s">
        <v>8312</v>
      </c>
      <c r="S195" s="16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  <c r="V195"/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  <c r="V196"/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  <c r="V197"/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  <c r="V198"/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  <c r="V199"/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  <c r="V200"/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  <c r="V201"/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  <c r="V202"/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  <c r="V203"/>
    </row>
    <row r="204" spans="1:22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  <c r="V204"/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  <c r="V205"/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  <c r="V206"/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  <c r="V207"/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  <c r="V208"/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  <c r="V209"/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  <c r="V210"/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  <c r="V211"/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  <c r="V212"/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  <c r="V213"/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  <c r="V214"/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  <c r="V215"/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  <c r="V216"/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  <c r="V217"/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  <c r="V218"/>
    </row>
    <row r="219" spans="1:22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  <c r="V219"/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  <c r="V220"/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  <c r="V221"/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  <c r="V222"/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  <c r="V223"/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  <c r="V224"/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  <c r="V225"/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  <c r="V226"/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  <c r="V227"/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  <c r="V228"/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  <c r="V229"/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  <c r="V230"/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  <c r="V231"/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  <c r="V232"/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  <c r="V233"/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  <c r="V234"/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  <c r="V235"/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  <c r="V236"/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  <c r="V237"/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  <c r="V238"/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  <c r="V239"/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  <c r="V240"/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  <c r="V241"/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  <c r="V242"/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  <c r="V243"/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  <c r="V244"/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  <c r="V245"/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  <c r="V246"/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  <c r="V247"/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  <c r="V248"/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  <c r="V249"/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  <c r="V250"/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  <c r="V251"/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  <c r="V252"/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  <c r="V253"/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  <c r="V254"/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  <c r="V255"/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  <c r="V256"/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  <c r="V257"/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ref="P258:P321" si="21">IFERROR(ROUND(E258/L258,2),0)</f>
        <v>65.760000000000005</v>
      </c>
      <c r="Q258" s="11" t="s">
        <v>8308</v>
      </c>
      <c r="R258" t="s">
        <v>8313</v>
      </c>
      <c r="S258" s="16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si="19"/>
        <v>2013</v>
      </c>
      <c r="V258"/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si="21"/>
        <v>66.7</v>
      </c>
      <c r="Q259" s="11" t="s">
        <v>8308</v>
      </c>
      <c r="R259" t="s">
        <v>8313</v>
      </c>
      <c r="S259" s="16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  <c r="V259"/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  <c r="V260"/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  <c r="V261"/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  <c r="V262"/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  <c r="V263"/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  <c r="V264"/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  <c r="V265"/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  <c r="V266"/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  <c r="V267"/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  <c r="V268"/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  <c r="V269"/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  <c r="V270"/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  <c r="V271"/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  <c r="V272"/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  <c r="V273"/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  <c r="V274"/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  <c r="V275"/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  <c r="V276"/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  <c r="V277"/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  <c r="V278"/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  <c r="V279"/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  <c r="V280"/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  <c r="V281"/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  <c r="V282"/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  <c r="V283"/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  <c r="V284"/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  <c r="V285"/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  <c r="V286"/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  <c r="V287"/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  <c r="V288"/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  <c r="V289"/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  <c r="V290"/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  <c r="V291"/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  <c r="V292"/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  <c r="V293"/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  <c r="V294"/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  <c r="V295"/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  <c r="V296"/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  <c r="V297"/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  <c r="V298"/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  <c r="V299"/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  <c r="V300"/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  <c r="V301"/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  <c r="V302"/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  <c r="V303"/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  <c r="V304"/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  <c r="V305"/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  <c r="V306"/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  <c r="V307"/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  <c r="V308"/>
    </row>
    <row r="309" spans="1:22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  <c r="V309"/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  <c r="V310"/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  <c r="V311"/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  <c r="V312"/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  <c r="V313"/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  <c r="V314"/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  <c r="V315"/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  <c r="V316"/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  <c r="V317"/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  <c r="V318"/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  <c r="V319"/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  <c r="V320"/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  <c r="V321"/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ref="P322:P385" si="26">IFERROR(ROUND(E322/L322,2),0)</f>
        <v>134.91</v>
      </c>
      <c r="Q322" s="11" t="s">
        <v>8308</v>
      </c>
      <c r="R322" t="s">
        <v>8313</v>
      </c>
      <c r="S322" s="16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si="24"/>
        <v>2015</v>
      </c>
      <c r="V322"/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si="26"/>
        <v>106.62</v>
      </c>
      <c r="Q323" s="11" t="s">
        <v>8308</v>
      </c>
      <c r="R323" t="s">
        <v>8313</v>
      </c>
      <c r="S323" s="16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  <c r="V323"/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  <c r="V324"/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  <c r="V325"/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  <c r="V326"/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  <c r="V327"/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  <c r="V328"/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  <c r="V329"/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  <c r="V330"/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  <c r="V331"/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  <c r="V332"/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  <c r="V333"/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  <c r="V334"/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  <c r="V335"/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  <c r="V336"/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  <c r="V337"/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  <c r="V338"/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  <c r="V339"/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  <c r="V340"/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  <c r="V341"/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  <c r="V342"/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  <c r="V343"/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  <c r="V344"/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  <c r="V345"/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  <c r="V346"/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  <c r="V347"/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  <c r="V348"/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  <c r="V349"/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  <c r="V350"/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  <c r="V351"/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  <c r="V352"/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  <c r="V353"/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  <c r="V354"/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  <c r="V355"/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  <c r="V356"/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  <c r="V357"/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  <c r="V358"/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  <c r="V359"/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  <c r="V360"/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  <c r="V361"/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  <c r="V362"/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  <c r="V363"/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  <c r="V364"/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  <c r="V365"/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  <c r="V366"/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  <c r="V367"/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  <c r="V368"/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  <c r="V369"/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  <c r="V370"/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  <c r="V371"/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  <c r="V372"/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  <c r="V373"/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  <c r="V374"/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  <c r="V375"/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  <c r="V376"/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  <c r="V377"/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  <c r="V378"/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  <c r="V379"/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  <c r="V380"/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  <c r="V381"/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  <c r="V382"/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  <c r="V383"/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  <c r="V384"/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  <c r="V385"/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ref="P386:P449" si="31">IFERROR(ROUND(E386/L386,2),0)</f>
        <v>58.54</v>
      </c>
      <c r="Q386" s="11" t="s">
        <v>8308</v>
      </c>
      <c r="R386" t="s">
        <v>8313</v>
      </c>
      <c r="S386" s="16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si="29"/>
        <v>2014</v>
      </c>
      <c r="V386"/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si="31"/>
        <v>111.8</v>
      </c>
      <c r="Q387" s="11" t="s">
        <v>8308</v>
      </c>
      <c r="R387" t="s">
        <v>8313</v>
      </c>
      <c r="S387" s="16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  <c r="V387"/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  <c r="V388"/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  <c r="V389"/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  <c r="V390"/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  <c r="V391"/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  <c r="V392"/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  <c r="V393"/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  <c r="V394"/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  <c r="V395"/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  <c r="V396"/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  <c r="V397"/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  <c r="V398"/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  <c r="V399"/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  <c r="V400"/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  <c r="V401"/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  <c r="V402"/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  <c r="V403"/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  <c r="V404"/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  <c r="V405"/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  <c r="V406"/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  <c r="V407"/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  <c r="V408"/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  <c r="V409"/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  <c r="V410"/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  <c r="V411"/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  <c r="V412"/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  <c r="V413"/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  <c r="V414"/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  <c r="V415"/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  <c r="V416"/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  <c r="V417"/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  <c r="V418"/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  <c r="V419"/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  <c r="V420"/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  <c r="V421"/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  <c r="V422"/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  <c r="V423"/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  <c r="V424"/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  <c r="V425"/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  <c r="V426"/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  <c r="V427"/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  <c r="V428"/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  <c r="V429"/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  <c r="V430"/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  <c r="V431"/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  <c r="V432"/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  <c r="V433"/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  <c r="V434"/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  <c r="V435"/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  <c r="V436"/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  <c r="V437"/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  <c r="V438"/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  <c r="V439"/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  <c r="V440"/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  <c r="V441"/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  <c r="V442"/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  <c r="V443"/>
    </row>
    <row r="444" spans="1:22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  <c r="V444"/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  <c r="V445"/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  <c r="V446"/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  <c r="V447"/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  <c r="V448"/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  <c r="V449"/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ref="P450:P513" si="36">IFERROR(ROUND(E450/L450,2),0)</f>
        <v>20.5</v>
      </c>
      <c r="Q450" s="11" t="s">
        <v>8308</v>
      </c>
      <c r="R450" t="s">
        <v>8314</v>
      </c>
      <c r="S450" s="16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si="34"/>
        <v>2014</v>
      </c>
      <c r="V450"/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si="36"/>
        <v>9</v>
      </c>
      <c r="Q451" s="11" t="s">
        <v>8308</v>
      </c>
      <c r="R451" t="s">
        <v>8314</v>
      </c>
      <c r="S451" s="16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  <c r="V451"/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  <c r="V452"/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  <c r="V453"/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  <c r="V454"/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  <c r="V455"/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  <c r="V456"/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  <c r="V457"/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  <c r="V458"/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  <c r="V459"/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  <c r="V460"/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  <c r="V461"/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  <c r="V462"/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  <c r="V463"/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  <c r="V464"/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  <c r="V465"/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  <c r="V466"/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  <c r="V467"/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  <c r="V468"/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  <c r="V469"/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  <c r="V470"/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  <c r="V471"/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  <c r="V472"/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  <c r="V473"/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  <c r="V474"/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  <c r="V475"/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  <c r="V476"/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  <c r="V477"/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  <c r="V478"/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  <c r="V479"/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  <c r="V480"/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  <c r="V481"/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  <c r="V482"/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  <c r="V483"/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  <c r="V484"/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  <c r="V485"/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  <c r="V486"/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  <c r="V487"/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  <c r="V488"/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  <c r="V489"/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  <c r="V490"/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  <c r="V491"/>
    </row>
    <row r="492" spans="1:22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  <c r="V492"/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  <c r="V493"/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  <c r="V494"/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  <c r="V495"/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  <c r="V496"/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  <c r="V497"/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  <c r="V498"/>
    </row>
    <row r="499" spans="1:22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  <c r="V499"/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  <c r="V500"/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  <c r="V501"/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  <c r="V502"/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  <c r="V503"/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  <c r="V504"/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  <c r="V505"/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  <c r="V506"/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  <c r="V507"/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  <c r="V508"/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  <c r="V509"/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  <c r="V510"/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  <c r="V511"/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  <c r="V512"/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  <c r="V513"/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ref="P514:P577" si="41">IFERROR(ROUND(E514/L514,2),0)</f>
        <v>5.5</v>
      </c>
      <c r="Q514" s="11" t="s">
        <v>8308</v>
      </c>
      <c r="R514" t="s">
        <v>8314</v>
      </c>
      <c r="S514" s="16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si="39"/>
        <v>2016</v>
      </c>
      <c r="V514"/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si="41"/>
        <v>102.38</v>
      </c>
      <c r="Q515" s="11" t="s">
        <v>8308</v>
      </c>
      <c r="R515" t="s">
        <v>8314</v>
      </c>
      <c r="S515" s="16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  <c r="V515"/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  <c r="V516"/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  <c r="V517"/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  <c r="V518"/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  <c r="V519"/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  <c r="V520"/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  <c r="V521"/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  <c r="V522"/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  <c r="V523"/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  <c r="V524"/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  <c r="V525"/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  <c r="V526"/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  <c r="V527"/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  <c r="V528"/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  <c r="V529"/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  <c r="V530"/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  <c r="V531"/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  <c r="V532"/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  <c r="V533"/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  <c r="V534"/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  <c r="V535"/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  <c r="V536"/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  <c r="V537"/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  <c r="V538"/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  <c r="V539"/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  <c r="V540"/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  <c r="V541"/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  <c r="V542"/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  <c r="V543"/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  <c r="V544"/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  <c r="V545"/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  <c r="V546"/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  <c r="V547"/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  <c r="V548"/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  <c r="V549"/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  <c r="V550"/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  <c r="V551"/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  <c r="V552"/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  <c r="V553"/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  <c r="V554"/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  <c r="V555"/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  <c r="V556"/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  <c r="V557"/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  <c r="V558"/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  <c r="V559"/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  <c r="V560"/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  <c r="V561"/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  <c r="V562"/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  <c r="V563"/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  <c r="V564"/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  <c r="V565"/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  <c r="V566"/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  <c r="V567"/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  <c r="V568"/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  <c r="V569"/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  <c r="V570"/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  <c r="V571"/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  <c r="V572"/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  <c r="V573"/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  <c r="V574"/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  <c r="V575"/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  <c r="V576"/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  <c r="V577"/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 s="9">
        <f t="shared" ref="P578:P641" si="46">IFERROR(ROUND(E578/L578,2),0)</f>
        <v>1</v>
      </c>
      <c r="Q578" s="11" t="s">
        <v>8317</v>
      </c>
      <c r="R578" t="s">
        <v>8318</v>
      </c>
      <c r="S578" s="16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si="44"/>
        <v>2015</v>
      </c>
      <c r="V578"/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  <c r="V579"/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  <c r="V580"/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  <c r="V581"/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  <c r="V582"/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  <c r="V583"/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  <c r="V584"/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  <c r="V585"/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  <c r="V586"/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  <c r="V587"/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  <c r="V588"/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  <c r="V589"/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  <c r="V590"/>
    </row>
    <row r="591" spans="1:22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  <c r="V591"/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  <c r="V592"/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  <c r="V593"/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  <c r="V594"/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  <c r="V595"/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  <c r="V596"/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  <c r="V597"/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  <c r="V598"/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  <c r="V599"/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  <c r="V600"/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  <c r="V601"/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  <c r="V602"/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  <c r="V603"/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  <c r="V604"/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  <c r="V605"/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  <c r="V606"/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  <c r="V607"/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  <c r="V608"/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  <c r="V609"/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  <c r="V610"/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  <c r="V611"/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  <c r="V612"/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  <c r="V613"/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  <c r="V614"/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  <c r="V615"/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  <c r="V616"/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  <c r="V617"/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  <c r="V618"/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  <c r="V619"/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  <c r="V620"/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  <c r="V621"/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  <c r="V622"/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  <c r="V623"/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  <c r="V624"/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  <c r="V625"/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  <c r="V626"/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  <c r="V627"/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  <c r="V628"/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  <c r="V629"/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  <c r="V630"/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  <c r="V631"/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  <c r="V632"/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  <c r="V633"/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  <c r="V634"/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  <c r="V635"/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  <c r="V636"/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  <c r="V637"/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  <c r="V638"/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  <c r="V639"/>
    </row>
    <row r="640" spans="1:22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  <c r="V640"/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  <c r="V641"/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 s="9">
        <f t="shared" ref="P642:P705" si="51">IFERROR(ROUND(E642/L642,2),0)</f>
        <v>50.5</v>
      </c>
      <c r="Q642" s="11" t="s">
        <v>8317</v>
      </c>
      <c r="R642" t="s">
        <v>8319</v>
      </c>
      <c r="S642" s="16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si="49"/>
        <v>2016</v>
      </c>
      <c r="V642"/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7">
        <f t="shared" si="53"/>
        <v>42229.57</v>
      </c>
      <c r="U643">
        <f t="shared" ref="U643:U706" si="54">YEAR(S643)</f>
        <v>2015</v>
      </c>
      <c r="V643"/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  <c r="V644"/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  <c r="V645"/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  <c r="V646"/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  <c r="V647"/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  <c r="V648"/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  <c r="V649"/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  <c r="V650"/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  <c r="V651"/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  <c r="V652"/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  <c r="V653"/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  <c r="V654"/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  <c r="V655"/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  <c r="V656"/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  <c r="V657"/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  <c r="V658"/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  <c r="V659"/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  <c r="V660"/>
    </row>
    <row r="661" spans="1:22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  <c r="V661"/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  <c r="V662"/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  <c r="V663"/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  <c r="V664"/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  <c r="V665"/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  <c r="V666"/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  <c r="V667"/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  <c r="V668"/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  <c r="V669"/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  <c r="V670"/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  <c r="V671"/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  <c r="V672"/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  <c r="V673"/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  <c r="V674"/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  <c r="V675"/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  <c r="V676"/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  <c r="V677"/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  <c r="V678"/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  <c r="V679"/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  <c r="V680"/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  <c r="V681"/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  <c r="V682"/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  <c r="V683"/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  <c r="V684"/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  <c r="V685"/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  <c r="V686"/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  <c r="V687"/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  <c r="V688"/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  <c r="V689"/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  <c r="V690"/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  <c r="V691"/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  <c r="V692"/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  <c r="V693"/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  <c r="V694"/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  <c r="V695"/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  <c r="V696"/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  <c r="V697"/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  <c r="V698"/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  <c r="V699"/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  <c r="V700"/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  <c r="V701"/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  <c r="V702"/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  <c r="V703"/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  <c r="V704"/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  <c r="V705"/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 s="9">
        <f t="shared" ref="P706:P769" si="56">IFERROR(ROUND(E706/L706,2),0)</f>
        <v>120.25</v>
      </c>
      <c r="Q706" s="11" t="s">
        <v>8317</v>
      </c>
      <c r="R706" t="s">
        <v>8319</v>
      </c>
      <c r="S706" s="16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si="54"/>
        <v>2016</v>
      </c>
      <c r="V706"/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  <c r="V707"/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  <c r="V708"/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  <c r="V709"/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  <c r="V710"/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  <c r="V711"/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  <c r="V712"/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  <c r="V713"/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  <c r="V714"/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  <c r="V715"/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  <c r="V716"/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  <c r="V717"/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  <c r="V718"/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  <c r="V719"/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  <c r="V720"/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  <c r="V721"/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  <c r="V722"/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  <c r="V723"/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  <c r="V724"/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  <c r="V725"/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  <c r="V726"/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  <c r="V727"/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  <c r="V728"/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  <c r="V729"/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  <c r="V730"/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  <c r="V731"/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  <c r="V732"/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  <c r="V733"/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  <c r="V734"/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  <c r="V735"/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  <c r="V736"/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  <c r="V737"/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  <c r="V738"/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  <c r="V739"/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  <c r="V740"/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  <c r="V741"/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  <c r="V742"/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  <c r="V743"/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  <c r="V744"/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  <c r="V745"/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  <c r="V746"/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  <c r="V747"/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  <c r="V748"/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  <c r="V749"/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  <c r="V750"/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  <c r="V751"/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  <c r="V752"/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  <c r="V753"/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  <c r="V754"/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  <c r="V755"/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  <c r="V756"/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  <c r="V757"/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  <c r="V758"/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  <c r="V759"/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  <c r="V760"/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  <c r="V761"/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  <c r="V762"/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  <c r="V763"/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  <c r="V764"/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  <c r="V765"/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  <c r="V766"/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  <c r="V767"/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  <c r="V768"/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  <c r="V769"/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 s="9">
        <f t="shared" ref="P770:P833" si="61">IFERROR(ROUND(E770/L770,2),0)</f>
        <v>0</v>
      </c>
      <c r="Q770" s="11" t="s">
        <v>8320</v>
      </c>
      <c r="R770" t="s">
        <v>8322</v>
      </c>
      <c r="S770" s="16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si="59"/>
        <v>2013</v>
      </c>
      <c r="V770"/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  <c r="V771"/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  <c r="V772"/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  <c r="V773"/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  <c r="V774"/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  <c r="V775"/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  <c r="V776"/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  <c r="V777"/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  <c r="V778"/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  <c r="V779"/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  <c r="V780"/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  <c r="V781"/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  <c r="V782"/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  <c r="V783"/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  <c r="V784"/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  <c r="V785"/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  <c r="V786"/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  <c r="V787"/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  <c r="V788"/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  <c r="V789"/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  <c r="V790"/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  <c r="V791"/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  <c r="V792"/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  <c r="V793"/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  <c r="V794"/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  <c r="V795"/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  <c r="V796"/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  <c r="V797"/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  <c r="V798"/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  <c r="V799"/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  <c r="V800"/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  <c r="V801"/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  <c r="V802"/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  <c r="V803"/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  <c r="V804"/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  <c r="V805"/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  <c r="V806"/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  <c r="V807"/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  <c r="V808"/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  <c r="V809"/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  <c r="V810"/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  <c r="V811"/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  <c r="V812"/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  <c r="V813"/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  <c r="V814"/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  <c r="V815"/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  <c r="V816"/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  <c r="V817"/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  <c r="V818"/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  <c r="V819"/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  <c r="V820"/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  <c r="V821"/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  <c r="V822"/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  <c r="V823"/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  <c r="V824"/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  <c r="V825"/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  <c r="V826"/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  <c r="V827"/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  <c r="V828"/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  <c r="V829"/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  <c r="V830"/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  <c r="V831"/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  <c r="V832"/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  <c r="V833"/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 s="9">
        <f t="shared" ref="P834:P897" si="66">IFERROR(ROUND(E834/L834,2),0)</f>
        <v>97.99</v>
      </c>
      <c r="Q834" s="11" t="s">
        <v>8323</v>
      </c>
      <c r="R834" t="s">
        <v>8324</v>
      </c>
      <c r="S834" s="16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si="64"/>
        <v>2011</v>
      </c>
      <c r="V834"/>
    </row>
    <row r="835" spans="1:22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  <c r="V835"/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  <c r="V836"/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  <c r="V837"/>
    </row>
    <row r="838" spans="1:22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  <c r="V838"/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  <c r="V839"/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  <c r="V840"/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  <c r="V841"/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  <c r="V842"/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  <c r="V843"/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  <c r="V844"/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  <c r="V845"/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  <c r="V846"/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  <c r="V847"/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  <c r="V848"/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  <c r="V849"/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  <c r="V850"/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  <c r="V851"/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  <c r="V852"/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  <c r="V853"/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  <c r="V854"/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  <c r="V855"/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  <c r="V856"/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  <c r="V857"/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  <c r="V858"/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  <c r="V859"/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  <c r="V860"/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  <c r="V861"/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  <c r="V862"/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  <c r="V863"/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  <c r="V864"/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  <c r="V865"/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  <c r="V866"/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  <c r="V867"/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  <c r="V868"/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  <c r="V869"/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  <c r="V870"/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  <c r="V871"/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  <c r="V872"/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  <c r="V873"/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  <c r="V874"/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  <c r="V875"/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  <c r="V876"/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  <c r="V877"/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  <c r="V878"/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  <c r="V879"/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  <c r="V880"/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  <c r="V881"/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  <c r="V882"/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  <c r="V883"/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  <c r="V884"/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  <c r="V885"/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  <c r="V886"/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  <c r="V887"/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  <c r="V888"/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  <c r="V889"/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  <c r="V890"/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  <c r="V891"/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  <c r="V892"/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  <c r="V893"/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  <c r="V894"/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  <c r="V895"/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  <c r="V896"/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  <c r="V897"/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 s="9">
        <f t="shared" ref="P898:P961" si="71">IFERROR(ROUND(E898/L898,2),0)</f>
        <v>44.44</v>
      </c>
      <c r="Q898" s="11" t="s">
        <v>8323</v>
      </c>
      <c r="R898" t="s">
        <v>8327</v>
      </c>
      <c r="S898" s="16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si="69"/>
        <v>2015</v>
      </c>
      <c r="V898"/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  <c r="V899"/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  <c r="V900"/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  <c r="V901"/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  <c r="V902"/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  <c r="V903"/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  <c r="V904"/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  <c r="V905"/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  <c r="V906"/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  <c r="V907"/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  <c r="V908"/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  <c r="V909"/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  <c r="V910"/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  <c r="V911"/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  <c r="V912"/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  <c r="V913"/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  <c r="V914"/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  <c r="V915"/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  <c r="V916"/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  <c r="V917"/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  <c r="V918"/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  <c r="V919"/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  <c r="V920"/>
    </row>
    <row r="921" spans="1:22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  <c r="V921"/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  <c r="V922"/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  <c r="V923"/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  <c r="V924"/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  <c r="V925"/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  <c r="V926"/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  <c r="V927"/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  <c r="V928"/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  <c r="V929"/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  <c r="V930"/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  <c r="V931"/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  <c r="V932"/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  <c r="V933"/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  <c r="V934"/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  <c r="V935"/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  <c r="V936"/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  <c r="V937"/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  <c r="V938"/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  <c r="V939"/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  <c r="V940"/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  <c r="V941"/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  <c r="V942"/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  <c r="V943"/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  <c r="V944"/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  <c r="V945"/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  <c r="V946"/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  <c r="V947"/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  <c r="V948"/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  <c r="V949"/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  <c r="V950"/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  <c r="V951"/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  <c r="V952"/>
    </row>
    <row r="953" spans="1:22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  <c r="V953"/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  <c r="V954"/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  <c r="V955"/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  <c r="V956"/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  <c r="V957"/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  <c r="V958"/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  <c r="V959"/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  <c r="V960"/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  <c r="V961"/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 s="9">
        <f t="shared" ref="P962:P1025" si="76">IFERROR(ROUND(E962/L962,2),0)</f>
        <v>136.46</v>
      </c>
      <c r="Q962" s="11" t="s">
        <v>8317</v>
      </c>
      <c r="R962" t="s">
        <v>8319</v>
      </c>
      <c r="S962" s="16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si="74"/>
        <v>2017</v>
      </c>
      <c r="V962"/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  <c r="V963"/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  <c r="V964"/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  <c r="V965"/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  <c r="V966"/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  <c r="V967"/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  <c r="V968"/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  <c r="V969"/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  <c r="V970"/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  <c r="V971"/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  <c r="V972"/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  <c r="V973"/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  <c r="V974"/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  <c r="V975"/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  <c r="V976"/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  <c r="V977"/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  <c r="V978"/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  <c r="V979"/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  <c r="V980"/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  <c r="V981"/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  <c r="V982"/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  <c r="V983"/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  <c r="V984"/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  <c r="V985"/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  <c r="V986"/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  <c r="V987"/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  <c r="V988"/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  <c r="V989"/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  <c r="V990"/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  <c r="V991"/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  <c r="V992"/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  <c r="V993"/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  <c r="V994"/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  <c r="V995"/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  <c r="V996"/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  <c r="V997"/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  <c r="V998"/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  <c r="V999"/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  <c r="V1000"/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  <c r="V1001"/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  <c r="V1002"/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  <c r="V1003"/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  <c r="V1004"/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  <c r="V1005"/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  <c r="V1006"/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  <c r="V1007"/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  <c r="V1008"/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  <c r="V1009"/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  <c r="V1010"/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  <c r="V1011"/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  <c r="V1012"/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  <c r="V1013"/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  <c r="V1014"/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  <c r="V1015"/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  <c r="V1016"/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  <c r="V1017"/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  <c r="V1018"/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  <c r="V1019"/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  <c r="V1020"/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  <c r="V1021"/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  <c r="V1022"/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  <c r="V1023"/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  <c r="V1024"/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  <c r="V1025"/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 s="9">
        <f t="shared" ref="P1026:P1089" si="81">IFERROR(ROUND(E1026/L1026,2),0)</f>
        <v>388.98</v>
      </c>
      <c r="Q1026" s="11" t="s">
        <v>8323</v>
      </c>
      <c r="R1026" t="s">
        <v>8328</v>
      </c>
      <c r="S1026" s="16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si="79"/>
        <v>2016</v>
      </c>
      <c r="V1026"/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  <c r="V1027"/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  <c r="V1028"/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  <c r="V1029"/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  <c r="V1030"/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  <c r="V1031"/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  <c r="V1032"/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  <c r="V1033"/>
    </row>
    <row r="1034" spans="1:22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  <c r="V1034"/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  <c r="V1035"/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  <c r="V1036"/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  <c r="V1037"/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  <c r="V1038"/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  <c r="V1039"/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  <c r="V1040"/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  <c r="V1041"/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  <c r="V1042"/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  <c r="V1043"/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  <c r="V1044"/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  <c r="V1045"/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  <c r="V1046"/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  <c r="V1047"/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  <c r="V1048"/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  <c r="V1049"/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  <c r="V1050"/>
    </row>
    <row r="1051" spans="1:22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  <c r="V1051"/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  <c r="V1052"/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  <c r="V1053"/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  <c r="V1054"/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  <c r="V1055"/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  <c r="V1056"/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  <c r="V1057"/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  <c r="V1058"/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  <c r="V1059"/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  <c r="V1060"/>
    </row>
    <row r="1061" spans="1:22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  <c r="V1061"/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  <c r="V1062"/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  <c r="V1063"/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  <c r="V1064"/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  <c r="V1065"/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  <c r="V1066"/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  <c r="V1067"/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  <c r="V1068"/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  <c r="V1069"/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  <c r="V1070"/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  <c r="V1071"/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  <c r="V1072"/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  <c r="V1073"/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  <c r="V1074"/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  <c r="V1075"/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  <c r="V1076"/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  <c r="V1077"/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  <c r="V1078"/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  <c r="V1079"/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  <c r="V1080"/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  <c r="V1081"/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  <c r="V1082"/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  <c r="V1083"/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  <c r="V1084"/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  <c r="V1085"/>
    </row>
    <row r="1086" spans="1:22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  <c r="V1086"/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  <c r="V1087"/>
    </row>
    <row r="1088" spans="1:22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  <c r="V1088"/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  <c r="V1089"/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 s="9">
        <f t="shared" ref="P1090:P1153" si="86">IFERROR(ROUND(E1090/L1090,2),0)</f>
        <v>43.42</v>
      </c>
      <c r="Q1090" s="11" t="s">
        <v>8331</v>
      </c>
      <c r="R1090" t="s">
        <v>8332</v>
      </c>
      <c r="S1090" s="16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si="84"/>
        <v>2014</v>
      </c>
      <c r="V1090"/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  <c r="V1091"/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  <c r="V1092"/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  <c r="V1093"/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  <c r="V1094"/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  <c r="V1095"/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  <c r="V1096"/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  <c r="V1097"/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  <c r="V1098"/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  <c r="V1099"/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  <c r="V1100"/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  <c r="V1101"/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  <c r="V1102"/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  <c r="V1103"/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  <c r="V1104"/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  <c r="V1105"/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  <c r="V1106"/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  <c r="V1107"/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  <c r="V1108"/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  <c r="V1109"/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  <c r="V1110"/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  <c r="V1111"/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  <c r="V1112"/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  <c r="V1113"/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  <c r="V1114"/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  <c r="V1115"/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  <c r="V1116"/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  <c r="V1117"/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  <c r="V1118"/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  <c r="V1119"/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  <c r="V1120"/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  <c r="V1121"/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  <c r="V1122"/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  <c r="V1123"/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  <c r="V1124"/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  <c r="V1125"/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  <c r="V1126"/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  <c r="V1127"/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  <c r="V1128"/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  <c r="V1129"/>
    </row>
    <row r="1130" spans="1:22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  <c r="V1130"/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  <c r="V1131"/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  <c r="V1132"/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  <c r="V1133"/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  <c r="V1134"/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  <c r="V1135"/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  <c r="V1136"/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  <c r="V1137"/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  <c r="V1138"/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  <c r="V1139"/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  <c r="V1140"/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  <c r="V1141"/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  <c r="V1142"/>
    </row>
    <row r="1143" spans="1:22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  <c r="V1143"/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  <c r="V1144"/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  <c r="V1145"/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  <c r="V1146"/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  <c r="V1147"/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  <c r="V1148"/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  <c r="V1149"/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  <c r="V1150"/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  <c r="V1151"/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  <c r="V1152"/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  <c r="V1153"/>
    </row>
    <row r="1154" spans="1:22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 s="9">
        <f t="shared" ref="P1154:P1217" si="91">IFERROR(ROUND(E1154/L1154,2),0)</f>
        <v>60.73</v>
      </c>
      <c r="Q1154" s="11" t="s">
        <v>8334</v>
      </c>
      <c r="R1154" t="s">
        <v>8335</v>
      </c>
      <c r="S1154" s="16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si="89"/>
        <v>2015</v>
      </c>
      <c r="V1154"/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  <c r="V1155"/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  <c r="V1156"/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  <c r="V1157"/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  <c r="V1158"/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  <c r="V1159"/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  <c r="V1160"/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  <c r="V1161"/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  <c r="V1162"/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  <c r="V1163"/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  <c r="V1164"/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  <c r="V1165"/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  <c r="V1166"/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  <c r="V1167"/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  <c r="V1168"/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  <c r="V1169"/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  <c r="V1170"/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  <c r="V1171"/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  <c r="V1172"/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  <c r="V1173"/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  <c r="V1174"/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  <c r="V1175"/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  <c r="V1176"/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  <c r="V1177"/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  <c r="V1178"/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  <c r="V1179"/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  <c r="V1180"/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  <c r="V1181"/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  <c r="V1182"/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  <c r="V1183"/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  <c r="V1184"/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  <c r="V1185"/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  <c r="V1186"/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  <c r="V1187"/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  <c r="V1188"/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  <c r="V1189"/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  <c r="V1190"/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  <c r="V1191"/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  <c r="V1192"/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  <c r="V1193"/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  <c r="V1194"/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  <c r="V1195"/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  <c r="V1196"/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  <c r="V1197"/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  <c r="V1198"/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  <c r="V1199"/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  <c r="V1200"/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  <c r="V1201"/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  <c r="V1202"/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  <c r="V1203"/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  <c r="V1204"/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  <c r="V1205"/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  <c r="V1206"/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  <c r="V1207"/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  <c r="V1208"/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  <c r="V1209"/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  <c r="V1210"/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  <c r="V1211"/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  <c r="V1212"/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  <c r="V1213"/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  <c r="V1214"/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  <c r="V1215"/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  <c r="V1216"/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  <c r="V1217"/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 s="9">
        <f t="shared" ref="P1218:P1281" si="96">IFERROR(ROUND(E1218/L1218,2),0)</f>
        <v>91.88</v>
      </c>
      <c r="Q1218" s="11" t="s">
        <v>8336</v>
      </c>
      <c r="R1218" t="s">
        <v>8337</v>
      </c>
      <c r="S1218" s="16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si="94"/>
        <v>2015</v>
      </c>
      <c r="V1218"/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  <c r="V1219"/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  <c r="V1220"/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  <c r="V1221"/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  <c r="V1222"/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  <c r="V1223"/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  <c r="V1224"/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  <c r="V1225"/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  <c r="V1226"/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  <c r="V1227"/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  <c r="V1228"/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  <c r="V1229"/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  <c r="V1230"/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  <c r="V1231"/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  <c r="V1232"/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  <c r="V1233"/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  <c r="V1234"/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  <c r="V1235"/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  <c r="V1236"/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  <c r="V1237"/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  <c r="V1238"/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  <c r="V1239"/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  <c r="V1240"/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  <c r="V1241"/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  <c r="V1242"/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  <c r="V1243"/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  <c r="V1244"/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  <c r="V1245"/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  <c r="V1246"/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  <c r="V1247"/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  <c r="V1248"/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  <c r="V1249"/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  <c r="V1250"/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  <c r="V1251"/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  <c r="V1252"/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  <c r="V1253"/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  <c r="V1254"/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  <c r="V1255"/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  <c r="V1256"/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  <c r="V1257"/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  <c r="V1258"/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  <c r="V1259"/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  <c r="V1260"/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  <c r="V1261"/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  <c r="V1262"/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  <c r="V1263"/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  <c r="V1264"/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  <c r="V1265"/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  <c r="V1266"/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  <c r="V1267"/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  <c r="V1268"/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  <c r="V1269"/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  <c r="V1270"/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  <c r="V1271"/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  <c r="V1272"/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  <c r="V1273"/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  <c r="V1274"/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  <c r="V1275"/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  <c r="V1276"/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  <c r="V1277"/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  <c r="V1278"/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  <c r="V1279"/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  <c r="V1280"/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  <c r="V1281"/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 s="9">
        <f t="shared" ref="P1282:P1345" si="101">IFERROR(ROUND(E1282/L1282,2),0)</f>
        <v>127.98</v>
      </c>
      <c r="Q1282" s="11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si="99"/>
        <v>2010</v>
      </c>
      <c r="V1282"/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  <c r="V1283"/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  <c r="V1284"/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  <c r="V1285"/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  <c r="V1286"/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  <c r="V1287"/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  <c r="V1288"/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  <c r="V1289"/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  <c r="V1290"/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  <c r="V1291"/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  <c r="V1292"/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  <c r="V1293"/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  <c r="V1294"/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  <c r="V1295"/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  <c r="V1296"/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  <c r="V1297"/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  <c r="V1298"/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  <c r="V1299"/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  <c r="V1300"/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  <c r="V1301"/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  <c r="V1302"/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  <c r="V1303"/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  <c r="V1304"/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  <c r="V1305"/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  <c r="V1306"/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  <c r="V1307"/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  <c r="V1308"/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  <c r="V1309"/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  <c r="V1310"/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  <c r="V1311"/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  <c r="V1312"/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  <c r="V1313"/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  <c r="V1314"/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  <c r="V1315"/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  <c r="V1316"/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  <c r="V1317"/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  <c r="V1318"/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  <c r="V1319"/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  <c r="V1320"/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  <c r="V1321"/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  <c r="V1322"/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  <c r="V1323"/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  <c r="V1324"/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  <c r="V1325"/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  <c r="V1326"/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  <c r="V1327"/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  <c r="V1328"/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  <c r="V1329"/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  <c r="V1330"/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  <c r="V1331"/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  <c r="V1332"/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  <c r="V1333"/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  <c r="V1334"/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  <c r="V1335"/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  <c r="V1336"/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  <c r="V1337"/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  <c r="V1338"/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  <c r="V1339"/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  <c r="V1340"/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  <c r="V1341"/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  <c r="V1342"/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  <c r="V1343"/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  <c r="V1344"/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  <c r="V1345"/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 s="9">
        <f t="shared" ref="P1346:P1409" si="106">IFERROR(ROUND(E1346/L1346,2),0)</f>
        <v>40.76</v>
      </c>
      <c r="Q1346" s="11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si="104"/>
        <v>2016</v>
      </c>
      <c r="V1346"/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  <c r="V1347"/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  <c r="V1348"/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  <c r="V1349"/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  <c r="V1350"/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  <c r="V1351"/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  <c r="V1352"/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  <c r="V1353"/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  <c r="V1354"/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  <c r="V1355"/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  <c r="V1356"/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  <c r="V1357"/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  <c r="V1358"/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  <c r="V1359"/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  <c r="V1360"/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  <c r="V1361"/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  <c r="V1362"/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  <c r="V1363"/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  <c r="V1364"/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  <c r="V1365"/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  <c r="V1366"/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  <c r="V1367"/>
    </row>
    <row r="1368" spans="1:22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  <c r="V1368"/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  <c r="V1369"/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  <c r="V1370"/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  <c r="V1371"/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  <c r="V1372"/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  <c r="V1373"/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  <c r="V1374"/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  <c r="V1375"/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  <c r="V1376"/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  <c r="V1377"/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  <c r="V1378"/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  <c r="V1379"/>
    </row>
    <row r="1380" spans="1:22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  <c r="V1380"/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  <c r="V1381"/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  <c r="V1382"/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  <c r="V1383"/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  <c r="V1384"/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  <c r="V1385"/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  <c r="V1386"/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  <c r="V1387"/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  <c r="V1388"/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  <c r="V1389"/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  <c r="V1390"/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  <c r="V1391"/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  <c r="V1392"/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  <c r="V1393"/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  <c r="V1394"/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  <c r="V1395"/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  <c r="V1396"/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  <c r="V1397"/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  <c r="V1398"/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  <c r="V1399"/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  <c r="V1400"/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  <c r="V1401"/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  <c r="V1402"/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  <c r="V1403"/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  <c r="V1404"/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  <c r="V1405"/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  <c r="V1406"/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  <c r="V1407"/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  <c r="V1408"/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  <c r="V1409"/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 s="9">
        <f t="shared" ref="P1410:P1473" si="111">IFERROR(ROUND(E1410/L1410,2),0)</f>
        <v>12</v>
      </c>
      <c r="Q1410" s="11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si="109"/>
        <v>2015</v>
      </c>
      <c r="V1410"/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  <c r="V1411"/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  <c r="V1412"/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  <c r="V1413"/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  <c r="V1414"/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  <c r="V1415"/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  <c r="V1416"/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  <c r="V1417"/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  <c r="V1418"/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  <c r="V1419"/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  <c r="V1420"/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  <c r="V1421"/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  <c r="V1422"/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  <c r="V1423"/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  <c r="V1424"/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  <c r="V1425"/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  <c r="V1426"/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  <c r="V1427"/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  <c r="V1428"/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  <c r="V1429"/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  <c r="V1430"/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  <c r="V1431"/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  <c r="V1432"/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  <c r="V1433"/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  <c r="V1434"/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  <c r="V1435"/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  <c r="V1436"/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  <c r="V1437"/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  <c r="V1438"/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  <c r="V1439"/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  <c r="V1440"/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  <c r="V1441"/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  <c r="V1442"/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  <c r="V1443"/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  <c r="V1444"/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  <c r="V1445"/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  <c r="V1446"/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  <c r="V1447"/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  <c r="V1448"/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  <c r="V1449"/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  <c r="V1450"/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  <c r="V1451"/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  <c r="V1452"/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  <c r="V1453"/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  <c r="V1454"/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  <c r="V1455"/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  <c r="V1456"/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  <c r="V1457"/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  <c r="V1458"/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  <c r="V1459"/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  <c r="V1460"/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  <c r="V1461"/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  <c r="V1462"/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  <c r="V1463"/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  <c r="V1464"/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  <c r="V1465"/>
    </row>
    <row r="1466" spans="1:22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  <c r="V1466"/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  <c r="V1467"/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  <c r="V1468"/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  <c r="V1469"/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  <c r="V1470"/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  <c r="V1471"/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  <c r="V1472"/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  <c r="V1473"/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 s="9">
        <f t="shared" ref="P1474:P1537" si="116">IFERROR(ROUND(E1474/L1474,2),0)</f>
        <v>103.2</v>
      </c>
      <c r="Q1474" s="11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si="114"/>
        <v>2013</v>
      </c>
      <c r="V1474"/>
    </row>
    <row r="1475" spans="1:22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  <c r="V1475"/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  <c r="V1476"/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  <c r="V1477"/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  <c r="V1478"/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  <c r="V1479"/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  <c r="V1480"/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  <c r="V1481"/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  <c r="V1482"/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  <c r="V1483"/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  <c r="V1484"/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  <c r="V1485"/>
    </row>
    <row r="1486" spans="1:22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  <c r="V1486"/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  <c r="V1487"/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  <c r="V1488"/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  <c r="V1489"/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  <c r="V1490"/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  <c r="V1491"/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  <c r="V1492"/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  <c r="V1493"/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  <c r="V1494"/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  <c r="V1495"/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  <c r="V1496"/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  <c r="V1497"/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  <c r="V1498"/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  <c r="V1499"/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  <c r="V1500"/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  <c r="V1501"/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  <c r="V1502"/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  <c r="V1503"/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  <c r="V1504"/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  <c r="V1505"/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  <c r="V1506"/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  <c r="V1507"/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  <c r="V1508"/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  <c r="V1509"/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  <c r="V1510"/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  <c r="V1511"/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  <c r="V1512"/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  <c r="V1513"/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  <c r="V1514"/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  <c r="V1515"/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  <c r="V1516"/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  <c r="V1517"/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  <c r="V1518"/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  <c r="V1519"/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  <c r="V1520"/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  <c r="V1521"/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  <c r="V1522"/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  <c r="V1523"/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  <c r="V1524"/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  <c r="V1525"/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  <c r="V1526"/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  <c r="V1527"/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  <c r="V1528"/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  <c r="V1529"/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  <c r="V1530"/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  <c r="V1531"/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  <c r="V1532"/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  <c r="V1533"/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  <c r="V1534"/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  <c r="V1535"/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  <c r="V1536"/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  <c r="V1537"/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 s="9">
        <f t="shared" ref="P1538:P1601" si="121">IFERROR(ROUND(E1538/L1538,2),0)</f>
        <v>66.02</v>
      </c>
      <c r="Q1538" s="11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si="119"/>
        <v>2015</v>
      </c>
      <c r="V1538"/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  <c r="V1539"/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  <c r="V1540"/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  <c r="V1541"/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  <c r="V1542"/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  <c r="V1543"/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  <c r="V1544"/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  <c r="V1545"/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  <c r="V1546"/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  <c r="V1547"/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  <c r="V1548"/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  <c r="V1549"/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  <c r="V1550"/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  <c r="V1551"/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  <c r="V1552"/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  <c r="V1553"/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  <c r="V1554"/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  <c r="V1555"/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  <c r="V1556"/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  <c r="V1557"/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  <c r="V1558"/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  <c r="V1559"/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  <c r="V1560"/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  <c r="V1561"/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  <c r="V1562"/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  <c r="V1563"/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  <c r="V1564"/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  <c r="V1565"/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  <c r="V1566"/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  <c r="V1567"/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  <c r="V1568"/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  <c r="V1569"/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  <c r="V1570"/>
    </row>
    <row r="1571" spans="1:22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  <c r="V1571"/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  <c r="V1572"/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  <c r="V1573"/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  <c r="V1574"/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  <c r="V1575"/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  <c r="V1576"/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  <c r="V1577"/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  <c r="V1578"/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  <c r="V1579"/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  <c r="V1580"/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  <c r="V1581"/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  <c r="V1582"/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  <c r="V1583"/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  <c r="V1584"/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  <c r="V1585"/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  <c r="V1586"/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  <c r="V1587"/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  <c r="V1588"/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  <c r="V1589"/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  <c r="V1590"/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  <c r="V1591"/>
    </row>
    <row r="1592" spans="1:22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  <c r="V1592"/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  <c r="V1593"/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  <c r="V1594"/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  <c r="V1595"/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  <c r="V1596"/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  <c r="V1597"/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  <c r="V1598"/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  <c r="V1599"/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  <c r="V1600"/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  <c r="V1601"/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 s="9">
        <f t="shared" ref="P1602:P1665" si="126">IFERROR(ROUND(E1602/L1602,2),0)</f>
        <v>40.78</v>
      </c>
      <c r="Q1602" s="11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si="124"/>
        <v>2014</v>
      </c>
      <c r="V1602"/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  <c r="V1603"/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  <c r="V1604"/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  <c r="V1605"/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  <c r="V1606"/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  <c r="V1607"/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  <c r="V1608"/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  <c r="V1609"/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  <c r="V1610"/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  <c r="V1611"/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  <c r="V1612"/>
    </row>
    <row r="1613" spans="1:22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  <c r="V1613"/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  <c r="V1614"/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  <c r="V1615"/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  <c r="V1616"/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  <c r="V1617"/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  <c r="V1618"/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  <c r="V1619"/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  <c r="V1620"/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  <c r="V1621"/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  <c r="V1622"/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  <c r="V1623"/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  <c r="V1624"/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  <c r="V1625"/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  <c r="V1626"/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  <c r="V1627"/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  <c r="V1628"/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  <c r="V1629"/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  <c r="V1630"/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  <c r="V1631"/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  <c r="V1632"/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  <c r="V1633"/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  <c r="V1634"/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  <c r="V1635"/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  <c r="V1636"/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  <c r="V1637"/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  <c r="V1638"/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  <c r="V1639"/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  <c r="V1640"/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  <c r="V1641"/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  <c r="V1642"/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  <c r="V1643"/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  <c r="V1644"/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  <c r="V1645"/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  <c r="V1646"/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  <c r="V1647"/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  <c r="V1648"/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  <c r="V1649"/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  <c r="V1650"/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  <c r="V1651"/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  <c r="V1652"/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  <c r="V1653"/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  <c r="V1654"/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  <c r="V1655"/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  <c r="V1656"/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  <c r="V1657"/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  <c r="V1658"/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  <c r="V1659"/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  <c r="V1660"/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  <c r="V1661"/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  <c r="V1662"/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  <c r="V1663"/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  <c r="V1664"/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  <c r="V1665"/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 s="9">
        <f t="shared" ref="P1666:P1729" si="131">IFERROR(ROUND(E1666/L1666,2),0)</f>
        <v>34.380000000000003</v>
      </c>
      <c r="Q1666" s="11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si="129"/>
        <v>2012</v>
      </c>
      <c r="V1666"/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  <c r="V1667"/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  <c r="V1668"/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  <c r="V1669"/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  <c r="V1670"/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  <c r="V1671"/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  <c r="V1672"/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  <c r="V1673"/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  <c r="V1674"/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  <c r="V1675"/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  <c r="V1676"/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  <c r="V1677"/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  <c r="V1678"/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  <c r="V1679"/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  <c r="V1680"/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  <c r="V1681"/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  <c r="V1682"/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  <c r="V1683"/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  <c r="V1684"/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  <c r="V1685"/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  <c r="V1686"/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  <c r="V1687"/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  <c r="V1688"/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  <c r="V1689"/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  <c r="V1690"/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  <c r="V1691"/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  <c r="V1692"/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  <c r="V1693"/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  <c r="V1694"/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  <c r="V1695"/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  <c r="V1696"/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  <c r="V1697"/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  <c r="V1698"/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  <c r="V1699"/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  <c r="V1700"/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  <c r="V1701"/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  <c r="V1702"/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  <c r="V1703"/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  <c r="V1704"/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  <c r="V1705"/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  <c r="V1706"/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  <c r="V1707"/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  <c r="V1708"/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  <c r="V1709"/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  <c r="V1710"/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  <c r="V1711"/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  <c r="V1712"/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  <c r="V1713"/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  <c r="V1714"/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  <c r="V1715"/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  <c r="V1716"/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  <c r="V1717"/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  <c r="V1718"/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  <c r="V1719"/>
    </row>
    <row r="1720" spans="1:22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  <c r="V1720"/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  <c r="V1721"/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  <c r="V1722"/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  <c r="V1723"/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  <c r="V1724"/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  <c r="V1725"/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  <c r="V1726"/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  <c r="V1727"/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  <c r="V1728"/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  <c r="V1729"/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 s="9">
        <f t="shared" ref="P1730:P1793" si="136">IFERROR(ROUND(E1730/L1730,2),0)</f>
        <v>122.14</v>
      </c>
      <c r="Q1730" s="11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si="134"/>
        <v>2015</v>
      </c>
      <c r="V1730"/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  <c r="V1731"/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  <c r="V1732"/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  <c r="V1733"/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  <c r="V1734"/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  <c r="V1735"/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  <c r="V1736"/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  <c r="V1737"/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  <c r="V1738"/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  <c r="V1739"/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  <c r="V1740"/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  <c r="V1741"/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  <c r="V1742"/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  <c r="V1743"/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  <c r="V1744"/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  <c r="V1745"/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  <c r="V1746"/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  <c r="V1747"/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  <c r="V1748"/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  <c r="V1749"/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  <c r="V1750"/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  <c r="V1751"/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  <c r="V1752"/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  <c r="V1753"/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  <c r="V1754"/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  <c r="V1755"/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  <c r="V1756"/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  <c r="V1757"/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  <c r="V1758"/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  <c r="V1759"/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  <c r="V1760"/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  <c r="V1761"/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  <c r="V1762"/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  <c r="V1763"/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  <c r="V1764"/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  <c r="V1765"/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  <c r="V1766"/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  <c r="V1767"/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  <c r="V1768"/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  <c r="V1769"/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  <c r="V1770"/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  <c r="V1771"/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  <c r="V1772"/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  <c r="V1773"/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  <c r="V1774"/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  <c r="V1775"/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  <c r="V1776"/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  <c r="V1777"/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  <c r="V1778"/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  <c r="V1779"/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  <c r="V1780"/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  <c r="V1781"/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  <c r="V1782"/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  <c r="V1783"/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  <c r="V1784"/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  <c r="V1785"/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  <c r="V1786"/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  <c r="V1787"/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  <c r="V1788"/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  <c r="V1789"/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  <c r="V1790"/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  <c r="V1791"/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  <c r="V1792"/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  <c r="V1793"/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 s="9">
        <f t="shared" ref="P1794:P1857" si="141">IFERROR(ROUND(E1794/L1794,2),0)</f>
        <v>109.94</v>
      </c>
      <c r="Q1794" s="11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si="139"/>
        <v>2015</v>
      </c>
      <c r="V1794"/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  <c r="V1795"/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  <c r="V1796"/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  <c r="V1797"/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  <c r="V1798"/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  <c r="V1799"/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  <c r="V1800"/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  <c r="V1801"/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  <c r="V1802"/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  <c r="V1803"/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  <c r="V1804"/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  <c r="V1805"/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  <c r="V1806"/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  <c r="V1807"/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  <c r="V1808"/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  <c r="V1809"/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  <c r="V1810"/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  <c r="V1811"/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  <c r="V1812"/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  <c r="V1813"/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  <c r="V1814"/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  <c r="V1815"/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  <c r="V1816"/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  <c r="V1817"/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  <c r="V1818"/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  <c r="V1819"/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  <c r="V1820"/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  <c r="V1821"/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  <c r="V1822"/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  <c r="V1823"/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  <c r="V1824"/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  <c r="V1825"/>
    </row>
    <row r="1826" spans="1:22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  <c r="V1826"/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  <c r="V1827"/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  <c r="V1828"/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  <c r="V1829"/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  <c r="V1830"/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  <c r="V1831"/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  <c r="V1832"/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  <c r="V1833"/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  <c r="V1834"/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  <c r="V1835"/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  <c r="V1836"/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  <c r="V1837"/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  <c r="V1838"/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  <c r="V1839"/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  <c r="V1840"/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  <c r="V1841"/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  <c r="V1842"/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  <c r="V1843"/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  <c r="V1844"/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  <c r="V1845"/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  <c r="V1846"/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  <c r="V1847"/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  <c r="V1848"/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  <c r="V1849"/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  <c r="V1850"/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  <c r="V1851"/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  <c r="V1852"/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  <c r="V1853"/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  <c r="V1854"/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  <c r="V1855"/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  <c r="V1856"/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  <c r="V1857"/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 s="9">
        <f t="shared" ref="P1858:P1921" si="146">IFERROR(ROUND(E1858/L1858,2),0)</f>
        <v>53.29</v>
      </c>
      <c r="Q1858" s="11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si="144"/>
        <v>2014</v>
      </c>
      <c r="V1858"/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  <c r="V1859"/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  <c r="V1860"/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  <c r="V1861"/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  <c r="V1862"/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  <c r="V1863"/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  <c r="V1864"/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  <c r="V1865"/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  <c r="V1866"/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  <c r="V1867"/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  <c r="V1868"/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  <c r="V1869"/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  <c r="V1870"/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  <c r="V1871"/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  <c r="V1872"/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  <c r="V1873"/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  <c r="V1874"/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  <c r="V1875"/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  <c r="V1876"/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  <c r="V1877"/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  <c r="V1878"/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  <c r="V1879"/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  <c r="V1880"/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  <c r="V1881"/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  <c r="V1882"/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  <c r="V1883"/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  <c r="V1884"/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  <c r="V1885"/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  <c r="V1886"/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  <c r="V1887"/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  <c r="V1888"/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  <c r="V1889"/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  <c r="V1890"/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  <c r="V1891"/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  <c r="V1892"/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  <c r="V1893"/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  <c r="V1894"/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  <c r="V1895"/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  <c r="V1896"/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  <c r="V1897"/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  <c r="V1898"/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  <c r="V1899"/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  <c r="V1900"/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  <c r="V1901"/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  <c r="V1902"/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  <c r="V1903"/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  <c r="V1904"/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  <c r="V1905"/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  <c r="V1906"/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  <c r="V1907"/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  <c r="V1908"/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  <c r="V1909"/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  <c r="V1910"/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  <c r="V1911"/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  <c r="V1912"/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  <c r="V1913"/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  <c r="V1914"/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  <c r="V1915"/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  <c r="V1916"/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  <c r="V1917"/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  <c r="V1918"/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  <c r="V1919"/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  <c r="V1920"/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  <c r="V1921"/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 s="9">
        <f t="shared" ref="P1922:P1985" si="151">IFERROR(ROUND(E1922/L1922,2),0)</f>
        <v>40.98</v>
      </c>
      <c r="Q1922" s="11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si="149"/>
        <v>2015</v>
      </c>
      <c r="V1922"/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  <c r="V1923"/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  <c r="V1924"/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  <c r="V1925"/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  <c r="V1926"/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  <c r="V1927"/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  <c r="V1928"/>
    </row>
    <row r="1929" spans="1:22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  <c r="V1929"/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  <c r="V1930"/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  <c r="V1931"/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  <c r="V1932"/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  <c r="V1933"/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  <c r="V1934"/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  <c r="V1935"/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  <c r="V1936"/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  <c r="V1937"/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  <c r="V1938"/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  <c r="V1939"/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  <c r="V1940"/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  <c r="V1941"/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  <c r="V1942"/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  <c r="V1943"/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  <c r="V1944"/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  <c r="V1945"/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  <c r="V1946"/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  <c r="V1947"/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  <c r="V1948"/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  <c r="V1949"/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  <c r="V1950"/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  <c r="V1951"/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  <c r="V1952"/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  <c r="V1953"/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  <c r="V1954"/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  <c r="V1955"/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  <c r="V1956"/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  <c r="V1957"/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  <c r="V1958"/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  <c r="V1959"/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  <c r="V1960"/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  <c r="V1961"/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  <c r="V1962"/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  <c r="V1963"/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  <c r="V1964"/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  <c r="V1965"/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  <c r="V1966"/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  <c r="V1967"/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  <c r="V1968"/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  <c r="V1969"/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  <c r="V1970"/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  <c r="V1971"/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  <c r="V1972"/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  <c r="V1973"/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  <c r="V1974"/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  <c r="V1975"/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  <c r="V1976"/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  <c r="V1977"/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  <c r="V1978"/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  <c r="V1979"/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  <c r="V1980"/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  <c r="V1981"/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  <c r="V1982"/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  <c r="V1983"/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  <c r="V1984"/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  <c r="V1985"/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 s="9">
        <f t="shared" ref="P1986:P2049" si="156">IFERROR(ROUND(E1986/L1986,2),0)</f>
        <v>453.14</v>
      </c>
      <c r="Q1986" s="11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si="154"/>
        <v>2014</v>
      </c>
      <c r="V1986"/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  <c r="V1987"/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  <c r="V1988"/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  <c r="V1989"/>
    </row>
    <row r="1990" spans="1:22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  <c r="V1990"/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  <c r="V1991"/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  <c r="V1992"/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  <c r="V1993"/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  <c r="V1994"/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  <c r="V1995"/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  <c r="V1996"/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  <c r="V1997"/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  <c r="V1998"/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  <c r="V1999"/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  <c r="V2000"/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  <c r="V2001"/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  <c r="V2002"/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  <c r="V2003"/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  <c r="V2004"/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  <c r="V2005"/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  <c r="V2006"/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  <c r="V2007"/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  <c r="V2008"/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  <c r="V2009"/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  <c r="V2010"/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  <c r="V2011"/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  <c r="V2012"/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  <c r="V2013"/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  <c r="V2014"/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  <c r="V2015"/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  <c r="V2016"/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  <c r="V2017"/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  <c r="V2018"/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  <c r="V2019"/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  <c r="V2020"/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  <c r="V2021"/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  <c r="V2022"/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  <c r="V2023"/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  <c r="V2024"/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  <c r="V2025"/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  <c r="V2026"/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  <c r="V2027"/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  <c r="V2028"/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  <c r="V2029"/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  <c r="V2030"/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  <c r="V2031"/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  <c r="V2032"/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  <c r="V2033"/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  <c r="V2034"/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  <c r="V2035"/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  <c r="V2036"/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  <c r="V2037"/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  <c r="V2038"/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  <c r="V2039"/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  <c r="V2040"/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  <c r="V2041"/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  <c r="V2042"/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  <c r="V2043"/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  <c r="V2044"/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  <c r="V2045"/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  <c r="V2046"/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  <c r="V2047"/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  <c r="V2048"/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  <c r="V2049"/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 s="9">
        <f t="shared" ref="P2050:P2113" si="161">IFERROR(ROUND(E2050/L2050,2),0)</f>
        <v>91.83</v>
      </c>
      <c r="Q2050" s="11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si="159"/>
        <v>2013</v>
      </c>
      <c r="V2050"/>
    </row>
    <row r="2051" spans="1:22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  <c r="V2051"/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  <c r="V2052"/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  <c r="V2053"/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  <c r="V2054"/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  <c r="V2055"/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  <c r="V2056"/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  <c r="V2057"/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  <c r="V2058"/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  <c r="V2059"/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  <c r="V2060"/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  <c r="V2061"/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  <c r="V2062"/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  <c r="V2063"/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  <c r="V2064"/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  <c r="V2065"/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  <c r="V2066"/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  <c r="V2067"/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  <c r="V2068"/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  <c r="V2069"/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  <c r="V2070"/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  <c r="V2071"/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  <c r="V2072"/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  <c r="V2073"/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  <c r="V2074"/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  <c r="V2075"/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  <c r="V2076"/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  <c r="V2077"/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  <c r="V2078"/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  <c r="V2079"/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  <c r="V2080"/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  <c r="V2081"/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  <c r="V2082"/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  <c r="V2083"/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  <c r="V2084"/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  <c r="V2085"/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  <c r="V2086"/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  <c r="V2087"/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  <c r="V2088"/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  <c r="V2089"/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  <c r="V2090"/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  <c r="V2091"/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  <c r="V2092"/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  <c r="V2093"/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  <c r="V2094"/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  <c r="V2095"/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  <c r="V2096"/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  <c r="V2097"/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  <c r="V2098"/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  <c r="V2099"/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  <c r="V2100"/>
    </row>
    <row r="2101" spans="1:22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  <c r="V2101"/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  <c r="V2102"/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  <c r="V2103"/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  <c r="V2104"/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  <c r="V2105"/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  <c r="V2106"/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  <c r="V2107"/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  <c r="V2108"/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  <c r="V2109"/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  <c r="V2110"/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  <c r="V2111"/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  <c r="V2112"/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  <c r="V2113"/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 s="9">
        <f t="shared" ref="P2114:P2177" si="166">IFERROR(ROUND(E2114/L2114,2),0)</f>
        <v>27.27</v>
      </c>
      <c r="Q2114" s="11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si="164"/>
        <v>2013</v>
      </c>
      <c r="V2114"/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  <c r="V2115"/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  <c r="V2116"/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  <c r="V2117"/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  <c r="V2118"/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  <c r="V2119"/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  <c r="V2120"/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  <c r="V2121"/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  <c r="V2122"/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  <c r="V2123"/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  <c r="V2124"/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  <c r="V2125"/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  <c r="V2126"/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  <c r="V2127"/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  <c r="V2128"/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  <c r="V2129"/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  <c r="V2130"/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  <c r="V2131"/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  <c r="V2132"/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  <c r="V2133"/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  <c r="V2134"/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  <c r="V2135"/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  <c r="V2136"/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  <c r="V2137"/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  <c r="V2138"/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  <c r="V2139"/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  <c r="V2140"/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  <c r="V2141"/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  <c r="V2142"/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  <c r="V2143"/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  <c r="V2144"/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  <c r="V2145"/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  <c r="V2146"/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  <c r="V2147"/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  <c r="V2148"/>
    </row>
    <row r="2149" spans="1:22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  <c r="V2149"/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  <c r="V2150"/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  <c r="V2151"/>
    </row>
    <row r="2152" spans="1:22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  <c r="V2152"/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  <c r="V2153"/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  <c r="V2154"/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  <c r="V2155"/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  <c r="V2156"/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  <c r="V2157"/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  <c r="V2158"/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  <c r="V2159"/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  <c r="V2160"/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  <c r="V2161"/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  <c r="V2162"/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  <c r="V2163"/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  <c r="V2164"/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  <c r="V2165"/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  <c r="V2166"/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  <c r="V2167"/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  <c r="V2168"/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  <c r="V2169"/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  <c r="V2170"/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  <c r="V2171"/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  <c r="V2172"/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  <c r="V2173"/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  <c r="V2174"/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  <c r="V2175"/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  <c r="V2176"/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  <c r="V2177"/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 s="9">
        <f t="shared" ref="P2178:P2241" si="171">IFERROR(ROUND(E2178/L2178,2),0)</f>
        <v>88.75</v>
      </c>
      <c r="Q2178" s="11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si="169"/>
        <v>2015</v>
      </c>
      <c r="V2178"/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  <c r="V2179"/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  <c r="V2180"/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  <c r="V2181"/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  <c r="V2182"/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  <c r="V2183"/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  <c r="V2184"/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  <c r="V2185"/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  <c r="V2186"/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  <c r="V2187"/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  <c r="V2188"/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  <c r="V2189"/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  <c r="V2190"/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  <c r="V2191"/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  <c r="V2192"/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  <c r="V2193"/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  <c r="V2194"/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  <c r="V2195"/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  <c r="V2196"/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  <c r="V2197"/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  <c r="V2198"/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  <c r="V2199"/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  <c r="V2200"/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  <c r="V2201"/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  <c r="V2202"/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  <c r="V2203"/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  <c r="V2204"/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  <c r="V2205"/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  <c r="V2206"/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  <c r="V2207"/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  <c r="V2208"/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  <c r="V2209"/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  <c r="V2210"/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  <c r="V2211"/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  <c r="V2212"/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  <c r="V2213"/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  <c r="V2214"/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  <c r="V2215"/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  <c r="V2216"/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  <c r="V2217"/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  <c r="V2218"/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  <c r="V2219"/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  <c r="V2220"/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  <c r="V2221"/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  <c r="V2222"/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  <c r="V2223"/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  <c r="V2224"/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  <c r="V2225"/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  <c r="V2226"/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  <c r="V2227"/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  <c r="V2228"/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  <c r="V2229"/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  <c r="V2230"/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  <c r="V2231"/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  <c r="V2232"/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  <c r="V2233"/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  <c r="V2234"/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  <c r="V2235"/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  <c r="V2236"/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  <c r="V2237"/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  <c r="V2238"/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  <c r="V2239"/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  <c r="V2240"/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  <c r="V2241"/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 s="9">
        <f t="shared" ref="P2242:P2305" si="176">IFERROR(ROUND(E2242/L2242,2),0)</f>
        <v>140.97999999999999</v>
      </c>
      <c r="Q2242" s="11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si="174"/>
        <v>2016</v>
      </c>
      <c r="V2242"/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  <c r="V2243"/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  <c r="V2244"/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  <c r="V2245"/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  <c r="V2246"/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  <c r="V2247"/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  <c r="V2248"/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  <c r="V2249"/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  <c r="V2250"/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  <c r="V2251"/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  <c r="V2252"/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  <c r="V2253"/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  <c r="V2254"/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  <c r="V2255"/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  <c r="V2256"/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  <c r="V2257"/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  <c r="V2258"/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  <c r="V2259"/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  <c r="V2260"/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  <c r="V2261"/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  <c r="V2262"/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  <c r="V2263"/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  <c r="V2264"/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  <c r="V2265"/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  <c r="V2266"/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  <c r="V2267"/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  <c r="V2268"/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  <c r="V2269"/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  <c r="V2270"/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  <c r="V2271"/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  <c r="V2272"/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  <c r="V2273"/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  <c r="V2274"/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  <c r="V2275"/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  <c r="V2276"/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  <c r="V2277"/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  <c r="V2278"/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  <c r="V2279"/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  <c r="V2280"/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  <c r="V2281"/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  <c r="V2282"/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  <c r="V2283"/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  <c r="V2284"/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  <c r="V2285"/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  <c r="V2286"/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  <c r="V2287"/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  <c r="V2288"/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  <c r="V2289"/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  <c r="V2290"/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  <c r="V2291"/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  <c r="V2292"/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  <c r="V2293"/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  <c r="V2294"/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  <c r="V2295"/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  <c r="V2296"/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  <c r="V2297"/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  <c r="V2298"/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  <c r="V2299"/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  <c r="V2300"/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  <c r="V2301"/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  <c r="V2302"/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  <c r="V2303"/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  <c r="V2304"/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  <c r="V2305"/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 s="9">
        <f t="shared" ref="P2306:P2369" si="181">IFERROR(ROUND(E2306/L2306,2),0)</f>
        <v>53.47</v>
      </c>
      <c r="Q2306" s="11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si="179"/>
        <v>2010</v>
      </c>
      <c r="V2306"/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  <c r="V2307"/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  <c r="V2308"/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  <c r="V2309"/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  <c r="V2310"/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  <c r="V2311"/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  <c r="V2312"/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  <c r="V2313"/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  <c r="V2314"/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  <c r="V2315"/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  <c r="V2316"/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  <c r="V2317"/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  <c r="V2318"/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  <c r="V2319"/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  <c r="V2320"/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  <c r="V2321"/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  <c r="V2322"/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  <c r="V2323"/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  <c r="V2324"/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  <c r="V2325"/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  <c r="V2326"/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  <c r="V2327"/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  <c r="V2328"/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  <c r="V2329"/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  <c r="V2330"/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  <c r="V2331"/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  <c r="V2332"/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  <c r="V2333"/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  <c r="V2334"/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  <c r="V2335"/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  <c r="V2336"/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  <c r="V2337"/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  <c r="V2338"/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  <c r="V2339"/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  <c r="V2340"/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  <c r="V2341"/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  <c r="V2342"/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  <c r="V2343"/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  <c r="V2344"/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  <c r="V2345"/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  <c r="V2346"/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  <c r="V2347"/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  <c r="V2348"/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  <c r="V2349"/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  <c r="V2350"/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  <c r="V2351"/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  <c r="V2352"/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  <c r="V2353"/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  <c r="V2354"/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  <c r="V2355"/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  <c r="V2356"/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  <c r="V2357"/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  <c r="V2358"/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  <c r="V2359"/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  <c r="V2360"/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  <c r="V2361"/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  <c r="V2362"/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  <c r="V2363"/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  <c r="V2364"/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  <c r="V2365"/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  <c r="V2366"/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  <c r="V2367"/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  <c r="V2368"/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  <c r="V2369"/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 s="9">
        <f t="shared" ref="P2370:P2433" si="186">IFERROR(ROUND(E2370/L2370,2),0)</f>
        <v>50</v>
      </c>
      <c r="Q2370" s="11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si="184"/>
        <v>2015</v>
      </c>
      <c r="V2370"/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  <c r="V2371"/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  <c r="V2372"/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  <c r="V2373"/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  <c r="V2374"/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  <c r="V2375"/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  <c r="V2376"/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  <c r="V2377"/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  <c r="V2378"/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  <c r="V2379"/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  <c r="V2380"/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  <c r="V2381"/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  <c r="V2382"/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  <c r="V2383"/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  <c r="V2384"/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  <c r="V2385"/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  <c r="V2386"/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  <c r="V2387"/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  <c r="V2388"/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  <c r="V2389"/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  <c r="V2390"/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  <c r="V2391"/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  <c r="V2392"/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  <c r="V2393"/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  <c r="V2394"/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  <c r="V2395"/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  <c r="V2396"/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  <c r="V2397"/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  <c r="V2398"/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  <c r="V2399"/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  <c r="V2400"/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  <c r="V2401"/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  <c r="V2402"/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  <c r="V2403"/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  <c r="V2404"/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  <c r="V2405"/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  <c r="V2406"/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  <c r="V2407"/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  <c r="V2408"/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  <c r="V2409"/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  <c r="V2410"/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  <c r="V2411"/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  <c r="V2412"/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  <c r="V2413"/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  <c r="V2414"/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  <c r="V2415"/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  <c r="V2416"/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  <c r="V2417"/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  <c r="V2418"/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  <c r="V2419"/>
    </row>
    <row r="2420" spans="1:22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  <c r="V2420"/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  <c r="V2421"/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  <c r="V2422"/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  <c r="V2423"/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  <c r="V2424"/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  <c r="V2425"/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  <c r="V2426"/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  <c r="V2427"/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  <c r="V2428"/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  <c r="V2429"/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  <c r="V2430"/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  <c r="V2431"/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  <c r="V2432"/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  <c r="V2433"/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 s="9">
        <f t="shared" ref="P2434:P2497" si="191">IFERROR(ROUND(E2434/L2434,2),0)</f>
        <v>1</v>
      </c>
      <c r="Q2434" s="11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si="189"/>
        <v>2015</v>
      </c>
      <c r="V2434"/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  <c r="V2435"/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  <c r="V2436"/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  <c r="V2437"/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  <c r="V2438"/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  <c r="V2439"/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  <c r="V2440"/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  <c r="V2441"/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  <c r="V2442"/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  <c r="V2443"/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  <c r="V2444"/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  <c r="V2445"/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  <c r="V2446"/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  <c r="V2447"/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  <c r="V2448"/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  <c r="V2449"/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  <c r="V2450"/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  <c r="V2451"/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  <c r="V2452"/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  <c r="V2453"/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  <c r="V2454"/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  <c r="V2455"/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  <c r="V2456"/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  <c r="V2457"/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  <c r="V2458"/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  <c r="V2459"/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  <c r="V2460"/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  <c r="V2461"/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  <c r="V2462"/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  <c r="V2463"/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  <c r="V2464"/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  <c r="V2465"/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  <c r="V2466"/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  <c r="V2467"/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  <c r="V2468"/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  <c r="V2469"/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  <c r="V2470"/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  <c r="V2471"/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  <c r="V2472"/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  <c r="V2473"/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  <c r="V2474"/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  <c r="V2475"/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  <c r="V2476"/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  <c r="V2477"/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  <c r="V2478"/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  <c r="V2479"/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  <c r="V2480"/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  <c r="V2481"/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  <c r="V2482"/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  <c r="V2483"/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  <c r="V2484"/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  <c r="V2485"/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  <c r="V2486"/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  <c r="V2487"/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  <c r="V2488"/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  <c r="V2489"/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  <c r="V2490"/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  <c r="V2491"/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  <c r="V2492"/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  <c r="V2493"/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  <c r="V2494"/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  <c r="V2495"/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  <c r="V2496"/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  <c r="V2497"/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 s="9">
        <f t="shared" ref="P2498:P2561" si="196">IFERROR(ROUND(E2498/L2498,2),0)</f>
        <v>600</v>
      </c>
      <c r="Q2498" s="11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si="194"/>
        <v>2013</v>
      </c>
      <c r="V2498"/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  <c r="V2499"/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  <c r="V2500"/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  <c r="V2501"/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  <c r="V2502"/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  <c r="V2503"/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  <c r="V2504"/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  <c r="V2505"/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  <c r="V2506"/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  <c r="V2507"/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  <c r="V2508"/>
    </row>
    <row r="2509" spans="1:22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  <c r="V2509"/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  <c r="V2510"/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  <c r="V2511"/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  <c r="V2512"/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  <c r="V2513"/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  <c r="V2514"/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  <c r="V2515"/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  <c r="V2516"/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  <c r="V2517"/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  <c r="V2518"/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  <c r="V2519"/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  <c r="V2520"/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  <c r="V2521"/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  <c r="V2522"/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  <c r="V2523"/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  <c r="V2524"/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  <c r="V2525"/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  <c r="V2526"/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  <c r="V2527"/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  <c r="V2528"/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  <c r="V2529"/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  <c r="V2530"/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  <c r="V2531"/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  <c r="V2532"/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  <c r="V2533"/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  <c r="V2534"/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  <c r="V2535"/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  <c r="V2536"/>
    </row>
    <row r="2537" spans="1:22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  <c r="V2537"/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  <c r="V2538"/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  <c r="V2539"/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  <c r="V2540"/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  <c r="V2541"/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  <c r="V2542"/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  <c r="V2543"/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  <c r="V2544"/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  <c r="V2545"/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  <c r="V2546"/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  <c r="V2547"/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  <c r="V2548"/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  <c r="V2549"/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  <c r="V2550"/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  <c r="V2551"/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  <c r="V2552"/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  <c r="V2553"/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  <c r="V2554"/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  <c r="V2555"/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  <c r="V2556"/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  <c r="V2557"/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  <c r="V2558"/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  <c r="V2559"/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  <c r="V2560"/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  <c r="V2561"/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 s="9">
        <f t="shared" ref="P2562:P2625" si="201">IFERROR(ROUND(E2562/L2562,2),0)</f>
        <v>143</v>
      </c>
      <c r="Q2562" s="11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si="199"/>
        <v>2015</v>
      </c>
      <c r="V2562"/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  <c r="V2563"/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  <c r="V2564"/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  <c r="V2565"/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  <c r="V2566"/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  <c r="V2567"/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  <c r="V2568"/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  <c r="V2569"/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  <c r="V2570"/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  <c r="V2571"/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  <c r="V2572"/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  <c r="V2573"/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  <c r="V2574"/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  <c r="V2575"/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  <c r="V2576"/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  <c r="V2577"/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  <c r="V2578"/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  <c r="V2579"/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  <c r="V2580"/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  <c r="V2581"/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  <c r="V2582"/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  <c r="V2583"/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  <c r="V2584"/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  <c r="V2585"/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  <c r="V2586"/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  <c r="V2587"/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  <c r="V2588"/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  <c r="V2589"/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  <c r="V2590"/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  <c r="V2591"/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  <c r="V2592"/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  <c r="V2593"/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  <c r="V2594"/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  <c r="V2595"/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  <c r="V2596"/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  <c r="V2597"/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  <c r="V2598"/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  <c r="V2599"/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  <c r="V2600"/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  <c r="V2601"/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  <c r="V2602"/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  <c r="V2603"/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  <c r="V2604"/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  <c r="V2605"/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  <c r="V2606"/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  <c r="V2607"/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  <c r="V2608"/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  <c r="V2609"/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  <c r="V2610"/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  <c r="V2611"/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  <c r="V2612"/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  <c r="V2613"/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  <c r="V2614"/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  <c r="V2615"/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  <c r="V2616"/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  <c r="V2617"/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  <c r="V2618"/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  <c r="V2619"/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  <c r="V2620"/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  <c r="V2621"/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  <c r="V2622"/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  <c r="V2623"/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  <c r="V2624"/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  <c r="V2625"/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 s="9">
        <f t="shared" ref="P2626:P2689" si="206">IFERROR(ROUND(E2626/L2626,2),0)</f>
        <v>31.82</v>
      </c>
      <c r="Q2626" s="11" t="s">
        <v>8317</v>
      </c>
      <c r="R2626" t="s">
        <v>8353</v>
      </c>
      <c r="S2626" s="16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si="204"/>
        <v>2012</v>
      </c>
      <c r="V2626"/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  <c r="V2627"/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  <c r="V2628"/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  <c r="V2629"/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  <c r="V2630"/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  <c r="V2631"/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  <c r="V2632"/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  <c r="V2633"/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  <c r="V2634"/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  <c r="V2635"/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  <c r="V2636"/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  <c r="V2637"/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  <c r="V2638"/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  <c r="V2639"/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  <c r="V2640"/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  <c r="V2641"/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  <c r="V2642"/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  <c r="V2643"/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  <c r="V2644"/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  <c r="V2645"/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  <c r="V2646"/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  <c r="V2647"/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  <c r="V2648"/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  <c r="V2649"/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  <c r="V2650"/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  <c r="V2651"/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  <c r="V2652"/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  <c r="V2653"/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  <c r="V2654"/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  <c r="V2655"/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  <c r="V2656"/>
    </row>
    <row r="2657" spans="1:22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  <c r="V2657"/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  <c r="V2658"/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  <c r="V2659"/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  <c r="V2660"/>
    </row>
    <row r="2661" spans="1:22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  <c r="V2661"/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  <c r="V2662"/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  <c r="V2663"/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  <c r="V2664"/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  <c r="V2665"/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  <c r="V2666"/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  <c r="V2667"/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  <c r="V2668"/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  <c r="V2669"/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  <c r="V2670"/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  <c r="V2671"/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  <c r="V2672"/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  <c r="V2673"/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  <c r="V2674"/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  <c r="V2675"/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  <c r="V2676"/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  <c r="V2677"/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  <c r="V2678"/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  <c r="V2679"/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  <c r="V2680"/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  <c r="V2681"/>
    </row>
    <row r="2682" spans="1:22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  <c r="V2682"/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  <c r="V2683"/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  <c r="V2684"/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  <c r="V2685"/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  <c r="V2686"/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  <c r="V2687"/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  <c r="V2688"/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  <c r="V2689"/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 s="9">
        <f t="shared" ref="P2690:P2753" si="211">IFERROR(ROUND(E2690/L2690,2),0)</f>
        <v>5.29</v>
      </c>
      <c r="Q2690" s="11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si="209"/>
        <v>2015</v>
      </c>
      <c r="V2690"/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  <c r="V2691"/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  <c r="V2692"/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  <c r="V2693"/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  <c r="V2694"/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  <c r="V2695"/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  <c r="V2696"/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  <c r="V2697"/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  <c r="V2698"/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  <c r="V2699"/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  <c r="V2700"/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  <c r="V2701"/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  <c r="V2702"/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  <c r="V2703"/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  <c r="V2704"/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  <c r="V2705"/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  <c r="V2706"/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  <c r="V2707"/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  <c r="V2708"/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  <c r="V2709"/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  <c r="V2710"/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  <c r="V2711"/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  <c r="V2712"/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  <c r="V2713"/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  <c r="V2714"/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  <c r="V2715"/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  <c r="V2716"/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  <c r="V2717"/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  <c r="V2718"/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  <c r="V2719"/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  <c r="V2720"/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  <c r="V2721"/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  <c r="V2722"/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  <c r="V2723"/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  <c r="V2724"/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  <c r="V2725"/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  <c r="V2726"/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  <c r="V2727"/>
    </row>
    <row r="2728" spans="1:22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  <c r="V2728"/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  <c r="V2729"/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  <c r="V2730"/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  <c r="V2731"/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  <c r="V2732"/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  <c r="V2733"/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  <c r="V2734"/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  <c r="V2735"/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  <c r="V2736"/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  <c r="V2737"/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  <c r="V2738"/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  <c r="V2739"/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  <c r="V2740"/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  <c r="V2741"/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  <c r="V2742"/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  <c r="V2743"/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  <c r="V2744"/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  <c r="V2745"/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  <c r="V2746"/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  <c r="V2747"/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  <c r="V2748"/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  <c r="V2749"/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  <c r="V2750"/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  <c r="V2751"/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  <c r="V2752"/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  <c r="V2753"/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 s="9">
        <f t="shared" ref="P2754:P2817" si="216">IFERROR(ROUND(E2754/L2754,2),0)</f>
        <v>39.29</v>
      </c>
      <c r="Q2754" s="11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si="214"/>
        <v>2011</v>
      </c>
      <c r="V2754"/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  <c r="V2755"/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  <c r="V2756"/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  <c r="V2757"/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  <c r="V2758"/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  <c r="V2759"/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  <c r="V2760"/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  <c r="V2761"/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  <c r="V2762"/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  <c r="V2763"/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  <c r="V2764"/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  <c r="V2765"/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  <c r="V2766"/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  <c r="V2767"/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  <c r="V2768"/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  <c r="V2769"/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  <c r="V2770"/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  <c r="V2771"/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  <c r="V2772"/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  <c r="V2773"/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  <c r="V2774"/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  <c r="V2775"/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  <c r="V2776"/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  <c r="V2777"/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  <c r="V2778"/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  <c r="V2779"/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  <c r="V2780"/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  <c r="V2781"/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  <c r="V2782"/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  <c r="V2783"/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  <c r="V2784"/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  <c r="V2785"/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  <c r="V2786"/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  <c r="V2787"/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  <c r="V2788"/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  <c r="V2789"/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  <c r="V2790"/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  <c r="V2791"/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  <c r="V2792"/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  <c r="V2793"/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  <c r="V2794"/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  <c r="V2795"/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  <c r="V2796"/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  <c r="V2797"/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  <c r="V2798"/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  <c r="V2799"/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  <c r="V2800"/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  <c r="V2801"/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  <c r="V2802"/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  <c r="V2803"/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  <c r="V2804"/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  <c r="V2805"/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  <c r="V2806"/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  <c r="V2807"/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  <c r="V2808"/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  <c r="V2809"/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  <c r="V2810"/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  <c r="V2811"/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  <c r="V2812"/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  <c r="V2813"/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  <c r="V2814"/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  <c r="V2815"/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  <c r="V2816"/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  <c r="V2817"/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 s="9">
        <f t="shared" ref="P2818:P2881" si="221">IFERROR(ROUND(E2818/L2818,2),0)</f>
        <v>25.13</v>
      </c>
      <c r="Q2818" s="11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si="219"/>
        <v>2015</v>
      </c>
      <c r="V2818"/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 s="9">
        <f t="shared" si="221"/>
        <v>23.64</v>
      </c>
      <c r="Q2819" s="11" t="s">
        <v>8315</v>
      </c>
      <c r="R2819" t="s">
        <v>8316</v>
      </c>
      <c r="S2819" s="16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  <c r="V2819"/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  <c r="V2820"/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  <c r="V2821"/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  <c r="V2822"/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  <c r="V2823"/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  <c r="V2824"/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  <c r="V2825"/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  <c r="V2826"/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  <c r="V2827"/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  <c r="V2828"/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  <c r="V2829"/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  <c r="V2830"/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  <c r="V2831"/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  <c r="V2832"/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  <c r="V2833"/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  <c r="V2834"/>
    </row>
    <row r="2835" spans="1:22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  <c r="V2835"/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  <c r="V2836"/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  <c r="V2837"/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  <c r="V2838"/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  <c r="V2839"/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  <c r="V2840"/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  <c r="V2841"/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  <c r="V2842"/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  <c r="V2843"/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  <c r="V2844"/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  <c r="V2845"/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  <c r="V2846"/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  <c r="V2847"/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  <c r="V2848"/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  <c r="V2849"/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  <c r="V2850"/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  <c r="V2851"/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  <c r="V2852"/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  <c r="V2853"/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  <c r="V2854"/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  <c r="V2855"/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  <c r="V2856"/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  <c r="V2857"/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  <c r="V2858"/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  <c r="V2859"/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  <c r="V2860"/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  <c r="V2861"/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  <c r="V2862"/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  <c r="V2863"/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  <c r="V2864"/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  <c r="V2865"/>
    </row>
    <row r="2866" spans="1:22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  <c r="V2866"/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  <c r="V2867"/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  <c r="V2868"/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  <c r="V2869"/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  <c r="V2870"/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  <c r="V2871"/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  <c r="V2872"/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  <c r="V2873"/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  <c r="V2874"/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  <c r="V2875"/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  <c r="V2876"/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  <c r="V2877"/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  <c r="V2878"/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  <c r="V2879"/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  <c r="V2880"/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  <c r="V2881"/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 s="9">
        <f t="shared" ref="P2882:P2945" si="226">IFERROR(ROUND(E2882/L2882,2),0)</f>
        <v>96.55</v>
      </c>
      <c r="Q2882" s="11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si="224"/>
        <v>2015</v>
      </c>
      <c r="V2882"/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9">
        <f t="shared" si="226"/>
        <v>0</v>
      </c>
      <c r="Q2883" s="11" t="s">
        <v>8315</v>
      </c>
      <c r="R2883" t="s">
        <v>8316</v>
      </c>
      <c r="S2883" s="16">
        <f t="shared" si="227"/>
        <v>41916.597638888888</v>
      </c>
      <c r="T2883" s="17">
        <f t="shared" si="228"/>
        <v>41976.639305555553</v>
      </c>
      <c r="U2883">
        <f t="shared" ref="U2883:U2923" si="229">YEAR(S2883)</f>
        <v>2014</v>
      </c>
      <c r="V2883"/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  <c r="V2884"/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  <c r="V2885"/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  <c r="V2886"/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  <c r="V2887"/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  <c r="V2888"/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  <c r="V2889"/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  <c r="V2890"/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  <c r="V2891"/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  <c r="V2892"/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  <c r="V2893"/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  <c r="V2894"/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  <c r="V2895"/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  <c r="V2896"/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  <c r="V2897"/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  <c r="V2898"/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  <c r="V2899"/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  <c r="V2900"/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  <c r="V2901"/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  <c r="V2902"/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  <c r="V2903"/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  <c r="V2904"/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  <c r="V2905"/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  <c r="V2906"/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  <c r="V2907"/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  <c r="V2908"/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  <c r="V2909"/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  <c r="V2910"/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  <c r="V2911"/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  <c r="V2912"/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  <c r="V2913"/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  <c r="V2914"/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  <c r="V2915"/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  <c r="V2916"/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  <c r="V2917"/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  <c r="V2918"/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  <c r="V2919"/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  <c r="V2920"/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  <c r="V2921"/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  <c r="V2922"/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  <c r="V2923"/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7">
        <f t="shared" si="228"/>
        <v>42142.874155092592</v>
      </c>
      <c r="U2924">
        <f>YEAR(S2924)</f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7">
        <f t="shared" si="228"/>
        <v>42028.125</v>
      </c>
      <c r="V2925"/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7">
        <f t="shared" si="228"/>
        <v>42133.165972222225</v>
      </c>
      <c r="V2926"/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7">
        <f t="shared" si="228"/>
        <v>41893.584120370368</v>
      </c>
      <c r="V2927"/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7">
        <f t="shared" si="228"/>
        <v>42058.765960648147</v>
      </c>
      <c r="V2928"/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7">
        <f t="shared" si="228"/>
        <v>41835.208333333336</v>
      </c>
      <c r="V2929"/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7">
        <f t="shared" si="228"/>
        <v>42433.998217592598</v>
      </c>
      <c r="V2930"/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7">
        <f t="shared" si="228"/>
        <v>41784.564328703702</v>
      </c>
      <c r="V2931"/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7">
        <f t="shared" si="228"/>
        <v>42131.584074074075</v>
      </c>
      <c r="U2932">
        <f>YEAR(S2932)</f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7">
        <f t="shared" si="228"/>
        <v>41897.255555555559</v>
      </c>
      <c r="V2933"/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7">
        <f t="shared" si="228"/>
        <v>42056.458333333328</v>
      </c>
      <c r="V2934"/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7">
        <f t="shared" si="228"/>
        <v>42525.956631944442</v>
      </c>
      <c r="V2935"/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7">
        <f t="shared" si="228"/>
        <v>41805.636157407411</v>
      </c>
      <c r="V2936"/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7">
        <f t="shared" si="228"/>
        <v>42611.708333333328</v>
      </c>
      <c r="V2937"/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7">
        <f t="shared" si="228"/>
        <v>41925.207638888889</v>
      </c>
      <c r="V2938"/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7">
        <f t="shared" si="228"/>
        <v>41833.457326388889</v>
      </c>
      <c r="U2939">
        <f>YEAR(S2939)</f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7">
        <f t="shared" si="228"/>
        <v>42034.703865740739</v>
      </c>
      <c r="V2940"/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7">
        <f t="shared" si="228"/>
        <v>41879.041666666664</v>
      </c>
      <c r="V2941"/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7">
        <f t="shared" si="228"/>
        <v>42022.773356481484</v>
      </c>
      <c r="V2942"/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7">
        <f t="shared" si="228"/>
        <v>42064.960127314815</v>
      </c>
      <c r="V2943"/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7">
        <f t="shared" si="228"/>
        <v>42354.845833333333</v>
      </c>
      <c r="V2944"/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7">
        <f t="shared" si="228"/>
        <v>42107.129398148143</v>
      </c>
      <c r="V2945"/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 s="9">
        <f t="shared" ref="P2946:P3009" si="231">IFERROR(ROUND(E2946/L2946,2),0)</f>
        <v>100</v>
      </c>
      <c r="Q2946" s="11" t="s">
        <v>8315</v>
      </c>
      <c r="R2946" t="s">
        <v>8355</v>
      </c>
      <c r="S2946" s="16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V2946"/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9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7">
        <f t="shared" si="233"/>
        <v>42148.139583333337</v>
      </c>
      <c r="V2947"/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7">
        <f t="shared" si="233"/>
        <v>42597.531157407408</v>
      </c>
      <c r="V2948"/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7">
        <f t="shared" si="233"/>
        <v>42698.715972222228</v>
      </c>
      <c r="V2949"/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7">
        <f t="shared" si="233"/>
        <v>42157.649224537032</v>
      </c>
      <c r="V2950"/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7">
        <f t="shared" si="233"/>
        <v>42327.864780092597</v>
      </c>
      <c r="V2951"/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7">
        <f t="shared" si="233"/>
        <v>42392.36518518519</v>
      </c>
      <c r="V2952"/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7">
        <f t="shared" si="233"/>
        <v>41917.802928240737</v>
      </c>
      <c r="V2953"/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7">
        <f t="shared" si="233"/>
        <v>42660.166666666672</v>
      </c>
      <c r="V2954"/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7">
        <f t="shared" si="233"/>
        <v>42285.791909722218</v>
      </c>
      <c r="V2955"/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7">
        <f t="shared" si="233"/>
        <v>42810.541701388895</v>
      </c>
      <c r="V2956"/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7">
        <f t="shared" si="233"/>
        <v>42171.741307870368</v>
      </c>
      <c r="V2957"/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7">
        <f t="shared" si="233"/>
        <v>42494.958912037036</v>
      </c>
      <c r="V2958"/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7">
        <f t="shared" si="233"/>
        <v>42090.969583333332</v>
      </c>
      <c r="V2959"/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7">
        <f t="shared" si="233"/>
        <v>42498.73746527778</v>
      </c>
      <c r="V2960"/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7">
        <f t="shared" si="233"/>
        <v>42528.008391203708</v>
      </c>
      <c r="V2961"/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7">
        <f t="shared" si="233"/>
        <v>41893.757210648146</v>
      </c>
      <c r="V2962"/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7">
        <f t="shared" si="233"/>
        <v>42089.166666666672</v>
      </c>
      <c r="V2963"/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7">
        <f t="shared" si="233"/>
        <v>42064.290972222225</v>
      </c>
      <c r="V2964"/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7">
        <f t="shared" si="233"/>
        <v>42187.470185185186</v>
      </c>
      <c r="V2965"/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7">
        <f t="shared" si="233"/>
        <v>41857.897222222222</v>
      </c>
      <c r="V2966"/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7">
        <f t="shared" si="233"/>
        <v>42192.729548611111</v>
      </c>
      <c r="V2967"/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7">
        <f t="shared" si="233"/>
        <v>42263.738564814819</v>
      </c>
      <c r="V2968"/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7">
        <f t="shared" si="233"/>
        <v>42072.156157407408</v>
      </c>
      <c r="V2969"/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7">
        <f t="shared" si="233"/>
        <v>42599.165972222225</v>
      </c>
      <c r="V2970"/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7">
        <f t="shared" si="233"/>
        <v>42127.952083333337</v>
      </c>
      <c r="V2971"/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7">
        <f t="shared" si="233"/>
        <v>41838.669571759259</v>
      </c>
      <c r="V2972"/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7">
        <f t="shared" si="233"/>
        <v>41882.658310185187</v>
      </c>
      <c r="V2973"/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7">
        <f t="shared" si="233"/>
        <v>42709.041666666672</v>
      </c>
      <c r="V2974"/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7">
        <f t="shared" si="233"/>
        <v>42370.166666666672</v>
      </c>
      <c r="V2975"/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7">
        <f t="shared" si="233"/>
        <v>41908.065972222219</v>
      </c>
      <c r="V2976"/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7">
        <f t="shared" si="233"/>
        <v>41970.125</v>
      </c>
      <c r="V2977"/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7">
        <f t="shared" si="233"/>
        <v>42442.5</v>
      </c>
      <c r="V2978"/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7">
        <f t="shared" si="233"/>
        <v>42086.093055555553</v>
      </c>
      <c r="V2979"/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7">
        <f t="shared" si="233"/>
        <v>41932.249305555553</v>
      </c>
      <c r="V2980"/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7">
        <f t="shared" si="233"/>
        <v>42010.25</v>
      </c>
      <c r="V2981"/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7">
        <f t="shared" si="233"/>
        <v>42240.083333333328</v>
      </c>
      <c r="V2982"/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7">
        <f t="shared" si="233"/>
        <v>42270.559675925921</v>
      </c>
      <c r="V2983"/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7">
        <f t="shared" si="233"/>
        <v>42411.686840277776</v>
      </c>
      <c r="V2984"/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7">
        <f t="shared" si="233"/>
        <v>41954.674027777779</v>
      </c>
      <c r="V2985"/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7">
        <f t="shared" si="233"/>
        <v>42606.278715277775</v>
      </c>
      <c r="V2986"/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7">
        <f t="shared" si="233"/>
        <v>42674.166666666672</v>
      </c>
      <c r="V2987"/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7">
        <f t="shared" si="233"/>
        <v>42491.458402777775</v>
      </c>
      <c r="V2988"/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7">
        <f t="shared" si="233"/>
        <v>42656</v>
      </c>
      <c r="V2989"/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7">
        <f t="shared" si="233"/>
        <v>42541.362048611118</v>
      </c>
      <c r="V2990"/>
    </row>
    <row r="2991" spans="1:22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7">
        <f t="shared" si="233"/>
        <v>42359.207638888889</v>
      </c>
      <c r="V2991"/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7">
        <f t="shared" si="233"/>
        <v>42376.57430555555</v>
      </c>
      <c r="V2992"/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7">
        <f t="shared" si="233"/>
        <v>42762.837152777778</v>
      </c>
      <c r="V2993"/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7">
        <f t="shared" si="233"/>
        <v>42652.767476851848</v>
      </c>
      <c r="V2994"/>
    </row>
    <row r="2995" spans="1:22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7">
        <f t="shared" si="233"/>
        <v>42420.838738425926</v>
      </c>
      <c r="V2995"/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7">
        <f t="shared" si="233"/>
        <v>41915.478842592594</v>
      </c>
      <c r="V2996"/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7">
        <f t="shared" si="233"/>
        <v>42754.665173611109</v>
      </c>
      <c r="V2997"/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7">
        <f t="shared" si="233"/>
        <v>42150.912500000006</v>
      </c>
      <c r="V2998"/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7">
        <f t="shared" si="233"/>
        <v>42793.207638888889</v>
      </c>
      <c r="V2999"/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7">
        <f t="shared" si="233"/>
        <v>41806.184027777781</v>
      </c>
      <c r="V3000"/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7">
        <f t="shared" si="233"/>
        <v>42795.083333333328</v>
      </c>
      <c r="V3001"/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7">
        <f t="shared" si="233"/>
        <v>42766.75</v>
      </c>
      <c r="V3002"/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7">
        <f t="shared" si="233"/>
        <v>42564.895625000005</v>
      </c>
      <c r="V3003"/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7">
        <f t="shared" si="233"/>
        <v>41269.83625</v>
      </c>
      <c r="V3004"/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7">
        <f t="shared" si="233"/>
        <v>42430.249305555553</v>
      </c>
      <c r="V3005"/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7">
        <f t="shared" si="233"/>
        <v>41958.922731481478</v>
      </c>
      <c r="V3006"/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7">
        <f t="shared" si="233"/>
        <v>41918.674826388888</v>
      </c>
      <c r="V3007"/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7">
        <f t="shared" si="233"/>
        <v>41987.756840277783</v>
      </c>
      <c r="V3008"/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7">
        <f t="shared" si="233"/>
        <v>42119.216238425928</v>
      </c>
      <c r="V3009"/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4">ROUND(E3010/D3010*100,0)</f>
        <v>101</v>
      </c>
      <c r="P3010" s="9">
        <f t="shared" ref="P3010:P3073" si="235">IFERROR(ROUND(E3010/L3010,2),0)</f>
        <v>116.73</v>
      </c>
      <c r="Q3010" s="11" t="s">
        <v>8315</v>
      </c>
      <c r="R3010" t="s">
        <v>8355</v>
      </c>
      <c r="S3010" s="16">
        <f t="shared" ref="S3010:S3073" si="236">(((J3010/60)/60)/24)+DATE(1970,1,1)</f>
        <v>42360.212025462963</v>
      </c>
      <c r="T3010" s="17">
        <f t="shared" ref="T3010:T3073" si="237">(((I3010/60)/60)/24)+DATE(1970,1,1)</f>
        <v>42390.212025462963</v>
      </c>
      <c r="V3010"/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4"/>
        <v>120</v>
      </c>
      <c r="P3011" s="9">
        <f t="shared" si="235"/>
        <v>233.9</v>
      </c>
      <c r="Q3011" s="11" t="s">
        <v>8315</v>
      </c>
      <c r="R3011" t="s">
        <v>8355</v>
      </c>
      <c r="S3011" s="16">
        <f t="shared" si="236"/>
        <v>41939.569907407407</v>
      </c>
      <c r="T3011" s="17">
        <f t="shared" si="237"/>
        <v>41969.611574074079</v>
      </c>
      <c r="V3011"/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 s="9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7">
        <f t="shared" si="237"/>
        <v>42056.832395833335</v>
      </c>
      <c r="V3012"/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 s="9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7">
        <f t="shared" si="237"/>
        <v>42361.957638888889</v>
      </c>
      <c r="V3013"/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 s="9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7">
        <f t="shared" si="237"/>
        <v>42045.702893518523</v>
      </c>
      <c r="V3014"/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 s="9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7">
        <f t="shared" si="237"/>
        <v>42176.836215277777</v>
      </c>
      <c r="V3015"/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 s="9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7">
        <f t="shared" si="237"/>
        <v>41948.208333333336</v>
      </c>
      <c r="V3016"/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 s="9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7">
        <f t="shared" si="237"/>
        <v>41801.166666666664</v>
      </c>
      <c r="V3017"/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 s="9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7">
        <f t="shared" si="237"/>
        <v>41838.548055555555</v>
      </c>
      <c r="V3018"/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 s="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7">
        <f t="shared" si="237"/>
        <v>41871.850034722222</v>
      </c>
      <c r="V3019"/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 s="9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7">
        <f t="shared" si="237"/>
        <v>42205.916666666672</v>
      </c>
      <c r="V3020"/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 s="9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7">
        <f t="shared" si="237"/>
        <v>41786.125</v>
      </c>
      <c r="V3021"/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 s="9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7">
        <f t="shared" si="237"/>
        <v>42230.846446759257</v>
      </c>
      <c r="V3022"/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 s="9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7">
        <f t="shared" si="237"/>
        <v>42696.249305555553</v>
      </c>
      <c r="V3023"/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 s="9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7">
        <f t="shared" si="237"/>
        <v>42609.95380787037</v>
      </c>
      <c r="V3024"/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 s="9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7">
        <f t="shared" si="237"/>
        <v>42166.675763888896</v>
      </c>
      <c r="V3025"/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 s="9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7">
        <f t="shared" si="237"/>
        <v>41188.993923611109</v>
      </c>
      <c r="V3026"/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 s="9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7">
        <f t="shared" si="237"/>
        <v>41789.666666666664</v>
      </c>
      <c r="V3027"/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 s="9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7">
        <f t="shared" si="237"/>
        <v>42797.459398148145</v>
      </c>
      <c r="V3028"/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 s="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7">
        <f t="shared" si="237"/>
        <v>42083.662627314814</v>
      </c>
      <c r="V3029"/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 s="9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7">
        <f t="shared" si="237"/>
        <v>42597.264178240745</v>
      </c>
      <c r="V3030"/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 s="9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7">
        <f t="shared" si="237"/>
        <v>41961.190972222219</v>
      </c>
      <c r="V3031"/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 s="9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7">
        <f t="shared" si="237"/>
        <v>42263.747349537036</v>
      </c>
      <c r="V3032"/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 s="9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7">
        <f t="shared" si="237"/>
        <v>42657.882488425923</v>
      </c>
      <c r="V3033"/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 s="9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7">
        <f t="shared" si="237"/>
        <v>42258.044664351852</v>
      </c>
      <c r="V3034"/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 s="9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7">
        <f t="shared" si="237"/>
        <v>42600.110243055555</v>
      </c>
      <c r="V3035"/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 s="9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7">
        <f t="shared" si="237"/>
        <v>42675.165972222225</v>
      </c>
      <c r="V3036"/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 s="9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7">
        <f t="shared" si="237"/>
        <v>41398.560289351852</v>
      </c>
      <c r="V3037"/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 s="9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7">
        <f t="shared" si="237"/>
        <v>41502.499305555553</v>
      </c>
      <c r="V3038"/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 s="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7">
        <f t="shared" si="237"/>
        <v>40453.207638888889</v>
      </c>
      <c r="V3039"/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 s="9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7">
        <f t="shared" si="237"/>
        <v>42433.252280092594</v>
      </c>
      <c r="V3040"/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 s="9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7">
        <f t="shared" si="237"/>
        <v>41637.332638888889</v>
      </c>
      <c r="V3041"/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 s="9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7">
        <f t="shared" si="237"/>
        <v>42181.958333333328</v>
      </c>
      <c r="V3042"/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 s="9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7">
        <f t="shared" si="237"/>
        <v>42389.868611111116</v>
      </c>
      <c r="V3043"/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 s="9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7">
        <f t="shared" si="237"/>
        <v>42283.688043981485</v>
      </c>
      <c r="V3044"/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 s="9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7">
        <f t="shared" si="237"/>
        <v>42110.118055555555</v>
      </c>
      <c r="V3045"/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 s="9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7">
        <f t="shared" si="237"/>
        <v>42402.7268287037</v>
      </c>
      <c r="V3046"/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 s="9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7">
        <f t="shared" si="237"/>
        <v>41873.155729166669</v>
      </c>
      <c r="V3047"/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 s="9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7">
        <f t="shared" si="237"/>
        <v>41892.202777777777</v>
      </c>
      <c r="V3048"/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 s="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7">
        <f t="shared" si="237"/>
        <v>42487.552777777775</v>
      </c>
      <c r="V3049"/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 s="9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7">
        <f t="shared" si="237"/>
        <v>42004.890277777777</v>
      </c>
      <c r="V3050"/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 s="9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7">
        <f t="shared" si="237"/>
        <v>42169.014525462961</v>
      </c>
      <c r="V3051"/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4"/>
        <v>106</v>
      </c>
      <c r="P3052" s="9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7">
        <f t="shared" si="237"/>
        <v>42495.16851851852</v>
      </c>
      <c r="V3052"/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4"/>
        <v>24</v>
      </c>
      <c r="P3053" s="9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7">
        <f t="shared" si="237"/>
        <v>42774.416030092587</v>
      </c>
      <c r="V3053"/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4"/>
        <v>0</v>
      </c>
      <c r="P3054" s="9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7">
        <f t="shared" si="237"/>
        <v>42152.665972222225</v>
      </c>
      <c r="V3054"/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4"/>
        <v>0</v>
      </c>
      <c r="P3055" s="9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7">
        <f t="shared" si="237"/>
        <v>41914.165972222225</v>
      </c>
      <c r="V3055"/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4"/>
        <v>0</v>
      </c>
      <c r="P3056" s="9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7">
        <f t="shared" si="237"/>
        <v>42065.044444444444</v>
      </c>
      <c r="V3056"/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4"/>
        <v>0</v>
      </c>
      <c r="P3057" s="9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7">
        <f t="shared" si="237"/>
        <v>42013.95821759259</v>
      </c>
      <c r="V3057"/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4"/>
        <v>0</v>
      </c>
      <c r="P3058" s="9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7">
        <f t="shared" si="237"/>
        <v>41911.636388888888</v>
      </c>
      <c r="V3058"/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4"/>
        <v>0</v>
      </c>
      <c r="P3059" s="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7">
        <f t="shared" si="237"/>
        <v>42463.608923611115</v>
      </c>
      <c r="V3059"/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4"/>
        <v>0</v>
      </c>
      <c r="P3060" s="9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7">
        <f t="shared" si="237"/>
        <v>42510.374305555553</v>
      </c>
      <c r="V3060"/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4"/>
        <v>3</v>
      </c>
      <c r="P3061" s="9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7">
        <f t="shared" si="237"/>
        <v>41859.935717592591</v>
      </c>
      <c r="V3061"/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4"/>
        <v>0</v>
      </c>
      <c r="P3062" s="9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7">
        <f t="shared" si="237"/>
        <v>42275.274699074071</v>
      </c>
      <c r="V3062"/>
    </row>
    <row r="3063" spans="1:22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4"/>
        <v>0</v>
      </c>
      <c r="P3063" s="9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7">
        <f t="shared" si="237"/>
        <v>41864.784120370372</v>
      </c>
      <c r="V3063"/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4"/>
        <v>67</v>
      </c>
      <c r="P3064" s="9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7">
        <f t="shared" si="237"/>
        <v>42277.75</v>
      </c>
      <c r="V3064"/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4"/>
        <v>20</v>
      </c>
      <c r="P3065" s="9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7">
        <f t="shared" si="237"/>
        <v>42665.922893518517</v>
      </c>
      <c r="V3065"/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4"/>
        <v>11</v>
      </c>
      <c r="P3066" s="9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7">
        <f t="shared" si="237"/>
        <v>42330.290972222225</v>
      </c>
      <c r="V3066"/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4"/>
        <v>0</v>
      </c>
      <c r="P3067" s="9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7">
        <f t="shared" si="237"/>
        <v>41850.055231481485</v>
      </c>
      <c r="V3067"/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4"/>
        <v>12</v>
      </c>
      <c r="P3068" s="9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7">
        <f t="shared" si="237"/>
        <v>42561.228437500002</v>
      </c>
      <c r="V3068"/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4"/>
        <v>3</v>
      </c>
      <c r="P3069" s="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7">
        <f t="shared" si="237"/>
        <v>42256.938414351855</v>
      </c>
      <c r="V3069"/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4"/>
        <v>0</v>
      </c>
      <c r="P3070" s="9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7">
        <f t="shared" si="237"/>
        <v>42293.691574074073</v>
      </c>
      <c r="V3070"/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4"/>
        <v>14</v>
      </c>
      <c r="P3071" s="9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7">
        <f t="shared" si="237"/>
        <v>41987.833726851852</v>
      </c>
      <c r="V3071"/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4"/>
        <v>3</v>
      </c>
      <c r="P3072" s="9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7">
        <f t="shared" si="237"/>
        <v>42711.733437499999</v>
      </c>
      <c r="V3072"/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4"/>
        <v>60</v>
      </c>
      <c r="P3073" s="9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7">
        <f t="shared" si="237"/>
        <v>42115.249305555553</v>
      </c>
      <c r="V3073"/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38">ROUND(E3074/D3074*100,0)</f>
        <v>0</v>
      </c>
      <c r="P3074" s="9">
        <f t="shared" ref="P3074:P3137" si="239">IFERROR(ROUND(E3074/L3074,2),0)</f>
        <v>1</v>
      </c>
      <c r="Q3074" s="11" t="s">
        <v>8315</v>
      </c>
      <c r="R3074" t="s">
        <v>8355</v>
      </c>
      <c r="S3074" s="16">
        <f t="shared" ref="S3074:S3137" si="240">(((J3074/60)/60)/24)+DATE(1970,1,1)</f>
        <v>42658.690532407403</v>
      </c>
      <c r="T3074" s="17">
        <f t="shared" ref="T3074:T3137" si="241">(((I3074/60)/60)/24)+DATE(1970,1,1)</f>
        <v>42673.073611111111</v>
      </c>
      <c r="V3074"/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38"/>
        <v>0</v>
      </c>
      <c r="P3075" s="9">
        <f t="shared" si="239"/>
        <v>92.14</v>
      </c>
      <c r="Q3075" s="11" t="s">
        <v>8315</v>
      </c>
      <c r="R3075" t="s">
        <v>8355</v>
      </c>
      <c r="S3075" s="16">
        <f t="shared" si="240"/>
        <v>42111.684027777781</v>
      </c>
      <c r="T3075" s="17">
        <f t="shared" si="241"/>
        <v>42169.804861111115</v>
      </c>
      <c r="V3075"/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8"/>
        <v>0</v>
      </c>
      <c r="P3076" s="9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7">
        <f t="shared" si="241"/>
        <v>42439.571284722217</v>
      </c>
      <c r="V3076"/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8"/>
        <v>9</v>
      </c>
      <c r="P3077" s="9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7">
        <f t="shared" si="241"/>
        <v>42601.102314814809</v>
      </c>
      <c r="V3077"/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8"/>
        <v>15</v>
      </c>
      <c r="P3078" s="9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7">
        <f t="shared" si="241"/>
        <v>42286.651886574073</v>
      </c>
      <c r="V3078"/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8"/>
        <v>0</v>
      </c>
      <c r="P3079" s="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7">
        <f t="shared" si="241"/>
        <v>42796.956921296296</v>
      </c>
      <c r="V3079"/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8"/>
        <v>0</v>
      </c>
      <c r="P3080" s="9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7">
        <f t="shared" si="241"/>
        <v>42061.138831018514</v>
      </c>
      <c r="V3080"/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8"/>
        <v>1</v>
      </c>
      <c r="P3081" s="9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7">
        <f t="shared" si="241"/>
        <v>42085.671701388885</v>
      </c>
      <c r="V3081"/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8"/>
        <v>0</v>
      </c>
      <c r="P3082" s="9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7">
        <f t="shared" si="241"/>
        <v>42000.0699537037</v>
      </c>
      <c r="V3082"/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8"/>
        <v>0</v>
      </c>
      <c r="P3083" s="9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7">
        <f t="shared" si="241"/>
        <v>42267.181608796294</v>
      </c>
      <c r="V3083"/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8"/>
        <v>0</v>
      </c>
      <c r="P3084" s="9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7">
        <f t="shared" si="241"/>
        <v>42323.96465277778</v>
      </c>
      <c r="V3084"/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8"/>
        <v>0</v>
      </c>
      <c r="P3085" s="9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7">
        <f t="shared" si="241"/>
        <v>41883.208333333336</v>
      </c>
      <c r="V3085"/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8"/>
        <v>12</v>
      </c>
      <c r="P3086" s="9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7">
        <f t="shared" si="241"/>
        <v>42129.783333333333</v>
      </c>
      <c r="V3086"/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8"/>
        <v>2</v>
      </c>
      <c r="P3087" s="9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7">
        <f t="shared" si="241"/>
        <v>42276.883784722217</v>
      </c>
      <c r="V3087"/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8"/>
        <v>0</v>
      </c>
      <c r="P3088" s="9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7">
        <f t="shared" si="241"/>
        <v>42233.67082175926</v>
      </c>
      <c r="V3088"/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8"/>
        <v>1</v>
      </c>
      <c r="P3089" s="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7">
        <f t="shared" si="241"/>
        <v>42725.192013888889</v>
      </c>
      <c r="V3089"/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8"/>
        <v>0</v>
      </c>
      <c r="P3090" s="9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7">
        <f t="shared" si="241"/>
        <v>42012.570138888885</v>
      </c>
      <c r="V3090"/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8"/>
        <v>23</v>
      </c>
      <c r="P3091" s="9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7">
        <f t="shared" si="241"/>
        <v>42560.082638888889</v>
      </c>
      <c r="V3091"/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8"/>
        <v>5</v>
      </c>
      <c r="P3092" s="9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7">
        <f t="shared" si="241"/>
        <v>42125.777141203704</v>
      </c>
      <c r="V3092"/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8"/>
        <v>16</v>
      </c>
      <c r="P3093" s="9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7">
        <f t="shared" si="241"/>
        <v>42596.948414351849</v>
      </c>
      <c r="V3093"/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8"/>
        <v>1</v>
      </c>
      <c r="P3094" s="9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7">
        <f t="shared" si="241"/>
        <v>42292.916666666672</v>
      </c>
      <c r="V3094"/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8"/>
        <v>23</v>
      </c>
      <c r="P3095" s="9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7">
        <f t="shared" si="241"/>
        <v>41791.165972222225</v>
      </c>
      <c r="V3095"/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8"/>
        <v>0</v>
      </c>
      <c r="P3096" s="9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7">
        <f t="shared" si="241"/>
        <v>42267.795787037037</v>
      </c>
      <c r="V3096"/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8"/>
        <v>0</v>
      </c>
      <c r="P3097" s="9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7">
        <f t="shared" si="241"/>
        <v>42583.025231481486</v>
      </c>
      <c r="V3097"/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8"/>
        <v>4</v>
      </c>
      <c r="P3098" s="9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7">
        <f t="shared" si="241"/>
        <v>42144.825532407413</v>
      </c>
      <c r="V3098"/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8"/>
        <v>17</v>
      </c>
      <c r="P3099" s="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7">
        <f t="shared" si="241"/>
        <v>42650.583333333328</v>
      </c>
      <c r="V3099"/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8"/>
        <v>4</v>
      </c>
      <c r="P3100" s="9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7">
        <f t="shared" si="241"/>
        <v>42408.01180555555</v>
      </c>
      <c r="V3100"/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8"/>
        <v>14</v>
      </c>
      <c r="P3101" s="9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7">
        <f t="shared" si="241"/>
        <v>42412.189710648148</v>
      </c>
      <c r="V3101"/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8"/>
        <v>15</v>
      </c>
      <c r="P3102" s="9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7">
        <f t="shared" si="241"/>
        <v>41932.622395833336</v>
      </c>
      <c r="V3102"/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8"/>
        <v>12</v>
      </c>
      <c r="P3103" s="9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7">
        <f t="shared" si="241"/>
        <v>42201.330555555556</v>
      </c>
      <c r="V3103"/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8"/>
        <v>39</v>
      </c>
      <c r="P3104" s="9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7">
        <f t="shared" si="241"/>
        <v>42605.340486111112</v>
      </c>
      <c r="V3104"/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8"/>
        <v>0</v>
      </c>
      <c r="P3105" s="9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7">
        <f t="shared" si="241"/>
        <v>42167.156319444446</v>
      </c>
      <c r="V3105"/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8"/>
        <v>30</v>
      </c>
      <c r="P3106" s="9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7">
        <f t="shared" si="241"/>
        <v>42038.083333333328</v>
      </c>
      <c r="V3106"/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8"/>
        <v>42</v>
      </c>
      <c r="P3107" s="9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7">
        <f t="shared" si="241"/>
        <v>41931.208333333336</v>
      </c>
      <c r="V3107"/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8"/>
        <v>4</v>
      </c>
      <c r="P3108" s="9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7">
        <f t="shared" si="241"/>
        <v>42263.916666666672</v>
      </c>
      <c r="V3108"/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8"/>
        <v>20</v>
      </c>
      <c r="P3109" s="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7">
        <f t="shared" si="241"/>
        <v>42135.814247685179</v>
      </c>
      <c r="V3109"/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8"/>
        <v>0</v>
      </c>
      <c r="P3110" s="9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7">
        <f t="shared" si="241"/>
        <v>42122.638819444444</v>
      </c>
      <c r="V3110"/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8"/>
        <v>25</v>
      </c>
      <c r="P3111" s="9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7">
        <f t="shared" si="241"/>
        <v>41879.125115740739</v>
      </c>
      <c r="V3111"/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8"/>
        <v>0</v>
      </c>
      <c r="P3112" s="9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7">
        <f t="shared" si="241"/>
        <v>42785.031469907408</v>
      </c>
      <c r="V3112"/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8"/>
        <v>27</v>
      </c>
      <c r="P3113" s="9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7">
        <f t="shared" si="241"/>
        <v>41916.595138888886</v>
      </c>
      <c r="V3113"/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8"/>
        <v>5</v>
      </c>
      <c r="P3114" s="9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7">
        <f t="shared" si="241"/>
        <v>42675.121921296297</v>
      </c>
      <c r="V3114"/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8"/>
        <v>4</v>
      </c>
      <c r="P3115" s="9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7">
        <f t="shared" si="241"/>
        <v>42111.731273148151</v>
      </c>
      <c r="V3115"/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38"/>
        <v>0</v>
      </c>
      <c r="P3116" s="9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7">
        <f t="shared" si="241"/>
        <v>41903.632523148146</v>
      </c>
      <c r="V3116"/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38"/>
        <v>3</v>
      </c>
      <c r="P3117" s="9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7">
        <f t="shared" si="241"/>
        <v>42526.447071759263</v>
      </c>
      <c r="V3117"/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38"/>
        <v>57</v>
      </c>
      <c r="P3118" s="9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7">
        <f t="shared" si="241"/>
        <v>42095.515335648146</v>
      </c>
      <c r="V3118"/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38"/>
        <v>0</v>
      </c>
      <c r="P3119" s="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7">
        <f t="shared" si="241"/>
        <v>42517.55</v>
      </c>
      <c r="V3119"/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38"/>
        <v>0</v>
      </c>
      <c r="P3120" s="9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7">
        <f t="shared" si="241"/>
        <v>42553.649571759262</v>
      </c>
      <c r="V3120"/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38"/>
        <v>0</v>
      </c>
      <c r="P3121" s="9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7">
        <f t="shared" si="241"/>
        <v>42090.003842592589</v>
      </c>
      <c r="V3121"/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38"/>
        <v>0</v>
      </c>
      <c r="P3122" s="9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7">
        <f t="shared" si="241"/>
        <v>42495.900416666671</v>
      </c>
      <c r="V3122"/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38"/>
        <v>1</v>
      </c>
      <c r="P3123" s="9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7">
        <f t="shared" si="241"/>
        <v>41908.679803240739</v>
      </c>
      <c r="V3123"/>
    </row>
    <row r="3124" spans="1:22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38"/>
        <v>58</v>
      </c>
      <c r="P3124" s="9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7">
        <f t="shared" si="241"/>
        <v>42683.973750000005</v>
      </c>
      <c r="V3124"/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38"/>
        <v>68</v>
      </c>
      <c r="P3125" s="9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7">
        <f t="shared" si="241"/>
        <v>42560.993032407408</v>
      </c>
      <c r="V3125"/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38"/>
        <v>0</v>
      </c>
      <c r="P3126" s="9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7">
        <f t="shared" si="241"/>
        <v>42037.780104166668</v>
      </c>
      <c r="V3126"/>
    </row>
    <row r="3127" spans="1:22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38"/>
        <v>0</v>
      </c>
      <c r="P3127" s="9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7">
        <f t="shared" si="241"/>
        <v>42376.20685185185</v>
      </c>
      <c r="V3127"/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38"/>
        <v>4</v>
      </c>
      <c r="P3128" s="9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7">
        <f t="shared" si="241"/>
        <v>42456.976412037038</v>
      </c>
      <c r="V3128"/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38"/>
        <v>0</v>
      </c>
      <c r="P3129" s="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7">
        <f t="shared" si="241"/>
        <v>42064.856817129628</v>
      </c>
      <c r="V3129"/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38"/>
        <v>109</v>
      </c>
      <c r="P3130" s="9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7">
        <f t="shared" si="241"/>
        <v>42810.784039351856</v>
      </c>
      <c r="V3130"/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38"/>
        <v>1</v>
      </c>
      <c r="P3131" s="9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7">
        <f t="shared" si="241"/>
        <v>42843.801145833335</v>
      </c>
      <c r="V3131"/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38"/>
        <v>4</v>
      </c>
      <c r="P3132" s="9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7">
        <f t="shared" si="241"/>
        <v>42839.207638888889</v>
      </c>
      <c r="V3132"/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38"/>
        <v>16</v>
      </c>
      <c r="P3133" s="9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7">
        <f t="shared" si="241"/>
        <v>42833.537557870368</v>
      </c>
      <c r="V3133"/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38"/>
        <v>0</v>
      </c>
      <c r="P3134" s="9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7">
        <f t="shared" si="241"/>
        <v>42846.308564814812</v>
      </c>
      <c r="V3134"/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38"/>
        <v>108</v>
      </c>
      <c r="P3135" s="9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7">
        <f t="shared" si="241"/>
        <v>42818.523541666669</v>
      </c>
      <c r="V3135"/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38"/>
        <v>23</v>
      </c>
      <c r="P3136" s="9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7">
        <f t="shared" si="241"/>
        <v>42821.678460648152</v>
      </c>
      <c r="V3136"/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38"/>
        <v>21</v>
      </c>
      <c r="P3137" s="9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7">
        <f t="shared" si="241"/>
        <v>42829.151863425926</v>
      </c>
      <c r="V3137"/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2">ROUND(E3138/D3138*100,0)</f>
        <v>128</v>
      </c>
      <c r="P3138" s="9">
        <f t="shared" ref="P3138:P3201" si="243">IFERROR(ROUND(E3138/L3138,2),0)</f>
        <v>29.05</v>
      </c>
      <c r="Q3138" s="11" t="s">
        <v>8315</v>
      </c>
      <c r="R3138" t="s">
        <v>8316</v>
      </c>
      <c r="S3138" s="16">
        <f t="shared" ref="S3138:S3201" si="244">(((J3138/60)/60)/24)+DATE(1970,1,1)</f>
        <v>42789.462430555555</v>
      </c>
      <c r="T3138" s="17">
        <f t="shared" ref="T3138:T3201" si="245">(((I3138/60)/60)/24)+DATE(1970,1,1)</f>
        <v>42825.957638888889</v>
      </c>
      <c r="V3138"/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2"/>
        <v>3</v>
      </c>
      <c r="P3139" s="9">
        <f t="shared" si="243"/>
        <v>50</v>
      </c>
      <c r="Q3139" s="11" t="s">
        <v>8315</v>
      </c>
      <c r="R3139" t="s">
        <v>8316</v>
      </c>
      <c r="S3139" s="16">
        <f t="shared" si="244"/>
        <v>42807.885057870371</v>
      </c>
      <c r="T3139" s="17">
        <f t="shared" si="245"/>
        <v>42858.8</v>
      </c>
      <c r="V3139"/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2"/>
        <v>0</v>
      </c>
      <c r="P3140" s="9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7">
        <f t="shared" si="245"/>
        <v>42828.645914351851</v>
      </c>
      <c r="V3140"/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2"/>
        <v>5</v>
      </c>
      <c r="P3141" s="9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7">
        <f t="shared" si="245"/>
        <v>42819.189583333333</v>
      </c>
      <c r="V3141"/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2"/>
        <v>1</v>
      </c>
      <c r="P3142" s="9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7">
        <f t="shared" si="245"/>
        <v>42832.677118055552</v>
      </c>
      <c r="V3142"/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2"/>
        <v>52</v>
      </c>
      <c r="P3143" s="9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7">
        <f t="shared" si="245"/>
        <v>42841.833333333328</v>
      </c>
      <c r="V3143"/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2"/>
        <v>2</v>
      </c>
      <c r="P3144" s="9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7">
        <f t="shared" si="245"/>
        <v>42813.471516203703</v>
      </c>
      <c r="V3144"/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2"/>
        <v>0</v>
      </c>
      <c r="P3145" s="9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7">
        <f t="shared" si="245"/>
        <v>42834.358287037037</v>
      </c>
      <c r="V3145"/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2"/>
        <v>75</v>
      </c>
      <c r="P3146" s="9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7">
        <f t="shared" si="245"/>
        <v>42813.25</v>
      </c>
      <c r="V3146"/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2"/>
        <v>0</v>
      </c>
      <c r="P3147" s="9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7">
        <f t="shared" si="245"/>
        <v>42821.999236111107</v>
      </c>
      <c r="V3147"/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2"/>
        <v>11</v>
      </c>
      <c r="P3148" s="9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7">
        <f t="shared" si="245"/>
        <v>42841.640810185185</v>
      </c>
      <c r="V3148"/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2"/>
        <v>118</v>
      </c>
      <c r="P3149" s="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7">
        <f t="shared" si="245"/>
        <v>41950.011053240742</v>
      </c>
      <c r="V3149"/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2"/>
        <v>131</v>
      </c>
      <c r="P3150" s="9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7">
        <f t="shared" si="245"/>
        <v>41913.166666666664</v>
      </c>
      <c r="V3150"/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2"/>
        <v>104</v>
      </c>
      <c r="P3151" s="9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7">
        <f t="shared" si="245"/>
        <v>41250.083333333336</v>
      </c>
      <c r="V3151"/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2"/>
        <v>101</v>
      </c>
      <c r="P3152" s="9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7">
        <f t="shared" si="245"/>
        <v>40568.166666666664</v>
      </c>
      <c r="V3152"/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2"/>
        <v>100</v>
      </c>
      <c r="P3153" s="9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7">
        <f t="shared" si="245"/>
        <v>41892.83997685185</v>
      </c>
      <c r="V3153"/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2"/>
        <v>106</v>
      </c>
      <c r="P3154" s="9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7">
        <f t="shared" si="245"/>
        <v>41580.867673611108</v>
      </c>
      <c r="V3154"/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2"/>
        <v>336</v>
      </c>
      <c r="P3155" s="9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7">
        <f t="shared" si="245"/>
        <v>40664.207638888889</v>
      </c>
      <c r="V3155"/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2"/>
        <v>113</v>
      </c>
      <c r="P3156" s="9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7">
        <f t="shared" si="245"/>
        <v>41000.834004629629</v>
      </c>
      <c r="V3156"/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2"/>
        <v>189</v>
      </c>
      <c r="P3157" s="9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7">
        <f t="shared" si="245"/>
        <v>41263.499131944445</v>
      </c>
      <c r="V3157"/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s="20" t="b">
        <v>1</v>
      </c>
      <c r="N3158" t="s">
        <v>8269</v>
      </c>
      <c r="O3158" s="9">
        <f t="shared" si="242"/>
        <v>102</v>
      </c>
      <c r="P3158" s="9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7">
        <f t="shared" si="245"/>
        <v>41061.953055555554</v>
      </c>
      <c r="V3158"/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2"/>
        <v>101</v>
      </c>
      <c r="P3159" s="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7">
        <f t="shared" si="245"/>
        <v>41839.208333333336</v>
      </c>
      <c r="V3159"/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2"/>
        <v>114</v>
      </c>
      <c r="P3160" s="9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7">
        <f t="shared" si="245"/>
        <v>41477.839722222219</v>
      </c>
      <c r="V3160"/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2"/>
        <v>133</v>
      </c>
      <c r="P3161" s="9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7">
        <f t="shared" si="245"/>
        <v>40926.958333333336</v>
      </c>
      <c r="V3161"/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2"/>
        <v>102</v>
      </c>
      <c r="P3162" s="19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7">
        <f t="shared" si="245"/>
        <v>41864.207638888889</v>
      </c>
      <c r="V3162"/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2"/>
        <v>105</v>
      </c>
      <c r="P3163" s="9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7">
        <f t="shared" si="245"/>
        <v>41927.536134259259</v>
      </c>
      <c r="V3163"/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2"/>
        <v>127</v>
      </c>
      <c r="P3164" s="9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7">
        <f t="shared" si="245"/>
        <v>41827.083333333336</v>
      </c>
      <c r="V3164"/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2"/>
        <v>111</v>
      </c>
      <c r="P3165" s="9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7">
        <f t="shared" si="245"/>
        <v>41805.753761574073</v>
      </c>
      <c r="V3165"/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2"/>
        <v>107</v>
      </c>
      <c r="P3166" s="9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7">
        <f t="shared" si="245"/>
        <v>41799.80572916667</v>
      </c>
      <c r="V3166"/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2"/>
        <v>163</v>
      </c>
      <c r="P3167" s="9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7">
        <f t="shared" si="245"/>
        <v>40666.165972222225</v>
      </c>
      <c r="V3167"/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2"/>
        <v>160</v>
      </c>
      <c r="P3168" s="9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7">
        <f t="shared" si="245"/>
        <v>41969.332638888889</v>
      </c>
      <c r="V3168"/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2"/>
        <v>116</v>
      </c>
      <c r="P3169" s="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7">
        <f t="shared" si="245"/>
        <v>41853.175706018519</v>
      </c>
      <c r="V3169"/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2"/>
        <v>124</v>
      </c>
      <c r="P3170" s="9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7">
        <f t="shared" si="245"/>
        <v>41803.916666666664</v>
      </c>
      <c r="V3170"/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2"/>
        <v>103</v>
      </c>
      <c r="P3171" s="9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7">
        <f t="shared" si="245"/>
        <v>41621.207638888889</v>
      </c>
      <c r="V3171"/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2"/>
        <v>112</v>
      </c>
      <c r="P3172" s="9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7">
        <f t="shared" si="245"/>
        <v>41822.166666666664</v>
      </c>
      <c r="V3172"/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2"/>
        <v>109</v>
      </c>
      <c r="P3173" s="9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7">
        <f t="shared" si="245"/>
        <v>42496.608310185184</v>
      </c>
      <c r="V3173"/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2"/>
        <v>115</v>
      </c>
      <c r="P3174" s="9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7">
        <f t="shared" si="245"/>
        <v>40953.729953703703</v>
      </c>
      <c r="V3174"/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2"/>
        <v>103</v>
      </c>
      <c r="P3175" s="9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7">
        <f t="shared" si="245"/>
        <v>41908.878379629627</v>
      </c>
      <c r="V3175"/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2"/>
        <v>101</v>
      </c>
      <c r="P3176" s="9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7">
        <f t="shared" si="245"/>
        <v>41876.864675925928</v>
      </c>
      <c r="V3176"/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2"/>
        <v>110</v>
      </c>
      <c r="P3177" s="9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7">
        <f t="shared" si="245"/>
        <v>40591.886886574073</v>
      </c>
      <c r="V3177"/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2"/>
        <v>115</v>
      </c>
      <c r="P3178" s="9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7">
        <f t="shared" si="245"/>
        <v>41504.625</v>
      </c>
      <c r="V3178"/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2"/>
        <v>117</v>
      </c>
      <c r="P3179" s="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7">
        <f t="shared" si="245"/>
        <v>41811.666770833333</v>
      </c>
      <c r="V3179"/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2"/>
        <v>172</v>
      </c>
      <c r="P3180" s="9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7">
        <f t="shared" si="245"/>
        <v>41836.605034722219</v>
      </c>
      <c r="V3180"/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2"/>
        <v>114</v>
      </c>
      <c r="P3181" s="9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7">
        <f t="shared" si="245"/>
        <v>41400.702210648145</v>
      </c>
      <c r="V3181"/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2"/>
        <v>120</v>
      </c>
      <c r="P3182" s="9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7">
        <f t="shared" si="245"/>
        <v>41810.412604166668</v>
      </c>
      <c r="V3182"/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2"/>
        <v>109</v>
      </c>
      <c r="P3183" s="9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7">
        <f t="shared" si="245"/>
        <v>41805.666666666664</v>
      </c>
      <c r="V3183"/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2"/>
        <v>101</v>
      </c>
      <c r="P3184" s="9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7">
        <f t="shared" si="245"/>
        <v>40939.708333333336</v>
      </c>
      <c r="V3184"/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2"/>
        <v>109</v>
      </c>
      <c r="P3185" s="9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7">
        <f t="shared" si="245"/>
        <v>41509.79478009259</v>
      </c>
      <c r="V3185"/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2"/>
        <v>107</v>
      </c>
      <c r="P3186" s="9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7">
        <f t="shared" si="245"/>
        <v>41821.993414351848</v>
      </c>
      <c r="V3186"/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2"/>
        <v>100</v>
      </c>
      <c r="P3187" s="9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7">
        <f t="shared" si="245"/>
        <v>41836.977326388893</v>
      </c>
      <c r="V3187"/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2"/>
        <v>102</v>
      </c>
      <c r="P3188" s="9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7">
        <f t="shared" si="245"/>
        <v>41898.875</v>
      </c>
      <c r="V3188"/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2"/>
        <v>116</v>
      </c>
      <c r="P3189" s="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7">
        <f t="shared" si="245"/>
        <v>41855.666354166664</v>
      </c>
      <c r="V3189"/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2"/>
        <v>65</v>
      </c>
      <c r="P3190" s="9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7">
        <f t="shared" si="245"/>
        <v>42165.415532407409</v>
      </c>
      <c r="U3190">
        <f>YEAR(S3190)</f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2"/>
        <v>12</v>
      </c>
      <c r="P3191" s="9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7">
        <f t="shared" si="245"/>
        <v>42148.346435185187</v>
      </c>
      <c r="V3191"/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2"/>
        <v>0</v>
      </c>
      <c r="P3192" s="9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7">
        <f t="shared" si="245"/>
        <v>42713.192997685182</v>
      </c>
      <c r="V3192"/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2"/>
        <v>4</v>
      </c>
      <c r="P3193" s="9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7">
        <f t="shared" si="245"/>
        <v>42598.755428240736</v>
      </c>
      <c r="V3193"/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2"/>
        <v>1</v>
      </c>
      <c r="P3194" s="9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7">
        <f t="shared" si="245"/>
        <v>42063.916666666672</v>
      </c>
      <c r="U3194">
        <f>YEAR(S3194)</f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2"/>
        <v>12</v>
      </c>
      <c r="P3195" s="9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7">
        <f t="shared" si="245"/>
        <v>42055.968240740738</v>
      </c>
      <c r="U3195">
        <f>YEAR(S3195)</f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2"/>
        <v>0</v>
      </c>
      <c r="P3196" s="9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7">
        <f t="shared" si="245"/>
        <v>42212.062476851846</v>
      </c>
      <c r="V3196"/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2"/>
        <v>59</v>
      </c>
      <c r="P3197" s="9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7">
        <f t="shared" si="245"/>
        <v>42047.594236111108</v>
      </c>
      <c r="V3197"/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2"/>
        <v>0</v>
      </c>
      <c r="P3198" s="9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7">
        <f t="shared" si="245"/>
        <v>42217.583333333328</v>
      </c>
      <c r="V3198"/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2"/>
        <v>11</v>
      </c>
      <c r="P3199" s="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7">
        <f t="shared" si="245"/>
        <v>42039.493263888886</v>
      </c>
      <c r="V3199"/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2"/>
        <v>0</v>
      </c>
      <c r="P3200" s="9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7">
        <f t="shared" si="245"/>
        <v>42051.424502314811</v>
      </c>
      <c r="V3200"/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2"/>
        <v>52</v>
      </c>
      <c r="P3201" s="9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7">
        <f t="shared" si="245"/>
        <v>41888.875</v>
      </c>
      <c r="V3201"/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46">ROUND(E3202/D3202*100,0)</f>
        <v>0</v>
      </c>
      <c r="P3202" s="9">
        <f t="shared" ref="P3202:P3265" si="247">IFERROR(ROUND(E3202/L3202,2),0)</f>
        <v>1</v>
      </c>
      <c r="Q3202" s="11" t="s">
        <v>8315</v>
      </c>
      <c r="R3202" t="s">
        <v>8357</v>
      </c>
      <c r="S3202" s="16">
        <f t="shared" ref="S3202:S3265" si="248">(((J3202/60)/60)/24)+DATE(1970,1,1)</f>
        <v>42460.320613425924</v>
      </c>
      <c r="T3202" s="17">
        <f t="shared" ref="T3202:T3265" si="249">(((I3202/60)/60)/24)+DATE(1970,1,1)</f>
        <v>42490.231944444444</v>
      </c>
      <c r="V3202"/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46"/>
        <v>1</v>
      </c>
      <c r="P3203" s="9">
        <f t="shared" si="247"/>
        <v>12.5</v>
      </c>
      <c r="Q3203" s="11" t="s">
        <v>8315</v>
      </c>
      <c r="R3203" t="s">
        <v>8357</v>
      </c>
      <c r="S3203" s="16">
        <f t="shared" si="248"/>
        <v>41861.767094907409</v>
      </c>
      <c r="T3203" s="17">
        <f t="shared" si="249"/>
        <v>41882.767094907409</v>
      </c>
      <c r="U3203">
        <f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6"/>
        <v>55</v>
      </c>
      <c r="P3204" s="9">
        <f t="shared" si="247"/>
        <v>109.04</v>
      </c>
      <c r="Q3204" s="11" t="s">
        <v>8315</v>
      </c>
      <c r="R3204" t="s">
        <v>8357</v>
      </c>
      <c r="S3204" s="16">
        <f t="shared" si="248"/>
        <v>42293.853541666671</v>
      </c>
      <c r="T3204" s="17">
        <f t="shared" si="249"/>
        <v>42352.249305555553</v>
      </c>
      <c r="V3204"/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6"/>
        <v>25</v>
      </c>
      <c r="P3205" s="9">
        <f t="shared" si="247"/>
        <v>41.67</v>
      </c>
      <c r="Q3205" s="11" t="s">
        <v>8315</v>
      </c>
      <c r="R3205" t="s">
        <v>8357</v>
      </c>
      <c r="S3205" s="16">
        <f t="shared" si="248"/>
        <v>42242.988680555558</v>
      </c>
      <c r="T3205" s="17">
        <f t="shared" si="249"/>
        <v>42272.988680555558</v>
      </c>
      <c r="V3205"/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6"/>
        <v>0</v>
      </c>
      <c r="P3206" s="9">
        <f t="shared" si="247"/>
        <v>0</v>
      </c>
      <c r="Q3206" s="11" t="s">
        <v>8315</v>
      </c>
      <c r="R3206" t="s">
        <v>8357</v>
      </c>
      <c r="S3206" s="16">
        <f t="shared" si="248"/>
        <v>42172.686099537037</v>
      </c>
      <c r="T3206" s="17">
        <f t="shared" si="249"/>
        <v>42202.676388888889</v>
      </c>
      <c r="V3206"/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6"/>
        <v>3</v>
      </c>
      <c r="P3207" s="9">
        <f t="shared" si="247"/>
        <v>22.75</v>
      </c>
      <c r="Q3207" s="11" t="s">
        <v>8315</v>
      </c>
      <c r="R3207" t="s">
        <v>8357</v>
      </c>
      <c r="S3207" s="16">
        <f t="shared" si="248"/>
        <v>42095.374675925923</v>
      </c>
      <c r="T3207" s="17">
        <f t="shared" si="249"/>
        <v>42125.374675925923</v>
      </c>
      <c r="U3207">
        <f>YEAR(S3207)</f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6"/>
        <v>0</v>
      </c>
      <c r="P3208" s="9">
        <f t="shared" si="247"/>
        <v>0</v>
      </c>
      <c r="Q3208" s="11" t="s">
        <v>8315</v>
      </c>
      <c r="R3208" t="s">
        <v>8357</v>
      </c>
      <c r="S3208" s="16">
        <f t="shared" si="248"/>
        <v>42236.276053240741</v>
      </c>
      <c r="T3208" s="17">
        <f t="shared" si="249"/>
        <v>42266.276053240741</v>
      </c>
      <c r="V3208"/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6"/>
        <v>46</v>
      </c>
      <c r="P3209" s="9">
        <f t="shared" si="247"/>
        <v>70.83</v>
      </c>
      <c r="Q3209" s="11" t="s">
        <v>8315</v>
      </c>
      <c r="R3209" t="s">
        <v>8357</v>
      </c>
      <c r="S3209" s="16">
        <f t="shared" si="248"/>
        <v>42057.277858796297</v>
      </c>
      <c r="T3209" s="17">
        <f t="shared" si="249"/>
        <v>42117.236192129625</v>
      </c>
      <c r="V3209"/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6"/>
        <v>104</v>
      </c>
      <c r="P3210" s="9">
        <f t="shared" si="247"/>
        <v>63.11</v>
      </c>
      <c r="Q3210" s="11" t="s">
        <v>8315</v>
      </c>
      <c r="R3210" t="s">
        <v>8316</v>
      </c>
      <c r="S3210" s="16">
        <f t="shared" si="248"/>
        <v>41827.605057870373</v>
      </c>
      <c r="T3210" s="17">
        <f t="shared" si="249"/>
        <v>41848.605057870373</v>
      </c>
      <c r="V3210"/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6"/>
        <v>119</v>
      </c>
      <c r="P3211" s="9">
        <f t="shared" si="247"/>
        <v>50.16</v>
      </c>
      <c r="Q3211" s="11" t="s">
        <v>8315</v>
      </c>
      <c r="R3211" t="s">
        <v>8316</v>
      </c>
      <c r="S3211" s="16">
        <f t="shared" si="248"/>
        <v>41778.637245370373</v>
      </c>
      <c r="T3211" s="17">
        <f t="shared" si="249"/>
        <v>41810.958333333336</v>
      </c>
      <c r="V3211"/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6"/>
        <v>126</v>
      </c>
      <c r="P3212" s="9">
        <f t="shared" si="247"/>
        <v>62.88</v>
      </c>
      <c r="Q3212" s="11" t="s">
        <v>8315</v>
      </c>
      <c r="R3212" t="s">
        <v>8316</v>
      </c>
      <c r="S3212" s="16">
        <f t="shared" si="248"/>
        <v>41013.936562499999</v>
      </c>
      <c r="T3212" s="17">
        <f t="shared" si="249"/>
        <v>41061.165972222225</v>
      </c>
      <c r="V3212"/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6"/>
        <v>120</v>
      </c>
      <c r="P3213" s="9">
        <f t="shared" si="247"/>
        <v>85.53</v>
      </c>
      <c r="Q3213" s="11" t="s">
        <v>8315</v>
      </c>
      <c r="R3213" t="s">
        <v>8316</v>
      </c>
      <c r="S3213" s="16">
        <f t="shared" si="248"/>
        <v>41834.586574074077</v>
      </c>
      <c r="T3213" s="17">
        <f t="shared" si="249"/>
        <v>41866.083333333336</v>
      </c>
      <c r="V3213"/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6"/>
        <v>126</v>
      </c>
      <c r="P3214" s="9">
        <f t="shared" si="247"/>
        <v>53.72</v>
      </c>
      <c r="Q3214" s="11" t="s">
        <v>8315</v>
      </c>
      <c r="R3214" t="s">
        <v>8316</v>
      </c>
      <c r="S3214" s="16">
        <f t="shared" si="248"/>
        <v>41829.795729166668</v>
      </c>
      <c r="T3214" s="17">
        <f t="shared" si="249"/>
        <v>41859.795729166668</v>
      </c>
      <c r="V3214"/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6"/>
        <v>100</v>
      </c>
      <c r="P3215" s="9">
        <f t="shared" si="247"/>
        <v>127.81</v>
      </c>
      <c r="Q3215" s="11" t="s">
        <v>8315</v>
      </c>
      <c r="R3215" t="s">
        <v>8316</v>
      </c>
      <c r="S3215" s="16">
        <f t="shared" si="248"/>
        <v>42171.763414351852</v>
      </c>
      <c r="T3215" s="17">
        <f t="shared" si="249"/>
        <v>42211.763414351852</v>
      </c>
      <c r="V3215"/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6"/>
        <v>102</v>
      </c>
      <c r="P3216" s="9">
        <f t="shared" si="247"/>
        <v>106.57</v>
      </c>
      <c r="Q3216" s="11" t="s">
        <v>8315</v>
      </c>
      <c r="R3216" t="s">
        <v>8316</v>
      </c>
      <c r="S3216" s="16">
        <f t="shared" si="248"/>
        <v>42337.792511574073</v>
      </c>
      <c r="T3216" s="17">
        <f t="shared" si="249"/>
        <v>42374.996527777781</v>
      </c>
      <c r="V3216"/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6"/>
        <v>100</v>
      </c>
      <c r="P3217" s="9">
        <f t="shared" si="247"/>
        <v>262.11</v>
      </c>
      <c r="Q3217" s="11" t="s">
        <v>8315</v>
      </c>
      <c r="R3217" t="s">
        <v>8316</v>
      </c>
      <c r="S3217" s="16">
        <f t="shared" si="248"/>
        <v>42219.665173611109</v>
      </c>
      <c r="T3217" s="17">
        <f t="shared" si="249"/>
        <v>42257.165972222225</v>
      </c>
      <c r="V3217"/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6"/>
        <v>100</v>
      </c>
      <c r="P3218" s="9">
        <f t="shared" si="247"/>
        <v>57.17</v>
      </c>
      <c r="Q3218" s="11" t="s">
        <v>8315</v>
      </c>
      <c r="R3218" t="s">
        <v>8316</v>
      </c>
      <c r="S3218" s="16">
        <f t="shared" si="248"/>
        <v>42165.462627314817</v>
      </c>
      <c r="T3218" s="17">
        <f t="shared" si="249"/>
        <v>42196.604166666672</v>
      </c>
      <c r="V3218"/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6"/>
        <v>116</v>
      </c>
      <c r="P3219" s="9">
        <f t="shared" si="247"/>
        <v>50.2</v>
      </c>
      <c r="Q3219" s="11" t="s">
        <v>8315</v>
      </c>
      <c r="R3219" t="s">
        <v>8316</v>
      </c>
      <c r="S3219" s="16">
        <f t="shared" si="248"/>
        <v>42648.546111111107</v>
      </c>
      <c r="T3219" s="17">
        <f t="shared" si="249"/>
        <v>42678.546111111107</v>
      </c>
      <c r="V3219"/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6"/>
        <v>102</v>
      </c>
      <c r="P3220" s="9">
        <f t="shared" si="247"/>
        <v>66.59</v>
      </c>
      <c r="Q3220" s="11" t="s">
        <v>8315</v>
      </c>
      <c r="R3220" t="s">
        <v>8316</v>
      </c>
      <c r="S3220" s="16">
        <f t="shared" si="248"/>
        <v>41971.002152777779</v>
      </c>
      <c r="T3220" s="17">
        <f t="shared" si="249"/>
        <v>42004</v>
      </c>
      <c r="V3220"/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6"/>
        <v>100</v>
      </c>
      <c r="P3221" s="9">
        <f t="shared" si="247"/>
        <v>168.25</v>
      </c>
      <c r="Q3221" s="11" t="s">
        <v>8315</v>
      </c>
      <c r="R3221" t="s">
        <v>8316</v>
      </c>
      <c r="S3221" s="16">
        <f t="shared" si="248"/>
        <v>42050.983182870375</v>
      </c>
      <c r="T3221" s="17">
        <f t="shared" si="249"/>
        <v>42085.941516203704</v>
      </c>
      <c r="V3221"/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6"/>
        <v>101</v>
      </c>
      <c r="P3222" s="9">
        <f t="shared" si="247"/>
        <v>256.37</v>
      </c>
      <c r="Q3222" s="11" t="s">
        <v>8315</v>
      </c>
      <c r="R3222" t="s">
        <v>8316</v>
      </c>
      <c r="S3222" s="16">
        <f t="shared" si="248"/>
        <v>42772.833379629628</v>
      </c>
      <c r="T3222" s="17">
        <f t="shared" si="249"/>
        <v>42806.875</v>
      </c>
      <c r="V3222"/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6"/>
        <v>103</v>
      </c>
      <c r="P3223" s="9">
        <f t="shared" si="247"/>
        <v>36.61</v>
      </c>
      <c r="Q3223" s="11" t="s">
        <v>8315</v>
      </c>
      <c r="R3223" t="s">
        <v>8316</v>
      </c>
      <c r="S3223" s="16">
        <f t="shared" si="248"/>
        <v>42155.696793981479</v>
      </c>
      <c r="T3223" s="17">
        <f t="shared" si="249"/>
        <v>42190.696793981479</v>
      </c>
      <c r="V3223"/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6"/>
        <v>125</v>
      </c>
      <c r="P3224" s="9">
        <f t="shared" si="247"/>
        <v>37.14</v>
      </c>
      <c r="Q3224" s="11" t="s">
        <v>8315</v>
      </c>
      <c r="R3224" t="s">
        <v>8316</v>
      </c>
      <c r="S3224" s="16">
        <f t="shared" si="248"/>
        <v>42270.582141203704</v>
      </c>
      <c r="T3224" s="17">
        <f t="shared" si="249"/>
        <v>42301.895138888889</v>
      </c>
      <c r="V3224"/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6"/>
        <v>110</v>
      </c>
      <c r="P3225" s="9">
        <f t="shared" si="247"/>
        <v>45.88</v>
      </c>
      <c r="Q3225" s="11" t="s">
        <v>8315</v>
      </c>
      <c r="R3225" t="s">
        <v>8316</v>
      </c>
      <c r="S3225" s="16">
        <f t="shared" si="248"/>
        <v>42206.835370370376</v>
      </c>
      <c r="T3225" s="17">
        <f t="shared" si="249"/>
        <v>42236.835370370376</v>
      </c>
      <c r="V3225"/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6"/>
        <v>102</v>
      </c>
      <c r="P3226" s="9">
        <f t="shared" si="247"/>
        <v>141.71</v>
      </c>
      <c r="Q3226" s="11" t="s">
        <v>8315</v>
      </c>
      <c r="R3226" t="s">
        <v>8316</v>
      </c>
      <c r="S3226" s="16">
        <f t="shared" si="248"/>
        <v>42697.850844907407</v>
      </c>
      <c r="T3226" s="17">
        <f t="shared" si="249"/>
        <v>42745.208333333328</v>
      </c>
      <c r="V3226"/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6"/>
        <v>102</v>
      </c>
      <c r="P3227" s="9">
        <f t="shared" si="247"/>
        <v>52.49</v>
      </c>
      <c r="Q3227" s="11" t="s">
        <v>8315</v>
      </c>
      <c r="R3227" t="s">
        <v>8316</v>
      </c>
      <c r="S3227" s="16">
        <f t="shared" si="248"/>
        <v>42503.559467592597</v>
      </c>
      <c r="T3227" s="17">
        <f t="shared" si="249"/>
        <v>42524.875</v>
      </c>
      <c r="V3227"/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6"/>
        <v>104</v>
      </c>
      <c r="P3228" s="9">
        <f t="shared" si="247"/>
        <v>59.52</v>
      </c>
      <c r="Q3228" s="11" t="s">
        <v>8315</v>
      </c>
      <c r="R3228" t="s">
        <v>8316</v>
      </c>
      <c r="S3228" s="16">
        <f t="shared" si="248"/>
        <v>42277.583472222221</v>
      </c>
      <c r="T3228" s="17">
        <f t="shared" si="249"/>
        <v>42307.583472222221</v>
      </c>
      <c r="V3228"/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6"/>
        <v>125</v>
      </c>
      <c r="P3229" s="9">
        <f t="shared" si="247"/>
        <v>50</v>
      </c>
      <c r="Q3229" s="11" t="s">
        <v>8315</v>
      </c>
      <c r="R3229" t="s">
        <v>8316</v>
      </c>
      <c r="S3229" s="16">
        <f t="shared" si="248"/>
        <v>42722.882361111115</v>
      </c>
      <c r="T3229" s="17">
        <f t="shared" si="249"/>
        <v>42752.882361111115</v>
      </c>
      <c r="V3229"/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6"/>
        <v>102</v>
      </c>
      <c r="P3230" s="9">
        <f t="shared" si="247"/>
        <v>193.62</v>
      </c>
      <c r="Q3230" s="11" t="s">
        <v>8315</v>
      </c>
      <c r="R3230" t="s">
        <v>8316</v>
      </c>
      <c r="S3230" s="16">
        <f t="shared" si="248"/>
        <v>42323.70930555556</v>
      </c>
      <c r="T3230" s="17">
        <f t="shared" si="249"/>
        <v>42355.207638888889</v>
      </c>
      <c r="V3230"/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6"/>
        <v>108</v>
      </c>
      <c r="P3231" s="9">
        <f t="shared" si="247"/>
        <v>106.8</v>
      </c>
      <c r="Q3231" s="11" t="s">
        <v>8315</v>
      </c>
      <c r="R3231" t="s">
        <v>8316</v>
      </c>
      <c r="S3231" s="16">
        <f t="shared" si="248"/>
        <v>41933.291643518518</v>
      </c>
      <c r="T3231" s="17">
        <f t="shared" si="249"/>
        <v>41963.333310185189</v>
      </c>
      <c r="V3231"/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6"/>
        <v>110</v>
      </c>
      <c r="P3232" s="9">
        <f t="shared" si="247"/>
        <v>77.22</v>
      </c>
      <c r="Q3232" s="11" t="s">
        <v>8315</v>
      </c>
      <c r="R3232" t="s">
        <v>8316</v>
      </c>
      <c r="S3232" s="16">
        <f t="shared" si="248"/>
        <v>41898.168125000004</v>
      </c>
      <c r="T3232" s="17">
        <f t="shared" si="249"/>
        <v>41913.165972222225</v>
      </c>
      <c r="V3232"/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6"/>
        <v>161</v>
      </c>
      <c r="P3233" s="9">
        <f t="shared" si="247"/>
        <v>57.5</v>
      </c>
      <c r="Q3233" s="11" t="s">
        <v>8315</v>
      </c>
      <c r="R3233" t="s">
        <v>8316</v>
      </c>
      <c r="S3233" s="16">
        <f t="shared" si="248"/>
        <v>42446.943831018521</v>
      </c>
      <c r="T3233" s="17">
        <f t="shared" si="249"/>
        <v>42476.943831018521</v>
      </c>
      <c r="V3233"/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6"/>
        <v>131</v>
      </c>
      <c r="P3234" s="9">
        <f t="shared" si="247"/>
        <v>50.46</v>
      </c>
      <c r="Q3234" s="11" t="s">
        <v>8315</v>
      </c>
      <c r="R3234" t="s">
        <v>8316</v>
      </c>
      <c r="S3234" s="16">
        <f t="shared" si="248"/>
        <v>42463.81385416667</v>
      </c>
      <c r="T3234" s="17">
        <f t="shared" si="249"/>
        <v>42494.165972222225</v>
      </c>
      <c r="V3234"/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6"/>
        <v>119</v>
      </c>
      <c r="P3235" s="9">
        <f t="shared" si="247"/>
        <v>97.38</v>
      </c>
      <c r="Q3235" s="11" t="s">
        <v>8315</v>
      </c>
      <c r="R3235" t="s">
        <v>8316</v>
      </c>
      <c r="S3235" s="16">
        <f t="shared" si="248"/>
        <v>42766.805034722223</v>
      </c>
      <c r="T3235" s="17">
        <f t="shared" si="249"/>
        <v>42796.805034722223</v>
      </c>
      <c r="V3235"/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6"/>
        <v>100</v>
      </c>
      <c r="P3236" s="9">
        <f t="shared" si="247"/>
        <v>34.92</v>
      </c>
      <c r="Q3236" s="11" t="s">
        <v>8315</v>
      </c>
      <c r="R3236" t="s">
        <v>8316</v>
      </c>
      <c r="S3236" s="16">
        <f t="shared" si="248"/>
        <v>42734.789444444439</v>
      </c>
      <c r="T3236" s="17">
        <f t="shared" si="249"/>
        <v>42767.979861111111</v>
      </c>
      <c r="V3236"/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6"/>
        <v>103</v>
      </c>
      <c r="P3237" s="9">
        <f t="shared" si="247"/>
        <v>85.53</v>
      </c>
      <c r="Q3237" s="11" t="s">
        <v>8315</v>
      </c>
      <c r="R3237" t="s">
        <v>8316</v>
      </c>
      <c r="S3237" s="16">
        <f t="shared" si="248"/>
        <v>42522.347812499997</v>
      </c>
      <c r="T3237" s="17">
        <f t="shared" si="249"/>
        <v>42552.347812499997</v>
      </c>
      <c r="V3237"/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6"/>
        <v>101</v>
      </c>
      <c r="P3238" s="9">
        <f t="shared" si="247"/>
        <v>182.91</v>
      </c>
      <c r="Q3238" s="11" t="s">
        <v>8315</v>
      </c>
      <c r="R3238" t="s">
        <v>8316</v>
      </c>
      <c r="S3238" s="16">
        <f t="shared" si="248"/>
        <v>42702.917048611111</v>
      </c>
      <c r="T3238" s="17">
        <f t="shared" si="249"/>
        <v>42732.917048611111</v>
      </c>
      <c r="V3238"/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6"/>
        <v>101</v>
      </c>
      <c r="P3239" s="9">
        <f t="shared" si="247"/>
        <v>131.13999999999999</v>
      </c>
      <c r="Q3239" s="11" t="s">
        <v>8315</v>
      </c>
      <c r="R3239" t="s">
        <v>8316</v>
      </c>
      <c r="S3239" s="16">
        <f t="shared" si="248"/>
        <v>42252.474351851852</v>
      </c>
      <c r="T3239" s="17">
        <f t="shared" si="249"/>
        <v>42276.165972222225</v>
      </c>
      <c r="V3239"/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6"/>
        <v>112</v>
      </c>
      <c r="P3240" s="9">
        <f t="shared" si="247"/>
        <v>39.81</v>
      </c>
      <c r="Q3240" s="11" t="s">
        <v>8315</v>
      </c>
      <c r="R3240" t="s">
        <v>8316</v>
      </c>
      <c r="S3240" s="16">
        <f t="shared" si="248"/>
        <v>42156.510393518518</v>
      </c>
      <c r="T3240" s="17">
        <f t="shared" si="249"/>
        <v>42186.510393518518</v>
      </c>
      <c r="V3240"/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6"/>
        <v>106</v>
      </c>
      <c r="P3241" s="9">
        <f t="shared" si="247"/>
        <v>59.7</v>
      </c>
      <c r="Q3241" s="11" t="s">
        <v>8315</v>
      </c>
      <c r="R3241" t="s">
        <v>8316</v>
      </c>
      <c r="S3241" s="16">
        <f t="shared" si="248"/>
        <v>42278.089039351849</v>
      </c>
      <c r="T3241" s="17">
        <f t="shared" si="249"/>
        <v>42302.999305555553</v>
      </c>
      <c r="V3241"/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6"/>
        <v>101</v>
      </c>
      <c r="P3242" s="9">
        <f t="shared" si="247"/>
        <v>88.74</v>
      </c>
      <c r="Q3242" s="11" t="s">
        <v>8315</v>
      </c>
      <c r="R3242" t="s">
        <v>8316</v>
      </c>
      <c r="S3242" s="16">
        <f t="shared" si="248"/>
        <v>42754.693842592591</v>
      </c>
      <c r="T3242" s="17">
        <f t="shared" si="249"/>
        <v>42782.958333333328</v>
      </c>
      <c r="V3242"/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6"/>
        <v>115</v>
      </c>
      <c r="P3243" s="9">
        <f t="shared" si="247"/>
        <v>58.69</v>
      </c>
      <c r="Q3243" s="11" t="s">
        <v>8315</v>
      </c>
      <c r="R3243" t="s">
        <v>8316</v>
      </c>
      <c r="S3243" s="16">
        <f t="shared" si="248"/>
        <v>41893.324884259258</v>
      </c>
      <c r="T3243" s="17">
        <f t="shared" si="249"/>
        <v>41926.290972222225</v>
      </c>
      <c r="V3243"/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46"/>
        <v>127</v>
      </c>
      <c r="P3244" s="9">
        <f t="shared" si="247"/>
        <v>69.569999999999993</v>
      </c>
      <c r="Q3244" s="11" t="s">
        <v>8315</v>
      </c>
      <c r="R3244" t="s">
        <v>8316</v>
      </c>
      <c r="S3244" s="16">
        <f t="shared" si="248"/>
        <v>41871.755694444444</v>
      </c>
      <c r="T3244" s="17">
        <f t="shared" si="249"/>
        <v>41901.755694444444</v>
      </c>
      <c r="V3244"/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46"/>
        <v>103</v>
      </c>
      <c r="P3245" s="9">
        <f t="shared" si="247"/>
        <v>115.87</v>
      </c>
      <c r="Q3245" s="11" t="s">
        <v>8315</v>
      </c>
      <c r="R3245" t="s">
        <v>8316</v>
      </c>
      <c r="S3245" s="16">
        <f t="shared" si="248"/>
        <v>42262.096782407403</v>
      </c>
      <c r="T3245" s="17">
        <f t="shared" si="249"/>
        <v>42286</v>
      </c>
      <c r="V3245"/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46"/>
        <v>103</v>
      </c>
      <c r="P3246" s="9">
        <f t="shared" si="247"/>
        <v>23.87</v>
      </c>
      <c r="Q3246" s="11" t="s">
        <v>8315</v>
      </c>
      <c r="R3246" t="s">
        <v>8316</v>
      </c>
      <c r="S3246" s="16">
        <f t="shared" si="248"/>
        <v>42675.694236111114</v>
      </c>
      <c r="T3246" s="17">
        <f t="shared" si="249"/>
        <v>42705.735902777778</v>
      </c>
      <c r="V3246"/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46"/>
        <v>104</v>
      </c>
      <c r="P3247" s="9">
        <f t="shared" si="247"/>
        <v>81.13</v>
      </c>
      <c r="Q3247" s="11" t="s">
        <v>8315</v>
      </c>
      <c r="R3247" t="s">
        <v>8316</v>
      </c>
      <c r="S3247" s="16">
        <f t="shared" si="248"/>
        <v>42135.60020833333</v>
      </c>
      <c r="T3247" s="17">
        <f t="shared" si="249"/>
        <v>42167.083333333328</v>
      </c>
      <c r="V3247"/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46"/>
        <v>111</v>
      </c>
      <c r="P3248" s="9">
        <f t="shared" si="247"/>
        <v>57.63</v>
      </c>
      <c r="Q3248" s="11" t="s">
        <v>8315</v>
      </c>
      <c r="R3248" t="s">
        <v>8316</v>
      </c>
      <c r="S3248" s="16">
        <f t="shared" si="248"/>
        <v>42230.472222222219</v>
      </c>
      <c r="T3248" s="17">
        <f t="shared" si="249"/>
        <v>42259.165972222225</v>
      </c>
      <c r="V3248"/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46"/>
        <v>106</v>
      </c>
      <c r="P3249" s="9">
        <f t="shared" si="247"/>
        <v>46.43</v>
      </c>
      <c r="Q3249" s="11" t="s">
        <v>8315</v>
      </c>
      <c r="R3249" t="s">
        <v>8316</v>
      </c>
      <c r="S3249" s="16">
        <f t="shared" si="248"/>
        <v>42167.434166666666</v>
      </c>
      <c r="T3249" s="17">
        <f t="shared" si="249"/>
        <v>42197.434166666666</v>
      </c>
      <c r="V3249"/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46"/>
        <v>101</v>
      </c>
      <c r="P3250" s="9">
        <f t="shared" si="247"/>
        <v>60.48</v>
      </c>
      <c r="Q3250" s="11" t="s">
        <v>8315</v>
      </c>
      <c r="R3250" t="s">
        <v>8316</v>
      </c>
      <c r="S3250" s="16">
        <f t="shared" si="248"/>
        <v>42068.888391203705</v>
      </c>
      <c r="T3250" s="17">
        <f t="shared" si="249"/>
        <v>42098.846724537041</v>
      </c>
      <c r="V3250"/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46"/>
        <v>105</v>
      </c>
      <c r="P3251" s="9">
        <f t="shared" si="247"/>
        <v>65.58</v>
      </c>
      <c r="Q3251" s="11" t="s">
        <v>8315</v>
      </c>
      <c r="R3251" t="s">
        <v>8316</v>
      </c>
      <c r="S3251" s="16">
        <f t="shared" si="248"/>
        <v>42145.746689814812</v>
      </c>
      <c r="T3251" s="17">
        <f t="shared" si="249"/>
        <v>42175.746689814812</v>
      </c>
      <c r="V3251"/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46"/>
        <v>102</v>
      </c>
      <c r="P3252" s="9">
        <f t="shared" si="247"/>
        <v>119.19</v>
      </c>
      <c r="Q3252" s="11" t="s">
        <v>8315</v>
      </c>
      <c r="R3252" t="s">
        <v>8316</v>
      </c>
      <c r="S3252" s="16">
        <f t="shared" si="248"/>
        <v>41918.742175925923</v>
      </c>
      <c r="T3252" s="17">
        <f t="shared" si="249"/>
        <v>41948.783842592595</v>
      </c>
      <c r="V3252"/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46"/>
        <v>111</v>
      </c>
      <c r="P3253" s="9">
        <f t="shared" si="247"/>
        <v>83.05</v>
      </c>
      <c r="Q3253" s="11" t="s">
        <v>8315</v>
      </c>
      <c r="R3253" t="s">
        <v>8316</v>
      </c>
      <c r="S3253" s="16">
        <f t="shared" si="248"/>
        <v>42146.731087962966</v>
      </c>
      <c r="T3253" s="17">
        <f t="shared" si="249"/>
        <v>42176.731087962966</v>
      </c>
      <c r="V3253"/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46"/>
        <v>128</v>
      </c>
      <c r="P3254" s="9">
        <f t="shared" si="247"/>
        <v>57.52</v>
      </c>
      <c r="Q3254" s="11" t="s">
        <v>8315</v>
      </c>
      <c r="R3254" t="s">
        <v>8316</v>
      </c>
      <c r="S3254" s="16">
        <f t="shared" si="248"/>
        <v>42590.472685185188</v>
      </c>
      <c r="T3254" s="17">
        <f t="shared" si="249"/>
        <v>42620.472685185188</v>
      </c>
      <c r="V3254"/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46"/>
        <v>102</v>
      </c>
      <c r="P3255" s="9">
        <f t="shared" si="247"/>
        <v>177.09</v>
      </c>
      <c r="Q3255" s="11" t="s">
        <v>8315</v>
      </c>
      <c r="R3255" t="s">
        <v>8316</v>
      </c>
      <c r="S3255" s="16">
        <f t="shared" si="248"/>
        <v>42602.576712962968</v>
      </c>
      <c r="T3255" s="17">
        <f t="shared" si="249"/>
        <v>42621.15625</v>
      </c>
      <c r="V3255"/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46"/>
        <v>101</v>
      </c>
      <c r="P3256" s="9">
        <f t="shared" si="247"/>
        <v>70.77</v>
      </c>
      <c r="Q3256" s="11" t="s">
        <v>8315</v>
      </c>
      <c r="R3256" t="s">
        <v>8316</v>
      </c>
      <c r="S3256" s="16">
        <f t="shared" si="248"/>
        <v>42059.085752314815</v>
      </c>
      <c r="T3256" s="17">
        <f t="shared" si="249"/>
        <v>42089.044085648144</v>
      </c>
      <c r="V3256"/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46"/>
        <v>175</v>
      </c>
      <c r="P3257" s="9">
        <f t="shared" si="247"/>
        <v>29.17</v>
      </c>
      <c r="Q3257" s="11" t="s">
        <v>8315</v>
      </c>
      <c r="R3257" t="s">
        <v>8316</v>
      </c>
      <c r="S3257" s="16">
        <f t="shared" si="248"/>
        <v>41889.768229166664</v>
      </c>
      <c r="T3257" s="17">
        <f t="shared" si="249"/>
        <v>41919.768229166664</v>
      </c>
      <c r="V3257"/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46"/>
        <v>128</v>
      </c>
      <c r="P3258" s="9">
        <f t="shared" si="247"/>
        <v>72.760000000000005</v>
      </c>
      <c r="Q3258" s="11" t="s">
        <v>8315</v>
      </c>
      <c r="R3258" t="s">
        <v>8316</v>
      </c>
      <c r="S3258" s="16">
        <f t="shared" si="248"/>
        <v>42144.573807870373</v>
      </c>
      <c r="T3258" s="17">
        <f t="shared" si="249"/>
        <v>42166.165972222225</v>
      </c>
      <c r="V3258"/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46"/>
        <v>106</v>
      </c>
      <c r="P3259" s="9">
        <f t="shared" si="247"/>
        <v>51.85</v>
      </c>
      <c r="Q3259" s="11" t="s">
        <v>8315</v>
      </c>
      <c r="R3259" t="s">
        <v>8316</v>
      </c>
      <c r="S3259" s="16">
        <f t="shared" si="248"/>
        <v>42758.559629629628</v>
      </c>
      <c r="T3259" s="17">
        <f t="shared" si="249"/>
        <v>42788.559629629628</v>
      </c>
      <c r="V3259"/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46"/>
        <v>105</v>
      </c>
      <c r="P3260" s="9">
        <f t="shared" si="247"/>
        <v>98.2</v>
      </c>
      <c r="Q3260" s="11" t="s">
        <v>8315</v>
      </c>
      <c r="R3260" t="s">
        <v>8316</v>
      </c>
      <c r="S3260" s="16">
        <f t="shared" si="248"/>
        <v>41982.887280092589</v>
      </c>
      <c r="T3260" s="17">
        <f t="shared" si="249"/>
        <v>42012.887280092589</v>
      </c>
      <c r="V3260"/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46"/>
        <v>106</v>
      </c>
      <c r="P3261" s="9">
        <f t="shared" si="247"/>
        <v>251.74</v>
      </c>
      <c r="Q3261" s="11" t="s">
        <v>8315</v>
      </c>
      <c r="R3261" t="s">
        <v>8316</v>
      </c>
      <c r="S3261" s="16">
        <f t="shared" si="248"/>
        <v>42614.760937500003</v>
      </c>
      <c r="T3261" s="17">
        <f t="shared" si="249"/>
        <v>42644.165972222225</v>
      </c>
      <c r="V3261"/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46"/>
        <v>109</v>
      </c>
      <c r="P3262" s="9">
        <f t="shared" si="247"/>
        <v>74.819999999999993</v>
      </c>
      <c r="Q3262" s="11" t="s">
        <v>8315</v>
      </c>
      <c r="R3262" t="s">
        <v>8316</v>
      </c>
      <c r="S3262" s="16">
        <f t="shared" si="248"/>
        <v>42303.672662037032</v>
      </c>
      <c r="T3262" s="17">
        <f t="shared" si="249"/>
        <v>42338.714328703703</v>
      </c>
      <c r="V3262"/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46"/>
        <v>100</v>
      </c>
      <c r="P3263" s="9">
        <f t="shared" si="247"/>
        <v>67.650000000000006</v>
      </c>
      <c r="Q3263" s="11" t="s">
        <v>8315</v>
      </c>
      <c r="R3263" t="s">
        <v>8316</v>
      </c>
      <c r="S3263" s="16">
        <f t="shared" si="248"/>
        <v>42171.725416666668</v>
      </c>
      <c r="T3263" s="17">
        <f t="shared" si="249"/>
        <v>42201.725416666668</v>
      </c>
      <c r="V3263"/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46"/>
        <v>103</v>
      </c>
      <c r="P3264" s="9">
        <f t="shared" si="247"/>
        <v>93.81</v>
      </c>
      <c r="Q3264" s="11" t="s">
        <v>8315</v>
      </c>
      <c r="R3264" t="s">
        <v>8316</v>
      </c>
      <c r="S3264" s="16">
        <f t="shared" si="248"/>
        <v>41964.315532407403</v>
      </c>
      <c r="T3264" s="17">
        <f t="shared" si="249"/>
        <v>41995.166666666672</v>
      </c>
      <c r="V3264"/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46"/>
        <v>112</v>
      </c>
      <c r="P3265" s="9">
        <f t="shared" si="247"/>
        <v>41.24</v>
      </c>
      <c r="Q3265" s="11" t="s">
        <v>8315</v>
      </c>
      <c r="R3265" t="s">
        <v>8316</v>
      </c>
      <c r="S3265" s="16">
        <f t="shared" si="248"/>
        <v>42284.516064814816</v>
      </c>
      <c r="T3265" s="17">
        <f t="shared" si="249"/>
        <v>42307.875</v>
      </c>
      <c r="V3265"/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0">ROUND(E3266/D3266*100,0)</f>
        <v>103</v>
      </c>
      <c r="P3266" s="9">
        <f t="shared" ref="P3266:P3329" si="251">IFERROR(ROUND(E3266/L3266,2),0)</f>
        <v>52.55</v>
      </c>
      <c r="Q3266" s="11" t="s">
        <v>8315</v>
      </c>
      <c r="R3266" t="s">
        <v>8316</v>
      </c>
      <c r="S3266" s="16">
        <f t="shared" ref="S3266:S3329" si="252">(((J3266/60)/60)/24)+DATE(1970,1,1)</f>
        <v>42016.800208333334</v>
      </c>
      <c r="T3266" s="17">
        <f t="shared" ref="T3266:T3329" si="253">(((I3266/60)/60)/24)+DATE(1970,1,1)</f>
        <v>42032.916666666672</v>
      </c>
      <c r="V3266"/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0"/>
        <v>164</v>
      </c>
      <c r="P3267" s="9">
        <f t="shared" si="251"/>
        <v>70.290000000000006</v>
      </c>
      <c r="Q3267" s="11" t="s">
        <v>8315</v>
      </c>
      <c r="R3267" t="s">
        <v>8316</v>
      </c>
      <c r="S3267" s="16">
        <f t="shared" si="252"/>
        <v>42311.711979166663</v>
      </c>
      <c r="T3267" s="17">
        <f t="shared" si="253"/>
        <v>42341.708333333328</v>
      </c>
      <c r="V3267"/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0"/>
        <v>131</v>
      </c>
      <c r="P3268" s="9">
        <f t="shared" si="251"/>
        <v>48.33</v>
      </c>
      <c r="Q3268" s="11" t="s">
        <v>8315</v>
      </c>
      <c r="R3268" t="s">
        <v>8316</v>
      </c>
      <c r="S3268" s="16">
        <f t="shared" si="252"/>
        <v>42136.536134259266</v>
      </c>
      <c r="T3268" s="17">
        <f t="shared" si="253"/>
        <v>42167.875</v>
      </c>
      <c r="V3268"/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0"/>
        <v>102</v>
      </c>
      <c r="P3269" s="9">
        <f t="shared" si="251"/>
        <v>53.18</v>
      </c>
      <c r="Q3269" s="11" t="s">
        <v>8315</v>
      </c>
      <c r="R3269" t="s">
        <v>8316</v>
      </c>
      <c r="S3269" s="16">
        <f t="shared" si="252"/>
        <v>42172.757638888885</v>
      </c>
      <c r="T3269" s="17">
        <f t="shared" si="253"/>
        <v>42202.757638888885</v>
      </c>
      <c r="V3269"/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0"/>
        <v>128</v>
      </c>
      <c r="P3270" s="9">
        <f t="shared" si="251"/>
        <v>60.95</v>
      </c>
      <c r="Q3270" s="11" t="s">
        <v>8315</v>
      </c>
      <c r="R3270" t="s">
        <v>8316</v>
      </c>
      <c r="S3270" s="16">
        <f t="shared" si="252"/>
        <v>42590.90425925926</v>
      </c>
      <c r="T3270" s="17">
        <f t="shared" si="253"/>
        <v>42606.90425925926</v>
      </c>
      <c r="V3270"/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0"/>
        <v>102</v>
      </c>
      <c r="P3271" s="9">
        <f t="shared" si="251"/>
        <v>116</v>
      </c>
      <c r="Q3271" s="11" t="s">
        <v>8315</v>
      </c>
      <c r="R3271" t="s">
        <v>8316</v>
      </c>
      <c r="S3271" s="16">
        <f t="shared" si="252"/>
        <v>42137.395798611105</v>
      </c>
      <c r="T3271" s="17">
        <f t="shared" si="253"/>
        <v>42171.458333333328</v>
      </c>
      <c r="V3271"/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0"/>
        <v>102</v>
      </c>
      <c r="P3272" s="9">
        <f t="shared" si="251"/>
        <v>61</v>
      </c>
      <c r="Q3272" s="11" t="s">
        <v>8315</v>
      </c>
      <c r="R3272" t="s">
        <v>8316</v>
      </c>
      <c r="S3272" s="16">
        <f t="shared" si="252"/>
        <v>42167.533159722225</v>
      </c>
      <c r="T3272" s="17">
        <f t="shared" si="253"/>
        <v>42197.533159722225</v>
      </c>
      <c r="V3272"/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0"/>
        <v>130</v>
      </c>
      <c r="P3273" s="9">
        <f t="shared" si="251"/>
        <v>38.24</v>
      </c>
      <c r="Q3273" s="11" t="s">
        <v>8315</v>
      </c>
      <c r="R3273" t="s">
        <v>8316</v>
      </c>
      <c r="S3273" s="16">
        <f t="shared" si="252"/>
        <v>41915.437210648146</v>
      </c>
      <c r="T3273" s="17">
        <f t="shared" si="253"/>
        <v>41945.478877314818</v>
      </c>
      <c r="V3273"/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0"/>
        <v>154</v>
      </c>
      <c r="P3274" s="9">
        <f t="shared" si="251"/>
        <v>106.5</v>
      </c>
      <c r="Q3274" s="11" t="s">
        <v>8315</v>
      </c>
      <c r="R3274" t="s">
        <v>8316</v>
      </c>
      <c r="S3274" s="16">
        <f t="shared" si="252"/>
        <v>42284.500104166669</v>
      </c>
      <c r="T3274" s="17">
        <f t="shared" si="253"/>
        <v>42314.541770833333</v>
      </c>
      <c r="V3274"/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0"/>
        <v>107</v>
      </c>
      <c r="P3275" s="9">
        <f t="shared" si="251"/>
        <v>204.57</v>
      </c>
      <c r="Q3275" s="11" t="s">
        <v>8315</v>
      </c>
      <c r="R3275" t="s">
        <v>8316</v>
      </c>
      <c r="S3275" s="16">
        <f t="shared" si="252"/>
        <v>42611.801412037035</v>
      </c>
      <c r="T3275" s="17">
        <f t="shared" si="253"/>
        <v>42627.791666666672</v>
      </c>
      <c r="V3275"/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0"/>
        <v>101</v>
      </c>
      <c r="P3276" s="9">
        <f t="shared" si="251"/>
        <v>54.91</v>
      </c>
      <c r="Q3276" s="11" t="s">
        <v>8315</v>
      </c>
      <c r="R3276" t="s">
        <v>8316</v>
      </c>
      <c r="S3276" s="16">
        <f t="shared" si="252"/>
        <v>42400.704537037032</v>
      </c>
      <c r="T3276" s="17">
        <f t="shared" si="253"/>
        <v>42444.875</v>
      </c>
      <c r="V3276"/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0"/>
        <v>100</v>
      </c>
      <c r="P3277" s="9">
        <f t="shared" si="251"/>
        <v>150.41999999999999</v>
      </c>
      <c r="Q3277" s="11" t="s">
        <v>8315</v>
      </c>
      <c r="R3277" t="s">
        <v>8316</v>
      </c>
      <c r="S3277" s="16">
        <f t="shared" si="252"/>
        <v>42017.88045138889</v>
      </c>
      <c r="T3277" s="17">
        <f t="shared" si="253"/>
        <v>42044.1875</v>
      </c>
      <c r="V3277"/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0"/>
        <v>117</v>
      </c>
      <c r="P3278" s="9">
        <f t="shared" si="251"/>
        <v>52.58</v>
      </c>
      <c r="Q3278" s="11" t="s">
        <v>8315</v>
      </c>
      <c r="R3278" t="s">
        <v>8316</v>
      </c>
      <c r="S3278" s="16">
        <f t="shared" si="252"/>
        <v>42426.949988425928</v>
      </c>
      <c r="T3278" s="17">
        <f t="shared" si="253"/>
        <v>42461.165972222225</v>
      </c>
      <c r="V3278"/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0"/>
        <v>109</v>
      </c>
      <c r="P3279" s="9">
        <f t="shared" si="251"/>
        <v>54.3</v>
      </c>
      <c r="Q3279" s="11" t="s">
        <v>8315</v>
      </c>
      <c r="R3279" t="s">
        <v>8316</v>
      </c>
      <c r="S3279" s="16">
        <f t="shared" si="252"/>
        <v>41931.682939814818</v>
      </c>
      <c r="T3279" s="17">
        <f t="shared" si="253"/>
        <v>41961.724606481483</v>
      </c>
      <c r="V3279"/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0"/>
        <v>103</v>
      </c>
      <c r="P3280" s="9">
        <f t="shared" si="251"/>
        <v>76.03</v>
      </c>
      <c r="Q3280" s="11" t="s">
        <v>8315</v>
      </c>
      <c r="R3280" t="s">
        <v>8316</v>
      </c>
      <c r="S3280" s="16">
        <f t="shared" si="252"/>
        <v>42124.848414351851</v>
      </c>
      <c r="T3280" s="17">
        <f t="shared" si="253"/>
        <v>42154.848414351851</v>
      </c>
      <c r="V3280"/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0"/>
        <v>114</v>
      </c>
      <c r="P3281" s="9">
        <f t="shared" si="251"/>
        <v>105.21</v>
      </c>
      <c r="Q3281" s="11" t="s">
        <v>8315</v>
      </c>
      <c r="R3281" t="s">
        <v>8316</v>
      </c>
      <c r="S3281" s="16">
        <f t="shared" si="252"/>
        <v>42431.102534722217</v>
      </c>
      <c r="T3281" s="17">
        <f t="shared" si="253"/>
        <v>42461.06086805556</v>
      </c>
      <c r="V3281"/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0"/>
        <v>103</v>
      </c>
      <c r="P3282" s="9">
        <f t="shared" si="251"/>
        <v>68.67</v>
      </c>
      <c r="Q3282" s="11" t="s">
        <v>8315</v>
      </c>
      <c r="R3282" t="s">
        <v>8316</v>
      </c>
      <c r="S3282" s="16">
        <f t="shared" si="252"/>
        <v>42121.756921296299</v>
      </c>
      <c r="T3282" s="17">
        <f t="shared" si="253"/>
        <v>42156.208333333328</v>
      </c>
      <c r="V3282"/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0"/>
        <v>122</v>
      </c>
      <c r="P3283" s="9">
        <f t="shared" si="251"/>
        <v>129.36000000000001</v>
      </c>
      <c r="Q3283" s="11" t="s">
        <v>8315</v>
      </c>
      <c r="R3283" t="s">
        <v>8316</v>
      </c>
      <c r="S3283" s="16">
        <f t="shared" si="252"/>
        <v>42219.019733796296</v>
      </c>
      <c r="T3283" s="17">
        <f t="shared" si="253"/>
        <v>42249.019733796296</v>
      </c>
      <c r="V3283"/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0"/>
        <v>103</v>
      </c>
      <c r="P3284" s="9">
        <f t="shared" si="251"/>
        <v>134.26</v>
      </c>
      <c r="Q3284" s="11" t="s">
        <v>8315</v>
      </c>
      <c r="R3284" t="s">
        <v>8316</v>
      </c>
      <c r="S3284" s="16">
        <f t="shared" si="252"/>
        <v>42445.19430555556</v>
      </c>
      <c r="T3284" s="17">
        <f t="shared" si="253"/>
        <v>42489.19430555556</v>
      </c>
      <c r="V3284"/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0"/>
        <v>105</v>
      </c>
      <c r="P3285" s="9">
        <f t="shared" si="251"/>
        <v>17.829999999999998</v>
      </c>
      <c r="Q3285" s="11" t="s">
        <v>8315</v>
      </c>
      <c r="R3285" t="s">
        <v>8316</v>
      </c>
      <c r="S3285" s="16">
        <f t="shared" si="252"/>
        <v>42379.74418981481</v>
      </c>
      <c r="T3285" s="17">
        <f t="shared" si="253"/>
        <v>42410.875</v>
      </c>
      <c r="V3285"/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0"/>
        <v>102</v>
      </c>
      <c r="P3286" s="9">
        <f t="shared" si="251"/>
        <v>203.2</v>
      </c>
      <c r="Q3286" s="11" t="s">
        <v>8315</v>
      </c>
      <c r="R3286" t="s">
        <v>8316</v>
      </c>
      <c r="S3286" s="16">
        <f t="shared" si="252"/>
        <v>42380.884872685187</v>
      </c>
      <c r="T3286" s="17">
        <f t="shared" si="253"/>
        <v>42398.249305555553</v>
      </c>
      <c r="V3286"/>
    </row>
    <row r="3287" spans="1:22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0"/>
        <v>112</v>
      </c>
      <c r="P3287" s="9">
        <f t="shared" si="251"/>
        <v>69.19</v>
      </c>
      <c r="Q3287" s="11" t="s">
        <v>8315</v>
      </c>
      <c r="R3287" t="s">
        <v>8316</v>
      </c>
      <c r="S3287" s="16">
        <f t="shared" si="252"/>
        <v>42762.942430555559</v>
      </c>
      <c r="T3287" s="17">
        <f t="shared" si="253"/>
        <v>42794.208333333328</v>
      </c>
      <c r="V3287"/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0"/>
        <v>102</v>
      </c>
      <c r="P3288" s="9">
        <f t="shared" si="251"/>
        <v>125.12</v>
      </c>
      <c r="Q3288" s="11" t="s">
        <v>8315</v>
      </c>
      <c r="R3288" t="s">
        <v>8316</v>
      </c>
      <c r="S3288" s="16">
        <f t="shared" si="252"/>
        <v>42567.840069444443</v>
      </c>
      <c r="T3288" s="17">
        <f t="shared" si="253"/>
        <v>42597.840069444443</v>
      </c>
      <c r="V3288"/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0"/>
        <v>100</v>
      </c>
      <c r="P3289" s="9">
        <f t="shared" si="251"/>
        <v>73.53</v>
      </c>
      <c r="Q3289" s="11" t="s">
        <v>8315</v>
      </c>
      <c r="R3289" t="s">
        <v>8316</v>
      </c>
      <c r="S3289" s="16">
        <f t="shared" si="252"/>
        <v>42311.750324074077</v>
      </c>
      <c r="T3289" s="17">
        <f t="shared" si="253"/>
        <v>42336.750324074077</v>
      </c>
      <c r="V3289"/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0"/>
        <v>100</v>
      </c>
      <c r="P3290" s="9">
        <f t="shared" si="251"/>
        <v>48.44</v>
      </c>
      <c r="Q3290" s="11" t="s">
        <v>8315</v>
      </c>
      <c r="R3290" t="s">
        <v>8316</v>
      </c>
      <c r="S3290" s="16">
        <f t="shared" si="252"/>
        <v>42505.774479166663</v>
      </c>
      <c r="T3290" s="17">
        <f t="shared" si="253"/>
        <v>42541.958333333328</v>
      </c>
      <c r="V3290"/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0"/>
        <v>133</v>
      </c>
      <c r="P3291" s="9">
        <f t="shared" si="251"/>
        <v>26.61</v>
      </c>
      <c r="Q3291" s="11" t="s">
        <v>8315</v>
      </c>
      <c r="R3291" t="s">
        <v>8316</v>
      </c>
      <c r="S3291" s="16">
        <f t="shared" si="252"/>
        <v>42758.368078703701</v>
      </c>
      <c r="T3291" s="17">
        <f t="shared" si="253"/>
        <v>42786.368078703701</v>
      </c>
      <c r="V3291"/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0"/>
        <v>121</v>
      </c>
      <c r="P3292" s="9">
        <f t="shared" si="251"/>
        <v>33.67</v>
      </c>
      <c r="Q3292" s="11" t="s">
        <v>8315</v>
      </c>
      <c r="R3292" t="s">
        <v>8316</v>
      </c>
      <c r="S3292" s="16">
        <f t="shared" si="252"/>
        <v>42775.51494212963</v>
      </c>
      <c r="T3292" s="17">
        <f t="shared" si="253"/>
        <v>42805.51494212963</v>
      </c>
      <c r="V3292"/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0"/>
        <v>114</v>
      </c>
      <c r="P3293" s="9">
        <f t="shared" si="251"/>
        <v>40.71</v>
      </c>
      <c r="Q3293" s="11" t="s">
        <v>8315</v>
      </c>
      <c r="R3293" t="s">
        <v>8316</v>
      </c>
      <c r="S3293" s="16">
        <f t="shared" si="252"/>
        <v>42232.702546296292</v>
      </c>
      <c r="T3293" s="17">
        <f t="shared" si="253"/>
        <v>42264.165972222225</v>
      </c>
      <c r="V3293"/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0"/>
        <v>286</v>
      </c>
      <c r="P3294" s="9">
        <f t="shared" si="251"/>
        <v>19.27</v>
      </c>
      <c r="Q3294" s="11" t="s">
        <v>8315</v>
      </c>
      <c r="R3294" t="s">
        <v>8316</v>
      </c>
      <c r="S3294" s="16">
        <f t="shared" si="252"/>
        <v>42282.770231481481</v>
      </c>
      <c r="T3294" s="17">
        <f t="shared" si="253"/>
        <v>42342.811898148153</v>
      </c>
      <c r="V3294"/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0"/>
        <v>170</v>
      </c>
      <c r="P3295" s="9">
        <f t="shared" si="251"/>
        <v>84.29</v>
      </c>
      <c r="Q3295" s="11" t="s">
        <v>8315</v>
      </c>
      <c r="R3295" t="s">
        <v>8316</v>
      </c>
      <c r="S3295" s="16">
        <f t="shared" si="252"/>
        <v>42768.425370370373</v>
      </c>
      <c r="T3295" s="17">
        <f t="shared" si="253"/>
        <v>42798.425370370373</v>
      </c>
      <c r="V3295"/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0"/>
        <v>118</v>
      </c>
      <c r="P3296" s="9">
        <f t="shared" si="251"/>
        <v>29.58</v>
      </c>
      <c r="Q3296" s="11" t="s">
        <v>8315</v>
      </c>
      <c r="R3296" t="s">
        <v>8316</v>
      </c>
      <c r="S3296" s="16">
        <f t="shared" si="252"/>
        <v>42141.541134259256</v>
      </c>
      <c r="T3296" s="17">
        <f t="shared" si="253"/>
        <v>42171.541134259256</v>
      </c>
      <c r="V3296"/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0"/>
        <v>103</v>
      </c>
      <c r="P3297" s="9">
        <f t="shared" si="251"/>
        <v>26.67</v>
      </c>
      <c r="Q3297" s="11" t="s">
        <v>8315</v>
      </c>
      <c r="R3297" t="s">
        <v>8316</v>
      </c>
      <c r="S3297" s="16">
        <f t="shared" si="252"/>
        <v>42609.442465277782</v>
      </c>
      <c r="T3297" s="17">
        <f t="shared" si="253"/>
        <v>42639.442465277782</v>
      </c>
      <c r="V3297"/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0"/>
        <v>144</v>
      </c>
      <c r="P3298" s="9">
        <f t="shared" si="251"/>
        <v>45.98</v>
      </c>
      <c r="Q3298" s="11" t="s">
        <v>8315</v>
      </c>
      <c r="R3298" t="s">
        <v>8316</v>
      </c>
      <c r="S3298" s="16">
        <f t="shared" si="252"/>
        <v>42309.756620370375</v>
      </c>
      <c r="T3298" s="17">
        <f t="shared" si="253"/>
        <v>42330.916666666672</v>
      </c>
      <c r="V3298"/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0"/>
        <v>100</v>
      </c>
      <c r="P3299" s="9">
        <f t="shared" si="251"/>
        <v>125.09</v>
      </c>
      <c r="Q3299" s="11" t="s">
        <v>8315</v>
      </c>
      <c r="R3299" t="s">
        <v>8316</v>
      </c>
      <c r="S3299" s="16">
        <f t="shared" si="252"/>
        <v>42193.771481481483</v>
      </c>
      <c r="T3299" s="17">
        <f t="shared" si="253"/>
        <v>42212.957638888889</v>
      </c>
      <c r="V3299"/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0"/>
        <v>102</v>
      </c>
      <c r="P3300" s="9">
        <f t="shared" si="251"/>
        <v>141.29</v>
      </c>
      <c r="Q3300" s="11" t="s">
        <v>8315</v>
      </c>
      <c r="R3300" t="s">
        <v>8316</v>
      </c>
      <c r="S3300" s="16">
        <f t="shared" si="252"/>
        <v>42239.957962962959</v>
      </c>
      <c r="T3300" s="17">
        <f t="shared" si="253"/>
        <v>42260</v>
      </c>
      <c r="V3300"/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0"/>
        <v>116</v>
      </c>
      <c r="P3301" s="9">
        <f t="shared" si="251"/>
        <v>55.33</v>
      </c>
      <c r="Q3301" s="11" t="s">
        <v>8315</v>
      </c>
      <c r="R3301" t="s">
        <v>8316</v>
      </c>
      <c r="S3301" s="16">
        <f t="shared" si="252"/>
        <v>42261.917395833334</v>
      </c>
      <c r="T3301" s="17">
        <f t="shared" si="253"/>
        <v>42291.917395833334</v>
      </c>
      <c r="V3301"/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0"/>
        <v>136</v>
      </c>
      <c r="P3302" s="9">
        <f t="shared" si="251"/>
        <v>46.42</v>
      </c>
      <c r="Q3302" s="11" t="s">
        <v>8315</v>
      </c>
      <c r="R3302" t="s">
        <v>8316</v>
      </c>
      <c r="S3302" s="16">
        <f t="shared" si="252"/>
        <v>42102.743773148148</v>
      </c>
      <c r="T3302" s="17">
        <f t="shared" si="253"/>
        <v>42123.743773148148</v>
      </c>
      <c r="V3302"/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0"/>
        <v>133</v>
      </c>
      <c r="P3303" s="9">
        <f t="shared" si="251"/>
        <v>57.2</v>
      </c>
      <c r="Q3303" s="11" t="s">
        <v>8315</v>
      </c>
      <c r="R3303" t="s">
        <v>8316</v>
      </c>
      <c r="S3303" s="16">
        <f t="shared" si="252"/>
        <v>42538.73583333334</v>
      </c>
      <c r="T3303" s="17">
        <f t="shared" si="253"/>
        <v>42583.290972222225</v>
      </c>
      <c r="V3303"/>
    </row>
    <row r="3304" spans="1:22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0"/>
        <v>103</v>
      </c>
      <c r="P3304" s="9">
        <f t="shared" si="251"/>
        <v>173.7</v>
      </c>
      <c r="Q3304" s="11" t="s">
        <v>8315</v>
      </c>
      <c r="R3304" t="s">
        <v>8316</v>
      </c>
      <c r="S3304" s="16">
        <f t="shared" si="252"/>
        <v>42681.35157407407</v>
      </c>
      <c r="T3304" s="17">
        <f t="shared" si="253"/>
        <v>42711.35157407407</v>
      </c>
      <c r="V3304"/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0"/>
        <v>116</v>
      </c>
      <c r="P3305" s="9">
        <f t="shared" si="251"/>
        <v>59.6</v>
      </c>
      <c r="Q3305" s="11" t="s">
        <v>8315</v>
      </c>
      <c r="R3305" t="s">
        <v>8316</v>
      </c>
      <c r="S3305" s="16">
        <f t="shared" si="252"/>
        <v>42056.65143518518</v>
      </c>
      <c r="T3305" s="17">
        <f t="shared" si="253"/>
        <v>42091.609768518523</v>
      </c>
      <c r="V3305"/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0"/>
        <v>105</v>
      </c>
      <c r="P3306" s="9">
        <f t="shared" si="251"/>
        <v>89.59</v>
      </c>
      <c r="Q3306" s="11" t="s">
        <v>8315</v>
      </c>
      <c r="R3306" t="s">
        <v>8316</v>
      </c>
      <c r="S3306" s="16">
        <f t="shared" si="252"/>
        <v>42696.624444444446</v>
      </c>
      <c r="T3306" s="17">
        <f t="shared" si="253"/>
        <v>42726.624444444446</v>
      </c>
      <c r="V3306"/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0"/>
        <v>102</v>
      </c>
      <c r="P3307" s="9">
        <f t="shared" si="251"/>
        <v>204.05</v>
      </c>
      <c r="Q3307" s="11" t="s">
        <v>8315</v>
      </c>
      <c r="R3307" t="s">
        <v>8316</v>
      </c>
      <c r="S3307" s="16">
        <f t="shared" si="252"/>
        <v>42186.855879629627</v>
      </c>
      <c r="T3307" s="17">
        <f t="shared" si="253"/>
        <v>42216.855879629627</v>
      </c>
      <c r="V3307"/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0"/>
        <v>175</v>
      </c>
      <c r="P3308" s="9">
        <f t="shared" si="251"/>
        <v>48.7</v>
      </c>
      <c r="Q3308" s="11" t="s">
        <v>8315</v>
      </c>
      <c r="R3308" t="s">
        <v>8316</v>
      </c>
      <c r="S3308" s="16">
        <f t="shared" si="252"/>
        <v>42493.219236111108</v>
      </c>
      <c r="T3308" s="17">
        <f t="shared" si="253"/>
        <v>42531.125</v>
      </c>
      <c r="V3308"/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0"/>
        <v>107</v>
      </c>
      <c r="P3309" s="9">
        <f t="shared" si="251"/>
        <v>53.34</v>
      </c>
      <c r="Q3309" s="11" t="s">
        <v>8315</v>
      </c>
      <c r="R3309" t="s">
        <v>8316</v>
      </c>
      <c r="S3309" s="16">
        <f t="shared" si="252"/>
        <v>42475.057164351849</v>
      </c>
      <c r="T3309" s="17">
        <f t="shared" si="253"/>
        <v>42505.057164351849</v>
      </c>
      <c r="V3309"/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0"/>
        <v>122</v>
      </c>
      <c r="P3310" s="9">
        <f t="shared" si="251"/>
        <v>75.09</v>
      </c>
      <c r="Q3310" s="11" t="s">
        <v>8315</v>
      </c>
      <c r="R3310" t="s">
        <v>8316</v>
      </c>
      <c r="S3310" s="16">
        <f t="shared" si="252"/>
        <v>42452.876909722225</v>
      </c>
      <c r="T3310" s="17">
        <f t="shared" si="253"/>
        <v>42473.876909722225</v>
      </c>
      <c r="V3310"/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0"/>
        <v>159</v>
      </c>
      <c r="P3311" s="9">
        <f t="shared" si="251"/>
        <v>18</v>
      </c>
      <c r="Q3311" s="11" t="s">
        <v>8315</v>
      </c>
      <c r="R3311" t="s">
        <v>8316</v>
      </c>
      <c r="S3311" s="16">
        <f t="shared" si="252"/>
        <v>42628.650208333333</v>
      </c>
      <c r="T3311" s="17">
        <f t="shared" si="253"/>
        <v>42659.650208333333</v>
      </c>
      <c r="V3311"/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0"/>
        <v>100</v>
      </c>
      <c r="P3312" s="9">
        <f t="shared" si="251"/>
        <v>209.84</v>
      </c>
      <c r="Q3312" s="11" t="s">
        <v>8315</v>
      </c>
      <c r="R3312" t="s">
        <v>8316</v>
      </c>
      <c r="S3312" s="16">
        <f t="shared" si="252"/>
        <v>42253.928530092591</v>
      </c>
      <c r="T3312" s="17">
        <f t="shared" si="253"/>
        <v>42283.928530092591</v>
      </c>
      <c r="V3312"/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0"/>
        <v>110</v>
      </c>
      <c r="P3313" s="9">
        <f t="shared" si="251"/>
        <v>61.02</v>
      </c>
      <c r="Q3313" s="11" t="s">
        <v>8315</v>
      </c>
      <c r="R3313" t="s">
        <v>8316</v>
      </c>
      <c r="S3313" s="16">
        <f t="shared" si="252"/>
        <v>42264.29178240741</v>
      </c>
      <c r="T3313" s="17">
        <f t="shared" si="253"/>
        <v>42294.29178240741</v>
      </c>
      <c r="V3313"/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0"/>
        <v>100</v>
      </c>
      <c r="P3314" s="9">
        <f t="shared" si="251"/>
        <v>61</v>
      </c>
      <c r="Q3314" s="11" t="s">
        <v>8315</v>
      </c>
      <c r="R3314" t="s">
        <v>8316</v>
      </c>
      <c r="S3314" s="16">
        <f t="shared" si="252"/>
        <v>42664.809560185182</v>
      </c>
      <c r="T3314" s="17">
        <f t="shared" si="253"/>
        <v>42685.916666666672</v>
      </c>
      <c r="V3314"/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0"/>
        <v>116</v>
      </c>
      <c r="P3315" s="9">
        <f t="shared" si="251"/>
        <v>80.03</v>
      </c>
      <c r="Q3315" s="11" t="s">
        <v>8315</v>
      </c>
      <c r="R3315" t="s">
        <v>8316</v>
      </c>
      <c r="S3315" s="16">
        <f t="shared" si="252"/>
        <v>42382.244409722218</v>
      </c>
      <c r="T3315" s="17">
        <f t="shared" si="253"/>
        <v>42396.041666666672</v>
      </c>
      <c r="V3315"/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0"/>
        <v>211</v>
      </c>
      <c r="P3316" s="9">
        <f t="shared" si="251"/>
        <v>29.07</v>
      </c>
      <c r="Q3316" s="11" t="s">
        <v>8315</v>
      </c>
      <c r="R3316" t="s">
        <v>8316</v>
      </c>
      <c r="S3316" s="16">
        <f t="shared" si="252"/>
        <v>42105.267488425925</v>
      </c>
      <c r="T3316" s="17">
        <f t="shared" si="253"/>
        <v>42132.836805555555</v>
      </c>
      <c r="V3316"/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0"/>
        <v>110</v>
      </c>
      <c r="P3317" s="9">
        <f t="shared" si="251"/>
        <v>49.44</v>
      </c>
      <c r="Q3317" s="11" t="s">
        <v>8315</v>
      </c>
      <c r="R3317" t="s">
        <v>8316</v>
      </c>
      <c r="S3317" s="16">
        <f t="shared" si="252"/>
        <v>42466.303715277783</v>
      </c>
      <c r="T3317" s="17">
        <f t="shared" si="253"/>
        <v>42496.303715277783</v>
      </c>
      <c r="V3317"/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0"/>
        <v>100</v>
      </c>
      <c r="P3318" s="9">
        <f t="shared" si="251"/>
        <v>93.98</v>
      </c>
      <c r="Q3318" s="11" t="s">
        <v>8315</v>
      </c>
      <c r="R3318" t="s">
        <v>8316</v>
      </c>
      <c r="S3318" s="16">
        <f t="shared" si="252"/>
        <v>41826.871238425927</v>
      </c>
      <c r="T3318" s="17">
        <f t="shared" si="253"/>
        <v>41859.57916666667</v>
      </c>
      <c r="V3318"/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0"/>
        <v>106</v>
      </c>
      <c r="P3319" s="9">
        <f t="shared" si="251"/>
        <v>61.94</v>
      </c>
      <c r="Q3319" s="11" t="s">
        <v>8315</v>
      </c>
      <c r="R3319" t="s">
        <v>8316</v>
      </c>
      <c r="S3319" s="16">
        <f t="shared" si="252"/>
        <v>42499.039629629624</v>
      </c>
      <c r="T3319" s="17">
        <f t="shared" si="253"/>
        <v>42529.039629629624</v>
      </c>
      <c r="V3319"/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0"/>
        <v>126</v>
      </c>
      <c r="P3320" s="9">
        <f t="shared" si="251"/>
        <v>78.5</v>
      </c>
      <c r="Q3320" s="11" t="s">
        <v>8315</v>
      </c>
      <c r="R3320" t="s">
        <v>8316</v>
      </c>
      <c r="S3320" s="16">
        <f t="shared" si="252"/>
        <v>42431.302002314813</v>
      </c>
      <c r="T3320" s="17">
        <f t="shared" si="253"/>
        <v>42471.104166666672</v>
      </c>
      <c r="V3320"/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0"/>
        <v>108</v>
      </c>
      <c r="P3321" s="9">
        <f t="shared" si="251"/>
        <v>33.75</v>
      </c>
      <c r="Q3321" s="11" t="s">
        <v>8315</v>
      </c>
      <c r="R3321" t="s">
        <v>8316</v>
      </c>
      <c r="S3321" s="16">
        <f t="shared" si="252"/>
        <v>41990.585486111115</v>
      </c>
      <c r="T3321" s="17">
        <f t="shared" si="253"/>
        <v>42035.585486111115</v>
      </c>
      <c r="V3321"/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0"/>
        <v>101</v>
      </c>
      <c r="P3322" s="9">
        <f t="shared" si="251"/>
        <v>66.45</v>
      </c>
      <c r="Q3322" s="11" t="s">
        <v>8315</v>
      </c>
      <c r="R3322" t="s">
        <v>8316</v>
      </c>
      <c r="S3322" s="16">
        <f t="shared" si="252"/>
        <v>42513.045798611114</v>
      </c>
      <c r="T3322" s="17">
        <f t="shared" si="253"/>
        <v>42543.045798611114</v>
      </c>
      <c r="V3322"/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0"/>
        <v>107</v>
      </c>
      <c r="P3323" s="9">
        <f t="shared" si="251"/>
        <v>35.799999999999997</v>
      </c>
      <c r="Q3323" s="11" t="s">
        <v>8315</v>
      </c>
      <c r="R3323" t="s">
        <v>8316</v>
      </c>
      <c r="S3323" s="16">
        <f t="shared" si="252"/>
        <v>41914.100289351853</v>
      </c>
      <c r="T3323" s="17">
        <f t="shared" si="253"/>
        <v>41928.165972222225</v>
      </c>
      <c r="V3323"/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0"/>
        <v>102</v>
      </c>
      <c r="P3324" s="9">
        <f t="shared" si="251"/>
        <v>145.65</v>
      </c>
      <c r="Q3324" s="11" t="s">
        <v>8315</v>
      </c>
      <c r="R3324" t="s">
        <v>8316</v>
      </c>
      <c r="S3324" s="16">
        <f t="shared" si="252"/>
        <v>42521.010370370372</v>
      </c>
      <c r="T3324" s="17">
        <f t="shared" si="253"/>
        <v>42543.163194444445</v>
      </c>
      <c r="V3324"/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0"/>
        <v>126</v>
      </c>
      <c r="P3325" s="9">
        <f t="shared" si="251"/>
        <v>25.69</v>
      </c>
      <c r="Q3325" s="11" t="s">
        <v>8315</v>
      </c>
      <c r="R3325" t="s">
        <v>8316</v>
      </c>
      <c r="S3325" s="16">
        <f t="shared" si="252"/>
        <v>42608.36583333333</v>
      </c>
      <c r="T3325" s="17">
        <f t="shared" si="253"/>
        <v>42638.36583333333</v>
      </c>
      <c r="V3325"/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0"/>
        <v>102</v>
      </c>
      <c r="P3326" s="9">
        <f t="shared" si="251"/>
        <v>152.5</v>
      </c>
      <c r="Q3326" s="11" t="s">
        <v>8315</v>
      </c>
      <c r="R3326" t="s">
        <v>8316</v>
      </c>
      <c r="S3326" s="16">
        <f t="shared" si="252"/>
        <v>42512.58321759259</v>
      </c>
      <c r="T3326" s="17">
        <f t="shared" si="253"/>
        <v>42526.58321759259</v>
      </c>
      <c r="V3326"/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0"/>
        <v>113</v>
      </c>
      <c r="P3327" s="9">
        <f t="shared" si="251"/>
        <v>30</v>
      </c>
      <c r="Q3327" s="11" t="s">
        <v>8315</v>
      </c>
      <c r="R3327" t="s">
        <v>8316</v>
      </c>
      <c r="S3327" s="16">
        <f t="shared" si="252"/>
        <v>42064.785613425927</v>
      </c>
      <c r="T3327" s="17">
        <f t="shared" si="253"/>
        <v>42099.743946759263</v>
      </c>
      <c r="V3327"/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0"/>
        <v>101</v>
      </c>
      <c r="P3328" s="9">
        <f t="shared" si="251"/>
        <v>142.28</v>
      </c>
      <c r="Q3328" s="11" t="s">
        <v>8315</v>
      </c>
      <c r="R3328" t="s">
        <v>8316</v>
      </c>
      <c r="S3328" s="16">
        <f t="shared" si="252"/>
        <v>42041.714178240742</v>
      </c>
      <c r="T3328" s="17">
        <f t="shared" si="253"/>
        <v>42071.67251157407</v>
      </c>
      <c r="V3328"/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0"/>
        <v>101</v>
      </c>
      <c r="P3329" s="9">
        <f t="shared" si="251"/>
        <v>24.55</v>
      </c>
      <c r="Q3329" s="11" t="s">
        <v>8315</v>
      </c>
      <c r="R3329" t="s">
        <v>8316</v>
      </c>
      <c r="S3329" s="16">
        <f t="shared" si="252"/>
        <v>42468.374606481477</v>
      </c>
      <c r="T3329" s="17">
        <f t="shared" si="253"/>
        <v>42498.374606481477</v>
      </c>
      <c r="V3329"/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54">ROUND(E3330/D3330*100,0)</f>
        <v>146</v>
      </c>
      <c r="P3330" s="9">
        <f t="shared" ref="P3330:P3393" si="255">IFERROR(ROUND(E3330/L3330,2),0)</f>
        <v>292.77999999999997</v>
      </c>
      <c r="Q3330" s="11" t="s">
        <v>8315</v>
      </c>
      <c r="R3330" t="s">
        <v>8316</v>
      </c>
      <c r="S3330" s="16">
        <f t="shared" ref="S3330:S3393" si="256">(((J3330/60)/60)/24)+DATE(1970,1,1)</f>
        <v>41822.57503472222</v>
      </c>
      <c r="T3330" s="17">
        <f t="shared" ref="T3330:T3393" si="257">(((I3330/60)/60)/24)+DATE(1970,1,1)</f>
        <v>41825.041666666664</v>
      </c>
      <c r="V3330"/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54"/>
        <v>117</v>
      </c>
      <c r="P3331" s="9">
        <f t="shared" si="255"/>
        <v>44.92</v>
      </c>
      <c r="Q3331" s="11" t="s">
        <v>8315</v>
      </c>
      <c r="R3331" t="s">
        <v>8316</v>
      </c>
      <c r="S3331" s="16">
        <f t="shared" si="256"/>
        <v>41837.323009259257</v>
      </c>
      <c r="T3331" s="17">
        <f t="shared" si="257"/>
        <v>41847.958333333336</v>
      </c>
      <c r="V3331"/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4"/>
        <v>106</v>
      </c>
      <c r="P3332" s="9">
        <f t="shared" si="255"/>
        <v>23.1</v>
      </c>
      <c r="Q3332" s="11" t="s">
        <v>8315</v>
      </c>
      <c r="R3332" t="s">
        <v>8316</v>
      </c>
      <c r="S3332" s="16">
        <f t="shared" si="256"/>
        <v>42065.887361111112</v>
      </c>
      <c r="T3332" s="17">
        <f t="shared" si="257"/>
        <v>42095.845694444448</v>
      </c>
      <c r="V3332"/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4"/>
        <v>105</v>
      </c>
      <c r="P3333" s="9">
        <f t="shared" si="255"/>
        <v>80.400000000000006</v>
      </c>
      <c r="Q3333" s="11" t="s">
        <v>8315</v>
      </c>
      <c r="R3333" t="s">
        <v>8316</v>
      </c>
      <c r="S3333" s="16">
        <f t="shared" si="256"/>
        <v>42248.697754629626</v>
      </c>
      <c r="T3333" s="17">
        <f t="shared" si="257"/>
        <v>42283.697754629626</v>
      </c>
      <c r="V3333"/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4"/>
        <v>100</v>
      </c>
      <c r="P3334" s="9">
        <f t="shared" si="255"/>
        <v>72.290000000000006</v>
      </c>
      <c r="Q3334" s="11" t="s">
        <v>8315</v>
      </c>
      <c r="R3334" t="s">
        <v>8316</v>
      </c>
      <c r="S3334" s="16">
        <f t="shared" si="256"/>
        <v>41809.860300925924</v>
      </c>
      <c r="T3334" s="17">
        <f t="shared" si="257"/>
        <v>41839.860300925924</v>
      </c>
      <c r="V3334"/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4"/>
        <v>105</v>
      </c>
      <c r="P3335" s="9">
        <f t="shared" si="255"/>
        <v>32.97</v>
      </c>
      <c r="Q3335" s="11" t="s">
        <v>8315</v>
      </c>
      <c r="R3335" t="s">
        <v>8316</v>
      </c>
      <c r="S3335" s="16">
        <f t="shared" si="256"/>
        <v>42148.676851851851</v>
      </c>
      <c r="T3335" s="17">
        <f t="shared" si="257"/>
        <v>42170.676851851851</v>
      </c>
      <c r="V3335"/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4"/>
        <v>139</v>
      </c>
      <c r="P3336" s="9">
        <f t="shared" si="255"/>
        <v>116.65</v>
      </c>
      <c r="Q3336" s="11" t="s">
        <v>8315</v>
      </c>
      <c r="R3336" t="s">
        <v>8316</v>
      </c>
      <c r="S3336" s="16">
        <f t="shared" si="256"/>
        <v>42185.521087962959</v>
      </c>
      <c r="T3336" s="17">
        <f t="shared" si="257"/>
        <v>42215.521087962959</v>
      </c>
      <c r="V3336"/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4"/>
        <v>100</v>
      </c>
      <c r="P3337" s="9">
        <f t="shared" si="255"/>
        <v>79.62</v>
      </c>
      <c r="Q3337" s="11" t="s">
        <v>8315</v>
      </c>
      <c r="R3337" t="s">
        <v>8316</v>
      </c>
      <c r="S3337" s="16">
        <f t="shared" si="256"/>
        <v>41827.674143518518</v>
      </c>
      <c r="T3337" s="17">
        <f t="shared" si="257"/>
        <v>41854.958333333336</v>
      </c>
      <c r="V3337"/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4"/>
        <v>100</v>
      </c>
      <c r="P3338" s="9">
        <f t="shared" si="255"/>
        <v>27.78</v>
      </c>
      <c r="Q3338" s="11" t="s">
        <v>8315</v>
      </c>
      <c r="R3338" t="s">
        <v>8316</v>
      </c>
      <c r="S3338" s="16">
        <f t="shared" si="256"/>
        <v>42437.398680555561</v>
      </c>
      <c r="T3338" s="17">
        <f t="shared" si="257"/>
        <v>42465.35701388889</v>
      </c>
      <c r="V3338"/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4"/>
        <v>110</v>
      </c>
      <c r="P3339" s="9">
        <f t="shared" si="255"/>
        <v>81.03</v>
      </c>
      <c r="Q3339" s="11" t="s">
        <v>8315</v>
      </c>
      <c r="R3339" t="s">
        <v>8316</v>
      </c>
      <c r="S3339" s="16">
        <f t="shared" si="256"/>
        <v>41901.282025462962</v>
      </c>
      <c r="T3339" s="17">
        <f t="shared" si="257"/>
        <v>41922.875</v>
      </c>
      <c r="V3339"/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4"/>
        <v>102</v>
      </c>
      <c r="P3340" s="9">
        <f t="shared" si="255"/>
        <v>136.85</v>
      </c>
      <c r="Q3340" s="11" t="s">
        <v>8315</v>
      </c>
      <c r="R3340" t="s">
        <v>8316</v>
      </c>
      <c r="S3340" s="16">
        <f t="shared" si="256"/>
        <v>42769.574999999997</v>
      </c>
      <c r="T3340" s="17">
        <f t="shared" si="257"/>
        <v>42790.574999999997</v>
      </c>
      <c r="V3340"/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4"/>
        <v>104</v>
      </c>
      <c r="P3341" s="9">
        <f t="shared" si="255"/>
        <v>177.62</v>
      </c>
      <c r="Q3341" s="11" t="s">
        <v>8315</v>
      </c>
      <c r="R3341" t="s">
        <v>8316</v>
      </c>
      <c r="S3341" s="16">
        <f t="shared" si="256"/>
        <v>42549.665717592594</v>
      </c>
      <c r="T3341" s="17">
        <f t="shared" si="257"/>
        <v>42579.665717592594</v>
      </c>
      <c r="V3341"/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4"/>
        <v>138</v>
      </c>
      <c r="P3342" s="9">
        <f t="shared" si="255"/>
        <v>109.08</v>
      </c>
      <c r="Q3342" s="11" t="s">
        <v>8315</v>
      </c>
      <c r="R3342" t="s">
        <v>8316</v>
      </c>
      <c r="S3342" s="16">
        <f t="shared" si="256"/>
        <v>42685.974004629628</v>
      </c>
      <c r="T3342" s="17">
        <f t="shared" si="257"/>
        <v>42710.974004629628</v>
      </c>
      <c r="V3342"/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4"/>
        <v>100</v>
      </c>
      <c r="P3343" s="9">
        <f t="shared" si="255"/>
        <v>119.64</v>
      </c>
      <c r="Q3343" s="11" t="s">
        <v>8315</v>
      </c>
      <c r="R3343" t="s">
        <v>8316</v>
      </c>
      <c r="S3343" s="16">
        <f t="shared" si="256"/>
        <v>42510.798854166671</v>
      </c>
      <c r="T3343" s="17">
        <f t="shared" si="257"/>
        <v>42533.708333333328</v>
      </c>
      <c r="V3343"/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4"/>
        <v>102</v>
      </c>
      <c r="P3344" s="9">
        <f t="shared" si="255"/>
        <v>78.209999999999994</v>
      </c>
      <c r="Q3344" s="11" t="s">
        <v>8315</v>
      </c>
      <c r="R3344" t="s">
        <v>8316</v>
      </c>
      <c r="S3344" s="16">
        <f t="shared" si="256"/>
        <v>42062.296412037031</v>
      </c>
      <c r="T3344" s="17">
        <f t="shared" si="257"/>
        <v>42095.207638888889</v>
      </c>
      <c r="V3344"/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4"/>
        <v>171</v>
      </c>
      <c r="P3345" s="9">
        <f t="shared" si="255"/>
        <v>52.17</v>
      </c>
      <c r="Q3345" s="11" t="s">
        <v>8315</v>
      </c>
      <c r="R3345" t="s">
        <v>8316</v>
      </c>
      <c r="S3345" s="16">
        <f t="shared" si="256"/>
        <v>42452.916481481487</v>
      </c>
      <c r="T3345" s="17">
        <f t="shared" si="257"/>
        <v>42473.554166666669</v>
      </c>
      <c r="V3345"/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4"/>
        <v>101</v>
      </c>
      <c r="P3346" s="9">
        <f t="shared" si="255"/>
        <v>114.13</v>
      </c>
      <c r="Q3346" s="11" t="s">
        <v>8315</v>
      </c>
      <c r="R3346" t="s">
        <v>8316</v>
      </c>
      <c r="S3346" s="16">
        <f t="shared" si="256"/>
        <v>41851.200150462959</v>
      </c>
      <c r="T3346" s="17">
        <f t="shared" si="257"/>
        <v>41881.200150462959</v>
      </c>
      <c r="V3346"/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4"/>
        <v>130</v>
      </c>
      <c r="P3347" s="9">
        <f t="shared" si="255"/>
        <v>50</v>
      </c>
      <c r="Q3347" s="11" t="s">
        <v>8315</v>
      </c>
      <c r="R3347" t="s">
        <v>8316</v>
      </c>
      <c r="S3347" s="16">
        <f t="shared" si="256"/>
        <v>42053.106111111112</v>
      </c>
      <c r="T3347" s="17">
        <f t="shared" si="257"/>
        <v>42112.025694444441</v>
      </c>
      <c r="V3347"/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4"/>
        <v>110</v>
      </c>
      <c r="P3348" s="9">
        <f t="shared" si="255"/>
        <v>91.67</v>
      </c>
      <c r="Q3348" s="11" t="s">
        <v>8315</v>
      </c>
      <c r="R3348" t="s">
        <v>8316</v>
      </c>
      <c r="S3348" s="16">
        <f t="shared" si="256"/>
        <v>42054.024421296301</v>
      </c>
      <c r="T3348" s="17">
        <f t="shared" si="257"/>
        <v>42061.024421296301</v>
      </c>
      <c r="V3348"/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4"/>
        <v>119</v>
      </c>
      <c r="P3349" s="9">
        <f t="shared" si="255"/>
        <v>108.59</v>
      </c>
      <c r="Q3349" s="11" t="s">
        <v>8315</v>
      </c>
      <c r="R3349" t="s">
        <v>8316</v>
      </c>
      <c r="S3349" s="16">
        <f t="shared" si="256"/>
        <v>42484.551550925928</v>
      </c>
      <c r="T3349" s="17">
        <f t="shared" si="257"/>
        <v>42498.875</v>
      </c>
      <c r="V3349"/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4"/>
        <v>100</v>
      </c>
      <c r="P3350" s="9">
        <f t="shared" si="255"/>
        <v>69.819999999999993</v>
      </c>
      <c r="Q3350" s="11" t="s">
        <v>8315</v>
      </c>
      <c r="R3350" t="s">
        <v>8316</v>
      </c>
      <c r="S3350" s="16">
        <f t="shared" si="256"/>
        <v>42466.558796296296</v>
      </c>
      <c r="T3350" s="17">
        <f t="shared" si="257"/>
        <v>42490.165972222225</v>
      </c>
      <c r="V3350"/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4"/>
        <v>153</v>
      </c>
      <c r="P3351" s="9">
        <f t="shared" si="255"/>
        <v>109.57</v>
      </c>
      <c r="Q3351" s="11" t="s">
        <v>8315</v>
      </c>
      <c r="R3351" t="s">
        <v>8316</v>
      </c>
      <c r="S3351" s="16">
        <f t="shared" si="256"/>
        <v>42513.110787037032</v>
      </c>
      <c r="T3351" s="17">
        <f t="shared" si="257"/>
        <v>42534.708333333328</v>
      </c>
      <c r="V3351"/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4"/>
        <v>104</v>
      </c>
      <c r="P3352" s="9">
        <f t="shared" si="255"/>
        <v>71.67</v>
      </c>
      <c r="Q3352" s="11" t="s">
        <v>8315</v>
      </c>
      <c r="R3352" t="s">
        <v>8316</v>
      </c>
      <c r="S3352" s="16">
        <f t="shared" si="256"/>
        <v>42302.701516203699</v>
      </c>
      <c r="T3352" s="17">
        <f t="shared" si="257"/>
        <v>42337.958333333328</v>
      </c>
      <c r="V3352"/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4"/>
        <v>101</v>
      </c>
      <c r="P3353" s="9">
        <f t="shared" si="255"/>
        <v>93.61</v>
      </c>
      <c r="Q3353" s="11" t="s">
        <v>8315</v>
      </c>
      <c r="R3353" t="s">
        <v>8316</v>
      </c>
      <c r="S3353" s="16">
        <f t="shared" si="256"/>
        <v>41806.395428240743</v>
      </c>
      <c r="T3353" s="17">
        <f t="shared" si="257"/>
        <v>41843.458333333336</v>
      </c>
      <c r="V3353"/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4"/>
        <v>108</v>
      </c>
      <c r="P3354" s="9">
        <f t="shared" si="255"/>
        <v>76.8</v>
      </c>
      <c r="Q3354" s="11" t="s">
        <v>8315</v>
      </c>
      <c r="R3354" t="s">
        <v>8316</v>
      </c>
      <c r="S3354" s="16">
        <f t="shared" si="256"/>
        <v>42495.992800925931</v>
      </c>
      <c r="T3354" s="17">
        <f t="shared" si="257"/>
        <v>42552.958333333328</v>
      </c>
      <c r="V3354"/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4"/>
        <v>315</v>
      </c>
      <c r="P3355" s="9">
        <f t="shared" si="255"/>
        <v>35.799999999999997</v>
      </c>
      <c r="Q3355" s="11" t="s">
        <v>8315</v>
      </c>
      <c r="R3355" t="s">
        <v>8316</v>
      </c>
      <c r="S3355" s="16">
        <f t="shared" si="256"/>
        <v>42479.432291666672</v>
      </c>
      <c r="T3355" s="17">
        <f t="shared" si="257"/>
        <v>42492.958333333328</v>
      </c>
      <c r="V3355"/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4"/>
        <v>102</v>
      </c>
      <c r="P3356" s="9">
        <f t="shared" si="255"/>
        <v>55.6</v>
      </c>
      <c r="Q3356" s="11" t="s">
        <v>8315</v>
      </c>
      <c r="R3356" t="s">
        <v>8316</v>
      </c>
      <c r="S3356" s="16">
        <f t="shared" si="256"/>
        <v>42270.7269212963</v>
      </c>
      <c r="T3356" s="17">
        <f t="shared" si="257"/>
        <v>42306.167361111111</v>
      </c>
      <c r="V3356"/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4"/>
        <v>126</v>
      </c>
      <c r="P3357" s="9">
        <f t="shared" si="255"/>
        <v>147.33000000000001</v>
      </c>
      <c r="Q3357" s="11" t="s">
        <v>8315</v>
      </c>
      <c r="R3357" t="s">
        <v>8316</v>
      </c>
      <c r="S3357" s="16">
        <f t="shared" si="256"/>
        <v>42489.619525462964</v>
      </c>
      <c r="T3357" s="17">
        <f t="shared" si="257"/>
        <v>42500.470138888893</v>
      </c>
      <c r="V3357"/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4"/>
        <v>101</v>
      </c>
      <c r="P3358" s="9">
        <f t="shared" si="255"/>
        <v>56.33</v>
      </c>
      <c r="Q3358" s="11" t="s">
        <v>8315</v>
      </c>
      <c r="R3358" t="s">
        <v>8316</v>
      </c>
      <c r="S3358" s="16">
        <f t="shared" si="256"/>
        <v>42536.815648148149</v>
      </c>
      <c r="T3358" s="17">
        <f t="shared" si="257"/>
        <v>42566.815648148149</v>
      </c>
      <c r="V3358"/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4"/>
        <v>101</v>
      </c>
      <c r="P3359" s="9">
        <f t="shared" si="255"/>
        <v>96.19</v>
      </c>
      <c r="Q3359" s="11" t="s">
        <v>8315</v>
      </c>
      <c r="R3359" t="s">
        <v>8316</v>
      </c>
      <c r="S3359" s="16">
        <f t="shared" si="256"/>
        <v>41822.417939814812</v>
      </c>
      <c r="T3359" s="17">
        <f t="shared" si="257"/>
        <v>41852.417939814812</v>
      </c>
      <c r="V3359"/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4"/>
        <v>103</v>
      </c>
      <c r="P3360" s="9">
        <f t="shared" si="255"/>
        <v>63.57</v>
      </c>
      <c r="Q3360" s="11" t="s">
        <v>8315</v>
      </c>
      <c r="R3360" t="s">
        <v>8316</v>
      </c>
      <c r="S3360" s="16">
        <f t="shared" si="256"/>
        <v>41932.311099537037</v>
      </c>
      <c r="T3360" s="17">
        <f t="shared" si="257"/>
        <v>41962.352766203709</v>
      </c>
      <c r="V3360"/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4"/>
        <v>106</v>
      </c>
      <c r="P3361" s="9">
        <f t="shared" si="255"/>
        <v>184.78</v>
      </c>
      <c r="Q3361" s="11" t="s">
        <v>8315</v>
      </c>
      <c r="R3361" t="s">
        <v>8316</v>
      </c>
      <c r="S3361" s="16">
        <f t="shared" si="256"/>
        <v>42746.057106481487</v>
      </c>
      <c r="T3361" s="17">
        <f t="shared" si="257"/>
        <v>42791.057106481487</v>
      </c>
      <c r="V3361"/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4"/>
        <v>101</v>
      </c>
      <c r="P3362" s="9">
        <f t="shared" si="255"/>
        <v>126.72</v>
      </c>
      <c r="Q3362" s="11" t="s">
        <v>8315</v>
      </c>
      <c r="R3362" t="s">
        <v>8316</v>
      </c>
      <c r="S3362" s="16">
        <f t="shared" si="256"/>
        <v>42697.082673611112</v>
      </c>
      <c r="T3362" s="17">
        <f t="shared" si="257"/>
        <v>42718.665972222225</v>
      </c>
      <c r="V3362"/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4"/>
        <v>113</v>
      </c>
      <c r="P3363" s="9">
        <f t="shared" si="255"/>
        <v>83.43</v>
      </c>
      <c r="Q3363" s="11" t="s">
        <v>8315</v>
      </c>
      <c r="R3363" t="s">
        <v>8316</v>
      </c>
      <c r="S3363" s="16">
        <f t="shared" si="256"/>
        <v>41866.025347222225</v>
      </c>
      <c r="T3363" s="17">
        <f t="shared" si="257"/>
        <v>41883.665972222225</v>
      </c>
      <c r="V3363"/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4"/>
        <v>218</v>
      </c>
      <c r="P3364" s="9">
        <f t="shared" si="255"/>
        <v>54.5</v>
      </c>
      <c r="Q3364" s="11" t="s">
        <v>8315</v>
      </c>
      <c r="R3364" t="s">
        <v>8316</v>
      </c>
      <c r="S3364" s="16">
        <f t="shared" si="256"/>
        <v>42056.091631944444</v>
      </c>
      <c r="T3364" s="17">
        <f t="shared" si="257"/>
        <v>42070.204861111109</v>
      </c>
      <c r="V3364"/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4"/>
        <v>101</v>
      </c>
      <c r="P3365" s="9">
        <f t="shared" si="255"/>
        <v>302.31</v>
      </c>
      <c r="Q3365" s="11" t="s">
        <v>8315</v>
      </c>
      <c r="R3365" t="s">
        <v>8316</v>
      </c>
      <c r="S3365" s="16">
        <f t="shared" si="256"/>
        <v>41851.771354166667</v>
      </c>
      <c r="T3365" s="17">
        <f t="shared" si="257"/>
        <v>41870.666666666664</v>
      </c>
      <c r="V3365"/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4"/>
        <v>106</v>
      </c>
      <c r="P3366" s="9">
        <f t="shared" si="255"/>
        <v>44.14</v>
      </c>
      <c r="Q3366" s="11" t="s">
        <v>8315</v>
      </c>
      <c r="R3366" t="s">
        <v>8316</v>
      </c>
      <c r="S3366" s="16">
        <f t="shared" si="256"/>
        <v>42422.977418981478</v>
      </c>
      <c r="T3366" s="17">
        <f t="shared" si="257"/>
        <v>42444.875</v>
      </c>
      <c r="V3366"/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4"/>
        <v>104</v>
      </c>
      <c r="P3367" s="9">
        <f t="shared" si="255"/>
        <v>866.67</v>
      </c>
      <c r="Q3367" s="11" t="s">
        <v>8315</v>
      </c>
      <c r="R3367" t="s">
        <v>8316</v>
      </c>
      <c r="S3367" s="16">
        <f t="shared" si="256"/>
        <v>42321.101759259262</v>
      </c>
      <c r="T3367" s="17">
        <f t="shared" si="257"/>
        <v>42351.101759259262</v>
      </c>
      <c r="V3367"/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4"/>
        <v>221</v>
      </c>
      <c r="P3368" s="9">
        <f t="shared" si="255"/>
        <v>61.39</v>
      </c>
      <c r="Q3368" s="11" t="s">
        <v>8315</v>
      </c>
      <c r="R3368" t="s">
        <v>8316</v>
      </c>
      <c r="S3368" s="16">
        <f t="shared" si="256"/>
        <v>42107.067557870367</v>
      </c>
      <c r="T3368" s="17">
        <f t="shared" si="257"/>
        <v>42137.067557870367</v>
      </c>
      <c r="V3368"/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4"/>
        <v>119</v>
      </c>
      <c r="P3369" s="9">
        <f t="shared" si="255"/>
        <v>29.67</v>
      </c>
      <c r="Q3369" s="11" t="s">
        <v>8315</v>
      </c>
      <c r="R3369" t="s">
        <v>8316</v>
      </c>
      <c r="S3369" s="16">
        <f t="shared" si="256"/>
        <v>42192.933958333335</v>
      </c>
      <c r="T3369" s="17">
        <f t="shared" si="257"/>
        <v>42217.933958333335</v>
      </c>
      <c r="V3369"/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4"/>
        <v>105</v>
      </c>
      <c r="P3370" s="9">
        <f t="shared" si="255"/>
        <v>45.48</v>
      </c>
      <c r="Q3370" s="11" t="s">
        <v>8315</v>
      </c>
      <c r="R3370" t="s">
        <v>8316</v>
      </c>
      <c r="S3370" s="16">
        <f t="shared" si="256"/>
        <v>41969.199756944443</v>
      </c>
      <c r="T3370" s="17">
        <f t="shared" si="257"/>
        <v>42005.208333333328</v>
      </c>
      <c r="V3370"/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4"/>
        <v>104</v>
      </c>
      <c r="P3371" s="9">
        <f t="shared" si="255"/>
        <v>96.2</v>
      </c>
      <c r="Q3371" s="11" t="s">
        <v>8315</v>
      </c>
      <c r="R3371" t="s">
        <v>8316</v>
      </c>
      <c r="S3371" s="16">
        <f t="shared" si="256"/>
        <v>42690.041435185187</v>
      </c>
      <c r="T3371" s="17">
        <f t="shared" si="257"/>
        <v>42750.041435185187</v>
      </c>
      <c r="V3371"/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54"/>
        <v>118</v>
      </c>
      <c r="P3372" s="9">
        <f t="shared" si="255"/>
        <v>67.92</v>
      </c>
      <c r="Q3372" s="11" t="s">
        <v>8315</v>
      </c>
      <c r="R3372" t="s">
        <v>8316</v>
      </c>
      <c r="S3372" s="16">
        <f t="shared" si="256"/>
        <v>42690.334317129629</v>
      </c>
      <c r="T3372" s="17">
        <f t="shared" si="257"/>
        <v>42721.333333333328</v>
      </c>
      <c r="V3372"/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4"/>
        <v>139</v>
      </c>
      <c r="P3373" s="9">
        <f t="shared" si="255"/>
        <v>30.78</v>
      </c>
      <c r="Q3373" s="11" t="s">
        <v>8315</v>
      </c>
      <c r="R3373" t="s">
        <v>8316</v>
      </c>
      <c r="S3373" s="16">
        <f t="shared" si="256"/>
        <v>42312.874594907407</v>
      </c>
      <c r="T3373" s="17">
        <f t="shared" si="257"/>
        <v>42340.874594907407</v>
      </c>
      <c r="V3373"/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4"/>
        <v>104</v>
      </c>
      <c r="P3374" s="9">
        <f t="shared" si="255"/>
        <v>38.33</v>
      </c>
      <c r="Q3374" s="11" t="s">
        <v>8315</v>
      </c>
      <c r="R3374" t="s">
        <v>8316</v>
      </c>
      <c r="S3374" s="16">
        <f t="shared" si="256"/>
        <v>41855.548101851848</v>
      </c>
      <c r="T3374" s="17">
        <f t="shared" si="257"/>
        <v>41876.207638888889</v>
      </c>
      <c r="V3374"/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4"/>
        <v>100</v>
      </c>
      <c r="P3375" s="9">
        <f t="shared" si="255"/>
        <v>66.83</v>
      </c>
      <c r="Q3375" s="11" t="s">
        <v>8315</v>
      </c>
      <c r="R3375" t="s">
        <v>8316</v>
      </c>
      <c r="S3375" s="16">
        <f t="shared" si="256"/>
        <v>42179.854629629626</v>
      </c>
      <c r="T3375" s="17">
        <f t="shared" si="257"/>
        <v>42203.666666666672</v>
      </c>
      <c r="V3375"/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4"/>
        <v>107</v>
      </c>
      <c r="P3376" s="9">
        <f t="shared" si="255"/>
        <v>71.73</v>
      </c>
      <c r="Q3376" s="11" t="s">
        <v>8315</v>
      </c>
      <c r="R3376" t="s">
        <v>8316</v>
      </c>
      <c r="S3376" s="16">
        <f t="shared" si="256"/>
        <v>42275.731666666667</v>
      </c>
      <c r="T3376" s="17">
        <f t="shared" si="257"/>
        <v>42305.731666666667</v>
      </c>
      <c r="V3376"/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4"/>
        <v>100</v>
      </c>
      <c r="P3377" s="9">
        <f t="shared" si="255"/>
        <v>176.47</v>
      </c>
      <c r="Q3377" s="11" t="s">
        <v>8315</v>
      </c>
      <c r="R3377" t="s">
        <v>8316</v>
      </c>
      <c r="S3377" s="16">
        <f t="shared" si="256"/>
        <v>41765.610798611109</v>
      </c>
      <c r="T3377" s="17">
        <f t="shared" si="257"/>
        <v>41777.610798611109</v>
      </c>
      <c r="V3377"/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4"/>
        <v>100</v>
      </c>
      <c r="P3378" s="9">
        <f t="shared" si="255"/>
        <v>421.11</v>
      </c>
      <c r="Q3378" s="11" t="s">
        <v>8315</v>
      </c>
      <c r="R3378" t="s">
        <v>8316</v>
      </c>
      <c r="S3378" s="16">
        <f t="shared" si="256"/>
        <v>42059.701319444444</v>
      </c>
      <c r="T3378" s="17">
        <f t="shared" si="257"/>
        <v>42119.659652777773</v>
      </c>
      <c r="V3378"/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4"/>
        <v>101</v>
      </c>
      <c r="P3379" s="9">
        <f t="shared" si="255"/>
        <v>104.99</v>
      </c>
      <c r="Q3379" s="11" t="s">
        <v>8315</v>
      </c>
      <c r="R3379" t="s">
        <v>8316</v>
      </c>
      <c r="S3379" s="16">
        <f t="shared" si="256"/>
        <v>42053.732627314821</v>
      </c>
      <c r="T3379" s="17">
        <f t="shared" si="257"/>
        <v>42083.705555555556</v>
      </c>
      <c r="V3379"/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4"/>
        <v>108</v>
      </c>
      <c r="P3380" s="9">
        <f t="shared" si="255"/>
        <v>28.19</v>
      </c>
      <c r="Q3380" s="11" t="s">
        <v>8315</v>
      </c>
      <c r="R3380" t="s">
        <v>8316</v>
      </c>
      <c r="S3380" s="16">
        <f t="shared" si="256"/>
        <v>41858.355393518519</v>
      </c>
      <c r="T3380" s="17">
        <f t="shared" si="257"/>
        <v>41882.547222222223</v>
      </c>
      <c r="V3380"/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4"/>
        <v>104</v>
      </c>
      <c r="P3381" s="9">
        <f t="shared" si="255"/>
        <v>54.55</v>
      </c>
      <c r="Q3381" s="11" t="s">
        <v>8315</v>
      </c>
      <c r="R3381" t="s">
        <v>8316</v>
      </c>
      <c r="S3381" s="16">
        <f t="shared" si="256"/>
        <v>42225.513888888891</v>
      </c>
      <c r="T3381" s="17">
        <f t="shared" si="257"/>
        <v>42242.958333333328</v>
      </c>
      <c r="V3381"/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4"/>
        <v>104</v>
      </c>
      <c r="P3382" s="9">
        <f t="shared" si="255"/>
        <v>111.89</v>
      </c>
      <c r="Q3382" s="11" t="s">
        <v>8315</v>
      </c>
      <c r="R3382" t="s">
        <v>8316</v>
      </c>
      <c r="S3382" s="16">
        <f t="shared" si="256"/>
        <v>41937.95344907407</v>
      </c>
      <c r="T3382" s="17">
        <f t="shared" si="257"/>
        <v>41972.995115740734</v>
      </c>
      <c r="V3382"/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4"/>
        <v>102</v>
      </c>
      <c r="P3383" s="9">
        <f t="shared" si="255"/>
        <v>85.21</v>
      </c>
      <c r="Q3383" s="11" t="s">
        <v>8315</v>
      </c>
      <c r="R3383" t="s">
        <v>8316</v>
      </c>
      <c r="S3383" s="16">
        <f t="shared" si="256"/>
        <v>42044.184988425928</v>
      </c>
      <c r="T3383" s="17">
        <f t="shared" si="257"/>
        <v>42074.143321759257</v>
      </c>
      <c r="V3383"/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4"/>
        <v>101</v>
      </c>
      <c r="P3384" s="9">
        <f t="shared" si="255"/>
        <v>76.650000000000006</v>
      </c>
      <c r="Q3384" s="11" t="s">
        <v>8315</v>
      </c>
      <c r="R3384" t="s">
        <v>8316</v>
      </c>
      <c r="S3384" s="16">
        <f t="shared" si="256"/>
        <v>42559.431203703702</v>
      </c>
      <c r="T3384" s="17">
        <f t="shared" si="257"/>
        <v>42583.957638888889</v>
      </c>
      <c r="V3384"/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4"/>
        <v>112</v>
      </c>
      <c r="P3385" s="9">
        <f t="shared" si="255"/>
        <v>65.17</v>
      </c>
      <c r="Q3385" s="11" t="s">
        <v>8315</v>
      </c>
      <c r="R3385" t="s">
        <v>8316</v>
      </c>
      <c r="S3385" s="16">
        <f t="shared" si="256"/>
        <v>42524.782638888893</v>
      </c>
      <c r="T3385" s="17">
        <f t="shared" si="257"/>
        <v>42544.782638888893</v>
      </c>
      <c r="V3385"/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4"/>
        <v>100</v>
      </c>
      <c r="P3386" s="9">
        <f t="shared" si="255"/>
        <v>93.76</v>
      </c>
      <c r="Q3386" s="11" t="s">
        <v>8315</v>
      </c>
      <c r="R3386" t="s">
        <v>8316</v>
      </c>
      <c r="S3386" s="16">
        <f t="shared" si="256"/>
        <v>42292.087592592594</v>
      </c>
      <c r="T3386" s="17">
        <f t="shared" si="257"/>
        <v>42329.125</v>
      </c>
      <c r="V3386"/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4"/>
        <v>100</v>
      </c>
      <c r="P3387" s="9">
        <f t="shared" si="255"/>
        <v>133.33000000000001</v>
      </c>
      <c r="Q3387" s="11" t="s">
        <v>8315</v>
      </c>
      <c r="R3387" t="s">
        <v>8316</v>
      </c>
      <c r="S3387" s="16">
        <f t="shared" si="256"/>
        <v>41953.8675</v>
      </c>
      <c r="T3387" s="17">
        <f t="shared" si="257"/>
        <v>41983.8675</v>
      </c>
      <c r="V3387"/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4"/>
        <v>105</v>
      </c>
      <c r="P3388" s="9">
        <f t="shared" si="255"/>
        <v>51.22</v>
      </c>
      <c r="Q3388" s="11" t="s">
        <v>8315</v>
      </c>
      <c r="R3388" t="s">
        <v>8316</v>
      </c>
      <c r="S3388" s="16">
        <f t="shared" si="256"/>
        <v>41946.644745370373</v>
      </c>
      <c r="T3388" s="17">
        <f t="shared" si="257"/>
        <v>41976.644745370373</v>
      </c>
      <c r="V3388"/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4"/>
        <v>117</v>
      </c>
      <c r="P3389" s="9">
        <f t="shared" si="255"/>
        <v>100.17</v>
      </c>
      <c r="Q3389" s="11" t="s">
        <v>8315</v>
      </c>
      <c r="R3389" t="s">
        <v>8316</v>
      </c>
      <c r="S3389" s="16">
        <f t="shared" si="256"/>
        <v>41947.762592592589</v>
      </c>
      <c r="T3389" s="17">
        <f t="shared" si="257"/>
        <v>41987.762592592597</v>
      </c>
      <c r="V3389"/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4"/>
        <v>104</v>
      </c>
      <c r="P3390" s="9">
        <f t="shared" si="255"/>
        <v>34.6</v>
      </c>
      <c r="Q3390" s="11" t="s">
        <v>8315</v>
      </c>
      <c r="R3390" t="s">
        <v>8316</v>
      </c>
      <c r="S3390" s="16">
        <f t="shared" si="256"/>
        <v>42143.461122685185</v>
      </c>
      <c r="T3390" s="17">
        <f t="shared" si="257"/>
        <v>42173.461122685185</v>
      </c>
      <c r="V3390"/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4"/>
        <v>115</v>
      </c>
      <c r="P3391" s="9">
        <f t="shared" si="255"/>
        <v>184.68</v>
      </c>
      <c r="Q3391" s="11" t="s">
        <v>8315</v>
      </c>
      <c r="R3391" t="s">
        <v>8316</v>
      </c>
      <c r="S3391" s="16">
        <f t="shared" si="256"/>
        <v>42494.563449074078</v>
      </c>
      <c r="T3391" s="17">
        <f t="shared" si="257"/>
        <v>42524.563449074078</v>
      </c>
      <c r="V3391"/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4"/>
        <v>102</v>
      </c>
      <c r="P3392" s="9">
        <f t="shared" si="255"/>
        <v>69.819999999999993</v>
      </c>
      <c r="Q3392" s="11" t="s">
        <v>8315</v>
      </c>
      <c r="R3392" t="s">
        <v>8316</v>
      </c>
      <c r="S3392" s="16">
        <f t="shared" si="256"/>
        <v>41815.774826388886</v>
      </c>
      <c r="T3392" s="17">
        <f t="shared" si="257"/>
        <v>41830.774826388886</v>
      </c>
      <c r="V3392"/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4"/>
        <v>223</v>
      </c>
      <c r="P3393" s="9">
        <f t="shared" si="255"/>
        <v>61.94</v>
      </c>
      <c r="Q3393" s="11" t="s">
        <v>8315</v>
      </c>
      <c r="R3393" t="s">
        <v>8316</v>
      </c>
      <c r="S3393" s="16">
        <f t="shared" si="256"/>
        <v>41830.545694444445</v>
      </c>
      <c r="T3393" s="17">
        <f t="shared" si="257"/>
        <v>41859.936111111114</v>
      </c>
      <c r="V3393"/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58">ROUND(E3394/D3394*100,0)</f>
        <v>100</v>
      </c>
      <c r="P3394" s="9">
        <f t="shared" ref="P3394:P3457" si="259">IFERROR(ROUND(E3394/L3394,2),0)</f>
        <v>41.67</v>
      </c>
      <c r="Q3394" s="11" t="s">
        <v>8315</v>
      </c>
      <c r="R3394" t="s">
        <v>8316</v>
      </c>
      <c r="S3394" s="16">
        <f t="shared" ref="S3394:S3457" si="260">(((J3394/60)/60)/24)+DATE(1970,1,1)</f>
        <v>42446.845543981486</v>
      </c>
      <c r="T3394" s="17">
        <f t="shared" ref="T3394:T3457" si="261">(((I3394/60)/60)/24)+DATE(1970,1,1)</f>
        <v>42496.845543981486</v>
      </c>
      <c r="V3394"/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58"/>
        <v>106</v>
      </c>
      <c r="P3395" s="9">
        <f t="shared" si="259"/>
        <v>36.07</v>
      </c>
      <c r="Q3395" s="11" t="s">
        <v>8315</v>
      </c>
      <c r="R3395" t="s">
        <v>8316</v>
      </c>
      <c r="S3395" s="16">
        <f t="shared" si="260"/>
        <v>41923.921643518523</v>
      </c>
      <c r="T3395" s="17">
        <f t="shared" si="261"/>
        <v>41949.031944444447</v>
      </c>
      <c r="V3395"/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58"/>
        <v>142</v>
      </c>
      <c r="P3396" s="9">
        <f t="shared" si="259"/>
        <v>29</v>
      </c>
      <c r="Q3396" s="11" t="s">
        <v>8315</v>
      </c>
      <c r="R3396" t="s">
        <v>8316</v>
      </c>
      <c r="S3396" s="16">
        <f t="shared" si="260"/>
        <v>41817.59542824074</v>
      </c>
      <c r="T3396" s="17">
        <f t="shared" si="261"/>
        <v>41847.59542824074</v>
      </c>
      <c r="V3396"/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58"/>
        <v>184</v>
      </c>
      <c r="P3397" s="9">
        <f t="shared" si="259"/>
        <v>24.21</v>
      </c>
      <c r="Q3397" s="11" t="s">
        <v>8315</v>
      </c>
      <c r="R3397" t="s">
        <v>8316</v>
      </c>
      <c r="S3397" s="16">
        <f t="shared" si="260"/>
        <v>42140.712314814817</v>
      </c>
      <c r="T3397" s="17">
        <f t="shared" si="261"/>
        <v>42154.756944444445</v>
      </c>
      <c r="V3397"/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58"/>
        <v>104</v>
      </c>
      <c r="P3398" s="9">
        <f t="shared" si="259"/>
        <v>55.89</v>
      </c>
      <c r="Q3398" s="11" t="s">
        <v>8315</v>
      </c>
      <c r="R3398" t="s">
        <v>8316</v>
      </c>
      <c r="S3398" s="16">
        <f t="shared" si="260"/>
        <v>41764.44663194444</v>
      </c>
      <c r="T3398" s="17">
        <f t="shared" si="261"/>
        <v>41791.165972222225</v>
      </c>
      <c r="V3398"/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58"/>
        <v>112</v>
      </c>
      <c r="P3399" s="9">
        <f t="shared" si="259"/>
        <v>11.67</v>
      </c>
      <c r="Q3399" s="11" t="s">
        <v>8315</v>
      </c>
      <c r="R3399" t="s">
        <v>8316</v>
      </c>
      <c r="S3399" s="16">
        <f t="shared" si="260"/>
        <v>42378.478344907402</v>
      </c>
      <c r="T3399" s="17">
        <f t="shared" si="261"/>
        <v>42418.916666666672</v>
      </c>
      <c r="V3399"/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58"/>
        <v>111</v>
      </c>
      <c r="P3400" s="9">
        <f t="shared" si="259"/>
        <v>68.349999999999994</v>
      </c>
      <c r="Q3400" s="11" t="s">
        <v>8315</v>
      </c>
      <c r="R3400" t="s">
        <v>8316</v>
      </c>
      <c r="S3400" s="16">
        <f t="shared" si="260"/>
        <v>41941.75203703704</v>
      </c>
      <c r="T3400" s="17">
        <f t="shared" si="261"/>
        <v>41964.708333333328</v>
      </c>
      <c r="V3400"/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58"/>
        <v>104</v>
      </c>
      <c r="P3401" s="9">
        <f t="shared" si="259"/>
        <v>27.07</v>
      </c>
      <c r="Q3401" s="11" t="s">
        <v>8315</v>
      </c>
      <c r="R3401" t="s">
        <v>8316</v>
      </c>
      <c r="S3401" s="16">
        <f t="shared" si="260"/>
        <v>42026.920428240745</v>
      </c>
      <c r="T3401" s="17">
        <f t="shared" si="261"/>
        <v>42056.920428240745</v>
      </c>
      <c r="V3401"/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58"/>
        <v>100</v>
      </c>
      <c r="P3402" s="9">
        <f t="shared" si="259"/>
        <v>118.13</v>
      </c>
      <c r="Q3402" s="11" t="s">
        <v>8315</v>
      </c>
      <c r="R3402" t="s">
        <v>8316</v>
      </c>
      <c r="S3402" s="16">
        <f t="shared" si="260"/>
        <v>41834.953865740739</v>
      </c>
      <c r="T3402" s="17">
        <f t="shared" si="261"/>
        <v>41879.953865740739</v>
      </c>
      <c r="V3402"/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58"/>
        <v>102</v>
      </c>
      <c r="P3403" s="9">
        <f t="shared" si="259"/>
        <v>44.76</v>
      </c>
      <c r="Q3403" s="11" t="s">
        <v>8315</v>
      </c>
      <c r="R3403" t="s">
        <v>8316</v>
      </c>
      <c r="S3403" s="16">
        <f t="shared" si="260"/>
        <v>42193.723912037036</v>
      </c>
      <c r="T3403" s="17">
        <f t="shared" si="261"/>
        <v>42223.723912037036</v>
      </c>
      <c r="V3403"/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58"/>
        <v>110</v>
      </c>
      <c r="P3404" s="9">
        <f t="shared" si="259"/>
        <v>99.79</v>
      </c>
      <c r="Q3404" s="11" t="s">
        <v>8315</v>
      </c>
      <c r="R3404" t="s">
        <v>8316</v>
      </c>
      <c r="S3404" s="16">
        <f t="shared" si="260"/>
        <v>42290.61855324074</v>
      </c>
      <c r="T3404" s="17">
        <f t="shared" si="261"/>
        <v>42320.104861111111</v>
      </c>
      <c r="V3404"/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58"/>
        <v>100</v>
      </c>
      <c r="P3405" s="9">
        <f t="shared" si="259"/>
        <v>117.65</v>
      </c>
      <c r="Q3405" s="11" t="s">
        <v>8315</v>
      </c>
      <c r="R3405" t="s">
        <v>8316</v>
      </c>
      <c r="S3405" s="16">
        <f t="shared" si="260"/>
        <v>42150.462083333332</v>
      </c>
      <c r="T3405" s="17">
        <f t="shared" si="261"/>
        <v>42180.462083333332</v>
      </c>
      <c r="V3405"/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58"/>
        <v>122</v>
      </c>
      <c r="P3406" s="9">
        <f t="shared" si="259"/>
        <v>203.33</v>
      </c>
      <c r="Q3406" s="11" t="s">
        <v>8315</v>
      </c>
      <c r="R3406" t="s">
        <v>8316</v>
      </c>
      <c r="S3406" s="16">
        <f t="shared" si="260"/>
        <v>42152.503495370373</v>
      </c>
      <c r="T3406" s="17">
        <f t="shared" si="261"/>
        <v>42172.503495370373</v>
      </c>
      <c r="V3406"/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58"/>
        <v>138</v>
      </c>
      <c r="P3407" s="9">
        <f t="shared" si="259"/>
        <v>28.32</v>
      </c>
      <c r="Q3407" s="11" t="s">
        <v>8315</v>
      </c>
      <c r="R3407" t="s">
        <v>8316</v>
      </c>
      <c r="S3407" s="16">
        <f t="shared" si="260"/>
        <v>42410.017199074078</v>
      </c>
      <c r="T3407" s="17">
        <f t="shared" si="261"/>
        <v>42430.999305555553</v>
      </c>
      <c r="V3407"/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58"/>
        <v>100</v>
      </c>
      <c r="P3408" s="9">
        <f t="shared" si="259"/>
        <v>110.23</v>
      </c>
      <c r="Q3408" s="11" t="s">
        <v>8315</v>
      </c>
      <c r="R3408" t="s">
        <v>8316</v>
      </c>
      <c r="S3408" s="16">
        <f t="shared" si="260"/>
        <v>41791.492777777778</v>
      </c>
      <c r="T3408" s="17">
        <f t="shared" si="261"/>
        <v>41836.492777777778</v>
      </c>
      <c r="V3408"/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58"/>
        <v>107</v>
      </c>
      <c r="P3409" s="9">
        <f t="shared" si="259"/>
        <v>31.97</v>
      </c>
      <c r="Q3409" s="11" t="s">
        <v>8315</v>
      </c>
      <c r="R3409" t="s">
        <v>8316</v>
      </c>
      <c r="S3409" s="16">
        <f t="shared" si="260"/>
        <v>41796.422326388885</v>
      </c>
      <c r="T3409" s="17">
        <f t="shared" si="261"/>
        <v>41826.422326388885</v>
      </c>
      <c r="V3409"/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58"/>
        <v>211</v>
      </c>
      <c r="P3410" s="9">
        <f t="shared" si="259"/>
        <v>58.61</v>
      </c>
      <c r="Q3410" s="11" t="s">
        <v>8315</v>
      </c>
      <c r="R3410" t="s">
        <v>8316</v>
      </c>
      <c r="S3410" s="16">
        <f t="shared" si="260"/>
        <v>41808.991944444446</v>
      </c>
      <c r="T3410" s="17">
        <f t="shared" si="261"/>
        <v>41838.991944444446</v>
      </c>
      <c r="V3410"/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58"/>
        <v>124</v>
      </c>
      <c r="P3411" s="9">
        <f t="shared" si="259"/>
        <v>29.43</v>
      </c>
      <c r="Q3411" s="11" t="s">
        <v>8315</v>
      </c>
      <c r="R3411" t="s">
        <v>8316</v>
      </c>
      <c r="S3411" s="16">
        <f t="shared" si="260"/>
        <v>42544.814328703709</v>
      </c>
      <c r="T3411" s="17">
        <f t="shared" si="261"/>
        <v>42582.873611111107</v>
      </c>
      <c r="V3411"/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58"/>
        <v>109</v>
      </c>
      <c r="P3412" s="9">
        <f t="shared" si="259"/>
        <v>81.38</v>
      </c>
      <c r="Q3412" s="11" t="s">
        <v>8315</v>
      </c>
      <c r="R3412" t="s">
        <v>8316</v>
      </c>
      <c r="S3412" s="16">
        <f t="shared" si="260"/>
        <v>42500.041550925926</v>
      </c>
      <c r="T3412" s="17">
        <f t="shared" si="261"/>
        <v>42527.291666666672</v>
      </c>
      <c r="V3412"/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58"/>
        <v>104</v>
      </c>
      <c r="P3413" s="9">
        <f t="shared" si="259"/>
        <v>199.17</v>
      </c>
      <c r="Q3413" s="11" t="s">
        <v>8315</v>
      </c>
      <c r="R3413" t="s">
        <v>8316</v>
      </c>
      <c r="S3413" s="16">
        <f t="shared" si="260"/>
        <v>42265.022824074069</v>
      </c>
      <c r="T3413" s="17">
        <f t="shared" si="261"/>
        <v>42285.022824074069</v>
      </c>
      <c r="V3413"/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58"/>
        <v>100</v>
      </c>
      <c r="P3414" s="9">
        <f t="shared" si="259"/>
        <v>115.38</v>
      </c>
      <c r="Q3414" s="11" t="s">
        <v>8315</v>
      </c>
      <c r="R3414" t="s">
        <v>8316</v>
      </c>
      <c r="S3414" s="16">
        <f t="shared" si="260"/>
        <v>41879.959050925929</v>
      </c>
      <c r="T3414" s="17">
        <f t="shared" si="261"/>
        <v>41909.959050925929</v>
      </c>
      <c r="V3414"/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58"/>
        <v>130</v>
      </c>
      <c r="P3415" s="9">
        <f t="shared" si="259"/>
        <v>46.43</v>
      </c>
      <c r="Q3415" s="11" t="s">
        <v>8315</v>
      </c>
      <c r="R3415" t="s">
        <v>8316</v>
      </c>
      <c r="S3415" s="16">
        <f t="shared" si="260"/>
        <v>42053.733078703706</v>
      </c>
      <c r="T3415" s="17">
        <f t="shared" si="261"/>
        <v>42063.207638888889</v>
      </c>
      <c r="V3415"/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58"/>
        <v>104</v>
      </c>
      <c r="P3416" s="9">
        <f t="shared" si="259"/>
        <v>70.569999999999993</v>
      </c>
      <c r="Q3416" s="11" t="s">
        <v>8315</v>
      </c>
      <c r="R3416" t="s">
        <v>8316</v>
      </c>
      <c r="S3416" s="16">
        <f t="shared" si="260"/>
        <v>42675.832465277781</v>
      </c>
      <c r="T3416" s="17">
        <f t="shared" si="261"/>
        <v>42705.332638888889</v>
      </c>
      <c r="V3416"/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58"/>
        <v>100</v>
      </c>
      <c r="P3417" s="9">
        <f t="shared" si="259"/>
        <v>22.22</v>
      </c>
      <c r="Q3417" s="11" t="s">
        <v>8315</v>
      </c>
      <c r="R3417" t="s">
        <v>8316</v>
      </c>
      <c r="S3417" s="16">
        <f t="shared" si="260"/>
        <v>42467.144166666665</v>
      </c>
      <c r="T3417" s="17">
        <f t="shared" si="261"/>
        <v>42477.979166666672</v>
      </c>
      <c r="V3417"/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58"/>
        <v>120</v>
      </c>
      <c r="P3418" s="9">
        <f t="shared" si="259"/>
        <v>159.47</v>
      </c>
      <c r="Q3418" s="11" t="s">
        <v>8315</v>
      </c>
      <c r="R3418" t="s">
        <v>8316</v>
      </c>
      <c r="S3418" s="16">
        <f t="shared" si="260"/>
        <v>42089.412557870368</v>
      </c>
      <c r="T3418" s="17">
        <f t="shared" si="261"/>
        <v>42117.770833333328</v>
      </c>
      <c r="V3418"/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58"/>
        <v>100</v>
      </c>
      <c r="P3419" s="9">
        <f t="shared" si="259"/>
        <v>37.78</v>
      </c>
      <c r="Q3419" s="11" t="s">
        <v>8315</v>
      </c>
      <c r="R3419" t="s">
        <v>8316</v>
      </c>
      <c r="S3419" s="16">
        <f t="shared" si="260"/>
        <v>41894.91375</v>
      </c>
      <c r="T3419" s="17">
        <f t="shared" si="261"/>
        <v>41938.029861111114</v>
      </c>
      <c r="V3419"/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58"/>
        <v>101</v>
      </c>
      <c r="P3420" s="9">
        <f t="shared" si="259"/>
        <v>72.05</v>
      </c>
      <c r="Q3420" s="11" t="s">
        <v>8315</v>
      </c>
      <c r="R3420" t="s">
        <v>8316</v>
      </c>
      <c r="S3420" s="16">
        <f t="shared" si="260"/>
        <v>41752.83457175926</v>
      </c>
      <c r="T3420" s="17">
        <f t="shared" si="261"/>
        <v>41782.83457175926</v>
      </c>
      <c r="V3420"/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58"/>
        <v>107</v>
      </c>
      <c r="P3421" s="9">
        <f t="shared" si="259"/>
        <v>63.7</v>
      </c>
      <c r="Q3421" s="11" t="s">
        <v>8315</v>
      </c>
      <c r="R3421" t="s">
        <v>8316</v>
      </c>
      <c r="S3421" s="16">
        <f t="shared" si="260"/>
        <v>42448.821585648147</v>
      </c>
      <c r="T3421" s="17">
        <f t="shared" si="261"/>
        <v>42466.895833333328</v>
      </c>
      <c r="V3421"/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58"/>
        <v>138</v>
      </c>
      <c r="P3422" s="9">
        <f t="shared" si="259"/>
        <v>28.41</v>
      </c>
      <c r="Q3422" s="11" t="s">
        <v>8315</v>
      </c>
      <c r="R3422" t="s">
        <v>8316</v>
      </c>
      <c r="S3422" s="16">
        <f t="shared" si="260"/>
        <v>42405.090300925927</v>
      </c>
      <c r="T3422" s="17">
        <f t="shared" si="261"/>
        <v>42414</v>
      </c>
      <c r="V3422"/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58"/>
        <v>101</v>
      </c>
      <c r="P3423" s="9">
        <f t="shared" si="259"/>
        <v>103.21</v>
      </c>
      <c r="Q3423" s="11" t="s">
        <v>8315</v>
      </c>
      <c r="R3423" t="s">
        <v>8316</v>
      </c>
      <c r="S3423" s="16">
        <f t="shared" si="260"/>
        <v>42037.791238425925</v>
      </c>
      <c r="T3423" s="17">
        <f t="shared" si="261"/>
        <v>42067.791238425925</v>
      </c>
      <c r="V3423"/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58"/>
        <v>109</v>
      </c>
      <c r="P3424" s="9">
        <f t="shared" si="259"/>
        <v>71.150000000000006</v>
      </c>
      <c r="Q3424" s="11" t="s">
        <v>8315</v>
      </c>
      <c r="R3424" t="s">
        <v>8316</v>
      </c>
      <c r="S3424" s="16">
        <f t="shared" si="260"/>
        <v>42323.562222222223</v>
      </c>
      <c r="T3424" s="17">
        <f t="shared" si="261"/>
        <v>42352</v>
      </c>
      <c r="V3424"/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58"/>
        <v>140</v>
      </c>
      <c r="P3425" s="9">
        <f t="shared" si="259"/>
        <v>35</v>
      </c>
      <c r="Q3425" s="11" t="s">
        <v>8315</v>
      </c>
      <c r="R3425" t="s">
        <v>8316</v>
      </c>
      <c r="S3425" s="16">
        <f t="shared" si="260"/>
        <v>42088.911354166667</v>
      </c>
      <c r="T3425" s="17">
        <f t="shared" si="261"/>
        <v>42118.911354166667</v>
      </c>
      <c r="V3425"/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58"/>
        <v>104</v>
      </c>
      <c r="P3426" s="9">
        <f t="shared" si="259"/>
        <v>81.78</v>
      </c>
      <c r="Q3426" s="11" t="s">
        <v>8315</v>
      </c>
      <c r="R3426" t="s">
        <v>8316</v>
      </c>
      <c r="S3426" s="16">
        <f t="shared" si="260"/>
        <v>42018.676898148144</v>
      </c>
      <c r="T3426" s="17">
        <f t="shared" si="261"/>
        <v>42040.290972222225</v>
      </c>
      <c r="V3426"/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58"/>
        <v>103</v>
      </c>
      <c r="P3427" s="9">
        <f t="shared" si="259"/>
        <v>297.02999999999997</v>
      </c>
      <c r="Q3427" s="11" t="s">
        <v>8315</v>
      </c>
      <c r="R3427" t="s">
        <v>8316</v>
      </c>
      <c r="S3427" s="16">
        <f t="shared" si="260"/>
        <v>41884.617314814815</v>
      </c>
      <c r="T3427" s="17">
        <f t="shared" si="261"/>
        <v>41916.617314814815</v>
      </c>
      <c r="V3427"/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58"/>
        <v>108</v>
      </c>
      <c r="P3428" s="9">
        <f t="shared" si="259"/>
        <v>46.61</v>
      </c>
      <c r="Q3428" s="11" t="s">
        <v>8315</v>
      </c>
      <c r="R3428" t="s">
        <v>8316</v>
      </c>
      <c r="S3428" s="16">
        <f t="shared" si="260"/>
        <v>41884.056747685187</v>
      </c>
      <c r="T3428" s="17">
        <f t="shared" si="261"/>
        <v>41903.083333333336</v>
      </c>
      <c r="V3428"/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58"/>
        <v>100</v>
      </c>
      <c r="P3429" s="9">
        <f t="shared" si="259"/>
        <v>51.72</v>
      </c>
      <c r="Q3429" s="11" t="s">
        <v>8315</v>
      </c>
      <c r="R3429" t="s">
        <v>8316</v>
      </c>
      <c r="S3429" s="16">
        <f t="shared" si="260"/>
        <v>41792.645277777774</v>
      </c>
      <c r="T3429" s="17">
        <f t="shared" si="261"/>
        <v>41822.645277777774</v>
      </c>
      <c r="V3429"/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58"/>
        <v>103</v>
      </c>
      <c r="P3430" s="9">
        <f t="shared" si="259"/>
        <v>40.29</v>
      </c>
      <c r="Q3430" s="11" t="s">
        <v>8315</v>
      </c>
      <c r="R3430" t="s">
        <v>8316</v>
      </c>
      <c r="S3430" s="16">
        <f t="shared" si="260"/>
        <v>42038.720451388886</v>
      </c>
      <c r="T3430" s="17">
        <f t="shared" si="261"/>
        <v>42063.708333333328</v>
      </c>
      <c r="V3430"/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58"/>
        <v>130</v>
      </c>
      <c r="P3431" s="9">
        <f t="shared" si="259"/>
        <v>16.25</v>
      </c>
      <c r="Q3431" s="11" t="s">
        <v>8315</v>
      </c>
      <c r="R3431" t="s">
        <v>8316</v>
      </c>
      <c r="S3431" s="16">
        <f t="shared" si="260"/>
        <v>42662.021539351852</v>
      </c>
      <c r="T3431" s="17">
        <f t="shared" si="261"/>
        <v>42676.021539351852</v>
      </c>
      <c r="V3431"/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58"/>
        <v>109</v>
      </c>
      <c r="P3432" s="9">
        <f t="shared" si="259"/>
        <v>30.15</v>
      </c>
      <c r="Q3432" s="11" t="s">
        <v>8315</v>
      </c>
      <c r="R3432" t="s">
        <v>8316</v>
      </c>
      <c r="S3432" s="16">
        <f t="shared" si="260"/>
        <v>41820.945613425924</v>
      </c>
      <c r="T3432" s="17">
        <f t="shared" si="261"/>
        <v>41850.945613425924</v>
      </c>
      <c r="V3432"/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58"/>
        <v>100</v>
      </c>
      <c r="P3433" s="9">
        <f t="shared" si="259"/>
        <v>95.24</v>
      </c>
      <c r="Q3433" s="11" t="s">
        <v>8315</v>
      </c>
      <c r="R3433" t="s">
        <v>8316</v>
      </c>
      <c r="S3433" s="16">
        <f t="shared" si="260"/>
        <v>41839.730937500004</v>
      </c>
      <c r="T3433" s="17">
        <f t="shared" si="261"/>
        <v>41869.730937500004</v>
      </c>
      <c r="V3433"/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58"/>
        <v>110</v>
      </c>
      <c r="P3434" s="9">
        <f t="shared" si="259"/>
        <v>52.21</v>
      </c>
      <c r="Q3434" s="11" t="s">
        <v>8315</v>
      </c>
      <c r="R3434" t="s">
        <v>8316</v>
      </c>
      <c r="S3434" s="16">
        <f t="shared" si="260"/>
        <v>42380.581180555557</v>
      </c>
      <c r="T3434" s="17">
        <f t="shared" si="261"/>
        <v>42405.916666666672</v>
      </c>
      <c r="V3434"/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58"/>
        <v>100</v>
      </c>
      <c r="P3435" s="9">
        <f t="shared" si="259"/>
        <v>134.15</v>
      </c>
      <c r="Q3435" s="11" t="s">
        <v>8315</v>
      </c>
      <c r="R3435" t="s">
        <v>8316</v>
      </c>
      <c r="S3435" s="16">
        <f t="shared" si="260"/>
        <v>41776.063136574077</v>
      </c>
      <c r="T3435" s="17">
        <f t="shared" si="261"/>
        <v>41807.125</v>
      </c>
      <c r="V3435"/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58"/>
        <v>106</v>
      </c>
      <c r="P3436" s="9">
        <f t="shared" si="259"/>
        <v>62.83</v>
      </c>
      <c r="Q3436" s="11" t="s">
        <v>8315</v>
      </c>
      <c r="R3436" t="s">
        <v>8316</v>
      </c>
      <c r="S3436" s="16">
        <f t="shared" si="260"/>
        <v>41800.380428240744</v>
      </c>
      <c r="T3436" s="17">
        <f t="shared" si="261"/>
        <v>41830.380428240744</v>
      </c>
      <c r="V3436"/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58"/>
        <v>112</v>
      </c>
      <c r="P3437" s="9">
        <f t="shared" si="259"/>
        <v>58.95</v>
      </c>
      <c r="Q3437" s="11" t="s">
        <v>8315</v>
      </c>
      <c r="R3437" t="s">
        <v>8316</v>
      </c>
      <c r="S3437" s="16">
        <f t="shared" si="260"/>
        <v>42572.61681712963</v>
      </c>
      <c r="T3437" s="17">
        <f t="shared" si="261"/>
        <v>42589.125</v>
      </c>
      <c r="V3437"/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58"/>
        <v>106</v>
      </c>
      <c r="P3438" s="9">
        <f t="shared" si="259"/>
        <v>143.11000000000001</v>
      </c>
      <c r="Q3438" s="11" t="s">
        <v>8315</v>
      </c>
      <c r="R3438" t="s">
        <v>8316</v>
      </c>
      <c r="S3438" s="16">
        <f t="shared" si="260"/>
        <v>41851.541585648149</v>
      </c>
      <c r="T3438" s="17">
        <f t="shared" si="261"/>
        <v>41872.686111111114</v>
      </c>
      <c r="V3438"/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58"/>
        <v>101</v>
      </c>
      <c r="P3439" s="9">
        <f t="shared" si="259"/>
        <v>84.17</v>
      </c>
      <c r="Q3439" s="11" t="s">
        <v>8315</v>
      </c>
      <c r="R3439" t="s">
        <v>8316</v>
      </c>
      <c r="S3439" s="16">
        <f t="shared" si="260"/>
        <v>42205.710879629631</v>
      </c>
      <c r="T3439" s="17">
        <f t="shared" si="261"/>
        <v>42235.710879629631</v>
      </c>
      <c r="V3439"/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58"/>
        <v>104</v>
      </c>
      <c r="P3440" s="9">
        <f t="shared" si="259"/>
        <v>186.07</v>
      </c>
      <c r="Q3440" s="11" t="s">
        <v>8315</v>
      </c>
      <c r="R3440" t="s">
        <v>8316</v>
      </c>
      <c r="S3440" s="16">
        <f t="shared" si="260"/>
        <v>42100.927858796291</v>
      </c>
      <c r="T3440" s="17">
        <f t="shared" si="261"/>
        <v>42126.875</v>
      </c>
      <c r="V3440"/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58"/>
        <v>135</v>
      </c>
      <c r="P3441" s="9">
        <f t="shared" si="259"/>
        <v>89.79</v>
      </c>
      <c r="Q3441" s="11" t="s">
        <v>8315</v>
      </c>
      <c r="R3441" t="s">
        <v>8316</v>
      </c>
      <c r="S3441" s="16">
        <f t="shared" si="260"/>
        <v>42374.911226851851</v>
      </c>
      <c r="T3441" s="17">
        <f t="shared" si="261"/>
        <v>42388.207638888889</v>
      </c>
      <c r="V3441"/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58"/>
        <v>105</v>
      </c>
      <c r="P3442" s="9">
        <f t="shared" si="259"/>
        <v>64.16</v>
      </c>
      <c r="Q3442" s="11" t="s">
        <v>8315</v>
      </c>
      <c r="R3442" t="s">
        <v>8316</v>
      </c>
      <c r="S3442" s="16">
        <f t="shared" si="260"/>
        <v>41809.12300925926</v>
      </c>
      <c r="T3442" s="17">
        <f t="shared" si="261"/>
        <v>41831.677083333336</v>
      </c>
      <c r="V3442"/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58"/>
        <v>103</v>
      </c>
      <c r="P3443" s="9">
        <f t="shared" si="259"/>
        <v>59.65</v>
      </c>
      <c r="Q3443" s="11" t="s">
        <v>8315</v>
      </c>
      <c r="R3443" t="s">
        <v>8316</v>
      </c>
      <c r="S3443" s="16">
        <f t="shared" si="260"/>
        <v>42294.429641203707</v>
      </c>
      <c r="T3443" s="17">
        <f t="shared" si="261"/>
        <v>42321.845138888893</v>
      </c>
      <c r="V3443"/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58"/>
        <v>100</v>
      </c>
      <c r="P3444" s="9">
        <f t="shared" si="259"/>
        <v>31.25</v>
      </c>
      <c r="Q3444" s="11" t="s">
        <v>8315</v>
      </c>
      <c r="R3444" t="s">
        <v>8316</v>
      </c>
      <c r="S3444" s="16">
        <f t="shared" si="260"/>
        <v>42124.841111111105</v>
      </c>
      <c r="T3444" s="17">
        <f t="shared" si="261"/>
        <v>42154.841111111105</v>
      </c>
      <c r="V3444"/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58"/>
        <v>186</v>
      </c>
      <c r="P3445" s="9">
        <f t="shared" si="259"/>
        <v>41.22</v>
      </c>
      <c r="Q3445" s="11" t="s">
        <v>8315</v>
      </c>
      <c r="R3445" t="s">
        <v>8316</v>
      </c>
      <c r="S3445" s="16">
        <f t="shared" si="260"/>
        <v>41861.524837962963</v>
      </c>
      <c r="T3445" s="17">
        <f t="shared" si="261"/>
        <v>41891.524837962963</v>
      </c>
      <c r="V3445"/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58"/>
        <v>289</v>
      </c>
      <c r="P3446" s="9">
        <f t="shared" si="259"/>
        <v>43.35</v>
      </c>
      <c r="Q3446" s="11" t="s">
        <v>8315</v>
      </c>
      <c r="R3446" t="s">
        <v>8316</v>
      </c>
      <c r="S3446" s="16">
        <f t="shared" si="260"/>
        <v>42521.291504629626</v>
      </c>
      <c r="T3446" s="17">
        <f t="shared" si="261"/>
        <v>42529.582638888889</v>
      </c>
      <c r="V3446"/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58"/>
        <v>100</v>
      </c>
      <c r="P3447" s="9">
        <f t="shared" si="259"/>
        <v>64.52</v>
      </c>
      <c r="Q3447" s="11" t="s">
        <v>8315</v>
      </c>
      <c r="R3447" t="s">
        <v>8316</v>
      </c>
      <c r="S3447" s="16">
        <f t="shared" si="260"/>
        <v>42272.530509259261</v>
      </c>
      <c r="T3447" s="17">
        <f t="shared" si="261"/>
        <v>42300.530509259261</v>
      </c>
      <c r="V3447"/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58"/>
        <v>108</v>
      </c>
      <c r="P3448" s="9">
        <f t="shared" si="259"/>
        <v>43.28</v>
      </c>
      <c r="Q3448" s="11" t="s">
        <v>8315</v>
      </c>
      <c r="R3448" t="s">
        <v>8316</v>
      </c>
      <c r="S3448" s="16">
        <f t="shared" si="260"/>
        <v>42016.832465277781</v>
      </c>
      <c r="T3448" s="17">
        <f t="shared" si="261"/>
        <v>42040.513888888891</v>
      </c>
      <c r="V3448"/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58"/>
        <v>108</v>
      </c>
      <c r="P3449" s="9">
        <f t="shared" si="259"/>
        <v>77</v>
      </c>
      <c r="Q3449" s="11" t="s">
        <v>8315</v>
      </c>
      <c r="R3449" t="s">
        <v>8316</v>
      </c>
      <c r="S3449" s="16">
        <f t="shared" si="260"/>
        <v>42402.889027777783</v>
      </c>
      <c r="T3449" s="17">
        <f t="shared" si="261"/>
        <v>42447.847361111111</v>
      </c>
      <c r="V3449"/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58"/>
        <v>110</v>
      </c>
      <c r="P3450" s="9">
        <f t="shared" si="259"/>
        <v>51.22</v>
      </c>
      <c r="Q3450" s="11" t="s">
        <v>8315</v>
      </c>
      <c r="R3450" t="s">
        <v>8316</v>
      </c>
      <c r="S3450" s="16">
        <f t="shared" si="260"/>
        <v>41960.119085648148</v>
      </c>
      <c r="T3450" s="17">
        <f t="shared" si="261"/>
        <v>41990.119085648148</v>
      </c>
      <c r="V3450"/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58"/>
        <v>171</v>
      </c>
      <c r="P3451" s="9">
        <f t="shared" si="259"/>
        <v>68.25</v>
      </c>
      <c r="Q3451" s="11" t="s">
        <v>8315</v>
      </c>
      <c r="R3451" t="s">
        <v>8316</v>
      </c>
      <c r="S3451" s="16">
        <f t="shared" si="260"/>
        <v>42532.052523148144</v>
      </c>
      <c r="T3451" s="17">
        <f t="shared" si="261"/>
        <v>42560.166666666672</v>
      </c>
      <c r="V3451"/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58"/>
        <v>152</v>
      </c>
      <c r="P3452" s="9">
        <f t="shared" si="259"/>
        <v>19.489999999999998</v>
      </c>
      <c r="Q3452" s="11" t="s">
        <v>8315</v>
      </c>
      <c r="R3452" t="s">
        <v>8316</v>
      </c>
      <c r="S3452" s="16">
        <f t="shared" si="260"/>
        <v>42036.704525462963</v>
      </c>
      <c r="T3452" s="17">
        <f t="shared" si="261"/>
        <v>42096.662858796291</v>
      </c>
      <c r="V3452"/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58"/>
        <v>101</v>
      </c>
      <c r="P3453" s="9">
        <f t="shared" si="259"/>
        <v>41.13</v>
      </c>
      <c r="Q3453" s="11" t="s">
        <v>8315</v>
      </c>
      <c r="R3453" t="s">
        <v>8316</v>
      </c>
      <c r="S3453" s="16">
        <f t="shared" si="260"/>
        <v>42088.723692129628</v>
      </c>
      <c r="T3453" s="17">
        <f t="shared" si="261"/>
        <v>42115.723692129628</v>
      </c>
      <c r="V3453"/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58"/>
        <v>153</v>
      </c>
      <c r="P3454" s="9">
        <f t="shared" si="259"/>
        <v>41.41</v>
      </c>
      <c r="Q3454" s="11" t="s">
        <v>8315</v>
      </c>
      <c r="R3454" t="s">
        <v>8316</v>
      </c>
      <c r="S3454" s="16">
        <f t="shared" si="260"/>
        <v>41820.639189814814</v>
      </c>
      <c r="T3454" s="17">
        <f t="shared" si="261"/>
        <v>41843.165972222225</v>
      </c>
      <c r="V3454"/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58"/>
        <v>128</v>
      </c>
      <c r="P3455" s="9">
        <f t="shared" si="259"/>
        <v>27.5</v>
      </c>
      <c r="Q3455" s="11" t="s">
        <v>8315</v>
      </c>
      <c r="R3455" t="s">
        <v>8316</v>
      </c>
      <c r="S3455" s="16">
        <f t="shared" si="260"/>
        <v>42535.97865740741</v>
      </c>
      <c r="T3455" s="17">
        <f t="shared" si="261"/>
        <v>42595.97865740741</v>
      </c>
      <c r="V3455"/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58"/>
        <v>101</v>
      </c>
      <c r="P3456" s="9">
        <f t="shared" si="259"/>
        <v>33.57</v>
      </c>
      <c r="Q3456" s="11" t="s">
        <v>8315</v>
      </c>
      <c r="R3456" t="s">
        <v>8316</v>
      </c>
      <c r="S3456" s="16">
        <f t="shared" si="260"/>
        <v>41821.698599537034</v>
      </c>
      <c r="T3456" s="17">
        <f t="shared" si="261"/>
        <v>41851.698599537034</v>
      </c>
      <c r="V3456"/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58"/>
        <v>101</v>
      </c>
      <c r="P3457" s="9">
        <f t="shared" si="259"/>
        <v>145.87</v>
      </c>
      <c r="Q3457" s="11" t="s">
        <v>8315</v>
      </c>
      <c r="R3457" t="s">
        <v>8316</v>
      </c>
      <c r="S3457" s="16">
        <f t="shared" si="260"/>
        <v>42626.7503125</v>
      </c>
      <c r="T3457" s="17">
        <f t="shared" si="261"/>
        <v>42656.7503125</v>
      </c>
      <c r="V3457"/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62">ROUND(E3458/D3458*100,0)</f>
        <v>191</v>
      </c>
      <c r="P3458" s="9">
        <f t="shared" ref="P3458:P3521" si="263">IFERROR(ROUND(E3458/L3458,2),0)</f>
        <v>358.69</v>
      </c>
      <c r="Q3458" s="11" t="s">
        <v>8315</v>
      </c>
      <c r="R3458" t="s">
        <v>8316</v>
      </c>
      <c r="S3458" s="16">
        <f t="shared" ref="S3458:S3521" si="264">(((J3458/60)/60)/24)+DATE(1970,1,1)</f>
        <v>41821.205636574072</v>
      </c>
      <c r="T3458" s="17">
        <f t="shared" ref="T3458:T3521" si="265">(((I3458/60)/60)/24)+DATE(1970,1,1)</f>
        <v>41852.290972222225</v>
      </c>
      <c r="V3458"/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62"/>
        <v>140</v>
      </c>
      <c r="P3459" s="9">
        <f t="shared" si="263"/>
        <v>50.98</v>
      </c>
      <c r="Q3459" s="11" t="s">
        <v>8315</v>
      </c>
      <c r="R3459" t="s">
        <v>8316</v>
      </c>
      <c r="S3459" s="16">
        <f t="shared" si="264"/>
        <v>42016.706678240742</v>
      </c>
      <c r="T3459" s="17">
        <f t="shared" si="265"/>
        <v>42047.249305555553</v>
      </c>
      <c r="V3459"/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2"/>
        <v>124</v>
      </c>
      <c r="P3460" s="9">
        <f t="shared" si="263"/>
        <v>45.04</v>
      </c>
      <c r="Q3460" s="11" t="s">
        <v>8315</v>
      </c>
      <c r="R3460" t="s">
        <v>8316</v>
      </c>
      <c r="S3460" s="16">
        <f t="shared" si="264"/>
        <v>42011.202581018515</v>
      </c>
      <c r="T3460" s="17">
        <f t="shared" si="265"/>
        <v>42038.185416666667</v>
      </c>
      <c r="V3460"/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2"/>
        <v>126</v>
      </c>
      <c r="P3461" s="9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7">
        <f t="shared" si="265"/>
        <v>42510.479861111111</v>
      </c>
      <c r="V3461"/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2"/>
        <v>190</v>
      </c>
      <c r="P3462" s="9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7">
        <f t="shared" si="265"/>
        <v>41866.527222222219</v>
      </c>
      <c r="V3462"/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2"/>
        <v>139</v>
      </c>
      <c r="P3463" s="9">
        <f t="shared" si="263"/>
        <v>57.92</v>
      </c>
      <c r="Q3463" s="11" t="s">
        <v>8315</v>
      </c>
      <c r="R3463" t="s">
        <v>8316</v>
      </c>
      <c r="S3463" s="16">
        <f t="shared" si="264"/>
        <v>42643.632858796293</v>
      </c>
      <c r="T3463" s="17">
        <f t="shared" si="265"/>
        <v>42672.125</v>
      </c>
      <c r="V3463"/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2"/>
        <v>202</v>
      </c>
      <c r="P3464" s="9">
        <f t="shared" si="263"/>
        <v>29.71</v>
      </c>
      <c r="Q3464" s="11" t="s">
        <v>8315</v>
      </c>
      <c r="R3464" t="s">
        <v>8316</v>
      </c>
      <c r="S3464" s="16">
        <f t="shared" si="264"/>
        <v>42179.898472222223</v>
      </c>
      <c r="T3464" s="17">
        <f t="shared" si="265"/>
        <v>42195.75</v>
      </c>
      <c r="V3464"/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2"/>
        <v>103</v>
      </c>
      <c r="P3465" s="9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7">
        <f t="shared" si="265"/>
        <v>42654.165972222225</v>
      </c>
      <c r="V3465"/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2"/>
        <v>102</v>
      </c>
      <c r="P3466" s="9">
        <f t="shared" si="263"/>
        <v>55.01</v>
      </c>
      <c r="Q3466" s="11" t="s">
        <v>8315</v>
      </c>
      <c r="R3466" t="s">
        <v>8316</v>
      </c>
      <c r="S3466" s="16">
        <f t="shared" si="264"/>
        <v>42575.130057870367</v>
      </c>
      <c r="T3466" s="17">
        <f t="shared" si="265"/>
        <v>42605.130057870367</v>
      </c>
      <c r="V3466"/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2"/>
        <v>103</v>
      </c>
      <c r="P3467" s="9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7">
        <f t="shared" si="265"/>
        <v>42225.666666666672</v>
      </c>
      <c r="V3467"/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2"/>
        <v>127</v>
      </c>
      <c r="P3468" s="9">
        <f t="shared" si="263"/>
        <v>72.95</v>
      </c>
      <c r="Q3468" s="11" t="s">
        <v>8315</v>
      </c>
      <c r="R3468" t="s">
        <v>8316</v>
      </c>
      <c r="S3468" s="16">
        <f t="shared" si="264"/>
        <v>42420.019097222219</v>
      </c>
      <c r="T3468" s="17">
        <f t="shared" si="265"/>
        <v>42479.977430555555</v>
      </c>
      <c r="V3468"/>
    </row>
    <row r="3469" spans="1:22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2"/>
        <v>101</v>
      </c>
      <c r="P3469" s="9">
        <f t="shared" si="263"/>
        <v>64.47</v>
      </c>
      <c r="Q3469" s="11" t="s">
        <v>8315</v>
      </c>
      <c r="R3469" t="s">
        <v>8316</v>
      </c>
      <c r="S3469" s="16">
        <f t="shared" si="264"/>
        <v>42053.671666666662</v>
      </c>
      <c r="T3469" s="17">
        <f t="shared" si="265"/>
        <v>42083.630000000005</v>
      </c>
      <c r="V3469"/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2"/>
        <v>122</v>
      </c>
      <c r="P3470" s="9">
        <f t="shared" si="263"/>
        <v>716.35</v>
      </c>
      <c r="Q3470" s="11" t="s">
        <v>8315</v>
      </c>
      <c r="R3470" t="s">
        <v>8316</v>
      </c>
      <c r="S3470" s="16">
        <f t="shared" si="264"/>
        <v>42605.765381944439</v>
      </c>
      <c r="T3470" s="17">
        <f t="shared" si="265"/>
        <v>42634.125</v>
      </c>
      <c r="V3470"/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2"/>
        <v>113</v>
      </c>
      <c r="P3471" s="9">
        <f t="shared" si="263"/>
        <v>50.4</v>
      </c>
      <c r="Q3471" s="11" t="s">
        <v>8315</v>
      </c>
      <c r="R3471" t="s">
        <v>8316</v>
      </c>
      <c r="S3471" s="16">
        <f t="shared" si="264"/>
        <v>42458.641724537039</v>
      </c>
      <c r="T3471" s="17">
        <f t="shared" si="265"/>
        <v>42488.641724537039</v>
      </c>
      <c r="V3471"/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2"/>
        <v>150</v>
      </c>
      <c r="P3472" s="9">
        <f t="shared" si="263"/>
        <v>41.67</v>
      </c>
      <c r="Q3472" s="11" t="s">
        <v>8315</v>
      </c>
      <c r="R3472" t="s">
        <v>8316</v>
      </c>
      <c r="S3472" s="16">
        <f t="shared" si="264"/>
        <v>42529.022013888884</v>
      </c>
      <c r="T3472" s="17">
        <f t="shared" si="265"/>
        <v>42566.901388888888</v>
      </c>
      <c r="V3472"/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2"/>
        <v>215</v>
      </c>
      <c r="P3473" s="9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7">
        <f t="shared" si="265"/>
        <v>41882.833333333336</v>
      </c>
      <c r="V3473"/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2"/>
        <v>102</v>
      </c>
      <c r="P3474" s="9">
        <f t="shared" si="263"/>
        <v>88.74</v>
      </c>
      <c r="Q3474" s="11" t="s">
        <v>8315</v>
      </c>
      <c r="R3474" t="s">
        <v>8316</v>
      </c>
      <c r="S3474" s="16">
        <f t="shared" si="264"/>
        <v>41928.170497685183</v>
      </c>
      <c r="T3474" s="17">
        <f t="shared" si="265"/>
        <v>41949.249305555553</v>
      </c>
      <c r="V3474"/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2"/>
        <v>100</v>
      </c>
      <c r="P3475" s="9">
        <f t="shared" si="263"/>
        <v>148.47999999999999</v>
      </c>
      <c r="Q3475" s="11" t="s">
        <v>8315</v>
      </c>
      <c r="R3475" t="s">
        <v>8316</v>
      </c>
      <c r="S3475" s="16">
        <f t="shared" si="264"/>
        <v>42062.834444444445</v>
      </c>
      <c r="T3475" s="17">
        <f t="shared" si="265"/>
        <v>42083.852083333331</v>
      </c>
      <c r="V3475"/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2"/>
        <v>101</v>
      </c>
      <c r="P3476" s="9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7">
        <f t="shared" si="265"/>
        <v>42571.501516203702</v>
      </c>
      <c r="V3476"/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2"/>
        <v>113</v>
      </c>
      <c r="P3477" s="9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7">
        <f t="shared" si="265"/>
        <v>41946</v>
      </c>
      <c r="V3477"/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2"/>
        <v>104</v>
      </c>
      <c r="P3478" s="9">
        <f t="shared" si="263"/>
        <v>52</v>
      </c>
      <c r="Q3478" s="11" t="s">
        <v>8315</v>
      </c>
      <c r="R3478" t="s">
        <v>8316</v>
      </c>
      <c r="S3478" s="16">
        <f t="shared" si="264"/>
        <v>41921.279976851853</v>
      </c>
      <c r="T3478" s="17">
        <f t="shared" si="265"/>
        <v>41939.125</v>
      </c>
      <c r="V3478"/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2"/>
        <v>115</v>
      </c>
      <c r="P3479" s="9">
        <f t="shared" si="263"/>
        <v>53.23</v>
      </c>
      <c r="Q3479" s="11" t="s">
        <v>8315</v>
      </c>
      <c r="R3479" t="s">
        <v>8316</v>
      </c>
      <c r="S3479" s="16">
        <f t="shared" si="264"/>
        <v>42128.736608796295</v>
      </c>
      <c r="T3479" s="17">
        <f t="shared" si="265"/>
        <v>42141.125</v>
      </c>
      <c r="V3479"/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2"/>
        <v>113</v>
      </c>
      <c r="P3480" s="9">
        <f t="shared" si="263"/>
        <v>39.6</v>
      </c>
      <c r="Q3480" s="11" t="s">
        <v>8315</v>
      </c>
      <c r="R3480" t="s">
        <v>8316</v>
      </c>
      <c r="S3480" s="16">
        <f t="shared" si="264"/>
        <v>42053.916921296302</v>
      </c>
      <c r="T3480" s="17">
        <f t="shared" si="265"/>
        <v>42079.875</v>
      </c>
      <c r="V3480"/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2"/>
        <v>128</v>
      </c>
      <c r="P3481" s="9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7">
        <f t="shared" si="265"/>
        <v>41811.855092592588</v>
      </c>
      <c r="V3481"/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2"/>
        <v>143</v>
      </c>
      <c r="P3482" s="9">
        <f t="shared" si="263"/>
        <v>164.62</v>
      </c>
      <c r="Q3482" s="11" t="s">
        <v>8315</v>
      </c>
      <c r="R3482" t="s">
        <v>8316</v>
      </c>
      <c r="S3482" s="16">
        <f t="shared" si="264"/>
        <v>42171.317442129628</v>
      </c>
      <c r="T3482" s="17">
        <f t="shared" si="265"/>
        <v>42195.875</v>
      </c>
      <c r="V3482"/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2"/>
        <v>119</v>
      </c>
      <c r="P3483" s="9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7">
        <f t="shared" si="265"/>
        <v>42006.24754629629</v>
      </c>
      <c r="V3483"/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2"/>
        <v>138</v>
      </c>
      <c r="P3484" s="9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7">
        <f t="shared" si="265"/>
        <v>41826.771597222221</v>
      </c>
      <c r="V3484"/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2"/>
        <v>160</v>
      </c>
      <c r="P3485" s="9">
        <f t="shared" si="263"/>
        <v>40.29</v>
      </c>
      <c r="Q3485" s="11" t="s">
        <v>8315</v>
      </c>
      <c r="R3485" t="s">
        <v>8316</v>
      </c>
      <c r="S3485" s="16">
        <f t="shared" si="264"/>
        <v>41793.668761574074</v>
      </c>
      <c r="T3485" s="17">
        <f t="shared" si="265"/>
        <v>41823.668761574074</v>
      </c>
      <c r="V3485"/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2"/>
        <v>114</v>
      </c>
      <c r="P3486" s="9">
        <f t="shared" si="263"/>
        <v>64.91</v>
      </c>
      <c r="Q3486" s="11" t="s">
        <v>8315</v>
      </c>
      <c r="R3486" t="s">
        <v>8316</v>
      </c>
      <c r="S3486" s="16">
        <f t="shared" si="264"/>
        <v>42506.760405092587</v>
      </c>
      <c r="T3486" s="17">
        <f t="shared" si="265"/>
        <v>42536.760405092587</v>
      </c>
      <c r="V3486"/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2"/>
        <v>101</v>
      </c>
      <c r="P3487" s="9">
        <f t="shared" si="263"/>
        <v>55.33</v>
      </c>
      <c r="Q3487" s="11" t="s">
        <v>8315</v>
      </c>
      <c r="R3487" t="s">
        <v>8316</v>
      </c>
      <c r="S3487" s="16">
        <f t="shared" si="264"/>
        <v>42372.693055555559</v>
      </c>
      <c r="T3487" s="17">
        <f t="shared" si="265"/>
        <v>42402.693055555559</v>
      </c>
      <c r="V3487"/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2"/>
        <v>155</v>
      </c>
      <c r="P3488" s="9">
        <f t="shared" si="263"/>
        <v>83.14</v>
      </c>
      <c r="Q3488" s="11" t="s">
        <v>8315</v>
      </c>
      <c r="R3488" t="s">
        <v>8316</v>
      </c>
      <c r="S3488" s="16">
        <f t="shared" si="264"/>
        <v>42126.87501157407</v>
      </c>
      <c r="T3488" s="17">
        <f t="shared" si="265"/>
        <v>42158.290972222225</v>
      </c>
      <c r="V3488"/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2"/>
        <v>128</v>
      </c>
      <c r="P3489" s="9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7">
        <f t="shared" si="265"/>
        <v>42179.940416666665</v>
      </c>
      <c r="V3489"/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2"/>
        <v>121</v>
      </c>
      <c r="P3490" s="9">
        <f t="shared" si="263"/>
        <v>125.38</v>
      </c>
      <c r="Q3490" s="11" t="s">
        <v>8315</v>
      </c>
      <c r="R3490" t="s">
        <v>8316</v>
      </c>
      <c r="S3490" s="16">
        <f t="shared" si="264"/>
        <v>42087.768055555556</v>
      </c>
      <c r="T3490" s="17">
        <f t="shared" si="265"/>
        <v>42111.666666666672</v>
      </c>
      <c r="V3490"/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2"/>
        <v>113</v>
      </c>
      <c r="P3491" s="9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7">
        <f t="shared" si="265"/>
        <v>41783.875</v>
      </c>
      <c r="V3491"/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2"/>
        <v>128</v>
      </c>
      <c r="P3492" s="9">
        <f t="shared" si="263"/>
        <v>47.22</v>
      </c>
      <c r="Q3492" s="11" t="s">
        <v>8315</v>
      </c>
      <c r="R3492" t="s">
        <v>8316</v>
      </c>
      <c r="S3492" s="16">
        <f t="shared" si="264"/>
        <v>42443.802361111113</v>
      </c>
      <c r="T3492" s="17">
        <f t="shared" si="265"/>
        <v>42473.802361111113</v>
      </c>
      <c r="V3492"/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2"/>
        <v>158</v>
      </c>
      <c r="P3493" s="9">
        <f t="shared" si="263"/>
        <v>79.099999999999994</v>
      </c>
      <c r="Q3493" s="11" t="s">
        <v>8315</v>
      </c>
      <c r="R3493" t="s">
        <v>8316</v>
      </c>
      <c r="S3493" s="16">
        <f t="shared" si="264"/>
        <v>42121.249814814815</v>
      </c>
      <c r="T3493" s="17">
        <f t="shared" si="265"/>
        <v>42142.249814814815</v>
      </c>
      <c r="V3493"/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2"/>
        <v>105</v>
      </c>
      <c r="P3494" s="9">
        <f t="shared" si="263"/>
        <v>114.29</v>
      </c>
      <c r="Q3494" s="11" t="s">
        <v>8315</v>
      </c>
      <c r="R3494" t="s">
        <v>8316</v>
      </c>
      <c r="S3494" s="16">
        <f t="shared" si="264"/>
        <v>42268.009224537032</v>
      </c>
      <c r="T3494" s="17">
        <f t="shared" si="265"/>
        <v>42303.009224537032</v>
      </c>
      <c r="V3494"/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2"/>
        <v>100</v>
      </c>
      <c r="P3495" s="9">
        <f t="shared" si="263"/>
        <v>51.72</v>
      </c>
      <c r="Q3495" s="11" t="s">
        <v>8315</v>
      </c>
      <c r="R3495" t="s">
        <v>8316</v>
      </c>
      <c r="S3495" s="16">
        <f t="shared" si="264"/>
        <v>41848.866157407407</v>
      </c>
      <c r="T3495" s="17">
        <f t="shared" si="265"/>
        <v>41868.21597222222</v>
      </c>
      <c r="V3495"/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2"/>
        <v>100</v>
      </c>
      <c r="P3496" s="9">
        <f t="shared" si="263"/>
        <v>30.77</v>
      </c>
      <c r="Q3496" s="11" t="s">
        <v>8315</v>
      </c>
      <c r="R3496" t="s">
        <v>8316</v>
      </c>
      <c r="S3496" s="16">
        <f t="shared" si="264"/>
        <v>42689.214988425927</v>
      </c>
      <c r="T3496" s="17">
        <f t="shared" si="265"/>
        <v>42700.25</v>
      </c>
      <c r="V3496"/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2"/>
        <v>107</v>
      </c>
      <c r="P3497" s="9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7">
        <f t="shared" si="265"/>
        <v>41944.720833333333</v>
      </c>
      <c r="V3497"/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2"/>
        <v>124</v>
      </c>
      <c r="P3498" s="9">
        <f t="shared" si="263"/>
        <v>47.85</v>
      </c>
      <c r="Q3498" s="11" t="s">
        <v>8315</v>
      </c>
      <c r="R3498" t="s">
        <v>8316</v>
      </c>
      <c r="S3498" s="16">
        <f t="shared" si="264"/>
        <v>42584.846828703703</v>
      </c>
      <c r="T3498" s="17">
        <f t="shared" si="265"/>
        <v>42624.846828703703</v>
      </c>
      <c r="V3498"/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2"/>
        <v>109</v>
      </c>
      <c r="P3499" s="9">
        <f t="shared" si="263"/>
        <v>34.409999999999997</v>
      </c>
      <c r="Q3499" s="11" t="s">
        <v>8315</v>
      </c>
      <c r="R3499" t="s">
        <v>8316</v>
      </c>
      <c r="S3499" s="16">
        <f t="shared" si="264"/>
        <v>42511.741944444439</v>
      </c>
      <c r="T3499" s="17">
        <f t="shared" si="265"/>
        <v>42523.916666666672</v>
      </c>
      <c r="V3499"/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62"/>
        <v>102</v>
      </c>
      <c r="P3500" s="9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7">
        <f t="shared" si="265"/>
        <v>42518.905555555553</v>
      </c>
      <c r="V3500"/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2"/>
        <v>106</v>
      </c>
      <c r="P3501" s="9">
        <f t="shared" si="263"/>
        <v>60.29</v>
      </c>
      <c r="Q3501" s="11" t="s">
        <v>8315</v>
      </c>
      <c r="R3501" t="s">
        <v>8316</v>
      </c>
      <c r="S3501" s="16">
        <f t="shared" si="264"/>
        <v>42132.036168981482</v>
      </c>
      <c r="T3501" s="17">
        <f t="shared" si="265"/>
        <v>42186.290972222225</v>
      </c>
      <c r="V3501"/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2"/>
        <v>106</v>
      </c>
      <c r="P3502" s="9">
        <f t="shared" si="263"/>
        <v>25.31</v>
      </c>
      <c r="Q3502" s="11" t="s">
        <v>8315</v>
      </c>
      <c r="R3502" t="s">
        <v>8316</v>
      </c>
      <c r="S3502" s="16">
        <f t="shared" si="264"/>
        <v>42419.91942129629</v>
      </c>
      <c r="T3502" s="17">
        <f t="shared" si="265"/>
        <v>42436.207638888889</v>
      </c>
      <c r="V3502"/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2"/>
        <v>101</v>
      </c>
      <c r="P3503" s="9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7">
        <f t="shared" si="265"/>
        <v>42258.763831018514</v>
      </c>
      <c r="V3503"/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2"/>
        <v>105</v>
      </c>
      <c r="P3504" s="9">
        <f t="shared" si="263"/>
        <v>136</v>
      </c>
      <c r="Q3504" s="11" t="s">
        <v>8315</v>
      </c>
      <c r="R3504" t="s">
        <v>8316</v>
      </c>
      <c r="S3504" s="16">
        <f t="shared" si="264"/>
        <v>42430.839398148149</v>
      </c>
      <c r="T3504" s="17">
        <f t="shared" si="265"/>
        <v>42445.165972222225</v>
      </c>
      <c r="V3504"/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2"/>
        <v>108</v>
      </c>
      <c r="P3505" s="9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7">
        <f t="shared" si="265"/>
        <v>42575.478333333333</v>
      </c>
      <c r="V3505"/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2"/>
        <v>100</v>
      </c>
      <c r="P3506" s="9">
        <f t="shared" si="263"/>
        <v>125</v>
      </c>
      <c r="Q3506" s="11" t="s">
        <v>8315</v>
      </c>
      <c r="R3506" t="s">
        <v>8316</v>
      </c>
      <c r="S3506" s="16">
        <f t="shared" si="264"/>
        <v>42297.748738425929</v>
      </c>
      <c r="T3506" s="17">
        <f t="shared" si="265"/>
        <v>42327.790405092594</v>
      </c>
      <c r="V3506"/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2"/>
        <v>104</v>
      </c>
      <c r="P3507" s="9">
        <f t="shared" si="263"/>
        <v>66.510000000000005</v>
      </c>
      <c r="Q3507" s="11" t="s">
        <v>8315</v>
      </c>
      <c r="R3507" t="s">
        <v>8316</v>
      </c>
      <c r="S3507" s="16">
        <f t="shared" si="264"/>
        <v>41760.935706018521</v>
      </c>
      <c r="T3507" s="17">
        <f t="shared" si="265"/>
        <v>41772.166666666664</v>
      </c>
      <c r="V3507"/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2"/>
        <v>102</v>
      </c>
      <c r="P3508" s="9">
        <f t="shared" si="263"/>
        <v>105</v>
      </c>
      <c r="Q3508" s="11" t="s">
        <v>8315</v>
      </c>
      <c r="R3508" t="s">
        <v>8316</v>
      </c>
      <c r="S3508" s="16">
        <f t="shared" si="264"/>
        <v>41829.734259259261</v>
      </c>
      <c r="T3508" s="17">
        <f t="shared" si="265"/>
        <v>41874.734259259261</v>
      </c>
      <c r="V3508"/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2"/>
        <v>104</v>
      </c>
      <c r="P3509" s="9">
        <f t="shared" si="263"/>
        <v>145</v>
      </c>
      <c r="Q3509" s="11" t="s">
        <v>8315</v>
      </c>
      <c r="R3509" t="s">
        <v>8316</v>
      </c>
      <c r="S3509" s="16">
        <f t="shared" si="264"/>
        <v>42491.92288194444</v>
      </c>
      <c r="T3509" s="17">
        <f t="shared" si="265"/>
        <v>42521.92288194444</v>
      </c>
      <c r="V3509"/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2"/>
        <v>180</v>
      </c>
      <c r="P3510" s="9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7">
        <f t="shared" si="265"/>
        <v>42500.875</v>
      </c>
      <c r="V3510"/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2"/>
        <v>106</v>
      </c>
      <c r="P3511" s="9">
        <f t="shared" si="263"/>
        <v>96.67</v>
      </c>
      <c r="Q3511" s="11" t="s">
        <v>8315</v>
      </c>
      <c r="R3511" t="s">
        <v>8316</v>
      </c>
      <c r="S3511" s="16">
        <f t="shared" si="264"/>
        <v>41950.859560185185</v>
      </c>
      <c r="T3511" s="17">
        <f t="shared" si="265"/>
        <v>41964.204861111109</v>
      </c>
      <c r="V3511"/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2"/>
        <v>101</v>
      </c>
      <c r="P3512" s="9">
        <f t="shared" si="263"/>
        <v>60.33</v>
      </c>
      <c r="Q3512" s="11" t="s">
        <v>8315</v>
      </c>
      <c r="R3512" t="s">
        <v>8316</v>
      </c>
      <c r="S3512" s="16">
        <f t="shared" si="264"/>
        <v>41802.62090277778</v>
      </c>
      <c r="T3512" s="17">
        <f t="shared" si="265"/>
        <v>41822.62090277778</v>
      </c>
      <c r="V3512"/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2"/>
        <v>101</v>
      </c>
      <c r="P3513" s="9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7">
        <f t="shared" si="265"/>
        <v>41950.770833333336</v>
      </c>
      <c r="V3513"/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2"/>
        <v>100</v>
      </c>
      <c r="P3514" s="9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7">
        <f t="shared" si="265"/>
        <v>42117.49527777778</v>
      </c>
      <c r="V3514"/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2"/>
        <v>118</v>
      </c>
      <c r="P3515" s="9">
        <f t="shared" si="263"/>
        <v>75.34</v>
      </c>
      <c r="Q3515" s="11" t="s">
        <v>8315</v>
      </c>
      <c r="R3515" t="s">
        <v>8316</v>
      </c>
      <c r="S3515" s="16">
        <f t="shared" si="264"/>
        <v>41781.096203703702</v>
      </c>
      <c r="T3515" s="17">
        <f t="shared" si="265"/>
        <v>41794.207638888889</v>
      </c>
      <c r="V3515"/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2"/>
        <v>110</v>
      </c>
      <c r="P3516" s="9">
        <f t="shared" si="263"/>
        <v>55</v>
      </c>
      <c r="Q3516" s="11" t="s">
        <v>8315</v>
      </c>
      <c r="R3516" t="s">
        <v>8316</v>
      </c>
      <c r="S3516" s="16">
        <f t="shared" si="264"/>
        <v>42020.846666666665</v>
      </c>
      <c r="T3516" s="17">
        <f t="shared" si="265"/>
        <v>42037.207638888889</v>
      </c>
      <c r="V3516"/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2"/>
        <v>103</v>
      </c>
      <c r="P3517" s="9">
        <f t="shared" si="263"/>
        <v>66.959999999999994</v>
      </c>
      <c r="Q3517" s="11" t="s">
        <v>8315</v>
      </c>
      <c r="R3517" t="s">
        <v>8316</v>
      </c>
      <c r="S3517" s="16">
        <f t="shared" si="264"/>
        <v>42125.772812499999</v>
      </c>
      <c r="T3517" s="17">
        <f t="shared" si="265"/>
        <v>42155.772812499999</v>
      </c>
      <c r="V3517"/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2"/>
        <v>100</v>
      </c>
      <c r="P3518" s="9">
        <f t="shared" si="263"/>
        <v>227.27</v>
      </c>
      <c r="Q3518" s="11" t="s">
        <v>8315</v>
      </c>
      <c r="R3518" t="s">
        <v>8316</v>
      </c>
      <c r="S3518" s="16">
        <f t="shared" si="264"/>
        <v>41856.010069444441</v>
      </c>
      <c r="T3518" s="17">
        <f t="shared" si="265"/>
        <v>41890.125</v>
      </c>
      <c r="V3518"/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2"/>
        <v>100</v>
      </c>
      <c r="P3519" s="9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7">
        <f t="shared" si="265"/>
        <v>41824.458333333336</v>
      </c>
      <c r="V3519"/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2"/>
        <v>110</v>
      </c>
      <c r="P3520" s="9">
        <f t="shared" si="263"/>
        <v>50.02</v>
      </c>
      <c r="Q3520" s="11" t="s">
        <v>8315</v>
      </c>
      <c r="R3520" t="s">
        <v>8316</v>
      </c>
      <c r="S3520" s="16">
        <f t="shared" si="264"/>
        <v>41893.783553240741</v>
      </c>
      <c r="T3520" s="17">
        <f t="shared" si="265"/>
        <v>41914.597916666666</v>
      </c>
      <c r="V3520"/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2"/>
        <v>101</v>
      </c>
      <c r="P3521" s="9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7">
        <f t="shared" si="265"/>
        <v>42067.598958333328</v>
      </c>
      <c r="V3521"/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66">ROUND(E3522/D3522*100,0)</f>
        <v>101</v>
      </c>
      <c r="P3522" s="9">
        <f t="shared" ref="P3522:P3585" si="267">IFERROR(ROUND(E3522/L3522,2),0)</f>
        <v>95.95</v>
      </c>
      <c r="Q3522" s="11" t="s">
        <v>8315</v>
      </c>
      <c r="R3522" t="s">
        <v>8316</v>
      </c>
      <c r="S3522" s="16">
        <f t="shared" ref="S3522:S3585" si="268">(((J3522/60)/60)/24)+DATE(1970,1,1)</f>
        <v>42227.824212962965</v>
      </c>
      <c r="T3522" s="17">
        <f t="shared" ref="T3522:T3585" si="269">(((I3522/60)/60)/24)+DATE(1970,1,1)</f>
        <v>42253.57430555555</v>
      </c>
      <c r="V3522"/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66"/>
        <v>169</v>
      </c>
      <c r="P3523" s="9">
        <f t="shared" si="267"/>
        <v>45.62</v>
      </c>
      <c r="Q3523" s="11" t="s">
        <v>8315</v>
      </c>
      <c r="R3523" t="s">
        <v>8316</v>
      </c>
      <c r="S3523" s="16">
        <f t="shared" si="268"/>
        <v>41881.361342592594</v>
      </c>
      <c r="T3523" s="17">
        <f t="shared" si="269"/>
        <v>41911.361342592594</v>
      </c>
      <c r="V3523"/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66"/>
        <v>100</v>
      </c>
      <c r="P3524" s="9">
        <f t="shared" si="267"/>
        <v>41.03</v>
      </c>
      <c r="Q3524" s="11" t="s">
        <v>8315</v>
      </c>
      <c r="R3524" t="s">
        <v>8316</v>
      </c>
      <c r="S3524" s="16">
        <f t="shared" si="268"/>
        <v>42234.789884259255</v>
      </c>
      <c r="T3524" s="17">
        <f t="shared" si="269"/>
        <v>42262.420833333337</v>
      </c>
      <c r="V3524"/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66"/>
        <v>114</v>
      </c>
      <c r="P3525" s="9">
        <f t="shared" si="267"/>
        <v>56.83</v>
      </c>
      <c r="Q3525" s="11" t="s">
        <v>8315</v>
      </c>
      <c r="R3525" t="s">
        <v>8316</v>
      </c>
      <c r="S3525" s="16">
        <f t="shared" si="268"/>
        <v>42581.397546296299</v>
      </c>
      <c r="T3525" s="17">
        <f t="shared" si="269"/>
        <v>42638.958333333328</v>
      </c>
      <c r="V3525"/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66"/>
        <v>102</v>
      </c>
      <c r="P3526" s="9">
        <f t="shared" si="267"/>
        <v>137.24</v>
      </c>
      <c r="Q3526" s="11" t="s">
        <v>8315</v>
      </c>
      <c r="R3526" t="s">
        <v>8316</v>
      </c>
      <c r="S3526" s="16">
        <f t="shared" si="268"/>
        <v>41880.76357638889</v>
      </c>
      <c r="T3526" s="17">
        <f t="shared" si="269"/>
        <v>41895.166666666664</v>
      </c>
      <c r="V3526"/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66"/>
        <v>106</v>
      </c>
      <c r="P3527" s="9">
        <f t="shared" si="267"/>
        <v>75.709999999999994</v>
      </c>
      <c r="Q3527" s="11" t="s">
        <v>8315</v>
      </c>
      <c r="R3527" t="s">
        <v>8316</v>
      </c>
      <c r="S3527" s="16">
        <f t="shared" si="268"/>
        <v>42214.6956712963</v>
      </c>
      <c r="T3527" s="17">
        <f t="shared" si="269"/>
        <v>42225.666666666672</v>
      </c>
      <c r="V3527"/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66"/>
        <v>102</v>
      </c>
      <c r="P3528" s="9">
        <f t="shared" si="267"/>
        <v>99</v>
      </c>
      <c r="Q3528" s="11" t="s">
        <v>8315</v>
      </c>
      <c r="R3528" t="s">
        <v>8316</v>
      </c>
      <c r="S3528" s="16">
        <f t="shared" si="268"/>
        <v>42460.335312499999</v>
      </c>
      <c r="T3528" s="17">
        <f t="shared" si="269"/>
        <v>42488.249305555553</v>
      </c>
      <c r="V3528"/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66"/>
        <v>117</v>
      </c>
      <c r="P3529" s="9">
        <f t="shared" si="267"/>
        <v>81.569999999999993</v>
      </c>
      <c r="Q3529" s="11" t="s">
        <v>8315</v>
      </c>
      <c r="R3529" t="s">
        <v>8316</v>
      </c>
      <c r="S3529" s="16">
        <f t="shared" si="268"/>
        <v>42167.023206018523</v>
      </c>
      <c r="T3529" s="17">
        <f t="shared" si="269"/>
        <v>42196.165972222225</v>
      </c>
      <c r="V3529"/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66"/>
        <v>101</v>
      </c>
      <c r="P3530" s="9">
        <f t="shared" si="267"/>
        <v>45.11</v>
      </c>
      <c r="Q3530" s="11" t="s">
        <v>8315</v>
      </c>
      <c r="R3530" t="s">
        <v>8316</v>
      </c>
      <c r="S3530" s="16">
        <f t="shared" si="268"/>
        <v>42733.50136574074</v>
      </c>
      <c r="T3530" s="17">
        <f t="shared" si="269"/>
        <v>42753.50136574074</v>
      </c>
      <c r="V3530"/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66"/>
        <v>132</v>
      </c>
      <c r="P3531" s="9">
        <f t="shared" si="267"/>
        <v>36.67</v>
      </c>
      <c r="Q3531" s="11" t="s">
        <v>8315</v>
      </c>
      <c r="R3531" t="s">
        <v>8316</v>
      </c>
      <c r="S3531" s="16">
        <f t="shared" si="268"/>
        <v>42177.761782407411</v>
      </c>
      <c r="T3531" s="17">
        <f t="shared" si="269"/>
        <v>42198.041666666672</v>
      </c>
      <c r="V3531"/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66"/>
        <v>100</v>
      </c>
      <c r="P3532" s="9">
        <f t="shared" si="267"/>
        <v>125</v>
      </c>
      <c r="Q3532" s="11" t="s">
        <v>8315</v>
      </c>
      <c r="R3532" t="s">
        <v>8316</v>
      </c>
      <c r="S3532" s="16">
        <f t="shared" si="268"/>
        <v>42442.623344907406</v>
      </c>
      <c r="T3532" s="17">
        <f t="shared" si="269"/>
        <v>42470.833333333328</v>
      </c>
      <c r="V3532"/>
    </row>
    <row r="3533" spans="1:22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66"/>
        <v>128</v>
      </c>
      <c r="P3533" s="9">
        <f t="shared" si="267"/>
        <v>49.23</v>
      </c>
      <c r="Q3533" s="11" t="s">
        <v>8315</v>
      </c>
      <c r="R3533" t="s">
        <v>8316</v>
      </c>
      <c r="S3533" s="16">
        <f t="shared" si="268"/>
        <v>42521.654328703706</v>
      </c>
      <c r="T3533" s="17">
        <f t="shared" si="269"/>
        <v>42551.654328703706</v>
      </c>
      <c r="V3533"/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66"/>
        <v>119</v>
      </c>
      <c r="P3534" s="9">
        <f t="shared" si="267"/>
        <v>42.3</v>
      </c>
      <c r="Q3534" s="11" t="s">
        <v>8315</v>
      </c>
      <c r="R3534" t="s">
        <v>8316</v>
      </c>
      <c r="S3534" s="16">
        <f t="shared" si="268"/>
        <v>41884.599849537037</v>
      </c>
      <c r="T3534" s="17">
        <f t="shared" si="269"/>
        <v>41900.165972222225</v>
      </c>
      <c r="V3534"/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66"/>
        <v>126</v>
      </c>
      <c r="P3535" s="9">
        <f t="shared" si="267"/>
        <v>78.88</v>
      </c>
      <c r="Q3535" s="11" t="s">
        <v>8315</v>
      </c>
      <c r="R3535" t="s">
        <v>8316</v>
      </c>
      <c r="S3535" s="16">
        <f t="shared" si="268"/>
        <v>42289.761192129634</v>
      </c>
      <c r="T3535" s="17">
        <f t="shared" si="269"/>
        <v>42319.802858796291</v>
      </c>
      <c r="V3535"/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66"/>
        <v>156</v>
      </c>
      <c r="P3536" s="9">
        <f t="shared" si="267"/>
        <v>38.28</v>
      </c>
      <c r="Q3536" s="11" t="s">
        <v>8315</v>
      </c>
      <c r="R3536" t="s">
        <v>8316</v>
      </c>
      <c r="S3536" s="16">
        <f t="shared" si="268"/>
        <v>42243.6252662037</v>
      </c>
      <c r="T3536" s="17">
        <f t="shared" si="269"/>
        <v>42278.6252662037</v>
      </c>
      <c r="V3536"/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66"/>
        <v>103</v>
      </c>
      <c r="P3537" s="9">
        <f t="shared" si="267"/>
        <v>44.85</v>
      </c>
      <c r="Q3537" s="11" t="s">
        <v>8315</v>
      </c>
      <c r="R3537" t="s">
        <v>8316</v>
      </c>
      <c r="S3537" s="16">
        <f t="shared" si="268"/>
        <v>42248.640162037031</v>
      </c>
      <c r="T3537" s="17">
        <f t="shared" si="269"/>
        <v>42279.75</v>
      </c>
      <c r="V3537"/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66"/>
        <v>153</v>
      </c>
      <c r="P3538" s="9">
        <f t="shared" si="267"/>
        <v>13.53</v>
      </c>
      <c r="Q3538" s="11" t="s">
        <v>8315</v>
      </c>
      <c r="R3538" t="s">
        <v>8316</v>
      </c>
      <c r="S3538" s="16">
        <f t="shared" si="268"/>
        <v>42328.727141203708</v>
      </c>
      <c r="T3538" s="17">
        <f t="shared" si="269"/>
        <v>42358.499305555553</v>
      </c>
      <c r="V3538"/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66"/>
        <v>180</v>
      </c>
      <c r="P3539" s="9">
        <f t="shared" si="267"/>
        <v>43.5</v>
      </c>
      <c r="Q3539" s="11" t="s">
        <v>8315</v>
      </c>
      <c r="R3539" t="s">
        <v>8316</v>
      </c>
      <c r="S3539" s="16">
        <f t="shared" si="268"/>
        <v>41923.354351851849</v>
      </c>
      <c r="T3539" s="17">
        <f t="shared" si="269"/>
        <v>41960.332638888889</v>
      </c>
      <c r="V3539"/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66"/>
        <v>128</v>
      </c>
      <c r="P3540" s="9">
        <f t="shared" si="267"/>
        <v>30.95</v>
      </c>
      <c r="Q3540" s="11" t="s">
        <v>8315</v>
      </c>
      <c r="R3540" t="s">
        <v>8316</v>
      </c>
      <c r="S3540" s="16">
        <f t="shared" si="268"/>
        <v>42571.420601851853</v>
      </c>
      <c r="T3540" s="17">
        <f t="shared" si="269"/>
        <v>42599.420601851853</v>
      </c>
      <c r="V3540"/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66"/>
        <v>120</v>
      </c>
      <c r="P3541" s="9">
        <f t="shared" si="267"/>
        <v>55.23</v>
      </c>
      <c r="Q3541" s="11" t="s">
        <v>8315</v>
      </c>
      <c r="R3541" t="s">
        <v>8316</v>
      </c>
      <c r="S3541" s="16">
        <f t="shared" si="268"/>
        <v>42600.756041666667</v>
      </c>
      <c r="T3541" s="17">
        <f t="shared" si="269"/>
        <v>42621.756041666667</v>
      </c>
      <c r="V3541"/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66"/>
        <v>123</v>
      </c>
      <c r="P3542" s="9">
        <f t="shared" si="267"/>
        <v>46.13</v>
      </c>
      <c r="Q3542" s="11" t="s">
        <v>8315</v>
      </c>
      <c r="R3542" t="s">
        <v>8316</v>
      </c>
      <c r="S3542" s="16">
        <f t="shared" si="268"/>
        <v>42517.003368055557</v>
      </c>
      <c r="T3542" s="17">
        <f t="shared" si="269"/>
        <v>42547.003368055557</v>
      </c>
      <c r="V3542"/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66"/>
        <v>105</v>
      </c>
      <c r="P3543" s="9">
        <f t="shared" si="267"/>
        <v>39.380000000000003</v>
      </c>
      <c r="Q3543" s="11" t="s">
        <v>8315</v>
      </c>
      <c r="R3543" t="s">
        <v>8316</v>
      </c>
      <c r="S3543" s="16">
        <f t="shared" si="268"/>
        <v>42222.730034722219</v>
      </c>
      <c r="T3543" s="17">
        <f t="shared" si="269"/>
        <v>42247.730034722219</v>
      </c>
      <c r="V3543"/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66"/>
        <v>102</v>
      </c>
      <c r="P3544" s="9">
        <f t="shared" si="267"/>
        <v>66.150000000000006</v>
      </c>
      <c r="Q3544" s="11" t="s">
        <v>8315</v>
      </c>
      <c r="R3544" t="s">
        <v>8316</v>
      </c>
      <c r="S3544" s="16">
        <f t="shared" si="268"/>
        <v>41829.599791666667</v>
      </c>
      <c r="T3544" s="17">
        <f t="shared" si="269"/>
        <v>41889.599791666667</v>
      </c>
      <c r="V3544"/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66"/>
        <v>105</v>
      </c>
      <c r="P3545" s="9">
        <f t="shared" si="267"/>
        <v>54.14</v>
      </c>
      <c r="Q3545" s="11" t="s">
        <v>8315</v>
      </c>
      <c r="R3545" t="s">
        <v>8316</v>
      </c>
      <c r="S3545" s="16">
        <f t="shared" si="268"/>
        <v>42150.755312499998</v>
      </c>
      <c r="T3545" s="17">
        <f t="shared" si="269"/>
        <v>42180.755312499998</v>
      </c>
      <c r="V3545"/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66"/>
        <v>100</v>
      </c>
      <c r="P3546" s="9">
        <f t="shared" si="267"/>
        <v>104.17</v>
      </c>
      <c r="Q3546" s="11" t="s">
        <v>8315</v>
      </c>
      <c r="R3546" t="s">
        <v>8316</v>
      </c>
      <c r="S3546" s="16">
        <f t="shared" si="268"/>
        <v>42040.831678240742</v>
      </c>
      <c r="T3546" s="17">
        <f t="shared" si="269"/>
        <v>42070.831678240742</v>
      </c>
      <c r="V3546"/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66"/>
        <v>100</v>
      </c>
      <c r="P3547" s="9">
        <f t="shared" si="267"/>
        <v>31.38</v>
      </c>
      <c r="Q3547" s="11" t="s">
        <v>8315</v>
      </c>
      <c r="R3547" t="s">
        <v>8316</v>
      </c>
      <c r="S3547" s="16">
        <f t="shared" si="268"/>
        <v>42075.807395833333</v>
      </c>
      <c r="T3547" s="17">
        <f t="shared" si="269"/>
        <v>42105.807395833333</v>
      </c>
      <c r="V3547"/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66"/>
        <v>102</v>
      </c>
      <c r="P3548" s="9">
        <f t="shared" si="267"/>
        <v>59.21</v>
      </c>
      <c r="Q3548" s="11" t="s">
        <v>8315</v>
      </c>
      <c r="R3548" t="s">
        <v>8316</v>
      </c>
      <c r="S3548" s="16">
        <f t="shared" si="268"/>
        <v>42073.660694444443</v>
      </c>
      <c r="T3548" s="17">
        <f t="shared" si="269"/>
        <v>42095.165972222225</v>
      </c>
      <c r="V3548"/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66"/>
        <v>114</v>
      </c>
      <c r="P3549" s="9">
        <f t="shared" si="267"/>
        <v>119.18</v>
      </c>
      <c r="Q3549" s="11" t="s">
        <v>8315</v>
      </c>
      <c r="R3549" t="s">
        <v>8316</v>
      </c>
      <c r="S3549" s="16">
        <f t="shared" si="268"/>
        <v>42480.078715277778</v>
      </c>
      <c r="T3549" s="17">
        <f t="shared" si="269"/>
        <v>42504.165972222225</v>
      </c>
      <c r="V3549"/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66"/>
        <v>102</v>
      </c>
      <c r="P3550" s="9">
        <f t="shared" si="267"/>
        <v>164.62</v>
      </c>
      <c r="Q3550" s="11" t="s">
        <v>8315</v>
      </c>
      <c r="R3550" t="s">
        <v>8316</v>
      </c>
      <c r="S3550" s="16">
        <f t="shared" si="268"/>
        <v>42411.942291666666</v>
      </c>
      <c r="T3550" s="17">
        <f t="shared" si="269"/>
        <v>42434.041666666672</v>
      </c>
      <c r="V3550"/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66"/>
        <v>102</v>
      </c>
      <c r="P3551" s="9">
        <f t="shared" si="267"/>
        <v>24.29</v>
      </c>
      <c r="Q3551" s="11" t="s">
        <v>8315</v>
      </c>
      <c r="R3551" t="s">
        <v>8316</v>
      </c>
      <c r="S3551" s="16">
        <f t="shared" si="268"/>
        <v>42223.394363425927</v>
      </c>
      <c r="T3551" s="17">
        <f t="shared" si="269"/>
        <v>42251.394363425927</v>
      </c>
      <c r="V3551"/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66"/>
        <v>105</v>
      </c>
      <c r="P3552" s="9">
        <f t="shared" si="267"/>
        <v>40.94</v>
      </c>
      <c r="Q3552" s="11" t="s">
        <v>8315</v>
      </c>
      <c r="R3552" t="s">
        <v>8316</v>
      </c>
      <c r="S3552" s="16">
        <f t="shared" si="268"/>
        <v>42462.893495370372</v>
      </c>
      <c r="T3552" s="17">
        <f t="shared" si="269"/>
        <v>42492.893495370372</v>
      </c>
      <c r="V3552"/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66"/>
        <v>102</v>
      </c>
      <c r="P3553" s="9">
        <f t="shared" si="267"/>
        <v>61.1</v>
      </c>
      <c r="Q3553" s="11" t="s">
        <v>8315</v>
      </c>
      <c r="R3553" t="s">
        <v>8316</v>
      </c>
      <c r="S3553" s="16">
        <f t="shared" si="268"/>
        <v>41753.515856481477</v>
      </c>
      <c r="T3553" s="17">
        <f t="shared" si="269"/>
        <v>41781.921527777777</v>
      </c>
      <c r="V3553"/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66"/>
        <v>100</v>
      </c>
      <c r="P3554" s="9">
        <f t="shared" si="267"/>
        <v>38.65</v>
      </c>
      <c r="Q3554" s="11" t="s">
        <v>8315</v>
      </c>
      <c r="R3554" t="s">
        <v>8316</v>
      </c>
      <c r="S3554" s="16">
        <f t="shared" si="268"/>
        <v>41788.587083333332</v>
      </c>
      <c r="T3554" s="17">
        <f t="shared" si="269"/>
        <v>41818.587083333332</v>
      </c>
      <c r="V3554"/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66"/>
        <v>106</v>
      </c>
      <c r="P3555" s="9">
        <f t="shared" si="267"/>
        <v>56.2</v>
      </c>
      <c r="Q3555" s="11" t="s">
        <v>8315</v>
      </c>
      <c r="R3555" t="s">
        <v>8316</v>
      </c>
      <c r="S3555" s="16">
        <f t="shared" si="268"/>
        <v>42196.028703703705</v>
      </c>
      <c r="T3555" s="17">
        <f t="shared" si="269"/>
        <v>42228</v>
      </c>
      <c r="V3555"/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66"/>
        <v>113</v>
      </c>
      <c r="P3556" s="9">
        <f t="shared" si="267"/>
        <v>107</v>
      </c>
      <c r="Q3556" s="11" t="s">
        <v>8315</v>
      </c>
      <c r="R3556" t="s">
        <v>8316</v>
      </c>
      <c r="S3556" s="16">
        <f t="shared" si="268"/>
        <v>42016.050451388888</v>
      </c>
      <c r="T3556" s="17">
        <f t="shared" si="269"/>
        <v>42046.708333333328</v>
      </c>
      <c r="V3556"/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66"/>
        <v>100</v>
      </c>
      <c r="P3557" s="9">
        <f t="shared" si="267"/>
        <v>171.43</v>
      </c>
      <c r="Q3557" s="11" t="s">
        <v>8315</v>
      </c>
      <c r="R3557" t="s">
        <v>8316</v>
      </c>
      <c r="S3557" s="16">
        <f t="shared" si="268"/>
        <v>42661.442060185189</v>
      </c>
      <c r="T3557" s="17">
        <f t="shared" si="269"/>
        <v>42691.483726851846</v>
      </c>
      <c r="V3557"/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66"/>
        <v>100</v>
      </c>
      <c r="P3558" s="9">
        <f t="shared" si="267"/>
        <v>110.5</v>
      </c>
      <c r="Q3558" s="11" t="s">
        <v>8315</v>
      </c>
      <c r="R3558" t="s">
        <v>8316</v>
      </c>
      <c r="S3558" s="16">
        <f t="shared" si="268"/>
        <v>41808.649583333332</v>
      </c>
      <c r="T3558" s="17">
        <f t="shared" si="269"/>
        <v>41868.649583333332</v>
      </c>
      <c r="V3558"/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66"/>
        <v>100</v>
      </c>
      <c r="P3559" s="9">
        <f t="shared" si="267"/>
        <v>179.28</v>
      </c>
      <c r="Q3559" s="11" t="s">
        <v>8315</v>
      </c>
      <c r="R3559" t="s">
        <v>8316</v>
      </c>
      <c r="S3559" s="16">
        <f t="shared" si="268"/>
        <v>41730.276747685188</v>
      </c>
      <c r="T3559" s="17">
        <f t="shared" si="269"/>
        <v>41764.276747685188</v>
      </c>
      <c r="V3559"/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66"/>
        <v>144</v>
      </c>
      <c r="P3560" s="9">
        <f t="shared" si="267"/>
        <v>22.91</v>
      </c>
      <c r="Q3560" s="11" t="s">
        <v>8315</v>
      </c>
      <c r="R3560" t="s">
        <v>8316</v>
      </c>
      <c r="S3560" s="16">
        <f t="shared" si="268"/>
        <v>42139.816840277781</v>
      </c>
      <c r="T3560" s="17">
        <f t="shared" si="269"/>
        <v>42181.875</v>
      </c>
      <c r="V3560"/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66"/>
        <v>104</v>
      </c>
      <c r="P3561" s="9">
        <f t="shared" si="267"/>
        <v>43.13</v>
      </c>
      <c r="Q3561" s="11" t="s">
        <v>8315</v>
      </c>
      <c r="R3561" t="s">
        <v>8316</v>
      </c>
      <c r="S3561" s="16">
        <f t="shared" si="268"/>
        <v>42194.096157407403</v>
      </c>
      <c r="T3561" s="17">
        <f t="shared" si="269"/>
        <v>42216.373611111107</v>
      </c>
      <c r="V3561"/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66"/>
        <v>108</v>
      </c>
      <c r="P3562" s="9">
        <f t="shared" si="267"/>
        <v>46.89</v>
      </c>
      <c r="Q3562" s="11" t="s">
        <v>8315</v>
      </c>
      <c r="R3562" t="s">
        <v>8316</v>
      </c>
      <c r="S3562" s="16">
        <f t="shared" si="268"/>
        <v>42115.889652777783</v>
      </c>
      <c r="T3562" s="17">
        <f t="shared" si="269"/>
        <v>42151.114583333328</v>
      </c>
      <c r="V3562"/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66"/>
        <v>102</v>
      </c>
      <c r="P3563" s="9">
        <f t="shared" si="267"/>
        <v>47.41</v>
      </c>
      <c r="Q3563" s="11" t="s">
        <v>8315</v>
      </c>
      <c r="R3563" t="s">
        <v>8316</v>
      </c>
      <c r="S3563" s="16">
        <f t="shared" si="268"/>
        <v>42203.680300925931</v>
      </c>
      <c r="T3563" s="17">
        <f t="shared" si="269"/>
        <v>42221.774999999994</v>
      </c>
      <c r="V3563"/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66"/>
        <v>149</v>
      </c>
      <c r="P3564" s="9">
        <f t="shared" si="267"/>
        <v>15.13</v>
      </c>
      <c r="Q3564" s="11" t="s">
        <v>8315</v>
      </c>
      <c r="R3564" t="s">
        <v>8316</v>
      </c>
      <c r="S3564" s="16">
        <f t="shared" si="268"/>
        <v>42433.761886574073</v>
      </c>
      <c r="T3564" s="17">
        <f t="shared" si="269"/>
        <v>42442.916666666672</v>
      </c>
      <c r="V3564"/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66"/>
        <v>105</v>
      </c>
      <c r="P3565" s="9">
        <f t="shared" si="267"/>
        <v>21.1</v>
      </c>
      <c r="Q3565" s="11" t="s">
        <v>8315</v>
      </c>
      <c r="R3565" t="s">
        <v>8316</v>
      </c>
      <c r="S3565" s="16">
        <f t="shared" si="268"/>
        <v>42555.671944444446</v>
      </c>
      <c r="T3565" s="17">
        <f t="shared" si="269"/>
        <v>42583.791666666672</v>
      </c>
      <c r="V3565"/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66"/>
        <v>101</v>
      </c>
      <c r="P3566" s="9">
        <f t="shared" si="267"/>
        <v>59.12</v>
      </c>
      <c r="Q3566" s="11" t="s">
        <v>8315</v>
      </c>
      <c r="R3566" t="s">
        <v>8316</v>
      </c>
      <c r="S3566" s="16">
        <f t="shared" si="268"/>
        <v>42236.623252314821</v>
      </c>
      <c r="T3566" s="17">
        <f t="shared" si="269"/>
        <v>42282.666666666672</v>
      </c>
      <c r="V3566"/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66"/>
        <v>131</v>
      </c>
      <c r="P3567" s="9">
        <f t="shared" si="267"/>
        <v>97.92</v>
      </c>
      <c r="Q3567" s="11" t="s">
        <v>8315</v>
      </c>
      <c r="R3567" t="s">
        <v>8316</v>
      </c>
      <c r="S3567" s="16">
        <f t="shared" si="268"/>
        <v>41974.743148148147</v>
      </c>
      <c r="T3567" s="17">
        <f t="shared" si="269"/>
        <v>42004.743148148147</v>
      </c>
      <c r="V3567"/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66"/>
        <v>105</v>
      </c>
      <c r="P3568" s="9">
        <f t="shared" si="267"/>
        <v>55.13</v>
      </c>
      <c r="Q3568" s="11" t="s">
        <v>8315</v>
      </c>
      <c r="R3568" t="s">
        <v>8316</v>
      </c>
      <c r="S3568" s="16">
        <f t="shared" si="268"/>
        <v>41997.507905092592</v>
      </c>
      <c r="T3568" s="17">
        <f t="shared" si="269"/>
        <v>42027.507905092592</v>
      </c>
      <c r="V3568"/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66"/>
        <v>109</v>
      </c>
      <c r="P3569" s="9">
        <f t="shared" si="267"/>
        <v>26.54</v>
      </c>
      <c r="Q3569" s="11" t="s">
        <v>8315</v>
      </c>
      <c r="R3569" t="s">
        <v>8316</v>
      </c>
      <c r="S3569" s="16">
        <f t="shared" si="268"/>
        <v>42135.810694444444</v>
      </c>
      <c r="T3569" s="17">
        <f t="shared" si="269"/>
        <v>42165.810694444444</v>
      </c>
      <c r="V3569"/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66"/>
        <v>111</v>
      </c>
      <c r="P3570" s="9">
        <f t="shared" si="267"/>
        <v>58.42</v>
      </c>
      <c r="Q3570" s="11" t="s">
        <v>8315</v>
      </c>
      <c r="R3570" t="s">
        <v>8316</v>
      </c>
      <c r="S3570" s="16">
        <f t="shared" si="268"/>
        <v>41869.740671296298</v>
      </c>
      <c r="T3570" s="17">
        <f t="shared" si="269"/>
        <v>41899.740671296298</v>
      </c>
      <c r="V3570"/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66"/>
        <v>100</v>
      </c>
      <c r="P3571" s="9">
        <f t="shared" si="267"/>
        <v>122.54</v>
      </c>
      <c r="Q3571" s="11" t="s">
        <v>8315</v>
      </c>
      <c r="R3571" t="s">
        <v>8316</v>
      </c>
      <c r="S3571" s="16">
        <f t="shared" si="268"/>
        <v>41982.688611111109</v>
      </c>
      <c r="T3571" s="17">
        <f t="shared" si="269"/>
        <v>42012.688611111109</v>
      </c>
      <c r="V3571"/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66"/>
        <v>114</v>
      </c>
      <c r="P3572" s="9">
        <f t="shared" si="267"/>
        <v>87.96</v>
      </c>
      <c r="Q3572" s="11" t="s">
        <v>8315</v>
      </c>
      <c r="R3572" t="s">
        <v>8316</v>
      </c>
      <c r="S3572" s="16">
        <f t="shared" si="268"/>
        <v>41976.331979166673</v>
      </c>
      <c r="T3572" s="17">
        <f t="shared" si="269"/>
        <v>42004.291666666672</v>
      </c>
      <c r="V3572"/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66"/>
        <v>122</v>
      </c>
      <c r="P3573" s="9">
        <f t="shared" si="267"/>
        <v>73.239999999999995</v>
      </c>
      <c r="Q3573" s="11" t="s">
        <v>8315</v>
      </c>
      <c r="R3573" t="s">
        <v>8316</v>
      </c>
      <c r="S3573" s="16">
        <f t="shared" si="268"/>
        <v>41912.858946759261</v>
      </c>
      <c r="T3573" s="17">
        <f t="shared" si="269"/>
        <v>41942.858946759261</v>
      </c>
      <c r="V3573"/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66"/>
        <v>100</v>
      </c>
      <c r="P3574" s="9">
        <f t="shared" si="267"/>
        <v>55.56</v>
      </c>
      <c r="Q3574" s="11" t="s">
        <v>8315</v>
      </c>
      <c r="R3574" t="s">
        <v>8316</v>
      </c>
      <c r="S3574" s="16">
        <f t="shared" si="268"/>
        <v>42146.570393518516</v>
      </c>
      <c r="T3574" s="17">
        <f t="shared" si="269"/>
        <v>42176.570393518516</v>
      </c>
      <c r="V3574"/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66"/>
        <v>103</v>
      </c>
      <c r="P3575" s="9">
        <f t="shared" si="267"/>
        <v>39.54</v>
      </c>
      <c r="Q3575" s="11" t="s">
        <v>8315</v>
      </c>
      <c r="R3575" t="s">
        <v>8316</v>
      </c>
      <c r="S3575" s="16">
        <f t="shared" si="268"/>
        <v>41921.375532407408</v>
      </c>
      <c r="T3575" s="17">
        <f t="shared" si="269"/>
        <v>41951.417199074072</v>
      </c>
      <c r="V3575"/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66"/>
        <v>106</v>
      </c>
      <c r="P3576" s="9">
        <f t="shared" si="267"/>
        <v>136.78</v>
      </c>
      <c r="Q3576" s="11" t="s">
        <v>8315</v>
      </c>
      <c r="R3576" t="s">
        <v>8316</v>
      </c>
      <c r="S3576" s="16">
        <f t="shared" si="268"/>
        <v>41926.942685185182</v>
      </c>
      <c r="T3576" s="17">
        <f t="shared" si="269"/>
        <v>41956.984351851846</v>
      </c>
      <c r="V3576"/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66"/>
        <v>101</v>
      </c>
      <c r="P3577" s="9">
        <f t="shared" si="267"/>
        <v>99.34</v>
      </c>
      <c r="Q3577" s="11" t="s">
        <v>8315</v>
      </c>
      <c r="R3577" t="s">
        <v>8316</v>
      </c>
      <c r="S3577" s="16">
        <f t="shared" si="268"/>
        <v>42561.783877314811</v>
      </c>
      <c r="T3577" s="17">
        <f t="shared" si="269"/>
        <v>42593.165972222225</v>
      </c>
      <c r="V3577"/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66"/>
        <v>100</v>
      </c>
      <c r="P3578" s="9">
        <f t="shared" si="267"/>
        <v>20</v>
      </c>
      <c r="Q3578" s="11" t="s">
        <v>8315</v>
      </c>
      <c r="R3578" t="s">
        <v>8316</v>
      </c>
      <c r="S3578" s="16">
        <f t="shared" si="268"/>
        <v>42649.54923611111</v>
      </c>
      <c r="T3578" s="17">
        <f t="shared" si="269"/>
        <v>42709.590902777782</v>
      </c>
      <c r="V3578"/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66"/>
        <v>130</v>
      </c>
      <c r="P3579" s="9">
        <f t="shared" si="267"/>
        <v>28.89</v>
      </c>
      <c r="Q3579" s="11" t="s">
        <v>8315</v>
      </c>
      <c r="R3579" t="s">
        <v>8316</v>
      </c>
      <c r="S3579" s="16">
        <f t="shared" si="268"/>
        <v>42093.786840277782</v>
      </c>
      <c r="T3579" s="17">
        <f t="shared" si="269"/>
        <v>42120.26944444445</v>
      </c>
      <c r="V3579"/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66"/>
        <v>100</v>
      </c>
      <c r="P3580" s="9">
        <f t="shared" si="267"/>
        <v>40.549999999999997</v>
      </c>
      <c r="Q3580" s="11" t="s">
        <v>8315</v>
      </c>
      <c r="R3580" t="s">
        <v>8316</v>
      </c>
      <c r="S3580" s="16">
        <f t="shared" si="268"/>
        <v>42460.733530092592</v>
      </c>
      <c r="T3580" s="17">
        <f t="shared" si="269"/>
        <v>42490.733530092592</v>
      </c>
      <c r="V3580"/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66"/>
        <v>100</v>
      </c>
      <c r="P3581" s="9">
        <f t="shared" si="267"/>
        <v>35.71</v>
      </c>
      <c r="Q3581" s="11" t="s">
        <v>8315</v>
      </c>
      <c r="R3581" t="s">
        <v>8316</v>
      </c>
      <c r="S3581" s="16">
        <f t="shared" si="268"/>
        <v>42430.762222222227</v>
      </c>
      <c r="T3581" s="17">
        <f t="shared" si="269"/>
        <v>42460.720555555556</v>
      </c>
      <c r="V3581"/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66"/>
        <v>114</v>
      </c>
      <c r="P3582" s="9">
        <f t="shared" si="267"/>
        <v>37.96</v>
      </c>
      <c r="Q3582" s="11" t="s">
        <v>8315</v>
      </c>
      <c r="R3582" t="s">
        <v>8316</v>
      </c>
      <c r="S3582" s="16">
        <f t="shared" si="268"/>
        <v>42026.176180555558</v>
      </c>
      <c r="T3582" s="17">
        <f t="shared" si="269"/>
        <v>42064.207638888889</v>
      </c>
      <c r="V3582"/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66"/>
        <v>100</v>
      </c>
      <c r="P3583" s="9">
        <f t="shared" si="267"/>
        <v>33.33</v>
      </c>
      <c r="Q3583" s="11" t="s">
        <v>8315</v>
      </c>
      <c r="R3583" t="s">
        <v>8316</v>
      </c>
      <c r="S3583" s="16">
        <f t="shared" si="268"/>
        <v>41836.471180555556</v>
      </c>
      <c r="T3583" s="17">
        <f t="shared" si="269"/>
        <v>41850.471180555556</v>
      </c>
      <c r="V3583"/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66"/>
        <v>287</v>
      </c>
      <c r="P3584" s="9">
        <f t="shared" si="267"/>
        <v>58.57</v>
      </c>
      <c r="Q3584" s="11" t="s">
        <v>8315</v>
      </c>
      <c r="R3584" t="s">
        <v>8316</v>
      </c>
      <c r="S3584" s="16">
        <f t="shared" si="268"/>
        <v>42451.095856481479</v>
      </c>
      <c r="T3584" s="17">
        <f t="shared" si="269"/>
        <v>42465.095856481479</v>
      </c>
      <c r="V3584"/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66"/>
        <v>109</v>
      </c>
      <c r="P3585" s="9">
        <f t="shared" si="267"/>
        <v>135.63</v>
      </c>
      <c r="Q3585" s="11" t="s">
        <v>8315</v>
      </c>
      <c r="R3585" t="s">
        <v>8316</v>
      </c>
      <c r="S3585" s="16">
        <f t="shared" si="268"/>
        <v>42418.425983796296</v>
      </c>
      <c r="T3585" s="17">
        <f t="shared" si="269"/>
        <v>42478.384317129632</v>
      </c>
      <c r="V3585"/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70">ROUND(E3586/D3586*100,0)</f>
        <v>116</v>
      </c>
      <c r="P3586" s="9">
        <f t="shared" ref="P3586:P3649" si="271">IFERROR(ROUND(E3586/L3586,2),0)</f>
        <v>30.94</v>
      </c>
      <c r="Q3586" s="11" t="s">
        <v>8315</v>
      </c>
      <c r="R3586" t="s">
        <v>8316</v>
      </c>
      <c r="S3586" s="16">
        <f t="shared" ref="S3586:S3649" si="272">(((J3586/60)/60)/24)+DATE(1970,1,1)</f>
        <v>42168.316481481481</v>
      </c>
      <c r="T3586" s="17">
        <f t="shared" ref="T3586:T3649" si="273">(((I3586/60)/60)/24)+DATE(1970,1,1)</f>
        <v>42198.316481481481</v>
      </c>
      <c r="V3586"/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70"/>
        <v>119</v>
      </c>
      <c r="P3587" s="9">
        <f t="shared" si="271"/>
        <v>176.09</v>
      </c>
      <c r="Q3587" s="11" t="s">
        <v>8315</v>
      </c>
      <c r="R3587" t="s">
        <v>8316</v>
      </c>
      <c r="S3587" s="16">
        <f t="shared" si="272"/>
        <v>41964.716319444444</v>
      </c>
      <c r="T3587" s="17">
        <f t="shared" si="273"/>
        <v>41994.716319444444</v>
      </c>
      <c r="V3587"/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0"/>
        <v>109</v>
      </c>
      <c r="P3588" s="9">
        <f t="shared" si="271"/>
        <v>151.97999999999999</v>
      </c>
      <c r="Q3588" s="11" t="s">
        <v>8315</v>
      </c>
      <c r="R3588" t="s">
        <v>8316</v>
      </c>
      <c r="S3588" s="16">
        <f t="shared" si="272"/>
        <v>42576.697569444441</v>
      </c>
      <c r="T3588" s="17">
        <f t="shared" si="273"/>
        <v>42636.697569444441</v>
      </c>
      <c r="V3588"/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0"/>
        <v>127</v>
      </c>
      <c r="P3589" s="9">
        <f t="shared" si="271"/>
        <v>22.61</v>
      </c>
      <c r="Q3589" s="11" t="s">
        <v>8315</v>
      </c>
      <c r="R3589" t="s">
        <v>8316</v>
      </c>
      <c r="S3589" s="16">
        <f t="shared" si="272"/>
        <v>42503.539976851855</v>
      </c>
      <c r="T3589" s="17">
        <f t="shared" si="273"/>
        <v>42548.791666666672</v>
      </c>
      <c r="V3589"/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0"/>
        <v>101</v>
      </c>
      <c r="P3590" s="9">
        <f t="shared" si="271"/>
        <v>18.27</v>
      </c>
      <c r="Q3590" s="11" t="s">
        <v>8315</v>
      </c>
      <c r="R3590" t="s">
        <v>8316</v>
      </c>
      <c r="S3590" s="16">
        <f t="shared" si="272"/>
        <v>42101.828819444447</v>
      </c>
      <c r="T3590" s="17">
        <f t="shared" si="273"/>
        <v>42123.958333333328</v>
      </c>
      <c r="V3590"/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0"/>
        <v>128</v>
      </c>
      <c r="P3591" s="9">
        <f t="shared" si="271"/>
        <v>82.26</v>
      </c>
      <c r="Q3591" s="11" t="s">
        <v>8315</v>
      </c>
      <c r="R3591" t="s">
        <v>8316</v>
      </c>
      <c r="S3591" s="16">
        <f t="shared" si="272"/>
        <v>42125.647534722222</v>
      </c>
      <c r="T3591" s="17">
        <f t="shared" si="273"/>
        <v>42150.647534722222</v>
      </c>
      <c r="V3591"/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0"/>
        <v>100</v>
      </c>
      <c r="P3592" s="9">
        <f t="shared" si="271"/>
        <v>68.53</v>
      </c>
      <c r="Q3592" s="11" t="s">
        <v>8315</v>
      </c>
      <c r="R3592" t="s">
        <v>8316</v>
      </c>
      <c r="S3592" s="16">
        <f t="shared" si="272"/>
        <v>41902.333726851852</v>
      </c>
      <c r="T3592" s="17">
        <f t="shared" si="273"/>
        <v>41932.333726851852</v>
      </c>
      <c r="V3592"/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0"/>
        <v>175</v>
      </c>
      <c r="P3593" s="9">
        <f t="shared" si="271"/>
        <v>68.06</v>
      </c>
      <c r="Q3593" s="11" t="s">
        <v>8315</v>
      </c>
      <c r="R3593" t="s">
        <v>8316</v>
      </c>
      <c r="S3593" s="16">
        <f t="shared" si="272"/>
        <v>42003.948425925926</v>
      </c>
      <c r="T3593" s="17">
        <f t="shared" si="273"/>
        <v>42028.207638888889</v>
      </c>
      <c r="V3593"/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0"/>
        <v>127</v>
      </c>
      <c r="P3594" s="9">
        <f t="shared" si="271"/>
        <v>72.709999999999994</v>
      </c>
      <c r="Q3594" s="11" t="s">
        <v>8315</v>
      </c>
      <c r="R3594" t="s">
        <v>8316</v>
      </c>
      <c r="S3594" s="16">
        <f t="shared" si="272"/>
        <v>41988.829942129625</v>
      </c>
      <c r="T3594" s="17">
        <f t="shared" si="273"/>
        <v>42046.207638888889</v>
      </c>
      <c r="V3594"/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0"/>
        <v>111</v>
      </c>
      <c r="P3595" s="9">
        <f t="shared" si="271"/>
        <v>77.19</v>
      </c>
      <c r="Q3595" s="11" t="s">
        <v>8315</v>
      </c>
      <c r="R3595" t="s">
        <v>8316</v>
      </c>
      <c r="S3595" s="16">
        <f t="shared" si="272"/>
        <v>41974.898599537039</v>
      </c>
      <c r="T3595" s="17">
        <f t="shared" si="273"/>
        <v>42009.851388888885</v>
      </c>
      <c r="V3595"/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0"/>
        <v>126</v>
      </c>
      <c r="P3596" s="9">
        <f t="shared" si="271"/>
        <v>55.97</v>
      </c>
      <c r="Q3596" s="11" t="s">
        <v>8315</v>
      </c>
      <c r="R3596" t="s">
        <v>8316</v>
      </c>
      <c r="S3596" s="16">
        <f t="shared" si="272"/>
        <v>42592.066921296297</v>
      </c>
      <c r="T3596" s="17">
        <f t="shared" si="273"/>
        <v>42617.066921296297</v>
      </c>
      <c r="V3596"/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0"/>
        <v>119</v>
      </c>
      <c r="P3597" s="9">
        <f t="shared" si="271"/>
        <v>49.69</v>
      </c>
      <c r="Q3597" s="11" t="s">
        <v>8315</v>
      </c>
      <c r="R3597" t="s">
        <v>8316</v>
      </c>
      <c r="S3597" s="16">
        <f t="shared" si="272"/>
        <v>42050.008368055554</v>
      </c>
      <c r="T3597" s="17">
        <f t="shared" si="273"/>
        <v>42076.290972222225</v>
      </c>
      <c r="V3597"/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0"/>
        <v>108</v>
      </c>
      <c r="P3598" s="9">
        <f t="shared" si="271"/>
        <v>79</v>
      </c>
      <c r="Q3598" s="11" t="s">
        <v>8315</v>
      </c>
      <c r="R3598" t="s">
        <v>8316</v>
      </c>
      <c r="S3598" s="16">
        <f t="shared" si="272"/>
        <v>41856.715069444443</v>
      </c>
      <c r="T3598" s="17">
        <f t="shared" si="273"/>
        <v>41877.715069444443</v>
      </c>
      <c r="V3598"/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0"/>
        <v>103</v>
      </c>
      <c r="P3599" s="9">
        <f t="shared" si="271"/>
        <v>77.73</v>
      </c>
      <c r="Q3599" s="11" t="s">
        <v>8315</v>
      </c>
      <c r="R3599" t="s">
        <v>8316</v>
      </c>
      <c r="S3599" s="16">
        <f t="shared" si="272"/>
        <v>42417.585532407407</v>
      </c>
      <c r="T3599" s="17">
        <f t="shared" si="273"/>
        <v>42432.249305555553</v>
      </c>
      <c r="V3599"/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0"/>
        <v>110</v>
      </c>
      <c r="P3600" s="9">
        <f t="shared" si="271"/>
        <v>40.78</v>
      </c>
      <c r="Q3600" s="11" t="s">
        <v>8315</v>
      </c>
      <c r="R3600" t="s">
        <v>8316</v>
      </c>
      <c r="S3600" s="16">
        <f t="shared" si="272"/>
        <v>41866.79886574074</v>
      </c>
      <c r="T3600" s="17">
        <f t="shared" si="273"/>
        <v>41885.207638888889</v>
      </c>
      <c r="V3600"/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0"/>
        <v>202</v>
      </c>
      <c r="P3601" s="9">
        <f t="shared" si="271"/>
        <v>59.41</v>
      </c>
      <c r="Q3601" s="11" t="s">
        <v>8315</v>
      </c>
      <c r="R3601" t="s">
        <v>8316</v>
      </c>
      <c r="S3601" s="16">
        <f t="shared" si="272"/>
        <v>42220.79487268519</v>
      </c>
      <c r="T3601" s="17">
        <f t="shared" si="273"/>
        <v>42246</v>
      </c>
      <c r="V3601"/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0"/>
        <v>130</v>
      </c>
      <c r="P3602" s="9">
        <f t="shared" si="271"/>
        <v>3.25</v>
      </c>
      <c r="Q3602" s="11" t="s">
        <v>8315</v>
      </c>
      <c r="R3602" t="s">
        <v>8316</v>
      </c>
      <c r="S3602" s="16">
        <f t="shared" si="272"/>
        <v>42628.849120370374</v>
      </c>
      <c r="T3602" s="17">
        <f t="shared" si="273"/>
        <v>42656.849120370374</v>
      </c>
      <c r="V3602"/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0"/>
        <v>104</v>
      </c>
      <c r="P3603" s="9">
        <f t="shared" si="271"/>
        <v>39.380000000000003</v>
      </c>
      <c r="Q3603" s="11" t="s">
        <v>8315</v>
      </c>
      <c r="R3603" t="s">
        <v>8316</v>
      </c>
      <c r="S3603" s="16">
        <f t="shared" si="272"/>
        <v>41990.99863425926</v>
      </c>
      <c r="T3603" s="17">
        <f t="shared" si="273"/>
        <v>42020.99863425926</v>
      </c>
      <c r="V3603"/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0"/>
        <v>100</v>
      </c>
      <c r="P3604" s="9">
        <f t="shared" si="271"/>
        <v>81.67</v>
      </c>
      <c r="Q3604" s="11" t="s">
        <v>8315</v>
      </c>
      <c r="R3604" t="s">
        <v>8316</v>
      </c>
      <c r="S3604" s="16">
        <f t="shared" si="272"/>
        <v>42447.894432870366</v>
      </c>
      <c r="T3604" s="17">
        <f t="shared" si="273"/>
        <v>42507.894432870366</v>
      </c>
      <c r="V3604"/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0"/>
        <v>171</v>
      </c>
      <c r="P3605" s="9">
        <f t="shared" si="271"/>
        <v>44.91</v>
      </c>
      <c r="Q3605" s="11" t="s">
        <v>8315</v>
      </c>
      <c r="R3605" t="s">
        <v>8316</v>
      </c>
      <c r="S3605" s="16">
        <f t="shared" si="272"/>
        <v>42283.864351851851</v>
      </c>
      <c r="T3605" s="17">
        <f t="shared" si="273"/>
        <v>42313.906018518523</v>
      </c>
      <c r="V3605"/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0"/>
        <v>113</v>
      </c>
      <c r="P3606" s="9">
        <f t="shared" si="271"/>
        <v>49.06</v>
      </c>
      <c r="Q3606" s="11" t="s">
        <v>8315</v>
      </c>
      <c r="R3606" t="s">
        <v>8316</v>
      </c>
      <c r="S3606" s="16">
        <f t="shared" si="272"/>
        <v>42483.015694444446</v>
      </c>
      <c r="T3606" s="17">
        <f t="shared" si="273"/>
        <v>42489.290972222225</v>
      </c>
      <c r="V3606"/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0"/>
        <v>184</v>
      </c>
      <c r="P3607" s="9">
        <f t="shared" si="271"/>
        <v>30.67</v>
      </c>
      <c r="Q3607" s="11" t="s">
        <v>8315</v>
      </c>
      <c r="R3607" t="s">
        <v>8316</v>
      </c>
      <c r="S3607" s="16">
        <f t="shared" si="272"/>
        <v>42383.793124999997</v>
      </c>
      <c r="T3607" s="17">
        <f t="shared" si="273"/>
        <v>42413.793124999997</v>
      </c>
      <c r="V3607"/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0"/>
        <v>130</v>
      </c>
      <c r="P3608" s="9">
        <f t="shared" si="271"/>
        <v>61.06</v>
      </c>
      <c r="Q3608" s="11" t="s">
        <v>8315</v>
      </c>
      <c r="R3608" t="s">
        <v>8316</v>
      </c>
      <c r="S3608" s="16">
        <f t="shared" si="272"/>
        <v>42566.604826388888</v>
      </c>
      <c r="T3608" s="17">
        <f t="shared" si="273"/>
        <v>42596.604826388888</v>
      </c>
      <c r="V3608"/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0"/>
        <v>105</v>
      </c>
      <c r="P3609" s="9">
        <f t="shared" si="271"/>
        <v>29</v>
      </c>
      <c r="Q3609" s="11" t="s">
        <v>8315</v>
      </c>
      <c r="R3609" t="s">
        <v>8316</v>
      </c>
      <c r="S3609" s="16">
        <f t="shared" si="272"/>
        <v>42338.963912037041</v>
      </c>
      <c r="T3609" s="17">
        <f t="shared" si="273"/>
        <v>42353</v>
      </c>
      <c r="V3609"/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0"/>
        <v>100</v>
      </c>
      <c r="P3610" s="9">
        <f t="shared" si="271"/>
        <v>29.63</v>
      </c>
      <c r="Q3610" s="11" t="s">
        <v>8315</v>
      </c>
      <c r="R3610" t="s">
        <v>8316</v>
      </c>
      <c r="S3610" s="16">
        <f t="shared" si="272"/>
        <v>42506.709375000006</v>
      </c>
      <c r="T3610" s="17">
        <f t="shared" si="273"/>
        <v>42538.583333333328</v>
      </c>
      <c r="V3610"/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0"/>
        <v>153</v>
      </c>
      <c r="P3611" s="9">
        <f t="shared" si="271"/>
        <v>143.1</v>
      </c>
      <c r="Q3611" s="11" t="s">
        <v>8315</v>
      </c>
      <c r="R3611" t="s">
        <v>8316</v>
      </c>
      <c r="S3611" s="16">
        <f t="shared" si="272"/>
        <v>42429.991724537031</v>
      </c>
      <c r="T3611" s="17">
        <f t="shared" si="273"/>
        <v>42459.950057870374</v>
      </c>
      <c r="V3611"/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0"/>
        <v>162</v>
      </c>
      <c r="P3612" s="9">
        <f t="shared" si="271"/>
        <v>52.35</v>
      </c>
      <c r="Q3612" s="11" t="s">
        <v>8315</v>
      </c>
      <c r="R3612" t="s">
        <v>8316</v>
      </c>
      <c r="S3612" s="16">
        <f t="shared" si="272"/>
        <v>42203.432129629626</v>
      </c>
      <c r="T3612" s="17">
        <f t="shared" si="273"/>
        <v>42233.432129629626</v>
      </c>
      <c r="V3612"/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0"/>
        <v>136</v>
      </c>
      <c r="P3613" s="9">
        <f t="shared" si="271"/>
        <v>66.67</v>
      </c>
      <c r="Q3613" s="11" t="s">
        <v>8315</v>
      </c>
      <c r="R3613" t="s">
        <v>8316</v>
      </c>
      <c r="S3613" s="16">
        <f t="shared" si="272"/>
        <v>42072.370381944449</v>
      </c>
      <c r="T3613" s="17">
        <f t="shared" si="273"/>
        <v>42102.370381944449</v>
      </c>
      <c r="V3613"/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0"/>
        <v>144</v>
      </c>
      <c r="P3614" s="9">
        <f t="shared" si="271"/>
        <v>126.67</v>
      </c>
      <c r="Q3614" s="11" t="s">
        <v>8315</v>
      </c>
      <c r="R3614" t="s">
        <v>8316</v>
      </c>
      <c r="S3614" s="16">
        <f t="shared" si="272"/>
        <v>41789.726979166669</v>
      </c>
      <c r="T3614" s="17">
        <f t="shared" si="273"/>
        <v>41799.726979166669</v>
      </c>
      <c r="V3614"/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0"/>
        <v>100</v>
      </c>
      <c r="P3615" s="9">
        <f t="shared" si="271"/>
        <v>62.5</v>
      </c>
      <c r="Q3615" s="11" t="s">
        <v>8315</v>
      </c>
      <c r="R3615" t="s">
        <v>8316</v>
      </c>
      <c r="S3615" s="16">
        <f t="shared" si="272"/>
        <v>41788.58997685185</v>
      </c>
      <c r="T3615" s="17">
        <f t="shared" si="273"/>
        <v>41818.58997685185</v>
      </c>
      <c r="V3615"/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0"/>
        <v>101</v>
      </c>
      <c r="P3616" s="9">
        <f t="shared" si="271"/>
        <v>35.49</v>
      </c>
      <c r="Q3616" s="11" t="s">
        <v>8315</v>
      </c>
      <c r="R3616" t="s">
        <v>8316</v>
      </c>
      <c r="S3616" s="16">
        <f t="shared" si="272"/>
        <v>42144.041851851856</v>
      </c>
      <c r="T3616" s="17">
        <f t="shared" si="273"/>
        <v>42174.041851851856</v>
      </c>
      <c r="V3616"/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0"/>
        <v>107</v>
      </c>
      <c r="P3617" s="9">
        <f t="shared" si="271"/>
        <v>37.08</v>
      </c>
      <c r="Q3617" s="11" t="s">
        <v>8315</v>
      </c>
      <c r="R3617" t="s">
        <v>8316</v>
      </c>
      <c r="S3617" s="16">
        <f t="shared" si="272"/>
        <v>42318.593703703707</v>
      </c>
      <c r="T3617" s="17">
        <f t="shared" si="273"/>
        <v>42348.593703703707</v>
      </c>
      <c r="V3617"/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0"/>
        <v>125</v>
      </c>
      <c r="P3618" s="9">
        <f t="shared" si="271"/>
        <v>69.33</v>
      </c>
      <c r="Q3618" s="11" t="s">
        <v>8315</v>
      </c>
      <c r="R3618" t="s">
        <v>8316</v>
      </c>
      <c r="S3618" s="16">
        <f t="shared" si="272"/>
        <v>42052.949814814812</v>
      </c>
      <c r="T3618" s="17">
        <f t="shared" si="273"/>
        <v>42082.908148148148</v>
      </c>
      <c r="V3618"/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0"/>
        <v>119</v>
      </c>
      <c r="P3619" s="9">
        <f t="shared" si="271"/>
        <v>17.25</v>
      </c>
      <c r="Q3619" s="11" t="s">
        <v>8315</v>
      </c>
      <c r="R3619" t="s">
        <v>8316</v>
      </c>
      <c r="S3619" s="16">
        <f t="shared" si="272"/>
        <v>42779.610289351855</v>
      </c>
      <c r="T3619" s="17">
        <f t="shared" si="273"/>
        <v>42794</v>
      </c>
      <c r="V3619"/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0"/>
        <v>101</v>
      </c>
      <c r="P3620" s="9">
        <f t="shared" si="271"/>
        <v>36.07</v>
      </c>
      <c r="Q3620" s="11" t="s">
        <v>8315</v>
      </c>
      <c r="R3620" t="s">
        <v>8316</v>
      </c>
      <c r="S3620" s="16">
        <f t="shared" si="272"/>
        <v>42128.627893518518</v>
      </c>
      <c r="T3620" s="17">
        <f t="shared" si="273"/>
        <v>42158.627893518518</v>
      </c>
      <c r="V3620"/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0"/>
        <v>113</v>
      </c>
      <c r="P3621" s="9">
        <f t="shared" si="271"/>
        <v>66.47</v>
      </c>
      <c r="Q3621" s="11" t="s">
        <v>8315</v>
      </c>
      <c r="R3621" t="s">
        <v>8316</v>
      </c>
      <c r="S3621" s="16">
        <f t="shared" si="272"/>
        <v>42661.132245370376</v>
      </c>
      <c r="T3621" s="17">
        <f t="shared" si="273"/>
        <v>42693.916666666672</v>
      </c>
      <c r="V3621"/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0"/>
        <v>105</v>
      </c>
      <c r="P3622" s="9">
        <f t="shared" si="271"/>
        <v>56.07</v>
      </c>
      <c r="Q3622" s="11" t="s">
        <v>8315</v>
      </c>
      <c r="R3622" t="s">
        <v>8316</v>
      </c>
      <c r="S3622" s="16">
        <f t="shared" si="272"/>
        <v>42037.938206018516</v>
      </c>
      <c r="T3622" s="17">
        <f t="shared" si="273"/>
        <v>42068.166666666672</v>
      </c>
      <c r="V3622"/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0"/>
        <v>110</v>
      </c>
      <c r="P3623" s="9">
        <f t="shared" si="271"/>
        <v>47.03</v>
      </c>
      <c r="Q3623" s="11" t="s">
        <v>8315</v>
      </c>
      <c r="R3623" t="s">
        <v>8316</v>
      </c>
      <c r="S3623" s="16">
        <f t="shared" si="272"/>
        <v>42619.935694444444</v>
      </c>
      <c r="T3623" s="17">
        <f t="shared" si="273"/>
        <v>42643.875</v>
      </c>
      <c r="V3623"/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0"/>
        <v>100</v>
      </c>
      <c r="P3624" s="9">
        <f t="shared" si="271"/>
        <v>47.67</v>
      </c>
      <c r="Q3624" s="11" t="s">
        <v>8315</v>
      </c>
      <c r="R3624" t="s">
        <v>8316</v>
      </c>
      <c r="S3624" s="16">
        <f t="shared" si="272"/>
        <v>41877.221886574072</v>
      </c>
      <c r="T3624" s="17">
        <f t="shared" si="273"/>
        <v>41910.140972222223</v>
      </c>
      <c r="V3624"/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0"/>
        <v>120</v>
      </c>
      <c r="P3625" s="9">
        <f t="shared" si="271"/>
        <v>88.24</v>
      </c>
      <c r="Q3625" s="11" t="s">
        <v>8315</v>
      </c>
      <c r="R3625" t="s">
        <v>8316</v>
      </c>
      <c r="S3625" s="16">
        <f t="shared" si="272"/>
        <v>41828.736921296295</v>
      </c>
      <c r="T3625" s="17">
        <f t="shared" si="273"/>
        <v>41846.291666666664</v>
      </c>
      <c r="V3625"/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0"/>
        <v>105</v>
      </c>
      <c r="P3626" s="9">
        <f t="shared" si="271"/>
        <v>80.72</v>
      </c>
      <c r="Q3626" s="11" t="s">
        <v>8315</v>
      </c>
      <c r="R3626" t="s">
        <v>8316</v>
      </c>
      <c r="S3626" s="16">
        <f t="shared" si="272"/>
        <v>42545.774189814809</v>
      </c>
      <c r="T3626" s="17">
        <f t="shared" si="273"/>
        <v>42605.774189814809</v>
      </c>
      <c r="V3626"/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0"/>
        <v>103</v>
      </c>
      <c r="P3627" s="9">
        <f t="shared" si="271"/>
        <v>39.49</v>
      </c>
      <c r="Q3627" s="11" t="s">
        <v>8315</v>
      </c>
      <c r="R3627" t="s">
        <v>8316</v>
      </c>
      <c r="S3627" s="16">
        <f t="shared" si="272"/>
        <v>42157.652511574073</v>
      </c>
      <c r="T3627" s="17">
        <f t="shared" si="273"/>
        <v>42187.652511574073</v>
      </c>
      <c r="V3627"/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70"/>
        <v>102</v>
      </c>
      <c r="P3628" s="9">
        <f t="shared" si="271"/>
        <v>84.85</v>
      </c>
      <c r="Q3628" s="11" t="s">
        <v>8315</v>
      </c>
      <c r="R3628" t="s">
        <v>8316</v>
      </c>
      <c r="S3628" s="16">
        <f t="shared" si="272"/>
        <v>41846.667326388888</v>
      </c>
      <c r="T3628" s="17">
        <f t="shared" si="273"/>
        <v>41867.667326388888</v>
      </c>
      <c r="V3628"/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0"/>
        <v>100</v>
      </c>
      <c r="P3629" s="9">
        <f t="shared" si="271"/>
        <v>68.97</v>
      </c>
      <c r="Q3629" s="11" t="s">
        <v>8315</v>
      </c>
      <c r="R3629" t="s">
        <v>8316</v>
      </c>
      <c r="S3629" s="16">
        <f t="shared" si="272"/>
        <v>42460.741747685184</v>
      </c>
      <c r="T3629" s="17">
        <f t="shared" si="273"/>
        <v>42511.165972222225</v>
      </c>
      <c r="V3629"/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0"/>
        <v>0</v>
      </c>
      <c r="P3630" s="9">
        <f t="shared" si="271"/>
        <v>0</v>
      </c>
      <c r="Q3630" s="11" t="s">
        <v>8315</v>
      </c>
      <c r="R3630" t="s">
        <v>8357</v>
      </c>
      <c r="S3630" s="16">
        <f t="shared" si="272"/>
        <v>42291.833287037036</v>
      </c>
      <c r="T3630" s="17">
        <f t="shared" si="273"/>
        <v>42351.874953703707</v>
      </c>
      <c r="V3630"/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0"/>
        <v>0</v>
      </c>
      <c r="P3631" s="9">
        <f t="shared" si="271"/>
        <v>1</v>
      </c>
      <c r="Q3631" s="11" t="s">
        <v>8315</v>
      </c>
      <c r="R3631" t="s">
        <v>8357</v>
      </c>
      <c r="S3631" s="16">
        <f t="shared" si="272"/>
        <v>42437.094490740739</v>
      </c>
      <c r="T3631" s="17">
        <f t="shared" si="273"/>
        <v>42495.708333333328</v>
      </c>
      <c r="V3631"/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0"/>
        <v>0</v>
      </c>
      <c r="P3632" s="9">
        <f t="shared" si="271"/>
        <v>1</v>
      </c>
      <c r="Q3632" s="11" t="s">
        <v>8315</v>
      </c>
      <c r="R3632" t="s">
        <v>8357</v>
      </c>
      <c r="S3632" s="16">
        <f t="shared" si="272"/>
        <v>41942.84710648148</v>
      </c>
      <c r="T3632" s="17">
        <f t="shared" si="273"/>
        <v>41972.888773148152</v>
      </c>
      <c r="U3632">
        <f>YEAR(S3632)</f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0"/>
        <v>51</v>
      </c>
      <c r="P3633" s="9">
        <f t="shared" si="271"/>
        <v>147.88</v>
      </c>
      <c r="Q3633" s="11" t="s">
        <v>8315</v>
      </c>
      <c r="R3633" t="s">
        <v>8357</v>
      </c>
      <c r="S3633" s="16">
        <f t="shared" si="272"/>
        <v>41880.753437499996</v>
      </c>
      <c r="T3633" s="17">
        <f t="shared" si="273"/>
        <v>41905.165972222225</v>
      </c>
      <c r="V3633"/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0"/>
        <v>20</v>
      </c>
      <c r="P3634" s="9">
        <f t="shared" si="271"/>
        <v>100</v>
      </c>
      <c r="Q3634" s="11" t="s">
        <v>8315</v>
      </c>
      <c r="R3634" t="s">
        <v>8357</v>
      </c>
      <c r="S3634" s="16">
        <f t="shared" si="272"/>
        <v>41946.936909722222</v>
      </c>
      <c r="T3634" s="17">
        <f t="shared" si="273"/>
        <v>41966.936909722222</v>
      </c>
      <c r="U3634">
        <f>YEAR(S3634)</f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0"/>
        <v>35</v>
      </c>
      <c r="P3635" s="9">
        <f t="shared" si="271"/>
        <v>56.84</v>
      </c>
      <c r="Q3635" s="11" t="s">
        <v>8315</v>
      </c>
      <c r="R3635" t="s">
        <v>8357</v>
      </c>
      <c r="S3635" s="16">
        <f t="shared" si="272"/>
        <v>42649.623460648145</v>
      </c>
      <c r="T3635" s="17">
        <f t="shared" si="273"/>
        <v>42693.041666666672</v>
      </c>
      <c r="V3635"/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0"/>
        <v>4</v>
      </c>
      <c r="P3636" s="9">
        <f t="shared" si="271"/>
        <v>176.94</v>
      </c>
      <c r="Q3636" s="11" t="s">
        <v>8315</v>
      </c>
      <c r="R3636" t="s">
        <v>8357</v>
      </c>
      <c r="S3636" s="16">
        <f t="shared" si="272"/>
        <v>42701.166365740741</v>
      </c>
      <c r="T3636" s="17">
        <f t="shared" si="273"/>
        <v>42749.165972222225</v>
      </c>
      <c r="V3636"/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0"/>
        <v>36</v>
      </c>
      <c r="P3637" s="9">
        <f t="shared" si="271"/>
        <v>127.6</v>
      </c>
      <c r="Q3637" s="11" t="s">
        <v>8315</v>
      </c>
      <c r="R3637" t="s">
        <v>8357</v>
      </c>
      <c r="S3637" s="16">
        <f t="shared" si="272"/>
        <v>42450.88282407407</v>
      </c>
      <c r="T3637" s="17">
        <f t="shared" si="273"/>
        <v>42480.88282407407</v>
      </c>
      <c r="V3637"/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0"/>
        <v>0</v>
      </c>
      <c r="P3638" s="9">
        <f t="shared" si="271"/>
        <v>0</v>
      </c>
      <c r="Q3638" s="11" t="s">
        <v>8315</v>
      </c>
      <c r="R3638" t="s">
        <v>8357</v>
      </c>
      <c r="S3638" s="16">
        <f t="shared" si="272"/>
        <v>42226.694780092599</v>
      </c>
      <c r="T3638" s="17">
        <f t="shared" si="273"/>
        <v>42261.694780092599</v>
      </c>
      <c r="V3638"/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0"/>
        <v>31</v>
      </c>
      <c r="P3639" s="9">
        <f t="shared" si="271"/>
        <v>66.14</v>
      </c>
      <c r="Q3639" s="11" t="s">
        <v>8315</v>
      </c>
      <c r="R3639" t="s">
        <v>8357</v>
      </c>
      <c r="S3639" s="16">
        <f t="shared" si="272"/>
        <v>41975.700636574074</v>
      </c>
      <c r="T3639" s="17">
        <f t="shared" si="273"/>
        <v>42005.700636574074</v>
      </c>
      <c r="V3639"/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0"/>
        <v>7</v>
      </c>
      <c r="P3640" s="9">
        <f t="shared" si="271"/>
        <v>108</v>
      </c>
      <c r="Q3640" s="11" t="s">
        <v>8315</v>
      </c>
      <c r="R3640" t="s">
        <v>8357</v>
      </c>
      <c r="S3640" s="16">
        <f t="shared" si="272"/>
        <v>42053.672824074078</v>
      </c>
      <c r="T3640" s="17">
        <f t="shared" si="273"/>
        <v>42113.631157407406</v>
      </c>
      <c r="V3640"/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0"/>
        <v>0</v>
      </c>
      <c r="P3641" s="9">
        <f t="shared" si="271"/>
        <v>1</v>
      </c>
      <c r="Q3641" s="11" t="s">
        <v>8315</v>
      </c>
      <c r="R3641" t="s">
        <v>8357</v>
      </c>
      <c r="S3641" s="16">
        <f t="shared" si="272"/>
        <v>42590.677152777775</v>
      </c>
      <c r="T3641" s="17">
        <f t="shared" si="273"/>
        <v>42650.632638888885</v>
      </c>
      <c r="V3641"/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0"/>
        <v>6</v>
      </c>
      <c r="P3642" s="9">
        <f t="shared" si="271"/>
        <v>18.329999999999998</v>
      </c>
      <c r="Q3642" s="11" t="s">
        <v>8315</v>
      </c>
      <c r="R3642" t="s">
        <v>8357</v>
      </c>
      <c r="S3642" s="16">
        <f t="shared" si="272"/>
        <v>42104.781597222223</v>
      </c>
      <c r="T3642" s="17">
        <f t="shared" si="273"/>
        <v>42134.781597222223</v>
      </c>
      <c r="V3642"/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0"/>
        <v>0</v>
      </c>
      <c r="P3643" s="9">
        <f t="shared" si="271"/>
        <v>0</v>
      </c>
      <c r="Q3643" s="11" t="s">
        <v>8315</v>
      </c>
      <c r="R3643" t="s">
        <v>8357</v>
      </c>
      <c r="S3643" s="16">
        <f t="shared" si="272"/>
        <v>41899.627071759263</v>
      </c>
      <c r="T3643" s="17">
        <f t="shared" si="273"/>
        <v>41917.208333333336</v>
      </c>
      <c r="V3643"/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0"/>
        <v>2</v>
      </c>
      <c r="P3644" s="9">
        <f t="shared" si="271"/>
        <v>7.5</v>
      </c>
      <c r="Q3644" s="11" t="s">
        <v>8315</v>
      </c>
      <c r="R3644" t="s">
        <v>8357</v>
      </c>
      <c r="S3644" s="16">
        <f t="shared" si="272"/>
        <v>42297.816284722227</v>
      </c>
      <c r="T3644" s="17">
        <f t="shared" si="273"/>
        <v>42338.708333333328</v>
      </c>
      <c r="V3644"/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0"/>
        <v>0</v>
      </c>
      <c r="P3645" s="9">
        <f t="shared" si="271"/>
        <v>0</v>
      </c>
      <c r="Q3645" s="11" t="s">
        <v>8315</v>
      </c>
      <c r="R3645" t="s">
        <v>8357</v>
      </c>
      <c r="S3645" s="16">
        <f t="shared" si="272"/>
        <v>42285.143969907411</v>
      </c>
      <c r="T3645" s="17">
        <f t="shared" si="273"/>
        <v>42325.185636574075</v>
      </c>
      <c r="V3645"/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0"/>
        <v>16</v>
      </c>
      <c r="P3646" s="9">
        <f t="shared" si="271"/>
        <v>68.42</v>
      </c>
      <c r="Q3646" s="11" t="s">
        <v>8315</v>
      </c>
      <c r="R3646" t="s">
        <v>8357</v>
      </c>
      <c r="S3646" s="16">
        <f t="shared" si="272"/>
        <v>42409.241747685184</v>
      </c>
      <c r="T3646" s="17">
        <f t="shared" si="273"/>
        <v>42437.207638888889</v>
      </c>
      <c r="V3646"/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0"/>
        <v>0</v>
      </c>
      <c r="P3647" s="9">
        <f t="shared" si="271"/>
        <v>1</v>
      </c>
      <c r="Q3647" s="11" t="s">
        <v>8315</v>
      </c>
      <c r="R3647" t="s">
        <v>8357</v>
      </c>
      <c r="S3647" s="16">
        <f t="shared" si="272"/>
        <v>42665.970347222217</v>
      </c>
      <c r="T3647" s="17">
        <f t="shared" si="273"/>
        <v>42696.012013888889</v>
      </c>
      <c r="V3647"/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0"/>
        <v>5</v>
      </c>
      <c r="P3648" s="9">
        <f t="shared" si="271"/>
        <v>60.13</v>
      </c>
      <c r="Q3648" s="11" t="s">
        <v>8315</v>
      </c>
      <c r="R3648" t="s">
        <v>8357</v>
      </c>
      <c r="S3648" s="16">
        <f t="shared" si="272"/>
        <v>42140.421319444446</v>
      </c>
      <c r="T3648" s="17">
        <f t="shared" si="273"/>
        <v>42171.979166666672</v>
      </c>
      <c r="V3648"/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0"/>
        <v>6</v>
      </c>
      <c r="P3649" s="9">
        <f t="shared" si="271"/>
        <v>15</v>
      </c>
      <c r="Q3649" s="11" t="s">
        <v>8315</v>
      </c>
      <c r="R3649" t="s">
        <v>8357</v>
      </c>
      <c r="S3649" s="16">
        <f t="shared" si="272"/>
        <v>42598.749155092592</v>
      </c>
      <c r="T3649" s="17">
        <f t="shared" si="273"/>
        <v>42643.749155092592</v>
      </c>
      <c r="U3649">
        <f>YEAR(S3649)</f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74">ROUND(E3650/D3650*100,0)</f>
        <v>100</v>
      </c>
      <c r="P3650" s="9">
        <f t="shared" ref="P3650:P3713" si="275">IFERROR(ROUND(E3650/L3650,2),0)</f>
        <v>550.04</v>
      </c>
      <c r="Q3650" s="11" t="s">
        <v>8315</v>
      </c>
      <c r="R3650" t="s">
        <v>8316</v>
      </c>
      <c r="S3650" s="16">
        <f t="shared" ref="S3650:S3713" si="276">(((J3650/60)/60)/24)+DATE(1970,1,1)</f>
        <v>41887.292187500003</v>
      </c>
      <c r="T3650" s="17">
        <f t="shared" ref="T3650:T3713" si="277">(((I3650/60)/60)/24)+DATE(1970,1,1)</f>
        <v>41917.292187500003</v>
      </c>
      <c r="V3650"/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74"/>
        <v>104</v>
      </c>
      <c r="P3651" s="9">
        <f t="shared" si="275"/>
        <v>97.5</v>
      </c>
      <c r="Q3651" s="11" t="s">
        <v>8315</v>
      </c>
      <c r="R3651" t="s">
        <v>8316</v>
      </c>
      <c r="S3651" s="16">
        <f t="shared" si="276"/>
        <v>41780.712893518517</v>
      </c>
      <c r="T3651" s="17">
        <f t="shared" si="277"/>
        <v>41806.712893518517</v>
      </c>
      <c r="V3651"/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74"/>
        <v>100</v>
      </c>
      <c r="P3652" s="9">
        <f t="shared" si="275"/>
        <v>29.41</v>
      </c>
      <c r="Q3652" s="11" t="s">
        <v>8315</v>
      </c>
      <c r="R3652" t="s">
        <v>8316</v>
      </c>
      <c r="S3652" s="16">
        <f t="shared" si="276"/>
        <v>42381.478981481487</v>
      </c>
      <c r="T3652" s="17">
        <f t="shared" si="277"/>
        <v>42402.478981481487</v>
      </c>
      <c r="V3652"/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74"/>
        <v>104</v>
      </c>
      <c r="P3653" s="9">
        <f t="shared" si="275"/>
        <v>57.78</v>
      </c>
      <c r="Q3653" s="11" t="s">
        <v>8315</v>
      </c>
      <c r="R3653" t="s">
        <v>8316</v>
      </c>
      <c r="S3653" s="16">
        <f t="shared" si="276"/>
        <v>41828.646319444444</v>
      </c>
      <c r="T3653" s="17">
        <f t="shared" si="277"/>
        <v>41861.665972222225</v>
      </c>
      <c r="V3653"/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74"/>
        <v>251</v>
      </c>
      <c r="P3654" s="9">
        <f t="shared" si="275"/>
        <v>44.24</v>
      </c>
      <c r="Q3654" s="11" t="s">
        <v>8315</v>
      </c>
      <c r="R3654" t="s">
        <v>8316</v>
      </c>
      <c r="S3654" s="16">
        <f t="shared" si="276"/>
        <v>42596.644699074073</v>
      </c>
      <c r="T3654" s="17">
        <f t="shared" si="277"/>
        <v>42607.165972222225</v>
      </c>
      <c r="V3654"/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74"/>
        <v>101</v>
      </c>
      <c r="P3655" s="9">
        <f t="shared" si="275"/>
        <v>60.91</v>
      </c>
      <c r="Q3655" s="11" t="s">
        <v>8315</v>
      </c>
      <c r="R3655" t="s">
        <v>8316</v>
      </c>
      <c r="S3655" s="16">
        <f t="shared" si="276"/>
        <v>42191.363506944443</v>
      </c>
      <c r="T3655" s="17">
        <f t="shared" si="277"/>
        <v>42221.363506944443</v>
      </c>
      <c r="V3655"/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74"/>
        <v>174</v>
      </c>
      <c r="P3656" s="9">
        <f t="shared" si="275"/>
        <v>68.84</v>
      </c>
      <c r="Q3656" s="11" t="s">
        <v>8315</v>
      </c>
      <c r="R3656" t="s">
        <v>8316</v>
      </c>
      <c r="S3656" s="16">
        <f t="shared" si="276"/>
        <v>42440.416504629626</v>
      </c>
      <c r="T3656" s="17">
        <f t="shared" si="277"/>
        <v>42463.708333333328</v>
      </c>
      <c r="V3656"/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74"/>
        <v>116</v>
      </c>
      <c r="P3657" s="9">
        <f t="shared" si="275"/>
        <v>73.58</v>
      </c>
      <c r="Q3657" s="11" t="s">
        <v>8315</v>
      </c>
      <c r="R3657" t="s">
        <v>8316</v>
      </c>
      <c r="S3657" s="16">
        <f t="shared" si="276"/>
        <v>42173.803217592591</v>
      </c>
      <c r="T3657" s="17">
        <f t="shared" si="277"/>
        <v>42203.290972222225</v>
      </c>
      <c r="V3657"/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74"/>
        <v>106</v>
      </c>
      <c r="P3658" s="9">
        <f t="shared" si="275"/>
        <v>115.02</v>
      </c>
      <c r="Q3658" s="11" t="s">
        <v>8315</v>
      </c>
      <c r="R3658" t="s">
        <v>8316</v>
      </c>
      <c r="S3658" s="16">
        <f t="shared" si="276"/>
        <v>42737.910138888896</v>
      </c>
      <c r="T3658" s="17">
        <f t="shared" si="277"/>
        <v>42767.957638888889</v>
      </c>
      <c r="V3658"/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74"/>
        <v>111</v>
      </c>
      <c r="P3659" s="9">
        <f t="shared" si="275"/>
        <v>110.75</v>
      </c>
      <c r="Q3659" s="11" t="s">
        <v>8315</v>
      </c>
      <c r="R3659" t="s">
        <v>8316</v>
      </c>
      <c r="S3659" s="16">
        <f t="shared" si="276"/>
        <v>42499.629849537043</v>
      </c>
      <c r="T3659" s="17">
        <f t="shared" si="277"/>
        <v>42522.904166666667</v>
      </c>
      <c r="V3659"/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74"/>
        <v>101</v>
      </c>
      <c r="P3660" s="9">
        <f t="shared" si="275"/>
        <v>75.5</v>
      </c>
      <c r="Q3660" s="11" t="s">
        <v>8315</v>
      </c>
      <c r="R3660" t="s">
        <v>8316</v>
      </c>
      <c r="S3660" s="16">
        <f t="shared" si="276"/>
        <v>41775.858564814815</v>
      </c>
      <c r="T3660" s="17">
        <f t="shared" si="277"/>
        <v>41822.165972222225</v>
      </c>
      <c r="V3660"/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74"/>
        <v>102</v>
      </c>
      <c r="P3661" s="9">
        <f t="shared" si="275"/>
        <v>235.46</v>
      </c>
      <c r="Q3661" s="11" t="s">
        <v>8315</v>
      </c>
      <c r="R3661" t="s">
        <v>8316</v>
      </c>
      <c r="S3661" s="16">
        <f t="shared" si="276"/>
        <v>42055.277199074073</v>
      </c>
      <c r="T3661" s="17">
        <f t="shared" si="277"/>
        <v>42082.610416666663</v>
      </c>
      <c r="V3661"/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74"/>
        <v>100</v>
      </c>
      <c r="P3662" s="9">
        <f t="shared" si="275"/>
        <v>11.36</v>
      </c>
      <c r="Q3662" s="11" t="s">
        <v>8315</v>
      </c>
      <c r="R3662" t="s">
        <v>8316</v>
      </c>
      <c r="S3662" s="16">
        <f t="shared" si="276"/>
        <v>41971.881076388891</v>
      </c>
      <c r="T3662" s="17">
        <f t="shared" si="277"/>
        <v>41996.881076388891</v>
      </c>
      <c r="V3662"/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74"/>
        <v>111</v>
      </c>
      <c r="P3663" s="9">
        <f t="shared" si="275"/>
        <v>92.5</v>
      </c>
      <c r="Q3663" s="11" t="s">
        <v>8315</v>
      </c>
      <c r="R3663" t="s">
        <v>8316</v>
      </c>
      <c r="S3663" s="16">
        <f t="shared" si="276"/>
        <v>42447.896666666667</v>
      </c>
      <c r="T3663" s="17">
        <f t="shared" si="277"/>
        <v>42470.166666666672</v>
      </c>
      <c r="V3663"/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74"/>
        <v>101</v>
      </c>
      <c r="P3664" s="9">
        <f t="shared" si="275"/>
        <v>202.85</v>
      </c>
      <c r="Q3664" s="11" t="s">
        <v>8315</v>
      </c>
      <c r="R3664" t="s">
        <v>8316</v>
      </c>
      <c r="S3664" s="16">
        <f t="shared" si="276"/>
        <v>42064.220069444447</v>
      </c>
      <c r="T3664" s="17">
        <f t="shared" si="277"/>
        <v>42094.178402777776</v>
      </c>
      <c r="V3664"/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74"/>
        <v>104</v>
      </c>
      <c r="P3665" s="9">
        <f t="shared" si="275"/>
        <v>26</v>
      </c>
      <c r="Q3665" s="11" t="s">
        <v>8315</v>
      </c>
      <c r="R3665" t="s">
        <v>8316</v>
      </c>
      <c r="S3665" s="16">
        <f t="shared" si="276"/>
        <v>42665.451736111107</v>
      </c>
      <c r="T3665" s="17">
        <f t="shared" si="277"/>
        <v>42725.493402777778</v>
      </c>
      <c r="V3665"/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74"/>
        <v>109</v>
      </c>
      <c r="P3666" s="9">
        <f t="shared" si="275"/>
        <v>46.05</v>
      </c>
      <c r="Q3666" s="11" t="s">
        <v>8315</v>
      </c>
      <c r="R3666" t="s">
        <v>8316</v>
      </c>
      <c r="S3666" s="16">
        <f t="shared" si="276"/>
        <v>42523.248715277776</v>
      </c>
      <c r="T3666" s="17">
        <f t="shared" si="277"/>
        <v>42537.248715277776</v>
      </c>
      <c r="V3666"/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74"/>
        <v>115</v>
      </c>
      <c r="P3667" s="9">
        <f t="shared" si="275"/>
        <v>51</v>
      </c>
      <c r="Q3667" s="11" t="s">
        <v>8315</v>
      </c>
      <c r="R3667" t="s">
        <v>8316</v>
      </c>
      <c r="S3667" s="16">
        <f t="shared" si="276"/>
        <v>42294.808124999996</v>
      </c>
      <c r="T3667" s="17">
        <f t="shared" si="277"/>
        <v>42305.829166666663</v>
      </c>
      <c r="V3667"/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74"/>
        <v>100</v>
      </c>
      <c r="P3668" s="9">
        <f t="shared" si="275"/>
        <v>31.58</v>
      </c>
      <c r="Q3668" s="11" t="s">
        <v>8315</v>
      </c>
      <c r="R3668" t="s">
        <v>8316</v>
      </c>
      <c r="S3668" s="16">
        <f t="shared" si="276"/>
        <v>41822.90488425926</v>
      </c>
      <c r="T3668" s="17">
        <f t="shared" si="277"/>
        <v>41844.291666666664</v>
      </c>
      <c r="V3668"/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74"/>
        <v>103</v>
      </c>
      <c r="P3669" s="9">
        <f t="shared" si="275"/>
        <v>53.36</v>
      </c>
      <c r="Q3669" s="11" t="s">
        <v>8315</v>
      </c>
      <c r="R3669" t="s">
        <v>8316</v>
      </c>
      <c r="S3669" s="16">
        <f t="shared" si="276"/>
        <v>42173.970127314817</v>
      </c>
      <c r="T3669" s="17">
        <f t="shared" si="277"/>
        <v>42203.970127314817</v>
      </c>
      <c r="V3669"/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74"/>
        <v>104</v>
      </c>
      <c r="P3670" s="9">
        <f t="shared" si="275"/>
        <v>36.96</v>
      </c>
      <c r="Q3670" s="11" t="s">
        <v>8315</v>
      </c>
      <c r="R3670" t="s">
        <v>8316</v>
      </c>
      <c r="S3670" s="16">
        <f t="shared" si="276"/>
        <v>42185.556157407409</v>
      </c>
      <c r="T3670" s="17">
        <f t="shared" si="277"/>
        <v>42208.772916666669</v>
      </c>
      <c r="V3670"/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74"/>
        <v>138</v>
      </c>
      <c r="P3671" s="9">
        <f t="shared" si="275"/>
        <v>81.290000000000006</v>
      </c>
      <c r="Q3671" s="11" t="s">
        <v>8315</v>
      </c>
      <c r="R3671" t="s">
        <v>8316</v>
      </c>
      <c r="S3671" s="16">
        <f t="shared" si="276"/>
        <v>42136.675196759257</v>
      </c>
      <c r="T3671" s="17">
        <f t="shared" si="277"/>
        <v>42166.675196759257</v>
      </c>
      <c r="V3671"/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74"/>
        <v>110</v>
      </c>
      <c r="P3672" s="9">
        <f t="shared" si="275"/>
        <v>20.079999999999998</v>
      </c>
      <c r="Q3672" s="11" t="s">
        <v>8315</v>
      </c>
      <c r="R3672" t="s">
        <v>8316</v>
      </c>
      <c r="S3672" s="16">
        <f t="shared" si="276"/>
        <v>42142.514016203699</v>
      </c>
      <c r="T3672" s="17">
        <f t="shared" si="277"/>
        <v>42155.958333333328</v>
      </c>
      <c r="V3672"/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74"/>
        <v>101</v>
      </c>
      <c r="P3673" s="9">
        <f t="shared" si="275"/>
        <v>88.25</v>
      </c>
      <c r="Q3673" s="11" t="s">
        <v>8315</v>
      </c>
      <c r="R3673" t="s">
        <v>8316</v>
      </c>
      <c r="S3673" s="16">
        <f t="shared" si="276"/>
        <v>41820.62809027778</v>
      </c>
      <c r="T3673" s="17">
        <f t="shared" si="277"/>
        <v>41841.165972222225</v>
      </c>
      <c r="V3673"/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74"/>
        <v>102</v>
      </c>
      <c r="P3674" s="9">
        <f t="shared" si="275"/>
        <v>53.44</v>
      </c>
      <c r="Q3674" s="11" t="s">
        <v>8315</v>
      </c>
      <c r="R3674" t="s">
        <v>8316</v>
      </c>
      <c r="S3674" s="16">
        <f t="shared" si="276"/>
        <v>41878.946574074071</v>
      </c>
      <c r="T3674" s="17">
        <f t="shared" si="277"/>
        <v>41908.946574074071</v>
      </c>
      <c r="V3674"/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74"/>
        <v>114</v>
      </c>
      <c r="P3675" s="9">
        <f t="shared" si="275"/>
        <v>39.869999999999997</v>
      </c>
      <c r="Q3675" s="11" t="s">
        <v>8315</v>
      </c>
      <c r="R3675" t="s">
        <v>8316</v>
      </c>
      <c r="S3675" s="16">
        <f t="shared" si="276"/>
        <v>41914.295104166667</v>
      </c>
      <c r="T3675" s="17">
        <f t="shared" si="277"/>
        <v>41948.536111111112</v>
      </c>
      <c r="V3675"/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74"/>
        <v>100</v>
      </c>
      <c r="P3676" s="9">
        <f t="shared" si="275"/>
        <v>145.16</v>
      </c>
      <c r="Q3676" s="11" t="s">
        <v>8315</v>
      </c>
      <c r="R3676" t="s">
        <v>8316</v>
      </c>
      <c r="S3676" s="16">
        <f t="shared" si="276"/>
        <v>42556.873020833329</v>
      </c>
      <c r="T3676" s="17">
        <f t="shared" si="277"/>
        <v>42616.873020833329</v>
      </c>
      <c r="V3676"/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74"/>
        <v>140</v>
      </c>
      <c r="P3677" s="9">
        <f t="shared" si="275"/>
        <v>23.33</v>
      </c>
      <c r="Q3677" s="11" t="s">
        <v>8315</v>
      </c>
      <c r="R3677" t="s">
        <v>8316</v>
      </c>
      <c r="S3677" s="16">
        <f t="shared" si="276"/>
        <v>42493.597013888888</v>
      </c>
      <c r="T3677" s="17">
        <f t="shared" si="277"/>
        <v>42505.958333333328</v>
      </c>
      <c r="V3677"/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74"/>
        <v>129</v>
      </c>
      <c r="P3678" s="9">
        <f t="shared" si="275"/>
        <v>64.38</v>
      </c>
      <c r="Q3678" s="11" t="s">
        <v>8315</v>
      </c>
      <c r="R3678" t="s">
        <v>8316</v>
      </c>
      <c r="S3678" s="16">
        <f t="shared" si="276"/>
        <v>41876.815787037034</v>
      </c>
      <c r="T3678" s="17">
        <f t="shared" si="277"/>
        <v>41894.815787037034</v>
      </c>
      <c r="V3678"/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74"/>
        <v>103</v>
      </c>
      <c r="P3679" s="9">
        <f t="shared" si="275"/>
        <v>62.05</v>
      </c>
      <c r="Q3679" s="11" t="s">
        <v>8315</v>
      </c>
      <c r="R3679" t="s">
        <v>8316</v>
      </c>
      <c r="S3679" s="16">
        <f t="shared" si="276"/>
        <v>41802.574282407404</v>
      </c>
      <c r="T3679" s="17">
        <f t="shared" si="277"/>
        <v>41823.165972222225</v>
      </c>
      <c r="V3679"/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74"/>
        <v>103</v>
      </c>
      <c r="P3680" s="9">
        <f t="shared" si="275"/>
        <v>66.13</v>
      </c>
      <c r="Q3680" s="11" t="s">
        <v>8315</v>
      </c>
      <c r="R3680" t="s">
        <v>8316</v>
      </c>
      <c r="S3680" s="16">
        <f t="shared" si="276"/>
        <v>42120.531226851846</v>
      </c>
      <c r="T3680" s="17">
        <f t="shared" si="277"/>
        <v>42155.531226851846</v>
      </c>
      <c r="V3680"/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74"/>
        <v>110</v>
      </c>
      <c r="P3681" s="9">
        <f t="shared" si="275"/>
        <v>73.400000000000006</v>
      </c>
      <c r="Q3681" s="11" t="s">
        <v>8315</v>
      </c>
      <c r="R3681" t="s">
        <v>8316</v>
      </c>
      <c r="S3681" s="16">
        <f t="shared" si="276"/>
        <v>41786.761354166665</v>
      </c>
      <c r="T3681" s="17">
        <f t="shared" si="277"/>
        <v>41821.207638888889</v>
      </c>
      <c r="V3681"/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74"/>
        <v>113</v>
      </c>
      <c r="P3682" s="9">
        <f t="shared" si="275"/>
        <v>99.5</v>
      </c>
      <c r="Q3682" s="11" t="s">
        <v>8315</v>
      </c>
      <c r="R3682" t="s">
        <v>8316</v>
      </c>
      <c r="S3682" s="16">
        <f t="shared" si="276"/>
        <v>42627.454097222217</v>
      </c>
      <c r="T3682" s="17">
        <f t="shared" si="277"/>
        <v>42648.454097222217</v>
      </c>
      <c r="V3682"/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74"/>
        <v>112</v>
      </c>
      <c r="P3683" s="9">
        <f t="shared" si="275"/>
        <v>62.17</v>
      </c>
      <c r="Q3683" s="11" t="s">
        <v>8315</v>
      </c>
      <c r="R3683" t="s">
        <v>8316</v>
      </c>
      <c r="S3683" s="16">
        <f t="shared" si="276"/>
        <v>42374.651504629626</v>
      </c>
      <c r="T3683" s="17">
        <f t="shared" si="277"/>
        <v>42384.651504629626</v>
      </c>
      <c r="V3683"/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74"/>
        <v>139</v>
      </c>
      <c r="P3684" s="9">
        <f t="shared" si="275"/>
        <v>62.33</v>
      </c>
      <c r="Q3684" s="11" t="s">
        <v>8315</v>
      </c>
      <c r="R3684" t="s">
        <v>8316</v>
      </c>
      <c r="S3684" s="16">
        <f t="shared" si="276"/>
        <v>41772.685393518521</v>
      </c>
      <c r="T3684" s="17">
        <f t="shared" si="277"/>
        <v>41806.290972222225</v>
      </c>
      <c r="V3684"/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74"/>
        <v>111</v>
      </c>
      <c r="P3685" s="9">
        <f t="shared" si="275"/>
        <v>58.79</v>
      </c>
      <c r="Q3685" s="11" t="s">
        <v>8315</v>
      </c>
      <c r="R3685" t="s">
        <v>8316</v>
      </c>
      <c r="S3685" s="16">
        <f t="shared" si="276"/>
        <v>42633.116851851853</v>
      </c>
      <c r="T3685" s="17">
        <f t="shared" si="277"/>
        <v>42663.116851851853</v>
      </c>
      <c r="V3685"/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74"/>
        <v>139</v>
      </c>
      <c r="P3686" s="9">
        <f t="shared" si="275"/>
        <v>45.35</v>
      </c>
      <c r="Q3686" s="11" t="s">
        <v>8315</v>
      </c>
      <c r="R3686" t="s">
        <v>8316</v>
      </c>
      <c r="S3686" s="16">
        <f t="shared" si="276"/>
        <v>42219.180393518516</v>
      </c>
      <c r="T3686" s="17">
        <f t="shared" si="277"/>
        <v>42249.180393518516</v>
      </c>
      <c r="V3686"/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74"/>
        <v>106</v>
      </c>
      <c r="P3687" s="9">
        <f t="shared" si="275"/>
        <v>41.94</v>
      </c>
      <c r="Q3687" s="11" t="s">
        <v>8315</v>
      </c>
      <c r="R3687" t="s">
        <v>8316</v>
      </c>
      <c r="S3687" s="16">
        <f t="shared" si="276"/>
        <v>41753.593275462961</v>
      </c>
      <c r="T3687" s="17">
        <f t="shared" si="277"/>
        <v>41778.875</v>
      </c>
      <c r="V3687"/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74"/>
        <v>101</v>
      </c>
      <c r="P3688" s="9">
        <f t="shared" si="275"/>
        <v>59.17</v>
      </c>
      <c r="Q3688" s="11" t="s">
        <v>8315</v>
      </c>
      <c r="R3688" t="s">
        <v>8316</v>
      </c>
      <c r="S3688" s="16">
        <f t="shared" si="276"/>
        <v>42230.662731481483</v>
      </c>
      <c r="T3688" s="17">
        <f t="shared" si="277"/>
        <v>42245.165972222225</v>
      </c>
      <c r="V3688"/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74"/>
        <v>100</v>
      </c>
      <c r="P3689" s="9">
        <f t="shared" si="275"/>
        <v>200.49</v>
      </c>
      <c r="Q3689" s="11" t="s">
        <v>8315</v>
      </c>
      <c r="R3689" t="s">
        <v>8316</v>
      </c>
      <c r="S3689" s="16">
        <f t="shared" si="276"/>
        <v>41787.218229166669</v>
      </c>
      <c r="T3689" s="17">
        <f t="shared" si="277"/>
        <v>41817.218229166669</v>
      </c>
      <c r="V3689"/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74"/>
        <v>109</v>
      </c>
      <c r="P3690" s="9">
        <f t="shared" si="275"/>
        <v>83.97</v>
      </c>
      <c r="Q3690" s="11" t="s">
        <v>8315</v>
      </c>
      <c r="R3690" t="s">
        <v>8316</v>
      </c>
      <c r="S3690" s="16">
        <f t="shared" si="276"/>
        <v>41829.787083333329</v>
      </c>
      <c r="T3690" s="17">
        <f t="shared" si="277"/>
        <v>41859.787083333329</v>
      </c>
      <c r="V3690"/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74"/>
        <v>118</v>
      </c>
      <c r="P3691" s="9">
        <f t="shared" si="275"/>
        <v>57.26</v>
      </c>
      <c r="Q3691" s="11" t="s">
        <v>8315</v>
      </c>
      <c r="R3691" t="s">
        <v>8316</v>
      </c>
      <c r="S3691" s="16">
        <f t="shared" si="276"/>
        <v>42147.826840277776</v>
      </c>
      <c r="T3691" s="17">
        <f t="shared" si="277"/>
        <v>42176.934027777781</v>
      </c>
      <c r="V3691"/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74"/>
        <v>120</v>
      </c>
      <c r="P3692" s="9">
        <f t="shared" si="275"/>
        <v>58.06</v>
      </c>
      <c r="Q3692" s="11" t="s">
        <v>8315</v>
      </c>
      <c r="R3692" t="s">
        <v>8316</v>
      </c>
      <c r="S3692" s="16">
        <f t="shared" si="276"/>
        <v>41940.598182870373</v>
      </c>
      <c r="T3692" s="17">
        <f t="shared" si="277"/>
        <v>41970.639849537038</v>
      </c>
      <c r="V3692"/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74"/>
        <v>128</v>
      </c>
      <c r="P3693" s="9">
        <f t="shared" si="275"/>
        <v>186.8</v>
      </c>
      <c r="Q3693" s="11" t="s">
        <v>8315</v>
      </c>
      <c r="R3693" t="s">
        <v>8316</v>
      </c>
      <c r="S3693" s="16">
        <f t="shared" si="276"/>
        <v>42020.700567129628</v>
      </c>
      <c r="T3693" s="17">
        <f t="shared" si="277"/>
        <v>42065.207638888889</v>
      </c>
      <c r="V3693"/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74"/>
        <v>126</v>
      </c>
      <c r="P3694" s="9">
        <f t="shared" si="275"/>
        <v>74.12</v>
      </c>
      <c r="Q3694" s="11" t="s">
        <v>8315</v>
      </c>
      <c r="R3694" t="s">
        <v>8316</v>
      </c>
      <c r="S3694" s="16">
        <f t="shared" si="276"/>
        <v>41891.96503472222</v>
      </c>
      <c r="T3694" s="17">
        <f t="shared" si="277"/>
        <v>41901</v>
      </c>
      <c r="V3694"/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74"/>
        <v>129</v>
      </c>
      <c r="P3695" s="9">
        <f t="shared" si="275"/>
        <v>30.71</v>
      </c>
      <c r="Q3695" s="11" t="s">
        <v>8315</v>
      </c>
      <c r="R3695" t="s">
        <v>8316</v>
      </c>
      <c r="S3695" s="16">
        <f t="shared" si="276"/>
        <v>42309.191307870366</v>
      </c>
      <c r="T3695" s="17">
        <f t="shared" si="277"/>
        <v>42338.9375</v>
      </c>
      <c r="V3695"/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74"/>
        <v>107</v>
      </c>
      <c r="P3696" s="9">
        <f t="shared" si="275"/>
        <v>62.67</v>
      </c>
      <c r="Q3696" s="11" t="s">
        <v>8315</v>
      </c>
      <c r="R3696" t="s">
        <v>8316</v>
      </c>
      <c r="S3696" s="16">
        <f t="shared" si="276"/>
        <v>42490.133877314816</v>
      </c>
      <c r="T3696" s="17">
        <f t="shared" si="277"/>
        <v>42527.083333333328</v>
      </c>
      <c r="V3696"/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74"/>
        <v>100</v>
      </c>
      <c r="P3697" s="9">
        <f t="shared" si="275"/>
        <v>121.36</v>
      </c>
      <c r="Q3697" s="11" t="s">
        <v>8315</v>
      </c>
      <c r="R3697" t="s">
        <v>8316</v>
      </c>
      <c r="S3697" s="16">
        <f t="shared" si="276"/>
        <v>41995.870486111111</v>
      </c>
      <c r="T3697" s="17">
        <f t="shared" si="277"/>
        <v>42015.870486111111</v>
      </c>
      <c r="V3697"/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74"/>
        <v>155</v>
      </c>
      <c r="P3698" s="9">
        <f t="shared" si="275"/>
        <v>39.74</v>
      </c>
      <c r="Q3698" s="11" t="s">
        <v>8315</v>
      </c>
      <c r="R3698" t="s">
        <v>8316</v>
      </c>
      <c r="S3698" s="16">
        <f t="shared" si="276"/>
        <v>41988.617083333331</v>
      </c>
      <c r="T3698" s="17">
        <f t="shared" si="277"/>
        <v>42048.617083333331</v>
      </c>
      <c r="V3698"/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74"/>
        <v>108</v>
      </c>
      <c r="P3699" s="9">
        <f t="shared" si="275"/>
        <v>72</v>
      </c>
      <c r="Q3699" s="11" t="s">
        <v>8315</v>
      </c>
      <c r="R3699" t="s">
        <v>8316</v>
      </c>
      <c r="S3699" s="16">
        <f t="shared" si="276"/>
        <v>42479.465833333335</v>
      </c>
      <c r="T3699" s="17">
        <f t="shared" si="277"/>
        <v>42500.465833333335</v>
      </c>
      <c r="V3699"/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74"/>
        <v>111</v>
      </c>
      <c r="P3700" s="9">
        <f t="shared" si="275"/>
        <v>40.630000000000003</v>
      </c>
      <c r="Q3700" s="11" t="s">
        <v>8315</v>
      </c>
      <c r="R3700" t="s">
        <v>8316</v>
      </c>
      <c r="S3700" s="16">
        <f t="shared" si="276"/>
        <v>42401.806562500002</v>
      </c>
      <c r="T3700" s="17">
        <f t="shared" si="277"/>
        <v>42431.806562500002</v>
      </c>
      <c r="V3700"/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74"/>
        <v>101</v>
      </c>
      <c r="P3701" s="9">
        <f t="shared" si="275"/>
        <v>63</v>
      </c>
      <c r="Q3701" s="11" t="s">
        <v>8315</v>
      </c>
      <c r="R3701" t="s">
        <v>8316</v>
      </c>
      <c r="S3701" s="16">
        <f t="shared" si="276"/>
        <v>41897.602037037039</v>
      </c>
      <c r="T3701" s="17">
        <f t="shared" si="277"/>
        <v>41927.602037037039</v>
      </c>
      <c r="V3701"/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74"/>
        <v>121</v>
      </c>
      <c r="P3702" s="9">
        <f t="shared" si="275"/>
        <v>33.67</v>
      </c>
      <c r="Q3702" s="11" t="s">
        <v>8315</v>
      </c>
      <c r="R3702" t="s">
        <v>8316</v>
      </c>
      <c r="S3702" s="16">
        <f t="shared" si="276"/>
        <v>41882.585648148146</v>
      </c>
      <c r="T3702" s="17">
        <f t="shared" si="277"/>
        <v>41912.666666666664</v>
      </c>
      <c r="V3702"/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74"/>
        <v>100</v>
      </c>
      <c r="P3703" s="9">
        <f t="shared" si="275"/>
        <v>38.590000000000003</v>
      </c>
      <c r="Q3703" s="11" t="s">
        <v>8315</v>
      </c>
      <c r="R3703" t="s">
        <v>8316</v>
      </c>
      <c r="S3703" s="16">
        <f t="shared" si="276"/>
        <v>42129.541585648149</v>
      </c>
      <c r="T3703" s="17">
        <f t="shared" si="277"/>
        <v>42159.541585648149</v>
      </c>
      <c r="V3703"/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74"/>
        <v>109</v>
      </c>
      <c r="P3704" s="9">
        <f t="shared" si="275"/>
        <v>155.94999999999999</v>
      </c>
      <c r="Q3704" s="11" t="s">
        <v>8315</v>
      </c>
      <c r="R3704" t="s">
        <v>8316</v>
      </c>
      <c r="S3704" s="16">
        <f t="shared" si="276"/>
        <v>42524.53800925926</v>
      </c>
      <c r="T3704" s="17">
        <f t="shared" si="277"/>
        <v>42561.957638888889</v>
      </c>
      <c r="V3704"/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74"/>
        <v>123</v>
      </c>
      <c r="P3705" s="9">
        <f t="shared" si="275"/>
        <v>43.2</v>
      </c>
      <c r="Q3705" s="11" t="s">
        <v>8315</v>
      </c>
      <c r="R3705" t="s">
        <v>8316</v>
      </c>
      <c r="S3705" s="16">
        <f t="shared" si="276"/>
        <v>42556.504490740743</v>
      </c>
      <c r="T3705" s="17">
        <f t="shared" si="277"/>
        <v>42595.290972222225</v>
      </c>
      <c r="V3705"/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74"/>
        <v>136</v>
      </c>
      <c r="P3706" s="9">
        <f t="shared" si="275"/>
        <v>15.15</v>
      </c>
      <c r="Q3706" s="11" t="s">
        <v>8315</v>
      </c>
      <c r="R3706" t="s">
        <v>8316</v>
      </c>
      <c r="S3706" s="16">
        <f t="shared" si="276"/>
        <v>42461.689745370371</v>
      </c>
      <c r="T3706" s="17">
        <f t="shared" si="277"/>
        <v>42521.689745370371</v>
      </c>
      <c r="V3706"/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74"/>
        <v>103</v>
      </c>
      <c r="P3707" s="9">
        <f t="shared" si="275"/>
        <v>83.57</v>
      </c>
      <c r="Q3707" s="11" t="s">
        <v>8315</v>
      </c>
      <c r="R3707" t="s">
        <v>8316</v>
      </c>
      <c r="S3707" s="16">
        <f t="shared" si="276"/>
        <v>41792.542986111112</v>
      </c>
      <c r="T3707" s="17">
        <f t="shared" si="277"/>
        <v>41813.75</v>
      </c>
      <c r="V3707"/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74"/>
        <v>121</v>
      </c>
      <c r="P3708" s="9">
        <f t="shared" si="275"/>
        <v>140</v>
      </c>
      <c r="Q3708" s="11" t="s">
        <v>8315</v>
      </c>
      <c r="R3708" t="s">
        <v>8316</v>
      </c>
      <c r="S3708" s="16">
        <f t="shared" si="276"/>
        <v>41879.913761574076</v>
      </c>
      <c r="T3708" s="17">
        <f t="shared" si="277"/>
        <v>41894.913761574076</v>
      </c>
      <c r="V3708"/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74"/>
        <v>186</v>
      </c>
      <c r="P3709" s="9">
        <f t="shared" si="275"/>
        <v>80.87</v>
      </c>
      <c r="Q3709" s="11" t="s">
        <v>8315</v>
      </c>
      <c r="R3709" t="s">
        <v>8316</v>
      </c>
      <c r="S3709" s="16">
        <f t="shared" si="276"/>
        <v>42552.048356481479</v>
      </c>
      <c r="T3709" s="17">
        <f t="shared" si="277"/>
        <v>42573.226388888885</v>
      </c>
      <c r="V3709"/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74"/>
        <v>300</v>
      </c>
      <c r="P3710" s="9">
        <f t="shared" si="275"/>
        <v>53.85</v>
      </c>
      <c r="Q3710" s="11" t="s">
        <v>8315</v>
      </c>
      <c r="R3710" t="s">
        <v>8316</v>
      </c>
      <c r="S3710" s="16">
        <f t="shared" si="276"/>
        <v>41810.142199074071</v>
      </c>
      <c r="T3710" s="17">
        <f t="shared" si="277"/>
        <v>41824.142199074071</v>
      </c>
      <c r="V3710"/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74"/>
        <v>108</v>
      </c>
      <c r="P3711" s="9">
        <f t="shared" si="275"/>
        <v>30.93</v>
      </c>
      <c r="Q3711" s="11" t="s">
        <v>8315</v>
      </c>
      <c r="R3711" t="s">
        <v>8316</v>
      </c>
      <c r="S3711" s="16">
        <f t="shared" si="276"/>
        <v>41785.707708333335</v>
      </c>
      <c r="T3711" s="17">
        <f t="shared" si="277"/>
        <v>41815.707708333335</v>
      </c>
      <c r="V3711"/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74"/>
        <v>141</v>
      </c>
      <c r="P3712" s="9">
        <f t="shared" si="275"/>
        <v>67.959999999999994</v>
      </c>
      <c r="Q3712" s="11" t="s">
        <v>8315</v>
      </c>
      <c r="R3712" t="s">
        <v>8316</v>
      </c>
      <c r="S3712" s="16">
        <f t="shared" si="276"/>
        <v>42072.576249999998</v>
      </c>
      <c r="T3712" s="17">
        <f t="shared" si="277"/>
        <v>42097.576249999998</v>
      </c>
      <c r="V3712"/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74"/>
        <v>114</v>
      </c>
      <c r="P3713" s="9">
        <f t="shared" si="275"/>
        <v>27.14</v>
      </c>
      <c r="Q3713" s="11" t="s">
        <v>8315</v>
      </c>
      <c r="R3713" t="s">
        <v>8316</v>
      </c>
      <c r="S3713" s="16">
        <f t="shared" si="276"/>
        <v>41779.724224537036</v>
      </c>
      <c r="T3713" s="17">
        <f t="shared" si="277"/>
        <v>41805.666666666664</v>
      </c>
      <c r="V3713"/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78">ROUND(E3714/D3714*100,0)</f>
        <v>154</v>
      </c>
      <c r="P3714" s="9">
        <f t="shared" ref="P3714:P3777" si="279">IFERROR(ROUND(E3714/L3714,2),0)</f>
        <v>110.87</v>
      </c>
      <c r="Q3714" s="11" t="s">
        <v>8315</v>
      </c>
      <c r="R3714" t="s">
        <v>8316</v>
      </c>
      <c r="S3714" s="16">
        <f t="shared" ref="S3714:S3777" si="280">(((J3714/60)/60)/24)+DATE(1970,1,1)</f>
        <v>42134.172071759262</v>
      </c>
      <c r="T3714" s="17">
        <f t="shared" ref="T3714:T3777" si="281">(((I3714/60)/60)/24)+DATE(1970,1,1)</f>
        <v>42155.290972222225</v>
      </c>
      <c r="V3714"/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78"/>
        <v>102</v>
      </c>
      <c r="P3715" s="9">
        <f t="shared" si="279"/>
        <v>106.84</v>
      </c>
      <c r="Q3715" s="11" t="s">
        <v>8315</v>
      </c>
      <c r="R3715" t="s">
        <v>8316</v>
      </c>
      <c r="S3715" s="16">
        <f t="shared" si="280"/>
        <v>42505.738032407404</v>
      </c>
      <c r="T3715" s="17">
        <f t="shared" si="281"/>
        <v>42525.738032407404</v>
      </c>
      <c r="V3715"/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78"/>
        <v>102</v>
      </c>
      <c r="P3716" s="9">
        <f t="shared" si="279"/>
        <v>105.52</v>
      </c>
      <c r="Q3716" s="11" t="s">
        <v>8315</v>
      </c>
      <c r="R3716" t="s">
        <v>8316</v>
      </c>
      <c r="S3716" s="16">
        <f t="shared" si="280"/>
        <v>42118.556331018524</v>
      </c>
      <c r="T3716" s="17">
        <f t="shared" si="281"/>
        <v>42150.165972222225</v>
      </c>
      <c r="V3716"/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78"/>
        <v>103</v>
      </c>
      <c r="P3717" s="9">
        <f t="shared" si="279"/>
        <v>132.96</v>
      </c>
      <c r="Q3717" s="11" t="s">
        <v>8315</v>
      </c>
      <c r="R3717" t="s">
        <v>8316</v>
      </c>
      <c r="S3717" s="16">
        <f t="shared" si="280"/>
        <v>42036.995590277773</v>
      </c>
      <c r="T3717" s="17">
        <f t="shared" si="281"/>
        <v>42094.536111111112</v>
      </c>
      <c r="V3717"/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78"/>
        <v>156</v>
      </c>
      <c r="P3718" s="9">
        <f t="shared" si="279"/>
        <v>51.92</v>
      </c>
      <c r="Q3718" s="11" t="s">
        <v>8315</v>
      </c>
      <c r="R3718" t="s">
        <v>8316</v>
      </c>
      <c r="S3718" s="16">
        <f t="shared" si="280"/>
        <v>42360.887835648144</v>
      </c>
      <c r="T3718" s="17">
        <f t="shared" si="281"/>
        <v>42390.887835648144</v>
      </c>
      <c r="V3718"/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78"/>
        <v>101</v>
      </c>
      <c r="P3719" s="9">
        <f t="shared" si="279"/>
        <v>310</v>
      </c>
      <c r="Q3719" s="11" t="s">
        <v>8315</v>
      </c>
      <c r="R3719" t="s">
        <v>8316</v>
      </c>
      <c r="S3719" s="16">
        <f t="shared" si="280"/>
        <v>42102.866307870368</v>
      </c>
      <c r="T3719" s="17">
        <f t="shared" si="281"/>
        <v>42133.866307870368</v>
      </c>
      <c r="V3719"/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78"/>
        <v>239</v>
      </c>
      <c r="P3720" s="9">
        <f t="shared" si="279"/>
        <v>26.02</v>
      </c>
      <c r="Q3720" s="11" t="s">
        <v>8315</v>
      </c>
      <c r="R3720" t="s">
        <v>8316</v>
      </c>
      <c r="S3720" s="16">
        <f t="shared" si="280"/>
        <v>42032.716145833328</v>
      </c>
      <c r="T3720" s="17">
        <f t="shared" si="281"/>
        <v>42062.716145833328</v>
      </c>
      <c r="V3720"/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78"/>
        <v>210</v>
      </c>
      <c r="P3721" s="9">
        <f t="shared" si="279"/>
        <v>105</v>
      </c>
      <c r="Q3721" s="11" t="s">
        <v>8315</v>
      </c>
      <c r="R3721" t="s">
        <v>8316</v>
      </c>
      <c r="S3721" s="16">
        <f t="shared" si="280"/>
        <v>42147.729930555557</v>
      </c>
      <c r="T3721" s="17">
        <f t="shared" si="281"/>
        <v>42177.729930555557</v>
      </c>
      <c r="V3721"/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78"/>
        <v>105</v>
      </c>
      <c r="P3722" s="9">
        <f t="shared" si="279"/>
        <v>86.23</v>
      </c>
      <c r="Q3722" s="11" t="s">
        <v>8315</v>
      </c>
      <c r="R3722" t="s">
        <v>8316</v>
      </c>
      <c r="S3722" s="16">
        <f t="shared" si="280"/>
        <v>42165.993125000001</v>
      </c>
      <c r="T3722" s="17">
        <f t="shared" si="281"/>
        <v>42187.993125000001</v>
      </c>
      <c r="V3722"/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78"/>
        <v>101</v>
      </c>
      <c r="P3723" s="9">
        <f t="shared" si="279"/>
        <v>114.55</v>
      </c>
      <c r="Q3723" s="11" t="s">
        <v>8315</v>
      </c>
      <c r="R3723" t="s">
        <v>8316</v>
      </c>
      <c r="S3723" s="16">
        <f t="shared" si="280"/>
        <v>41927.936157407406</v>
      </c>
      <c r="T3723" s="17">
        <f t="shared" si="281"/>
        <v>41948.977824074071</v>
      </c>
      <c r="V3723"/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78"/>
        <v>111</v>
      </c>
      <c r="P3724" s="9">
        <f t="shared" si="279"/>
        <v>47.66</v>
      </c>
      <c r="Q3724" s="11" t="s">
        <v>8315</v>
      </c>
      <c r="R3724" t="s">
        <v>8316</v>
      </c>
      <c r="S3724" s="16">
        <f t="shared" si="280"/>
        <v>42381.671840277777</v>
      </c>
      <c r="T3724" s="17">
        <f t="shared" si="281"/>
        <v>42411.957638888889</v>
      </c>
      <c r="V3724"/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78"/>
        <v>102</v>
      </c>
      <c r="P3725" s="9">
        <f t="shared" si="279"/>
        <v>72.89</v>
      </c>
      <c r="Q3725" s="11" t="s">
        <v>8315</v>
      </c>
      <c r="R3725" t="s">
        <v>8316</v>
      </c>
      <c r="S3725" s="16">
        <f t="shared" si="280"/>
        <v>41943.753032407411</v>
      </c>
      <c r="T3725" s="17">
        <f t="shared" si="281"/>
        <v>41973.794699074075</v>
      </c>
      <c r="V3725"/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78"/>
        <v>103</v>
      </c>
      <c r="P3726" s="9">
        <f t="shared" si="279"/>
        <v>49.55</v>
      </c>
      <c r="Q3726" s="11" t="s">
        <v>8315</v>
      </c>
      <c r="R3726" t="s">
        <v>8316</v>
      </c>
      <c r="S3726" s="16">
        <f t="shared" si="280"/>
        <v>42465.491435185191</v>
      </c>
      <c r="T3726" s="17">
        <f t="shared" si="281"/>
        <v>42494.958333333328</v>
      </c>
      <c r="V3726"/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78"/>
        <v>127</v>
      </c>
      <c r="P3727" s="9">
        <f t="shared" si="279"/>
        <v>25.4</v>
      </c>
      <c r="Q3727" s="11" t="s">
        <v>8315</v>
      </c>
      <c r="R3727" t="s">
        <v>8316</v>
      </c>
      <c r="S3727" s="16">
        <f t="shared" si="280"/>
        <v>42401.945219907408</v>
      </c>
      <c r="T3727" s="17">
        <f t="shared" si="281"/>
        <v>42418.895833333328</v>
      </c>
      <c r="V3727"/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78"/>
        <v>339</v>
      </c>
      <c r="P3728" s="9">
        <f t="shared" si="279"/>
        <v>62.59</v>
      </c>
      <c r="Q3728" s="11" t="s">
        <v>8315</v>
      </c>
      <c r="R3728" t="s">
        <v>8316</v>
      </c>
      <c r="S3728" s="16">
        <f t="shared" si="280"/>
        <v>42462.140868055561</v>
      </c>
      <c r="T3728" s="17">
        <f t="shared" si="281"/>
        <v>42489.875</v>
      </c>
      <c r="V3728"/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78"/>
        <v>101</v>
      </c>
      <c r="P3729" s="9">
        <f t="shared" si="279"/>
        <v>61.06</v>
      </c>
      <c r="Q3729" s="11" t="s">
        <v>8315</v>
      </c>
      <c r="R3729" t="s">
        <v>8316</v>
      </c>
      <c r="S3729" s="16">
        <f t="shared" si="280"/>
        <v>42632.348310185189</v>
      </c>
      <c r="T3729" s="17">
        <f t="shared" si="281"/>
        <v>42663.204861111109</v>
      </c>
      <c r="V3729"/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78"/>
        <v>9</v>
      </c>
      <c r="P3730" s="9">
        <f t="shared" si="279"/>
        <v>60.06</v>
      </c>
      <c r="Q3730" s="11" t="s">
        <v>8315</v>
      </c>
      <c r="R3730" t="s">
        <v>8316</v>
      </c>
      <c r="S3730" s="16">
        <f t="shared" si="280"/>
        <v>42205.171018518522</v>
      </c>
      <c r="T3730" s="17">
        <f t="shared" si="281"/>
        <v>42235.171018518522</v>
      </c>
      <c r="V3730"/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78"/>
        <v>7</v>
      </c>
      <c r="P3731" s="9">
        <f t="shared" si="279"/>
        <v>72.400000000000006</v>
      </c>
      <c r="Q3731" s="11" t="s">
        <v>8315</v>
      </c>
      <c r="R3731" t="s">
        <v>8316</v>
      </c>
      <c r="S3731" s="16">
        <f t="shared" si="280"/>
        <v>42041.205000000002</v>
      </c>
      <c r="T3731" s="17">
        <f t="shared" si="281"/>
        <v>42086.16333333333</v>
      </c>
      <c r="V3731"/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78"/>
        <v>10</v>
      </c>
      <c r="P3732" s="9">
        <f t="shared" si="279"/>
        <v>100</v>
      </c>
      <c r="Q3732" s="11" t="s">
        <v>8315</v>
      </c>
      <c r="R3732" t="s">
        <v>8316</v>
      </c>
      <c r="S3732" s="16">
        <f t="shared" si="280"/>
        <v>42203.677766203706</v>
      </c>
      <c r="T3732" s="17">
        <f t="shared" si="281"/>
        <v>42233.677766203706</v>
      </c>
      <c r="V3732"/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78"/>
        <v>11</v>
      </c>
      <c r="P3733" s="9">
        <f t="shared" si="279"/>
        <v>51.67</v>
      </c>
      <c r="Q3733" s="11" t="s">
        <v>8315</v>
      </c>
      <c r="R3733" t="s">
        <v>8316</v>
      </c>
      <c r="S3733" s="16">
        <f t="shared" si="280"/>
        <v>41983.752847222218</v>
      </c>
      <c r="T3733" s="17">
        <f t="shared" si="281"/>
        <v>42014.140972222223</v>
      </c>
      <c r="V3733"/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78"/>
        <v>15</v>
      </c>
      <c r="P3734" s="9">
        <f t="shared" si="279"/>
        <v>32.75</v>
      </c>
      <c r="Q3734" s="11" t="s">
        <v>8315</v>
      </c>
      <c r="R3734" t="s">
        <v>8316</v>
      </c>
      <c r="S3734" s="16">
        <f t="shared" si="280"/>
        <v>41968.677465277782</v>
      </c>
      <c r="T3734" s="17">
        <f t="shared" si="281"/>
        <v>42028.5</v>
      </c>
      <c r="V3734"/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78"/>
        <v>0</v>
      </c>
      <c r="P3735" s="9">
        <f t="shared" si="279"/>
        <v>0</v>
      </c>
      <c r="Q3735" s="11" t="s">
        <v>8315</v>
      </c>
      <c r="R3735" t="s">
        <v>8316</v>
      </c>
      <c r="S3735" s="16">
        <f t="shared" si="280"/>
        <v>42103.024398148147</v>
      </c>
      <c r="T3735" s="17">
        <f t="shared" si="281"/>
        <v>42112.9375</v>
      </c>
      <c r="V3735"/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78"/>
        <v>28</v>
      </c>
      <c r="P3736" s="9">
        <f t="shared" si="279"/>
        <v>61</v>
      </c>
      <c r="Q3736" s="11" t="s">
        <v>8315</v>
      </c>
      <c r="R3736" t="s">
        <v>8316</v>
      </c>
      <c r="S3736" s="16">
        <f t="shared" si="280"/>
        <v>42089.901574074072</v>
      </c>
      <c r="T3736" s="17">
        <f t="shared" si="281"/>
        <v>42149.901574074072</v>
      </c>
      <c r="V3736"/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78"/>
        <v>13</v>
      </c>
      <c r="P3737" s="9">
        <f t="shared" si="279"/>
        <v>10</v>
      </c>
      <c r="Q3737" s="11" t="s">
        <v>8315</v>
      </c>
      <c r="R3737" t="s">
        <v>8316</v>
      </c>
      <c r="S3737" s="16">
        <f t="shared" si="280"/>
        <v>42122.693159722221</v>
      </c>
      <c r="T3737" s="17">
        <f t="shared" si="281"/>
        <v>42152.693159722221</v>
      </c>
      <c r="V3737"/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78"/>
        <v>1</v>
      </c>
      <c r="P3738" s="9">
        <f t="shared" si="279"/>
        <v>10</v>
      </c>
      <c r="Q3738" s="11" t="s">
        <v>8315</v>
      </c>
      <c r="R3738" t="s">
        <v>8316</v>
      </c>
      <c r="S3738" s="16">
        <f t="shared" si="280"/>
        <v>42048.711724537032</v>
      </c>
      <c r="T3738" s="17">
        <f t="shared" si="281"/>
        <v>42086.75</v>
      </c>
      <c r="V3738"/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78"/>
        <v>21</v>
      </c>
      <c r="P3739" s="9">
        <f t="shared" si="279"/>
        <v>37.5</v>
      </c>
      <c r="Q3739" s="11" t="s">
        <v>8315</v>
      </c>
      <c r="R3739" t="s">
        <v>8316</v>
      </c>
      <c r="S3739" s="16">
        <f t="shared" si="280"/>
        <v>42297.691006944442</v>
      </c>
      <c r="T3739" s="17">
        <f t="shared" si="281"/>
        <v>42320.290972222225</v>
      </c>
      <c r="V3739"/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78"/>
        <v>18</v>
      </c>
      <c r="P3740" s="9">
        <f t="shared" si="279"/>
        <v>45</v>
      </c>
      <c r="Q3740" s="11" t="s">
        <v>8315</v>
      </c>
      <c r="R3740" t="s">
        <v>8316</v>
      </c>
      <c r="S3740" s="16">
        <f t="shared" si="280"/>
        <v>41813.938715277778</v>
      </c>
      <c r="T3740" s="17">
        <f t="shared" si="281"/>
        <v>41835.916666666664</v>
      </c>
      <c r="V3740"/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78"/>
        <v>20</v>
      </c>
      <c r="P3741" s="9">
        <f t="shared" si="279"/>
        <v>100.63</v>
      </c>
      <c r="Q3741" s="11" t="s">
        <v>8315</v>
      </c>
      <c r="R3741" t="s">
        <v>8316</v>
      </c>
      <c r="S3741" s="16">
        <f t="shared" si="280"/>
        <v>42548.449861111112</v>
      </c>
      <c r="T3741" s="17">
        <f t="shared" si="281"/>
        <v>42568.449861111112</v>
      </c>
      <c r="V3741"/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78"/>
        <v>18</v>
      </c>
      <c r="P3742" s="9">
        <f t="shared" si="279"/>
        <v>25.57</v>
      </c>
      <c r="Q3742" s="11" t="s">
        <v>8315</v>
      </c>
      <c r="R3742" t="s">
        <v>8316</v>
      </c>
      <c r="S3742" s="16">
        <f t="shared" si="280"/>
        <v>41833.089756944442</v>
      </c>
      <c r="T3742" s="17">
        <f t="shared" si="281"/>
        <v>41863.079143518517</v>
      </c>
      <c r="V3742"/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78"/>
        <v>0</v>
      </c>
      <c r="P3743" s="9">
        <f t="shared" si="279"/>
        <v>0</v>
      </c>
      <c r="Q3743" s="11" t="s">
        <v>8315</v>
      </c>
      <c r="R3743" t="s">
        <v>8316</v>
      </c>
      <c r="S3743" s="16">
        <f t="shared" si="280"/>
        <v>42325.920717592591</v>
      </c>
      <c r="T3743" s="17">
        <f t="shared" si="281"/>
        <v>42355.920717592591</v>
      </c>
      <c r="V3743"/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78"/>
        <v>2</v>
      </c>
      <c r="P3744" s="9">
        <f t="shared" si="279"/>
        <v>25</v>
      </c>
      <c r="Q3744" s="11" t="s">
        <v>8315</v>
      </c>
      <c r="R3744" t="s">
        <v>8316</v>
      </c>
      <c r="S3744" s="16">
        <f t="shared" si="280"/>
        <v>41858.214629629627</v>
      </c>
      <c r="T3744" s="17">
        <f t="shared" si="281"/>
        <v>41888.214629629627</v>
      </c>
      <c r="V3744"/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78"/>
        <v>0</v>
      </c>
      <c r="P3745" s="9">
        <f t="shared" si="279"/>
        <v>0</v>
      </c>
      <c r="Q3745" s="11" t="s">
        <v>8315</v>
      </c>
      <c r="R3745" t="s">
        <v>8316</v>
      </c>
      <c r="S3745" s="16">
        <f t="shared" si="280"/>
        <v>41793.710231481484</v>
      </c>
      <c r="T3745" s="17">
        <f t="shared" si="281"/>
        <v>41823.710231481484</v>
      </c>
      <c r="V3745"/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78"/>
        <v>0</v>
      </c>
      <c r="P3746" s="9">
        <f t="shared" si="279"/>
        <v>0</v>
      </c>
      <c r="Q3746" s="11" t="s">
        <v>8315</v>
      </c>
      <c r="R3746" t="s">
        <v>8316</v>
      </c>
      <c r="S3746" s="16">
        <f t="shared" si="280"/>
        <v>41793.814259259263</v>
      </c>
      <c r="T3746" s="17">
        <f t="shared" si="281"/>
        <v>41825.165972222225</v>
      </c>
      <c r="V3746"/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78"/>
        <v>10</v>
      </c>
      <c r="P3747" s="9">
        <f t="shared" si="279"/>
        <v>10</v>
      </c>
      <c r="Q3747" s="11" t="s">
        <v>8315</v>
      </c>
      <c r="R3747" t="s">
        <v>8316</v>
      </c>
      <c r="S3747" s="16">
        <f t="shared" si="280"/>
        <v>41831.697939814818</v>
      </c>
      <c r="T3747" s="17">
        <f t="shared" si="281"/>
        <v>41861.697939814818</v>
      </c>
      <c r="V3747"/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78"/>
        <v>2</v>
      </c>
      <c r="P3748" s="9">
        <f t="shared" si="279"/>
        <v>202</v>
      </c>
      <c r="Q3748" s="11" t="s">
        <v>8315</v>
      </c>
      <c r="R3748" t="s">
        <v>8316</v>
      </c>
      <c r="S3748" s="16">
        <f t="shared" si="280"/>
        <v>42621.389340277776</v>
      </c>
      <c r="T3748" s="17">
        <f t="shared" si="281"/>
        <v>42651.389340277776</v>
      </c>
      <c r="V3748"/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78"/>
        <v>1</v>
      </c>
      <c r="P3749" s="9">
        <f t="shared" si="279"/>
        <v>25</v>
      </c>
      <c r="Q3749" s="11" t="s">
        <v>8315</v>
      </c>
      <c r="R3749" t="s">
        <v>8316</v>
      </c>
      <c r="S3749" s="16">
        <f t="shared" si="280"/>
        <v>42164.299722222218</v>
      </c>
      <c r="T3749" s="17">
        <f t="shared" si="281"/>
        <v>42190.957638888889</v>
      </c>
      <c r="V3749"/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78"/>
        <v>104</v>
      </c>
      <c r="P3750" s="9">
        <f t="shared" si="279"/>
        <v>99.54</v>
      </c>
      <c r="Q3750" s="11" t="s">
        <v>8315</v>
      </c>
      <c r="R3750" t="s">
        <v>8357</v>
      </c>
      <c r="S3750" s="16">
        <f t="shared" si="280"/>
        <v>42395.706435185188</v>
      </c>
      <c r="T3750" s="17">
        <f t="shared" si="281"/>
        <v>42416.249305555553</v>
      </c>
      <c r="V3750"/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78"/>
        <v>105</v>
      </c>
      <c r="P3751" s="9">
        <f t="shared" si="279"/>
        <v>75</v>
      </c>
      <c r="Q3751" s="11" t="s">
        <v>8315</v>
      </c>
      <c r="R3751" t="s">
        <v>8357</v>
      </c>
      <c r="S3751" s="16">
        <f t="shared" si="280"/>
        <v>42458.127175925925</v>
      </c>
      <c r="T3751" s="17">
        <f t="shared" si="281"/>
        <v>42489.165972222225</v>
      </c>
      <c r="V3751"/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78"/>
        <v>100</v>
      </c>
      <c r="P3752" s="9">
        <f t="shared" si="279"/>
        <v>215.25</v>
      </c>
      <c r="Q3752" s="11" t="s">
        <v>8315</v>
      </c>
      <c r="R3752" t="s">
        <v>8357</v>
      </c>
      <c r="S3752" s="16">
        <f t="shared" si="280"/>
        <v>42016.981574074074</v>
      </c>
      <c r="T3752" s="17">
        <f t="shared" si="281"/>
        <v>42045.332638888889</v>
      </c>
      <c r="V3752"/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78"/>
        <v>133</v>
      </c>
      <c r="P3753" s="9">
        <f t="shared" si="279"/>
        <v>120.55</v>
      </c>
      <c r="Q3753" s="11" t="s">
        <v>8315</v>
      </c>
      <c r="R3753" t="s">
        <v>8357</v>
      </c>
      <c r="S3753" s="16">
        <f t="shared" si="280"/>
        <v>42403.035567129627</v>
      </c>
      <c r="T3753" s="17">
        <f t="shared" si="281"/>
        <v>42462.993900462956</v>
      </c>
      <c r="V3753"/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78"/>
        <v>113</v>
      </c>
      <c r="P3754" s="9">
        <f t="shared" si="279"/>
        <v>37.67</v>
      </c>
      <c r="Q3754" s="11" t="s">
        <v>8315</v>
      </c>
      <c r="R3754" t="s">
        <v>8357</v>
      </c>
      <c r="S3754" s="16">
        <f t="shared" si="280"/>
        <v>42619.802488425921</v>
      </c>
      <c r="T3754" s="17">
        <f t="shared" si="281"/>
        <v>42659.875</v>
      </c>
      <c r="U3754">
        <f>YEAR(S3754)</f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78"/>
        <v>103</v>
      </c>
      <c r="P3755" s="9">
        <f t="shared" si="279"/>
        <v>172.23</v>
      </c>
      <c r="Q3755" s="11" t="s">
        <v>8315</v>
      </c>
      <c r="R3755" t="s">
        <v>8357</v>
      </c>
      <c r="S3755" s="16">
        <f t="shared" si="280"/>
        <v>42128.824074074073</v>
      </c>
      <c r="T3755" s="17">
        <f t="shared" si="281"/>
        <v>42158</v>
      </c>
      <c r="V3755"/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78"/>
        <v>120</v>
      </c>
      <c r="P3756" s="9">
        <f t="shared" si="279"/>
        <v>111.11</v>
      </c>
      <c r="Q3756" s="11" t="s">
        <v>8315</v>
      </c>
      <c r="R3756" t="s">
        <v>8357</v>
      </c>
      <c r="S3756" s="16">
        <f t="shared" si="280"/>
        <v>41808.881215277775</v>
      </c>
      <c r="T3756" s="17">
        <f t="shared" si="281"/>
        <v>41846.207638888889</v>
      </c>
      <c r="V3756"/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78"/>
        <v>130</v>
      </c>
      <c r="P3757" s="9">
        <f t="shared" si="279"/>
        <v>25.46</v>
      </c>
      <c r="Q3757" s="11" t="s">
        <v>8315</v>
      </c>
      <c r="R3757" t="s">
        <v>8357</v>
      </c>
      <c r="S3757" s="16">
        <f t="shared" si="280"/>
        <v>42445.866979166662</v>
      </c>
      <c r="T3757" s="17">
        <f t="shared" si="281"/>
        <v>42475.866979166662</v>
      </c>
      <c r="U3757">
        <f>YEAR(S3757)</f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78"/>
        <v>101</v>
      </c>
      <c r="P3758" s="9">
        <f t="shared" si="279"/>
        <v>267.64999999999998</v>
      </c>
      <c r="Q3758" s="11" t="s">
        <v>8315</v>
      </c>
      <c r="R3758" t="s">
        <v>8357</v>
      </c>
      <c r="S3758" s="16">
        <f t="shared" si="280"/>
        <v>41771.814791666664</v>
      </c>
      <c r="T3758" s="17">
        <f t="shared" si="281"/>
        <v>41801.814791666664</v>
      </c>
      <c r="V3758"/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78"/>
        <v>109</v>
      </c>
      <c r="P3759" s="9">
        <f t="shared" si="279"/>
        <v>75.959999999999994</v>
      </c>
      <c r="Q3759" s="11" t="s">
        <v>8315</v>
      </c>
      <c r="R3759" t="s">
        <v>8357</v>
      </c>
      <c r="S3759" s="16">
        <f t="shared" si="280"/>
        <v>41954.850868055553</v>
      </c>
      <c r="T3759" s="17">
        <f t="shared" si="281"/>
        <v>41974.850868055553</v>
      </c>
      <c r="V3759"/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78"/>
        <v>102</v>
      </c>
      <c r="P3760" s="9">
        <f t="shared" si="279"/>
        <v>59.04</v>
      </c>
      <c r="Q3760" s="11" t="s">
        <v>8315</v>
      </c>
      <c r="R3760" t="s">
        <v>8357</v>
      </c>
      <c r="S3760" s="16">
        <f t="shared" si="280"/>
        <v>41747.471504629626</v>
      </c>
      <c r="T3760" s="17">
        <f t="shared" si="281"/>
        <v>41778.208333333336</v>
      </c>
      <c r="V3760"/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78"/>
        <v>110</v>
      </c>
      <c r="P3761" s="9">
        <f t="shared" si="279"/>
        <v>50.11</v>
      </c>
      <c r="Q3761" s="11" t="s">
        <v>8315</v>
      </c>
      <c r="R3761" t="s">
        <v>8357</v>
      </c>
      <c r="S3761" s="16">
        <f t="shared" si="280"/>
        <v>42182.108252314814</v>
      </c>
      <c r="T3761" s="17">
        <f t="shared" si="281"/>
        <v>42242.108252314814</v>
      </c>
      <c r="V3761"/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78"/>
        <v>101</v>
      </c>
      <c r="P3762" s="9">
        <f t="shared" si="279"/>
        <v>55.5</v>
      </c>
      <c r="Q3762" s="11" t="s">
        <v>8315</v>
      </c>
      <c r="R3762" t="s">
        <v>8357</v>
      </c>
      <c r="S3762" s="16">
        <f t="shared" si="280"/>
        <v>41739.525300925925</v>
      </c>
      <c r="T3762" s="17">
        <f t="shared" si="281"/>
        <v>41764.525300925925</v>
      </c>
      <c r="V3762"/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78"/>
        <v>100</v>
      </c>
      <c r="P3763" s="9">
        <f t="shared" si="279"/>
        <v>166.67</v>
      </c>
      <c r="Q3763" s="11" t="s">
        <v>8315</v>
      </c>
      <c r="R3763" t="s">
        <v>8357</v>
      </c>
      <c r="S3763" s="16">
        <f t="shared" si="280"/>
        <v>42173.466863425929</v>
      </c>
      <c r="T3763" s="17">
        <f t="shared" si="281"/>
        <v>42226.958333333328</v>
      </c>
      <c r="U3763">
        <f>YEAR(S3763)</f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78"/>
        <v>106</v>
      </c>
      <c r="P3764" s="9">
        <f t="shared" si="279"/>
        <v>47.43</v>
      </c>
      <c r="Q3764" s="11" t="s">
        <v>8315</v>
      </c>
      <c r="R3764" t="s">
        <v>8357</v>
      </c>
      <c r="S3764" s="16">
        <f t="shared" si="280"/>
        <v>42193.813530092593</v>
      </c>
      <c r="T3764" s="17">
        <f t="shared" si="281"/>
        <v>42218.813530092593</v>
      </c>
      <c r="U3764">
        <f>YEAR(S3764)</f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78"/>
        <v>100</v>
      </c>
      <c r="P3765" s="9">
        <f t="shared" si="279"/>
        <v>64.94</v>
      </c>
      <c r="Q3765" s="11" t="s">
        <v>8315</v>
      </c>
      <c r="R3765" t="s">
        <v>8357</v>
      </c>
      <c r="S3765" s="16">
        <f t="shared" si="280"/>
        <v>42065.750300925924</v>
      </c>
      <c r="T3765" s="17">
        <f t="shared" si="281"/>
        <v>42095.708634259259</v>
      </c>
      <c r="V3765"/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78"/>
        <v>100</v>
      </c>
      <c r="P3766" s="9">
        <f t="shared" si="279"/>
        <v>55.56</v>
      </c>
      <c r="Q3766" s="11" t="s">
        <v>8315</v>
      </c>
      <c r="R3766" t="s">
        <v>8357</v>
      </c>
      <c r="S3766" s="16">
        <f t="shared" si="280"/>
        <v>42499.842962962968</v>
      </c>
      <c r="T3766" s="17">
        <f t="shared" si="281"/>
        <v>42519.024999999994</v>
      </c>
      <c r="V3766"/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78"/>
        <v>113</v>
      </c>
      <c r="P3767" s="9">
        <f t="shared" si="279"/>
        <v>74.22</v>
      </c>
      <c r="Q3767" s="11" t="s">
        <v>8315</v>
      </c>
      <c r="R3767" t="s">
        <v>8357</v>
      </c>
      <c r="S3767" s="16">
        <f t="shared" si="280"/>
        <v>41820.776412037041</v>
      </c>
      <c r="T3767" s="17">
        <f t="shared" si="281"/>
        <v>41850.776412037041</v>
      </c>
      <c r="V3767"/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78"/>
        <v>103</v>
      </c>
      <c r="P3768" s="9">
        <f t="shared" si="279"/>
        <v>106.93</v>
      </c>
      <c r="Q3768" s="11" t="s">
        <v>8315</v>
      </c>
      <c r="R3768" t="s">
        <v>8357</v>
      </c>
      <c r="S3768" s="16">
        <f t="shared" si="280"/>
        <v>41788.167187500003</v>
      </c>
      <c r="T3768" s="17">
        <f t="shared" si="281"/>
        <v>41823.167187500003</v>
      </c>
      <c r="V3768"/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78"/>
        <v>117</v>
      </c>
      <c r="P3769" s="9">
        <f t="shared" si="279"/>
        <v>41.7</v>
      </c>
      <c r="Q3769" s="11" t="s">
        <v>8315</v>
      </c>
      <c r="R3769" t="s">
        <v>8357</v>
      </c>
      <c r="S3769" s="16">
        <f t="shared" si="280"/>
        <v>42050.019641203704</v>
      </c>
      <c r="T3769" s="17">
        <f t="shared" si="281"/>
        <v>42064.207638888889</v>
      </c>
      <c r="V3769"/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78"/>
        <v>108</v>
      </c>
      <c r="P3770" s="9">
        <f t="shared" si="279"/>
        <v>74.239999999999995</v>
      </c>
      <c r="Q3770" s="11" t="s">
        <v>8315</v>
      </c>
      <c r="R3770" t="s">
        <v>8357</v>
      </c>
      <c r="S3770" s="16">
        <f t="shared" si="280"/>
        <v>41772.727893518517</v>
      </c>
      <c r="T3770" s="17">
        <f t="shared" si="281"/>
        <v>41802.727893518517</v>
      </c>
      <c r="V3770"/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78"/>
        <v>100</v>
      </c>
      <c r="P3771" s="9">
        <f t="shared" si="279"/>
        <v>73.33</v>
      </c>
      <c r="Q3771" s="11" t="s">
        <v>8315</v>
      </c>
      <c r="R3771" t="s">
        <v>8357</v>
      </c>
      <c r="S3771" s="16">
        <f t="shared" si="280"/>
        <v>42445.598136574074</v>
      </c>
      <c r="T3771" s="17">
        <f t="shared" si="281"/>
        <v>42475.598136574074</v>
      </c>
      <c r="V3771"/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78"/>
        <v>100</v>
      </c>
      <c r="P3772" s="9">
        <f t="shared" si="279"/>
        <v>100</v>
      </c>
      <c r="Q3772" s="11" t="s">
        <v>8315</v>
      </c>
      <c r="R3772" t="s">
        <v>8357</v>
      </c>
      <c r="S3772" s="16">
        <f t="shared" si="280"/>
        <v>42138.930671296301</v>
      </c>
      <c r="T3772" s="17">
        <f t="shared" si="281"/>
        <v>42168.930671296301</v>
      </c>
      <c r="U3772">
        <f>YEAR(S3772)</f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78"/>
        <v>146</v>
      </c>
      <c r="P3773" s="9">
        <f t="shared" si="279"/>
        <v>38.42</v>
      </c>
      <c r="Q3773" s="11" t="s">
        <v>8315</v>
      </c>
      <c r="R3773" t="s">
        <v>8357</v>
      </c>
      <c r="S3773" s="16">
        <f t="shared" si="280"/>
        <v>42493.857083333336</v>
      </c>
      <c r="T3773" s="17">
        <f t="shared" si="281"/>
        <v>42508</v>
      </c>
      <c r="V3773"/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78"/>
        <v>110</v>
      </c>
      <c r="P3774" s="9">
        <f t="shared" si="279"/>
        <v>166.97</v>
      </c>
      <c r="Q3774" s="11" t="s">
        <v>8315</v>
      </c>
      <c r="R3774" t="s">
        <v>8357</v>
      </c>
      <c r="S3774" s="16">
        <f t="shared" si="280"/>
        <v>42682.616967592592</v>
      </c>
      <c r="T3774" s="17">
        <f t="shared" si="281"/>
        <v>42703.25</v>
      </c>
      <c r="V3774"/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78"/>
        <v>108</v>
      </c>
      <c r="P3775" s="9">
        <f t="shared" si="279"/>
        <v>94.91</v>
      </c>
      <c r="Q3775" s="11" t="s">
        <v>8315</v>
      </c>
      <c r="R3775" t="s">
        <v>8357</v>
      </c>
      <c r="S3775" s="16">
        <f t="shared" si="280"/>
        <v>42656.005173611105</v>
      </c>
      <c r="T3775" s="17">
        <f t="shared" si="281"/>
        <v>42689.088888888888</v>
      </c>
      <c r="V3775"/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78"/>
        <v>100</v>
      </c>
      <c r="P3776" s="9">
        <f t="shared" si="279"/>
        <v>100</v>
      </c>
      <c r="Q3776" s="11" t="s">
        <v>8315</v>
      </c>
      <c r="R3776" t="s">
        <v>8357</v>
      </c>
      <c r="S3776" s="16">
        <f t="shared" si="280"/>
        <v>42087.792303240742</v>
      </c>
      <c r="T3776" s="17">
        <f t="shared" si="281"/>
        <v>42103.792303240742</v>
      </c>
      <c r="V3776"/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78"/>
        <v>100</v>
      </c>
      <c r="P3777" s="9">
        <f t="shared" si="279"/>
        <v>143.21</v>
      </c>
      <c r="Q3777" s="11" t="s">
        <v>8315</v>
      </c>
      <c r="R3777" t="s">
        <v>8357</v>
      </c>
      <c r="S3777" s="16">
        <f t="shared" si="280"/>
        <v>42075.942627314813</v>
      </c>
      <c r="T3777" s="17">
        <f t="shared" si="281"/>
        <v>42103.166666666672</v>
      </c>
      <c r="V3777"/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82">ROUND(E3778/D3778*100,0)</f>
        <v>107</v>
      </c>
      <c r="P3778" s="9">
        <f t="shared" ref="P3778:P3841" si="283">IFERROR(ROUND(E3778/L3778,2),0)</f>
        <v>90.82</v>
      </c>
      <c r="Q3778" s="11" t="s">
        <v>8315</v>
      </c>
      <c r="R3778" t="s">
        <v>8357</v>
      </c>
      <c r="S3778" s="16">
        <f t="shared" ref="S3778:S3841" si="284">(((J3778/60)/60)/24)+DATE(1970,1,1)</f>
        <v>41814.367800925924</v>
      </c>
      <c r="T3778" s="17">
        <f t="shared" ref="T3778:T3841" si="285">(((I3778/60)/60)/24)+DATE(1970,1,1)</f>
        <v>41852.041666666664</v>
      </c>
      <c r="V3778"/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82"/>
        <v>143</v>
      </c>
      <c r="P3779" s="9">
        <f t="shared" si="283"/>
        <v>48.54</v>
      </c>
      <c r="Q3779" s="11" t="s">
        <v>8315</v>
      </c>
      <c r="R3779" t="s">
        <v>8357</v>
      </c>
      <c r="S3779" s="16">
        <f t="shared" si="284"/>
        <v>41887.111354166671</v>
      </c>
      <c r="T3779" s="17">
        <f t="shared" si="285"/>
        <v>41909.166666666664</v>
      </c>
      <c r="V3779"/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82"/>
        <v>105</v>
      </c>
      <c r="P3780" s="9">
        <f t="shared" si="283"/>
        <v>70.03</v>
      </c>
      <c r="Q3780" s="11" t="s">
        <v>8315</v>
      </c>
      <c r="R3780" t="s">
        <v>8357</v>
      </c>
      <c r="S3780" s="16">
        <f t="shared" si="284"/>
        <v>41989.819212962961</v>
      </c>
      <c r="T3780" s="17">
        <f t="shared" si="285"/>
        <v>42049.819212962961</v>
      </c>
      <c r="V3780"/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82"/>
        <v>104</v>
      </c>
      <c r="P3781" s="9">
        <f t="shared" si="283"/>
        <v>135.63</v>
      </c>
      <c r="Q3781" s="11" t="s">
        <v>8315</v>
      </c>
      <c r="R3781" t="s">
        <v>8357</v>
      </c>
      <c r="S3781" s="16">
        <f t="shared" si="284"/>
        <v>42425.735416666663</v>
      </c>
      <c r="T3781" s="17">
        <f t="shared" si="285"/>
        <v>42455.693750000006</v>
      </c>
      <c r="V3781"/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82"/>
        <v>120</v>
      </c>
      <c r="P3782" s="9">
        <f t="shared" si="283"/>
        <v>100</v>
      </c>
      <c r="Q3782" s="11" t="s">
        <v>8315</v>
      </c>
      <c r="R3782" t="s">
        <v>8357</v>
      </c>
      <c r="S3782" s="16">
        <f t="shared" si="284"/>
        <v>42166.219733796301</v>
      </c>
      <c r="T3782" s="17">
        <f t="shared" si="285"/>
        <v>42198.837499999994</v>
      </c>
      <c r="V3782"/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82"/>
        <v>110</v>
      </c>
      <c r="P3783" s="9">
        <f t="shared" si="283"/>
        <v>94.9</v>
      </c>
      <c r="Q3783" s="11" t="s">
        <v>8315</v>
      </c>
      <c r="R3783" t="s">
        <v>8357</v>
      </c>
      <c r="S3783" s="16">
        <f t="shared" si="284"/>
        <v>41865.882928240739</v>
      </c>
      <c r="T3783" s="17">
        <f t="shared" si="285"/>
        <v>41890.882928240739</v>
      </c>
      <c r="V3783"/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82"/>
        <v>102</v>
      </c>
      <c r="P3784" s="9">
        <f t="shared" si="283"/>
        <v>75.37</v>
      </c>
      <c r="Q3784" s="11" t="s">
        <v>8315</v>
      </c>
      <c r="R3784" t="s">
        <v>8357</v>
      </c>
      <c r="S3784" s="16">
        <f t="shared" si="284"/>
        <v>42546.862233796302</v>
      </c>
      <c r="T3784" s="17">
        <f t="shared" si="285"/>
        <v>42575.958333333328</v>
      </c>
      <c r="U3784">
        <f>YEAR(S3784)</f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82"/>
        <v>129</v>
      </c>
      <c r="P3785" s="9">
        <f t="shared" si="283"/>
        <v>64.459999999999994</v>
      </c>
      <c r="Q3785" s="11" t="s">
        <v>8315</v>
      </c>
      <c r="R3785" t="s">
        <v>8357</v>
      </c>
      <c r="S3785" s="16">
        <f t="shared" si="284"/>
        <v>42420.140277777777</v>
      </c>
      <c r="T3785" s="17">
        <f t="shared" si="285"/>
        <v>42444.666666666672</v>
      </c>
      <c r="V3785"/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82"/>
        <v>115</v>
      </c>
      <c r="P3786" s="9">
        <f t="shared" si="283"/>
        <v>115</v>
      </c>
      <c r="Q3786" s="11" t="s">
        <v>8315</v>
      </c>
      <c r="R3786" t="s">
        <v>8357</v>
      </c>
      <c r="S3786" s="16">
        <f t="shared" si="284"/>
        <v>42531.980694444443</v>
      </c>
      <c r="T3786" s="17">
        <f t="shared" si="285"/>
        <v>42561.980694444443</v>
      </c>
      <c r="V3786"/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82"/>
        <v>151</v>
      </c>
      <c r="P3787" s="9">
        <f t="shared" si="283"/>
        <v>100.5</v>
      </c>
      <c r="Q3787" s="11" t="s">
        <v>8315</v>
      </c>
      <c r="R3787" t="s">
        <v>8357</v>
      </c>
      <c r="S3787" s="16">
        <f t="shared" si="284"/>
        <v>42548.63853009259</v>
      </c>
      <c r="T3787" s="17">
        <f t="shared" si="285"/>
        <v>42584.418749999997</v>
      </c>
      <c r="U3787">
        <f>YEAR(S3787)</f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82"/>
        <v>111</v>
      </c>
      <c r="P3788" s="9">
        <f t="shared" si="283"/>
        <v>93.77</v>
      </c>
      <c r="Q3788" s="11" t="s">
        <v>8315</v>
      </c>
      <c r="R3788" t="s">
        <v>8357</v>
      </c>
      <c r="S3788" s="16">
        <f t="shared" si="284"/>
        <v>42487.037905092591</v>
      </c>
      <c r="T3788" s="17">
        <f t="shared" si="285"/>
        <v>42517.037905092591</v>
      </c>
      <c r="V3788"/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82"/>
        <v>100</v>
      </c>
      <c r="P3789" s="9">
        <f t="shared" si="283"/>
        <v>35.1</v>
      </c>
      <c r="Q3789" s="11" t="s">
        <v>8315</v>
      </c>
      <c r="R3789" t="s">
        <v>8357</v>
      </c>
      <c r="S3789" s="16">
        <f t="shared" si="284"/>
        <v>42167.534791666665</v>
      </c>
      <c r="T3789" s="17">
        <f t="shared" si="285"/>
        <v>42196.165972222225</v>
      </c>
      <c r="V3789"/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82"/>
        <v>1</v>
      </c>
      <c r="P3790" s="9">
        <f t="shared" si="283"/>
        <v>500</v>
      </c>
      <c r="Q3790" s="11" t="s">
        <v>8315</v>
      </c>
      <c r="R3790" t="s">
        <v>8357</v>
      </c>
      <c r="S3790" s="16">
        <f t="shared" si="284"/>
        <v>42333.695821759262</v>
      </c>
      <c r="T3790" s="17">
        <f t="shared" si="285"/>
        <v>42361.679166666669</v>
      </c>
      <c r="V3790"/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82"/>
        <v>3</v>
      </c>
      <c r="P3791" s="9">
        <f t="shared" si="283"/>
        <v>29</v>
      </c>
      <c r="Q3791" s="11" t="s">
        <v>8315</v>
      </c>
      <c r="R3791" t="s">
        <v>8357</v>
      </c>
      <c r="S3791" s="16">
        <f t="shared" si="284"/>
        <v>42138.798819444448</v>
      </c>
      <c r="T3791" s="17">
        <f t="shared" si="285"/>
        <v>42170.798819444448</v>
      </c>
      <c r="U3791">
        <f>YEAR(S3791)</f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82"/>
        <v>0</v>
      </c>
      <c r="P3792" s="9">
        <f t="shared" si="283"/>
        <v>0</v>
      </c>
      <c r="Q3792" s="11" t="s">
        <v>8315</v>
      </c>
      <c r="R3792" t="s">
        <v>8357</v>
      </c>
      <c r="S3792" s="16">
        <f t="shared" si="284"/>
        <v>42666.666932870372</v>
      </c>
      <c r="T3792" s="17">
        <f t="shared" si="285"/>
        <v>42696.708599537036</v>
      </c>
      <c r="V3792"/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82"/>
        <v>0</v>
      </c>
      <c r="P3793" s="9">
        <f t="shared" si="283"/>
        <v>0</v>
      </c>
      <c r="Q3793" s="11" t="s">
        <v>8315</v>
      </c>
      <c r="R3793" t="s">
        <v>8357</v>
      </c>
      <c r="S3793" s="16">
        <f t="shared" si="284"/>
        <v>41766.692037037035</v>
      </c>
      <c r="T3793" s="17">
        <f t="shared" si="285"/>
        <v>41826.692037037035</v>
      </c>
      <c r="V3793"/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82"/>
        <v>0</v>
      </c>
      <c r="P3794" s="9">
        <f t="shared" si="283"/>
        <v>17.5</v>
      </c>
      <c r="Q3794" s="11" t="s">
        <v>8315</v>
      </c>
      <c r="R3794" t="s">
        <v>8357</v>
      </c>
      <c r="S3794" s="16">
        <f t="shared" si="284"/>
        <v>42170.447013888886</v>
      </c>
      <c r="T3794" s="17">
        <f t="shared" si="285"/>
        <v>42200.447013888886</v>
      </c>
      <c r="V3794"/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82"/>
        <v>60</v>
      </c>
      <c r="P3795" s="9">
        <f t="shared" si="283"/>
        <v>174</v>
      </c>
      <c r="Q3795" s="11" t="s">
        <v>8315</v>
      </c>
      <c r="R3795" t="s">
        <v>8357</v>
      </c>
      <c r="S3795" s="16">
        <f t="shared" si="284"/>
        <v>41968.938993055555</v>
      </c>
      <c r="T3795" s="17">
        <f t="shared" si="285"/>
        <v>41989.938993055555</v>
      </c>
      <c r="V3795"/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82"/>
        <v>1</v>
      </c>
      <c r="P3796" s="9">
        <f t="shared" si="283"/>
        <v>50</v>
      </c>
      <c r="Q3796" s="11" t="s">
        <v>8315</v>
      </c>
      <c r="R3796" t="s">
        <v>8357</v>
      </c>
      <c r="S3796" s="16">
        <f t="shared" si="284"/>
        <v>42132.58048611111</v>
      </c>
      <c r="T3796" s="17">
        <f t="shared" si="285"/>
        <v>42162.58048611111</v>
      </c>
      <c r="U3796">
        <f>YEAR(S3796)</f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82"/>
        <v>2</v>
      </c>
      <c r="P3797" s="9">
        <f t="shared" si="283"/>
        <v>5</v>
      </c>
      <c r="Q3797" s="11" t="s">
        <v>8315</v>
      </c>
      <c r="R3797" t="s">
        <v>8357</v>
      </c>
      <c r="S3797" s="16">
        <f t="shared" si="284"/>
        <v>42201.436226851853</v>
      </c>
      <c r="T3797" s="17">
        <f t="shared" si="285"/>
        <v>42244.9375</v>
      </c>
      <c r="U3797">
        <f>YEAR(S3797)</f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82"/>
        <v>0</v>
      </c>
      <c r="P3798" s="9">
        <f t="shared" si="283"/>
        <v>1</v>
      </c>
      <c r="Q3798" s="11" t="s">
        <v>8315</v>
      </c>
      <c r="R3798" t="s">
        <v>8357</v>
      </c>
      <c r="S3798" s="16">
        <f t="shared" si="284"/>
        <v>42689.029583333337</v>
      </c>
      <c r="T3798" s="17">
        <f t="shared" si="285"/>
        <v>42749.029583333337</v>
      </c>
      <c r="V3798"/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82"/>
        <v>90</v>
      </c>
      <c r="P3799" s="9">
        <f t="shared" si="283"/>
        <v>145.41</v>
      </c>
      <c r="Q3799" s="11" t="s">
        <v>8315</v>
      </c>
      <c r="R3799" t="s">
        <v>8357</v>
      </c>
      <c r="S3799" s="16">
        <f t="shared" si="284"/>
        <v>42084.881539351853</v>
      </c>
      <c r="T3799" s="17">
        <f t="shared" si="285"/>
        <v>42114.881539351853</v>
      </c>
      <c r="V3799"/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82"/>
        <v>1</v>
      </c>
      <c r="P3800" s="9">
        <f t="shared" si="283"/>
        <v>205</v>
      </c>
      <c r="Q3800" s="11" t="s">
        <v>8315</v>
      </c>
      <c r="R3800" t="s">
        <v>8357</v>
      </c>
      <c r="S3800" s="16">
        <f t="shared" si="284"/>
        <v>41831.722777777781</v>
      </c>
      <c r="T3800" s="17">
        <f t="shared" si="285"/>
        <v>41861.722777777781</v>
      </c>
      <c r="V3800"/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82"/>
        <v>4</v>
      </c>
      <c r="P3801" s="9">
        <f t="shared" si="283"/>
        <v>100.5</v>
      </c>
      <c r="Q3801" s="11" t="s">
        <v>8315</v>
      </c>
      <c r="R3801" t="s">
        <v>8357</v>
      </c>
      <c r="S3801" s="16">
        <f t="shared" si="284"/>
        <v>42410.93105324074</v>
      </c>
      <c r="T3801" s="17">
        <f t="shared" si="285"/>
        <v>42440.93105324074</v>
      </c>
      <c r="V3801"/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82"/>
        <v>4</v>
      </c>
      <c r="P3802" s="9">
        <f t="shared" si="283"/>
        <v>55.06</v>
      </c>
      <c r="Q3802" s="11" t="s">
        <v>8315</v>
      </c>
      <c r="R3802" t="s">
        <v>8357</v>
      </c>
      <c r="S3802" s="16">
        <f t="shared" si="284"/>
        <v>41982.737071759257</v>
      </c>
      <c r="T3802" s="17">
        <f t="shared" si="285"/>
        <v>42015.207638888889</v>
      </c>
      <c r="V3802"/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82"/>
        <v>9</v>
      </c>
      <c r="P3803" s="9">
        <f t="shared" si="283"/>
        <v>47.33</v>
      </c>
      <c r="Q3803" s="11" t="s">
        <v>8315</v>
      </c>
      <c r="R3803" t="s">
        <v>8357</v>
      </c>
      <c r="S3803" s="16">
        <f t="shared" si="284"/>
        <v>41975.676111111112</v>
      </c>
      <c r="T3803" s="17">
        <f t="shared" si="285"/>
        <v>42006.676111111112</v>
      </c>
      <c r="V3803"/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82"/>
        <v>0</v>
      </c>
      <c r="P3804" s="9">
        <f t="shared" si="283"/>
        <v>0</v>
      </c>
      <c r="Q3804" s="11" t="s">
        <v>8315</v>
      </c>
      <c r="R3804" t="s">
        <v>8357</v>
      </c>
      <c r="S3804" s="16">
        <f t="shared" si="284"/>
        <v>42269.126226851848</v>
      </c>
      <c r="T3804" s="17">
        <f t="shared" si="285"/>
        <v>42299.126226851848</v>
      </c>
      <c r="V3804"/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82"/>
        <v>20</v>
      </c>
      <c r="P3805" s="9">
        <f t="shared" si="283"/>
        <v>58.95</v>
      </c>
      <c r="Q3805" s="11" t="s">
        <v>8315</v>
      </c>
      <c r="R3805" t="s">
        <v>8357</v>
      </c>
      <c r="S3805" s="16">
        <f t="shared" si="284"/>
        <v>42403.971851851849</v>
      </c>
      <c r="T3805" s="17">
        <f t="shared" si="285"/>
        <v>42433.971851851849</v>
      </c>
      <c r="V3805"/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82"/>
        <v>0</v>
      </c>
      <c r="P3806" s="9">
        <f t="shared" si="283"/>
        <v>0</v>
      </c>
      <c r="Q3806" s="11" t="s">
        <v>8315</v>
      </c>
      <c r="R3806" t="s">
        <v>8357</v>
      </c>
      <c r="S3806" s="16">
        <f t="shared" si="284"/>
        <v>42527.00953703704</v>
      </c>
      <c r="T3806" s="17">
        <f t="shared" si="285"/>
        <v>42582.291666666672</v>
      </c>
      <c r="V3806"/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82"/>
        <v>0</v>
      </c>
      <c r="P3807" s="9">
        <f t="shared" si="283"/>
        <v>1.5</v>
      </c>
      <c r="Q3807" s="11" t="s">
        <v>8315</v>
      </c>
      <c r="R3807" t="s">
        <v>8357</v>
      </c>
      <c r="S3807" s="16">
        <f t="shared" si="284"/>
        <v>41849.887037037035</v>
      </c>
      <c r="T3807" s="17">
        <f t="shared" si="285"/>
        <v>41909.887037037035</v>
      </c>
      <c r="V3807"/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82"/>
        <v>0</v>
      </c>
      <c r="P3808" s="9">
        <f t="shared" si="283"/>
        <v>5</v>
      </c>
      <c r="Q3808" s="11" t="s">
        <v>8315</v>
      </c>
      <c r="R3808" t="s">
        <v>8357</v>
      </c>
      <c r="S3808" s="16">
        <f t="shared" si="284"/>
        <v>41799.259039351848</v>
      </c>
      <c r="T3808" s="17">
        <f t="shared" si="285"/>
        <v>41819.259039351848</v>
      </c>
      <c r="V3808"/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82"/>
        <v>30</v>
      </c>
      <c r="P3809" s="9">
        <f t="shared" si="283"/>
        <v>50.56</v>
      </c>
      <c r="Q3809" s="11" t="s">
        <v>8315</v>
      </c>
      <c r="R3809" t="s">
        <v>8357</v>
      </c>
      <c r="S3809" s="16">
        <f t="shared" si="284"/>
        <v>42090.909016203703</v>
      </c>
      <c r="T3809" s="17">
        <f t="shared" si="285"/>
        <v>42097.909016203703</v>
      </c>
      <c r="V3809"/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82"/>
        <v>100</v>
      </c>
      <c r="P3810" s="9">
        <f t="shared" si="283"/>
        <v>41.67</v>
      </c>
      <c r="Q3810" s="11" t="s">
        <v>8315</v>
      </c>
      <c r="R3810" t="s">
        <v>8316</v>
      </c>
      <c r="S3810" s="16">
        <f t="shared" si="284"/>
        <v>42059.453923611116</v>
      </c>
      <c r="T3810" s="17">
        <f t="shared" si="285"/>
        <v>42119.412256944444</v>
      </c>
      <c r="V3810"/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82"/>
        <v>101</v>
      </c>
      <c r="P3811" s="9">
        <f t="shared" si="283"/>
        <v>53.29</v>
      </c>
      <c r="Q3811" s="11" t="s">
        <v>8315</v>
      </c>
      <c r="R3811" t="s">
        <v>8316</v>
      </c>
      <c r="S3811" s="16">
        <f t="shared" si="284"/>
        <v>41800.526701388888</v>
      </c>
      <c r="T3811" s="17">
        <f t="shared" si="285"/>
        <v>41850.958333333336</v>
      </c>
      <c r="V3811"/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82"/>
        <v>122</v>
      </c>
      <c r="P3812" s="9">
        <f t="shared" si="283"/>
        <v>70.23</v>
      </c>
      <c r="Q3812" s="11" t="s">
        <v>8315</v>
      </c>
      <c r="R3812" t="s">
        <v>8316</v>
      </c>
      <c r="S3812" s="16">
        <f t="shared" si="284"/>
        <v>42054.849050925928</v>
      </c>
      <c r="T3812" s="17">
        <f t="shared" si="285"/>
        <v>42084.807384259257</v>
      </c>
      <c r="V3812"/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82"/>
        <v>330</v>
      </c>
      <c r="P3813" s="9">
        <f t="shared" si="283"/>
        <v>43.42</v>
      </c>
      <c r="Q3813" s="11" t="s">
        <v>8315</v>
      </c>
      <c r="R3813" t="s">
        <v>8316</v>
      </c>
      <c r="S3813" s="16">
        <f t="shared" si="284"/>
        <v>42487.62700231481</v>
      </c>
      <c r="T3813" s="17">
        <f t="shared" si="285"/>
        <v>42521.458333333328</v>
      </c>
      <c r="V3813"/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82"/>
        <v>110</v>
      </c>
      <c r="P3814" s="9">
        <f t="shared" si="283"/>
        <v>199.18</v>
      </c>
      <c r="Q3814" s="11" t="s">
        <v>8315</v>
      </c>
      <c r="R3814" t="s">
        <v>8316</v>
      </c>
      <c r="S3814" s="16">
        <f t="shared" si="284"/>
        <v>42109.751250000001</v>
      </c>
      <c r="T3814" s="17">
        <f t="shared" si="285"/>
        <v>42156.165972222225</v>
      </c>
      <c r="V3814"/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82"/>
        <v>101</v>
      </c>
      <c r="P3815" s="9">
        <f t="shared" si="283"/>
        <v>78.52</v>
      </c>
      <c r="Q3815" s="11" t="s">
        <v>8315</v>
      </c>
      <c r="R3815" t="s">
        <v>8316</v>
      </c>
      <c r="S3815" s="16">
        <f t="shared" si="284"/>
        <v>42497.275706018518</v>
      </c>
      <c r="T3815" s="17">
        <f t="shared" si="285"/>
        <v>42535.904861111107</v>
      </c>
      <c r="V3815"/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82"/>
        <v>140</v>
      </c>
      <c r="P3816" s="9">
        <f t="shared" si="283"/>
        <v>61.82</v>
      </c>
      <c r="Q3816" s="11" t="s">
        <v>8315</v>
      </c>
      <c r="R3816" t="s">
        <v>8316</v>
      </c>
      <c r="S3816" s="16">
        <f t="shared" si="284"/>
        <v>42058.904074074075</v>
      </c>
      <c r="T3816" s="17">
        <f t="shared" si="285"/>
        <v>42095.165972222225</v>
      </c>
      <c r="V3816"/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82"/>
        <v>100</v>
      </c>
      <c r="P3817" s="9">
        <f t="shared" si="283"/>
        <v>50</v>
      </c>
      <c r="Q3817" s="11" t="s">
        <v>8315</v>
      </c>
      <c r="R3817" t="s">
        <v>8316</v>
      </c>
      <c r="S3817" s="16">
        <f t="shared" si="284"/>
        <v>42207.259918981479</v>
      </c>
      <c r="T3817" s="17">
        <f t="shared" si="285"/>
        <v>42236.958333333328</v>
      </c>
      <c r="V3817"/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82"/>
        <v>119</v>
      </c>
      <c r="P3818" s="9">
        <f t="shared" si="283"/>
        <v>48.34</v>
      </c>
      <c r="Q3818" s="11" t="s">
        <v>8315</v>
      </c>
      <c r="R3818" t="s">
        <v>8316</v>
      </c>
      <c r="S3818" s="16">
        <f t="shared" si="284"/>
        <v>41807.690081018518</v>
      </c>
      <c r="T3818" s="17">
        <f t="shared" si="285"/>
        <v>41837.690081018518</v>
      </c>
      <c r="V3818"/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82"/>
        <v>107</v>
      </c>
      <c r="P3819" s="9">
        <f t="shared" si="283"/>
        <v>107.25</v>
      </c>
      <c r="Q3819" s="11" t="s">
        <v>8315</v>
      </c>
      <c r="R3819" t="s">
        <v>8316</v>
      </c>
      <c r="S3819" s="16">
        <f t="shared" si="284"/>
        <v>42284.69694444444</v>
      </c>
      <c r="T3819" s="17">
        <f t="shared" si="285"/>
        <v>42301.165972222225</v>
      </c>
      <c r="V3819"/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82"/>
        <v>228</v>
      </c>
      <c r="P3820" s="9">
        <f t="shared" si="283"/>
        <v>57</v>
      </c>
      <c r="Q3820" s="11" t="s">
        <v>8315</v>
      </c>
      <c r="R3820" t="s">
        <v>8316</v>
      </c>
      <c r="S3820" s="16">
        <f t="shared" si="284"/>
        <v>42045.84238425926</v>
      </c>
      <c r="T3820" s="17">
        <f t="shared" si="285"/>
        <v>42075.800717592589</v>
      </c>
      <c r="V3820"/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82"/>
        <v>106</v>
      </c>
      <c r="P3821" s="9">
        <f t="shared" si="283"/>
        <v>40.92</v>
      </c>
      <c r="Q3821" s="11" t="s">
        <v>8315</v>
      </c>
      <c r="R3821" t="s">
        <v>8316</v>
      </c>
      <c r="S3821" s="16">
        <f t="shared" si="284"/>
        <v>42184.209537037037</v>
      </c>
      <c r="T3821" s="17">
        <f t="shared" si="285"/>
        <v>42202.876388888893</v>
      </c>
      <c r="V3821"/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82"/>
        <v>143</v>
      </c>
      <c r="P3822" s="9">
        <f t="shared" si="283"/>
        <v>21.5</v>
      </c>
      <c r="Q3822" s="11" t="s">
        <v>8315</v>
      </c>
      <c r="R3822" t="s">
        <v>8316</v>
      </c>
      <c r="S3822" s="16">
        <f t="shared" si="284"/>
        <v>42160.651817129634</v>
      </c>
      <c r="T3822" s="17">
        <f t="shared" si="285"/>
        <v>42190.651817129634</v>
      </c>
      <c r="V3822"/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82"/>
        <v>105</v>
      </c>
      <c r="P3823" s="9">
        <f t="shared" si="283"/>
        <v>79.540000000000006</v>
      </c>
      <c r="Q3823" s="11" t="s">
        <v>8315</v>
      </c>
      <c r="R3823" t="s">
        <v>8316</v>
      </c>
      <c r="S3823" s="16">
        <f t="shared" si="284"/>
        <v>42341.180636574078</v>
      </c>
      <c r="T3823" s="17">
        <f t="shared" si="285"/>
        <v>42373.180636574078</v>
      </c>
      <c r="V3823"/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82"/>
        <v>110</v>
      </c>
      <c r="P3824" s="9">
        <f t="shared" si="283"/>
        <v>72.38</v>
      </c>
      <c r="Q3824" s="11" t="s">
        <v>8315</v>
      </c>
      <c r="R3824" t="s">
        <v>8316</v>
      </c>
      <c r="S3824" s="16">
        <f t="shared" si="284"/>
        <v>42329.838159722218</v>
      </c>
      <c r="T3824" s="17">
        <f t="shared" si="285"/>
        <v>42388.957638888889</v>
      </c>
      <c r="V3824"/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82"/>
        <v>106</v>
      </c>
      <c r="P3825" s="9">
        <f t="shared" si="283"/>
        <v>64.63</v>
      </c>
      <c r="Q3825" s="11" t="s">
        <v>8315</v>
      </c>
      <c r="R3825" t="s">
        <v>8316</v>
      </c>
      <c r="S3825" s="16">
        <f t="shared" si="284"/>
        <v>42170.910231481481</v>
      </c>
      <c r="T3825" s="17">
        <f t="shared" si="285"/>
        <v>42205.165972222225</v>
      </c>
      <c r="V3825"/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82"/>
        <v>108</v>
      </c>
      <c r="P3826" s="9">
        <f t="shared" si="283"/>
        <v>38.57</v>
      </c>
      <c r="Q3826" s="11" t="s">
        <v>8315</v>
      </c>
      <c r="R3826" t="s">
        <v>8316</v>
      </c>
      <c r="S3826" s="16">
        <f t="shared" si="284"/>
        <v>42571.626192129625</v>
      </c>
      <c r="T3826" s="17">
        <f t="shared" si="285"/>
        <v>42583.570138888885</v>
      </c>
      <c r="V3826"/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82"/>
        <v>105</v>
      </c>
      <c r="P3827" s="9">
        <f t="shared" si="283"/>
        <v>107.57</v>
      </c>
      <c r="Q3827" s="11" t="s">
        <v>8315</v>
      </c>
      <c r="R3827" t="s">
        <v>8316</v>
      </c>
      <c r="S3827" s="16">
        <f t="shared" si="284"/>
        <v>42151.069606481484</v>
      </c>
      <c r="T3827" s="17">
        <f t="shared" si="285"/>
        <v>42172.069606481484</v>
      </c>
      <c r="V3827"/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82"/>
        <v>119</v>
      </c>
      <c r="P3828" s="9">
        <f t="shared" si="283"/>
        <v>27.5</v>
      </c>
      <c r="Q3828" s="11" t="s">
        <v>8315</v>
      </c>
      <c r="R3828" t="s">
        <v>8316</v>
      </c>
      <c r="S3828" s="16">
        <f t="shared" si="284"/>
        <v>42101.423541666663</v>
      </c>
      <c r="T3828" s="17">
        <f t="shared" si="285"/>
        <v>42131.423541666663</v>
      </c>
      <c r="V3828"/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82"/>
        <v>153</v>
      </c>
      <c r="P3829" s="9">
        <f t="shared" si="283"/>
        <v>70.459999999999994</v>
      </c>
      <c r="Q3829" s="11" t="s">
        <v>8315</v>
      </c>
      <c r="R3829" t="s">
        <v>8316</v>
      </c>
      <c r="S3829" s="16">
        <f t="shared" si="284"/>
        <v>42034.928252314814</v>
      </c>
      <c r="T3829" s="17">
        <f t="shared" si="285"/>
        <v>42090</v>
      </c>
      <c r="V3829"/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82"/>
        <v>100</v>
      </c>
      <c r="P3830" s="9">
        <f t="shared" si="283"/>
        <v>178.57</v>
      </c>
      <c r="Q3830" s="11" t="s">
        <v>8315</v>
      </c>
      <c r="R3830" t="s">
        <v>8316</v>
      </c>
      <c r="S3830" s="16">
        <f t="shared" si="284"/>
        <v>41944.527627314819</v>
      </c>
      <c r="T3830" s="17">
        <f t="shared" si="285"/>
        <v>42004.569293981483</v>
      </c>
      <c r="V3830"/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82"/>
        <v>100</v>
      </c>
      <c r="P3831" s="9">
        <f t="shared" si="283"/>
        <v>62.63</v>
      </c>
      <c r="Q3831" s="11" t="s">
        <v>8315</v>
      </c>
      <c r="R3831" t="s">
        <v>8316</v>
      </c>
      <c r="S3831" s="16">
        <f t="shared" si="284"/>
        <v>42593.865405092598</v>
      </c>
      <c r="T3831" s="17">
        <f t="shared" si="285"/>
        <v>42613.865405092598</v>
      </c>
      <c r="V3831"/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82"/>
        <v>225</v>
      </c>
      <c r="P3832" s="9">
        <f t="shared" si="283"/>
        <v>75</v>
      </c>
      <c r="Q3832" s="11" t="s">
        <v>8315</v>
      </c>
      <c r="R3832" t="s">
        <v>8316</v>
      </c>
      <c r="S3832" s="16">
        <f t="shared" si="284"/>
        <v>42503.740868055553</v>
      </c>
      <c r="T3832" s="17">
        <f t="shared" si="285"/>
        <v>42517.740868055553</v>
      </c>
      <c r="V3832"/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82"/>
        <v>106</v>
      </c>
      <c r="P3833" s="9">
        <f t="shared" si="283"/>
        <v>58.9</v>
      </c>
      <c r="Q3833" s="11" t="s">
        <v>8315</v>
      </c>
      <c r="R3833" t="s">
        <v>8316</v>
      </c>
      <c r="S3833" s="16">
        <f t="shared" si="284"/>
        <v>41927.848900462966</v>
      </c>
      <c r="T3833" s="17">
        <f t="shared" si="285"/>
        <v>41948.890567129631</v>
      </c>
      <c r="V3833"/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82"/>
        <v>105</v>
      </c>
      <c r="P3834" s="9">
        <f t="shared" si="283"/>
        <v>139.56</v>
      </c>
      <c r="Q3834" s="11" t="s">
        <v>8315</v>
      </c>
      <c r="R3834" t="s">
        <v>8316</v>
      </c>
      <c r="S3834" s="16">
        <f t="shared" si="284"/>
        <v>42375.114988425921</v>
      </c>
      <c r="T3834" s="17">
        <f t="shared" si="285"/>
        <v>42420.114988425921</v>
      </c>
      <c r="V3834"/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82"/>
        <v>117</v>
      </c>
      <c r="P3835" s="9">
        <f t="shared" si="283"/>
        <v>70</v>
      </c>
      <c r="Q3835" s="11" t="s">
        <v>8315</v>
      </c>
      <c r="R3835" t="s">
        <v>8316</v>
      </c>
      <c r="S3835" s="16">
        <f t="shared" si="284"/>
        <v>41963.872361111105</v>
      </c>
      <c r="T3835" s="17">
        <f t="shared" si="285"/>
        <v>41974.797916666663</v>
      </c>
      <c r="V3835"/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82"/>
        <v>109</v>
      </c>
      <c r="P3836" s="9">
        <f t="shared" si="283"/>
        <v>57.39</v>
      </c>
      <c r="Q3836" s="11" t="s">
        <v>8315</v>
      </c>
      <c r="R3836" t="s">
        <v>8316</v>
      </c>
      <c r="S3836" s="16">
        <f t="shared" si="284"/>
        <v>42143.445219907408</v>
      </c>
      <c r="T3836" s="17">
        <f t="shared" si="285"/>
        <v>42173.445219907408</v>
      </c>
      <c r="V3836"/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82"/>
        <v>160</v>
      </c>
      <c r="P3837" s="9">
        <f t="shared" si="283"/>
        <v>40</v>
      </c>
      <c r="Q3837" s="11" t="s">
        <v>8315</v>
      </c>
      <c r="R3837" t="s">
        <v>8316</v>
      </c>
      <c r="S3837" s="16">
        <f t="shared" si="284"/>
        <v>42460.94222222222</v>
      </c>
      <c r="T3837" s="17">
        <f t="shared" si="285"/>
        <v>42481.94222222222</v>
      </c>
      <c r="V3837"/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82"/>
        <v>113</v>
      </c>
      <c r="P3838" s="9">
        <f t="shared" si="283"/>
        <v>64.290000000000006</v>
      </c>
      <c r="Q3838" s="11" t="s">
        <v>8315</v>
      </c>
      <c r="R3838" t="s">
        <v>8316</v>
      </c>
      <c r="S3838" s="16">
        <f t="shared" si="284"/>
        <v>42553.926527777774</v>
      </c>
      <c r="T3838" s="17">
        <f t="shared" si="285"/>
        <v>42585.172916666663</v>
      </c>
      <c r="V3838"/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82"/>
        <v>102</v>
      </c>
      <c r="P3839" s="9">
        <f t="shared" si="283"/>
        <v>120.12</v>
      </c>
      <c r="Q3839" s="11" t="s">
        <v>8315</v>
      </c>
      <c r="R3839" t="s">
        <v>8316</v>
      </c>
      <c r="S3839" s="16">
        <f t="shared" si="284"/>
        <v>42152.765717592592</v>
      </c>
      <c r="T3839" s="17">
        <f t="shared" si="285"/>
        <v>42188.765717592592</v>
      </c>
      <c r="V3839"/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82"/>
        <v>101</v>
      </c>
      <c r="P3840" s="9">
        <f t="shared" si="283"/>
        <v>1008.24</v>
      </c>
      <c r="Q3840" s="11" t="s">
        <v>8315</v>
      </c>
      <c r="R3840" t="s">
        <v>8316</v>
      </c>
      <c r="S3840" s="16">
        <f t="shared" si="284"/>
        <v>42116.710752314815</v>
      </c>
      <c r="T3840" s="17">
        <f t="shared" si="285"/>
        <v>42146.710752314815</v>
      </c>
      <c r="V3840"/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82"/>
        <v>101</v>
      </c>
      <c r="P3841" s="9">
        <f t="shared" si="283"/>
        <v>63.28</v>
      </c>
      <c r="Q3841" s="11" t="s">
        <v>8315</v>
      </c>
      <c r="R3841" t="s">
        <v>8316</v>
      </c>
      <c r="S3841" s="16">
        <f t="shared" si="284"/>
        <v>42155.142638888887</v>
      </c>
      <c r="T3841" s="17">
        <f t="shared" si="285"/>
        <v>42215.142638888887</v>
      </c>
      <c r="V3841"/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86">ROUND(E3842/D3842*100,0)</f>
        <v>6500</v>
      </c>
      <c r="P3842" s="9">
        <f t="shared" ref="P3842:P3905" si="287">IFERROR(ROUND(E3842/L3842,2),0)</f>
        <v>21.67</v>
      </c>
      <c r="Q3842" s="11" t="s">
        <v>8315</v>
      </c>
      <c r="R3842" t="s">
        <v>8316</v>
      </c>
      <c r="S3842" s="16">
        <f t="shared" ref="S3842:S3905" si="288">(((J3842/60)/60)/24)+DATE(1970,1,1)</f>
        <v>42432.701724537037</v>
      </c>
      <c r="T3842" s="17">
        <f t="shared" ref="T3842:T3905" si="289">(((I3842/60)/60)/24)+DATE(1970,1,1)</f>
        <v>42457.660057870366</v>
      </c>
      <c r="V3842"/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86"/>
        <v>9</v>
      </c>
      <c r="P3843" s="9">
        <f t="shared" si="287"/>
        <v>25.65</v>
      </c>
      <c r="Q3843" s="11" t="s">
        <v>8315</v>
      </c>
      <c r="R3843" t="s">
        <v>8316</v>
      </c>
      <c r="S3843" s="16">
        <f t="shared" si="288"/>
        <v>41780.785729166666</v>
      </c>
      <c r="T3843" s="17">
        <f t="shared" si="289"/>
        <v>41840.785729166666</v>
      </c>
      <c r="V3843"/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86"/>
        <v>22</v>
      </c>
      <c r="P3844" s="9">
        <f t="shared" si="287"/>
        <v>47.7</v>
      </c>
      <c r="Q3844" s="11" t="s">
        <v>8315</v>
      </c>
      <c r="R3844" t="s">
        <v>8316</v>
      </c>
      <c r="S3844" s="16">
        <f t="shared" si="288"/>
        <v>41740.493657407409</v>
      </c>
      <c r="T3844" s="17">
        <f t="shared" si="289"/>
        <v>41770.493657407409</v>
      </c>
      <c r="V3844"/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86"/>
        <v>21</v>
      </c>
      <c r="P3845" s="9">
        <f t="shared" si="287"/>
        <v>56.05</v>
      </c>
      <c r="Q3845" s="11" t="s">
        <v>8315</v>
      </c>
      <c r="R3845" t="s">
        <v>8316</v>
      </c>
      <c r="S3845" s="16">
        <f t="shared" si="288"/>
        <v>41766.072500000002</v>
      </c>
      <c r="T3845" s="17">
        <f t="shared" si="289"/>
        <v>41791.072500000002</v>
      </c>
      <c r="V3845"/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86"/>
        <v>41</v>
      </c>
      <c r="P3846" s="9">
        <f t="shared" si="287"/>
        <v>81.319999999999993</v>
      </c>
      <c r="Q3846" s="11" t="s">
        <v>8315</v>
      </c>
      <c r="R3846" t="s">
        <v>8316</v>
      </c>
      <c r="S3846" s="16">
        <f t="shared" si="288"/>
        <v>41766.617291666669</v>
      </c>
      <c r="T3846" s="17">
        <f t="shared" si="289"/>
        <v>41793.290972222225</v>
      </c>
      <c r="V3846"/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86"/>
        <v>2</v>
      </c>
      <c r="P3847" s="9">
        <f t="shared" si="287"/>
        <v>70.17</v>
      </c>
      <c r="Q3847" s="11" t="s">
        <v>8315</v>
      </c>
      <c r="R3847" t="s">
        <v>8316</v>
      </c>
      <c r="S3847" s="16">
        <f t="shared" si="288"/>
        <v>42248.627013888887</v>
      </c>
      <c r="T3847" s="17">
        <f t="shared" si="289"/>
        <v>42278.627013888887</v>
      </c>
      <c r="V3847"/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86"/>
        <v>3</v>
      </c>
      <c r="P3848" s="9">
        <f t="shared" si="287"/>
        <v>23.63</v>
      </c>
      <c r="Q3848" s="11" t="s">
        <v>8315</v>
      </c>
      <c r="R3848" t="s">
        <v>8316</v>
      </c>
      <c r="S3848" s="16">
        <f t="shared" si="288"/>
        <v>41885.221550925926</v>
      </c>
      <c r="T3848" s="17">
        <f t="shared" si="289"/>
        <v>41916.290972222225</v>
      </c>
      <c r="V3848"/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86"/>
        <v>16</v>
      </c>
      <c r="P3849" s="9">
        <f t="shared" si="287"/>
        <v>188.56</v>
      </c>
      <c r="Q3849" s="11" t="s">
        <v>8315</v>
      </c>
      <c r="R3849" t="s">
        <v>8316</v>
      </c>
      <c r="S3849" s="16">
        <f t="shared" si="288"/>
        <v>42159.224432870367</v>
      </c>
      <c r="T3849" s="17">
        <f t="shared" si="289"/>
        <v>42204.224432870367</v>
      </c>
      <c r="V3849"/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86"/>
        <v>16</v>
      </c>
      <c r="P3850" s="9">
        <f t="shared" si="287"/>
        <v>49.51</v>
      </c>
      <c r="Q3850" s="11" t="s">
        <v>8315</v>
      </c>
      <c r="R3850" t="s">
        <v>8316</v>
      </c>
      <c r="S3850" s="16">
        <f t="shared" si="288"/>
        <v>42265.817002314812</v>
      </c>
      <c r="T3850" s="17">
        <f t="shared" si="289"/>
        <v>42295.817002314812</v>
      </c>
      <c r="V3850"/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86"/>
        <v>7</v>
      </c>
      <c r="P3851" s="9">
        <f t="shared" si="287"/>
        <v>75.459999999999994</v>
      </c>
      <c r="Q3851" s="11" t="s">
        <v>8315</v>
      </c>
      <c r="R3851" t="s">
        <v>8316</v>
      </c>
      <c r="S3851" s="16">
        <f t="shared" si="288"/>
        <v>42136.767175925925</v>
      </c>
      <c r="T3851" s="17">
        <f t="shared" si="289"/>
        <v>42166.767175925925</v>
      </c>
      <c r="V3851"/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86"/>
        <v>4</v>
      </c>
      <c r="P3852" s="9">
        <f t="shared" si="287"/>
        <v>9.5</v>
      </c>
      <c r="Q3852" s="11" t="s">
        <v>8315</v>
      </c>
      <c r="R3852" t="s">
        <v>8316</v>
      </c>
      <c r="S3852" s="16">
        <f t="shared" si="288"/>
        <v>41975.124340277776</v>
      </c>
      <c r="T3852" s="17">
        <f t="shared" si="289"/>
        <v>42005.124340277776</v>
      </c>
      <c r="V3852"/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86"/>
        <v>34</v>
      </c>
      <c r="P3853" s="9">
        <f t="shared" si="287"/>
        <v>35.5</v>
      </c>
      <c r="Q3853" s="11" t="s">
        <v>8315</v>
      </c>
      <c r="R3853" t="s">
        <v>8316</v>
      </c>
      <c r="S3853" s="16">
        <f t="shared" si="288"/>
        <v>42172.439571759256</v>
      </c>
      <c r="T3853" s="17">
        <f t="shared" si="289"/>
        <v>42202.439571759256</v>
      </c>
      <c r="V3853"/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86"/>
        <v>0</v>
      </c>
      <c r="P3854" s="9">
        <f t="shared" si="287"/>
        <v>10</v>
      </c>
      <c r="Q3854" s="11" t="s">
        <v>8315</v>
      </c>
      <c r="R3854" t="s">
        <v>8316</v>
      </c>
      <c r="S3854" s="16">
        <f t="shared" si="288"/>
        <v>42065.190694444449</v>
      </c>
      <c r="T3854" s="17">
        <f t="shared" si="289"/>
        <v>42090.149027777778</v>
      </c>
      <c r="V3854"/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86"/>
        <v>0</v>
      </c>
      <c r="P3855" s="9">
        <f t="shared" si="287"/>
        <v>13</v>
      </c>
      <c r="Q3855" s="11" t="s">
        <v>8315</v>
      </c>
      <c r="R3855" t="s">
        <v>8316</v>
      </c>
      <c r="S3855" s="16">
        <f t="shared" si="288"/>
        <v>41848.84002314815</v>
      </c>
      <c r="T3855" s="17">
        <f t="shared" si="289"/>
        <v>41883.84002314815</v>
      </c>
      <c r="V3855"/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86"/>
        <v>16</v>
      </c>
      <c r="P3856" s="9">
        <f t="shared" si="287"/>
        <v>89.4</v>
      </c>
      <c r="Q3856" s="11" t="s">
        <v>8315</v>
      </c>
      <c r="R3856" t="s">
        <v>8316</v>
      </c>
      <c r="S3856" s="16">
        <f t="shared" si="288"/>
        <v>42103.884930555556</v>
      </c>
      <c r="T3856" s="17">
        <f t="shared" si="289"/>
        <v>42133.884930555556</v>
      </c>
      <c r="V3856"/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86"/>
        <v>3</v>
      </c>
      <c r="P3857" s="9">
        <f t="shared" si="287"/>
        <v>25</v>
      </c>
      <c r="Q3857" s="11" t="s">
        <v>8315</v>
      </c>
      <c r="R3857" t="s">
        <v>8316</v>
      </c>
      <c r="S3857" s="16">
        <f t="shared" si="288"/>
        <v>42059.970729166671</v>
      </c>
      <c r="T3857" s="17">
        <f t="shared" si="289"/>
        <v>42089.929062499999</v>
      </c>
      <c r="V3857"/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86"/>
        <v>0</v>
      </c>
      <c r="P3858" s="9">
        <f t="shared" si="287"/>
        <v>1</v>
      </c>
      <c r="Q3858" s="11" t="s">
        <v>8315</v>
      </c>
      <c r="R3858" t="s">
        <v>8316</v>
      </c>
      <c r="S3858" s="16">
        <f t="shared" si="288"/>
        <v>42041.743090277778</v>
      </c>
      <c r="T3858" s="17">
        <f t="shared" si="289"/>
        <v>42071.701423611114</v>
      </c>
      <c r="V3858"/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86"/>
        <v>5</v>
      </c>
      <c r="P3859" s="9">
        <f t="shared" si="287"/>
        <v>65</v>
      </c>
      <c r="Q3859" s="11" t="s">
        <v>8315</v>
      </c>
      <c r="R3859" t="s">
        <v>8316</v>
      </c>
      <c r="S3859" s="16">
        <f t="shared" si="288"/>
        <v>41829.73715277778</v>
      </c>
      <c r="T3859" s="17">
        <f t="shared" si="289"/>
        <v>41852.716666666667</v>
      </c>
      <c r="V3859"/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86"/>
        <v>2</v>
      </c>
      <c r="P3860" s="9">
        <f t="shared" si="287"/>
        <v>10</v>
      </c>
      <c r="Q3860" s="11" t="s">
        <v>8315</v>
      </c>
      <c r="R3860" t="s">
        <v>8316</v>
      </c>
      <c r="S3860" s="16">
        <f t="shared" si="288"/>
        <v>42128.431064814817</v>
      </c>
      <c r="T3860" s="17">
        <f t="shared" si="289"/>
        <v>42146.875</v>
      </c>
      <c r="V3860"/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86"/>
        <v>0</v>
      </c>
      <c r="P3861" s="9">
        <f t="shared" si="287"/>
        <v>1</v>
      </c>
      <c r="Q3861" s="11" t="s">
        <v>8315</v>
      </c>
      <c r="R3861" t="s">
        <v>8316</v>
      </c>
      <c r="S3861" s="16">
        <f t="shared" si="288"/>
        <v>41789.893599537041</v>
      </c>
      <c r="T3861" s="17">
        <f t="shared" si="289"/>
        <v>41815.875</v>
      </c>
      <c r="V3861"/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86"/>
        <v>18</v>
      </c>
      <c r="P3862" s="9">
        <f t="shared" si="287"/>
        <v>81.540000000000006</v>
      </c>
      <c r="Q3862" s="11" t="s">
        <v>8315</v>
      </c>
      <c r="R3862" t="s">
        <v>8316</v>
      </c>
      <c r="S3862" s="16">
        <f t="shared" si="288"/>
        <v>41833.660995370366</v>
      </c>
      <c r="T3862" s="17">
        <f t="shared" si="289"/>
        <v>41863.660995370366</v>
      </c>
      <c r="V3862"/>
    </row>
    <row r="3863" spans="1:22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86"/>
        <v>5</v>
      </c>
      <c r="P3863" s="9">
        <f t="shared" si="287"/>
        <v>100</v>
      </c>
      <c r="Q3863" s="11" t="s">
        <v>8315</v>
      </c>
      <c r="R3863" t="s">
        <v>8316</v>
      </c>
      <c r="S3863" s="16">
        <f t="shared" si="288"/>
        <v>41914.590011574073</v>
      </c>
      <c r="T3863" s="17">
        <f t="shared" si="289"/>
        <v>41955.907638888893</v>
      </c>
      <c r="V3863"/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86"/>
        <v>0</v>
      </c>
      <c r="P3864" s="9">
        <f t="shared" si="287"/>
        <v>1</v>
      </c>
      <c r="Q3864" s="11" t="s">
        <v>8315</v>
      </c>
      <c r="R3864" t="s">
        <v>8316</v>
      </c>
      <c r="S3864" s="16">
        <f t="shared" si="288"/>
        <v>42611.261064814811</v>
      </c>
      <c r="T3864" s="17">
        <f t="shared" si="289"/>
        <v>42625.707638888889</v>
      </c>
      <c r="V3864"/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86"/>
        <v>0</v>
      </c>
      <c r="P3865" s="9">
        <f t="shared" si="287"/>
        <v>0</v>
      </c>
      <c r="Q3865" s="11" t="s">
        <v>8315</v>
      </c>
      <c r="R3865" t="s">
        <v>8316</v>
      </c>
      <c r="S3865" s="16">
        <f t="shared" si="288"/>
        <v>42253.633159722223</v>
      </c>
      <c r="T3865" s="17">
        <f t="shared" si="289"/>
        <v>42313.674826388888</v>
      </c>
      <c r="V3865"/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86"/>
        <v>1</v>
      </c>
      <c r="P3866" s="9">
        <f t="shared" si="287"/>
        <v>20</v>
      </c>
      <c r="Q3866" s="11" t="s">
        <v>8315</v>
      </c>
      <c r="R3866" t="s">
        <v>8316</v>
      </c>
      <c r="S3866" s="16">
        <f t="shared" si="288"/>
        <v>42295.891828703709</v>
      </c>
      <c r="T3866" s="17">
        <f t="shared" si="289"/>
        <v>42325.933495370366</v>
      </c>
      <c r="V3866"/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86"/>
        <v>27</v>
      </c>
      <c r="P3867" s="9">
        <f t="shared" si="287"/>
        <v>46.43</v>
      </c>
      <c r="Q3867" s="11" t="s">
        <v>8315</v>
      </c>
      <c r="R3867" t="s">
        <v>8316</v>
      </c>
      <c r="S3867" s="16">
        <f t="shared" si="288"/>
        <v>41841.651597222226</v>
      </c>
      <c r="T3867" s="17">
        <f t="shared" si="289"/>
        <v>41881.229166666664</v>
      </c>
      <c r="V3867"/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86"/>
        <v>1</v>
      </c>
      <c r="P3868" s="9">
        <f t="shared" si="287"/>
        <v>5.5</v>
      </c>
      <c r="Q3868" s="11" t="s">
        <v>8315</v>
      </c>
      <c r="R3868" t="s">
        <v>8316</v>
      </c>
      <c r="S3868" s="16">
        <f t="shared" si="288"/>
        <v>42402.947002314817</v>
      </c>
      <c r="T3868" s="17">
        <f t="shared" si="289"/>
        <v>42452.145138888889</v>
      </c>
      <c r="V3868"/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86"/>
        <v>13</v>
      </c>
      <c r="P3869" s="9">
        <f t="shared" si="287"/>
        <v>50.2</v>
      </c>
      <c r="Q3869" s="11" t="s">
        <v>8315</v>
      </c>
      <c r="R3869" t="s">
        <v>8316</v>
      </c>
      <c r="S3869" s="16">
        <f t="shared" si="288"/>
        <v>42509.814108796301</v>
      </c>
      <c r="T3869" s="17">
        <f t="shared" si="289"/>
        <v>42539.814108796301</v>
      </c>
      <c r="V3869"/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86"/>
        <v>0</v>
      </c>
      <c r="P3870" s="9">
        <f t="shared" si="287"/>
        <v>10</v>
      </c>
      <c r="Q3870" s="11" t="s">
        <v>8315</v>
      </c>
      <c r="R3870" t="s">
        <v>8357</v>
      </c>
      <c r="S3870" s="16">
        <f t="shared" si="288"/>
        <v>41865.659780092588</v>
      </c>
      <c r="T3870" s="17">
        <f t="shared" si="289"/>
        <v>41890.659780092588</v>
      </c>
      <c r="U3870">
        <f>YEAR(S3870)</f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86"/>
        <v>3</v>
      </c>
      <c r="P3871" s="9">
        <f t="shared" si="287"/>
        <v>30.13</v>
      </c>
      <c r="Q3871" s="11" t="s">
        <v>8315</v>
      </c>
      <c r="R3871" t="s">
        <v>8357</v>
      </c>
      <c r="S3871" s="16">
        <f t="shared" si="288"/>
        <v>42047.724444444444</v>
      </c>
      <c r="T3871" s="17">
        <f t="shared" si="289"/>
        <v>42077.132638888885</v>
      </c>
      <c r="V3871"/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86"/>
        <v>15</v>
      </c>
      <c r="P3872" s="9">
        <f t="shared" si="287"/>
        <v>150</v>
      </c>
      <c r="Q3872" s="11" t="s">
        <v>8315</v>
      </c>
      <c r="R3872" t="s">
        <v>8357</v>
      </c>
      <c r="S3872" s="16">
        <f t="shared" si="288"/>
        <v>41793.17219907407</v>
      </c>
      <c r="T3872" s="17">
        <f t="shared" si="289"/>
        <v>41823.17219907407</v>
      </c>
      <c r="V3872"/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86"/>
        <v>3</v>
      </c>
      <c r="P3873" s="9">
        <f t="shared" si="287"/>
        <v>13.33</v>
      </c>
      <c r="Q3873" s="11" t="s">
        <v>8315</v>
      </c>
      <c r="R3873" t="s">
        <v>8357</v>
      </c>
      <c r="S3873" s="16">
        <f t="shared" si="288"/>
        <v>42763.780671296292</v>
      </c>
      <c r="T3873" s="17">
        <f t="shared" si="289"/>
        <v>42823.739004629635</v>
      </c>
      <c r="V3873"/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86"/>
        <v>0</v>
      </c>
      <c r="P3874" s="9">
        <f t="shared" si="287"/>
        <v>0</v>
      </c>
      <c r="Q3874" s="11" t="s">
        <v>8315</v>
      </c>
      <c r="R3874" t="s">
        <v>8357</v>
      </c>
      <c r="S3874" s="16">
        <f t="shared" si="288"/>
        <v>42180.145787037036</v>
      </c>
      <c r="T3874" s="17">
        <f t="shared" si="289"/>
        <v>42230.145787037036</v>
      </c>
      <c r="V3874"/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86"/>
        <v>0</v>
      </c>
      <c r="P3875" s="9">
        <f t="shared" si="287"/>
        <v>0</v>
      </c>
      <c r="Q3875" s="11" t="s">
        <v>8315</v>
      </c>
      <c r="R3875" t="s">
        <v>8357</v>
      </c>
      <c r="S3875" s="16">
        <f t="shared" si="288"/>
        <v>42255.696006944447</v>
      </c>
      <c r="T3875" s="17">
        <f t="shared" si="289"/>
        <v>42285.696006944447</v>
      </c>
      <c r="V3875"/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86"/>
        <v>0</v>
      </c>
      <c r="P3876" s="9">
        <f t="shared" si="287"/>
        <v>0</v>
      </c>
      <c r="Q3876" s="11" t="s">
        <v>8315</v>
      </c>
      <c r="R3876" t="s">
        <v>8357</v>
      </c>
      <c r="S3876" s="16">
        <f t="shared" si="288"/>
        <v>42007.016458333332</v>
      </c>
      <c r="T3876" s="17">
        <f t="shared" si="289"/>
        <v>42028.041666666672</v>
      </c>
      <c r="V3876"/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86"/>
        <v>0</v>
      </c>
      <c r="P3877" s="9">
        <f t="shared" si="287"/>
        <v>0</v>
      </c>
      <c r="Q3877" s="11" t="s">
        <v>8315</v>
      </c>
      <c r="R3877" t="s">
        <v>8357</v>
      </c>
      <c r="S3877" s="16">
        <f t="shared" si="288"/>
        <v>42615.346817129626</v>
      </c>
      <c r="T3877" s="17">
        <f t="shared" si="289"/>
        <v>42616.416666666672</v>
      </c>
      <c r="V3877"/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86"/>
        <v>53</v>
      </c>
      <c r="P3878" s="9">
        <f t="shared" si="287"/>
        <v>44.76</v>
      </c>
      <c r="Q3878" s="11" t="s">
        <v>8315</v>
      </c>
      <c r="R3878" t="s">
        <v>8357</v>
      </c>
      <c r="S3878" s="16">
        <f t="shared" si="288"/>
        <v>42372.624166666668</v>
      </c>
      <c r="T3878" s="17">
        <f t="shared" si="289"/>
        <v>42402.624166666668</v>
      </c>
      <c r="U3878">
        <f>YEAR(S3878)</f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86"/>
        <v>5</v>
      </c>
      <c r="P3879" s="9">
        <f t="shared" si="287"/>
        <v>88.64</v>
      </c>
      <c r="Q3879" s="11" t="s">
        <v>8315</v>
      </c>
      <c r="R3879" t="s">
        <v>8357</v>
      </c>
      <c r="S3879" s="16">
        <f t="shared" si="288"/>
        <v>42682.67768518519</v>
      </c>
      <c r="T3879" s="17">
        <f t="shared" si="289"/>
        <v>42712.67768518519</v>
      </c>
      <c r="V3879"/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86"/>
        <v>0</v>
      </c>
      <c r="P3880" s="9">
        <f t="shared" si="287"/>
        <v>10</v>
      </c>
      <c r="Q3880" s="11" t="s">
        <v>8315</v>
      </c>
      <c r="R3880" t="s">
        <v>8357</v>
      </c>
      <c r="S3880" s="16">
        <f t="shared" si="288"/>
        <v>42154.818819444445</v>
      </c>
      <c r="T3880" s="17">
        <f t="shared" si="289"/>
        <v>42185.165972222225</v>
      </c>
      <c r="V3880"/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6"/>
        <v>0</v>
      </c>
      <c r="P3881" s="9">
        <f t="shared" si="287"/>
        <v>0</v>
      </c>
      <c r="Q3881" s="11" t="s">
        <v>8315</v>
      </c>
      <c r="R3881" t="s">
        <v>8357</v>
      </c>
      <c r="S3881" s="16">
        <f t="shared" si="288"/>
        <v>41999.861064814817</v>
      </c>
      <c r="T3881" s="17">
        <f t="shared" si="289"/>
        <v>42029.861064814817</v>
      </c>
      <c r="U3881">
        <f>YEAR(S3881)</f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86"/>
        <v>13</v>
      </c>
      <c r="P3882" s="9">
        <f t="shared" si="287"/>
        <v>57.65</v>
      </c>
      <c r="Q3882" s="11" t="s">
        <v>8315</v>
      </c>
      <c r="R3882" t="s">
        <v>8357</v>
      </c>
      <c r="S3882" s="16">
        <f t="shared" si="288"/>
        <v>41815.815046296295</v>
      </c>
      <c r="T3882" s="17">
        <f t="shared" si="289"/>
        <v>41850.958333333336</v>
      </c>
      <c r="U3882">
        <f>YEAR(S3882)</f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86"/>
        <v>5</v>
      </c>
      <c r="P3883" s="9">
        <f t="shared" si="287"/>
        <v>25</v>
      </c>
      <c r="Q3883" s="11" t="s">
        <v>8315</v>
      </c>
      <c r="R3883" t="s">
        <v>8357</v>
      </c>
      <c r="S3883" s="16">
        <f t="shared" si="288"/>
        <v>42756.018506944441</v>
      </c>
      <c r="T3883" s="17">
        <f t="shared" si="289"/>
        <v>42786.018506944441</v>
      </c>
      <c r="V3883"/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86"/>
        <v>0</v>
      </c>
      <c r="P3884" s="9">
        <f t="shared" si="287"/>
        <v>0</v>
      </c>
      <c r="Q3884" s="11" t="s">
        <v>8315</v>
      </c>
      <c r="R3884" t="s">
        <v>8357</v>
      </c>
      <c r="S3884" s="16">
        <f t="shared" si="288"/>
        <v>42373.983449074076</v>
      </c>
      <c r="T3884" s="17">
        <f t="shared" si="289"/>
        <v>42400.960416666669</v>
      </c>
      <c r="V3884"/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86"/>
        <v>0</v>
      </c>
      <c r="P3885" s="9">
        <f t="shared" si="287"/>
        <v>0</v>
      </c>
      <c r="Q3885" s="11" t="s">
        <v>8315</v>
      </c>
      <c r="R3885" t="s">
        <v>8357</v>
      </c>
      <c r="S3885" s="16">
        <f t="shared" si="288"/>
        <v>41854.602650462963</v>
      </c>
      <c r="T3885" s="17">
        <f t="shared" si="289"/>
        <v>41884.602650462963</v>
      </c>
      <c r="U3885">
        <f>YEAR(S3885)</f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86"/>
        <v>0</v>
      </c>
      <c r="P3886" s="9">
        <f t="shared" si="287"/>
        <v>0</v>
      </c>
      <c r="Q3886" s="11" t="s">
        <v>8315</v>
      </c>
      <c r="R3886" t="s">
        <v>8357</v>
      </c>
      <c r="S3886" s="16">
        <f t="shared" si="288"/>
        <v>42065.791574074072</v>
      </c>
      <c r="T3886" s="17">
        <f t="shared" si="289"/>
        <v>42090.749907407408</v>
      </c>
      <c r="V3886"/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86"/>
        <v>0</v>
      </c>
      <c r="P3887" s="9">
        <f t="shared" si="287"/>
        <v>0</v>
      </c>
      <c r="Q3887" s="11" t="s">
        <v>8315</v>
      </c>
      <c r="R3887" t="s">
        <v>8357</v>
      </c>
      <c r="S3887" s="16">
        <f t="shared" si="288"/>
        <v>42469.951284722221</v>
      </c>
      <c r="T3887" s="17">
        <f t="shared" si="289"/>
        <v>42499.951284722221</v>
      </c>
      <c r="V3887"/>
    </row>
    <row r="3888" spans="1:22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86"/>
        <v>0</v>
      </c>
      <c r="P3888" s="9">
        <f t="shared" si="287"/>
        <v>0</v>
      </c>
      <c r="Q3888" s="11" t="s">
        <v>8315</v>
      </c>
      <c r="R3888" t="s">
        <v>8357</v>
      </c>
      <c r="S3888" s="16">
        <f t="shared" si="288"/>
        <v>41954.228032407409</v>
      </c>
      <c r="T3888" s="17">
        <f t="shared" si="289"/>
        <v>41984.228032407409</v>
      </c>
      <c r="V3888"/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86"/>
        <v>2</v>
      </c>
      <c r="P3889" s="9">
        <f t="shared" si="287"/>
        <v>17.5</v>
      </c>
      <c r="Q3889" s="11" t="s">
        <v>8315</v>
      </c>
      <c r="R3889" t="s">
        <v>8357</v>
      </c>
      <c r="S3889" s="16">
        <f t="shared" si="288"/>
        <v>42079.857974537037</v>
      </c>
      <c r="T3889" s="17">
        <f t="shared" si="289"/>
        <v>42125.916666666672</v>
      </c>
      <c r="V3889"/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86"/>
        <v>27</v>
      </c>
      <c r="P3890" s="9">
        <f t="shared" si="287"/>
        <v>38.71</v>
      </c>
      <c r="Q3890" s="11" t="s">
        <v>8315</v>
      </c>
      <c r="R3890" t="s">
        <v>8316</v>
      </c>
      <c r="S3890" s="16">
        <f t="shared" si="288"/>
        <v>42762.545810185184</v>
      </c>
      <c r="T3890" s="17">
        <f t="shared" si="289"/>
        <v>42792.545810185184</v>
      </c>
      <c r="V3890"/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86"/>
        <v>1</v>
      </c>
      <c r="P3891" s="9">
        <f t="shared" si="287"/>
        <v>13.11</v>
      </c>
      <c r="Q3891" s="11" t="s">
        <v>8315</v>
      </c>
      <c r="R3891" t="s">
        <v>8316</v>
      </c>
      <c r="S3891" s="16">
        <f t="shared" si="288"/>
        <v>41977.004976851851</v>
      </c>
      <c r="T3891" s="17">
        <f t="shared" si="289"/>
        <v>42008.976388888885</v>
      </c>
      <c r="V3891"/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86"/>
        <v>17</v>
      </c>
      <c r="P3892" s="9">
        <f t="shared" si="287"/>
        <v>315.5</v>
      </c>
      <c r="Q3892" s="11" t="s">
        <v>8315</v>
      </c>
      <c r="R3892" t="s">
        <v>8316</v>
      </c>
      <c r="S3892" s="16">
        <f t="shared" si="288"/>
        <v>42171.758611111116</v>
      </c>
      <c r="T3892" s="17">
        <f t="shared" si="289"/>
        <v>42231.758611111116</v>
      </c>
      <c r="V3892"/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86"/>
        <v>33</v>
      </c>
      <c r="P3893" s="9">
        <f t="shared" si="287"/>
        <v>37.14</v>
      </c>
      <c r="Q3893" s="11" t="s">
        <v>8315</v>
      </c>
      <c r="R3893" t="s">
        <v>8316</v>
      </c>
      <c r="S3893" s="16">
        <f t="shared" si="288"/>
        <v>42056.1324537037</v>
      </c>
      <c r="T3893" s="17">
        <f t="shared" si="289"/>
        <v>42086.207638888889</v>
      </c>
      <c r="V3893"/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86"/>
        <v>0</v>
      </c>
      <c r="P3894" s="9">
        <f t="shared" si="287"/>
        <v>0</v>
      </c>
      <c r="Q3894" s="11" t="s">
        <v>8315</v>
      </c>
      <c r="R3894" t="s">
        <v>8316</v>
      </c>
      <c r="S3894" s="16">
        <f t="shared" si="288"/>
        <v>41867.652280092596</v>
      </c>
      <c r="T3894" s="17">
        <f t="shared" si="289"/>
        <v>41875.291666666664</v>
      </c>
      <c r="V3894"/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86"/>
        <v>22</v>
      </c>
      <c r="P3895" s="9">
        <f t="shared" si="287"/>
        <v>128.27000000000001</v>
      </c>
      <c r="Q3895" s="11" t="s">
        <v>8315</v>
      </c>
      <c r="R3895" t="s">
        <v>8316</v>
      </c>
      <c r="S3895" s="16">
        <f t="shared" si="288"/>
        <v>41779.657870370371</v>
      </c>
      <c r="T3895" s="17">
        <f t="shared" si="289"/>
        <v>41821.25</v>
      </c>
      <c r="V3895"/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86"/>
        <v>3</v>
      </c>
      <c r="P3896" s="9">
        <f t="shared" si="287"/>
        <v>47.27</v>
      </c>
      <c r="Q3896" s="11" t="s">
        <v>8315</v>
      </c>
      <c r="R3896" t="s">
        <v>8316</v>
      </c>
      <c r="S3896" s="16">
        <f t="shared" si="288"/>
        <v>42679.958472222221</v>
      </c>
      <c r="T3896" s="17">
        <f t="shared" si="289"/>
        <v>42710.207638888889</v>
      </c>
      <c r="V3896"/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86"/>
        <v>5</v>
      </c>
      <c r="P3897" s="9">
        <f t="shared" si="287"/>
        <v>50</v>
      </c>
      <c r="Q3897" s="11" t="s">
        <v>8315</v>
      </c>
      <c r="R3897" t="s">
        <v>8316</v>
      </c>
      <c r="S3897" s="16">
        <f t="shared" si="288"/>
        <v>42032.250208333338</v>
      </c>
      <c r="T3897" s="17">
        <f t="shared" si="289"/>
        <v>42063.250208333338</v>
      </c>
      <c r="V3897"/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86"/>
        <v>11</v>
      </c>
      <c r="P3898" s="9">
        <f t="shared" si="287"/>
        <v>42.5</v>
      </c>
      <c r="Q3898" s="11" t="s">
        <v>8315</v>
      </c>
      <c r="R3898" t="s">
        <v>8316</v>
      </c>
      <c r="S3898" s="16">
        <f t="shared" si="288"/>
        <v>41793.191875000004</v>
      </c>
      <c r="T3898" s="17">
        <f t="shared" si="289"/>
        <v>41807.191875000004</v>
      </c>
      <c r="V3898"/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86"/>
        <v>18</v>
      </c>
      <c r="P3899" s="9">
        <f t="shared" si="287"/>
        <v>44</v>
      </c>
      <c r="Q3899" s="11" t="s">
        <v>8315</v>
      </c>
      <c r="R3899" t="s">
        <v>8316</v>
      </c>
      <c r="S3899" s="16">
        <f t="shared" si="288"/>
        <v>41982.87364583333</v>
      </c>
      <c r="T3899" s="17">
        <f t="shared" si="289"/>
        <v>42012.87364583333</v>
      </c>
      <c r="V3899"/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86"/>
        <v>33</v>
      </c>
      <c r="P3900" s="9">
        <f t="shared" si="287"/>
        <v>50.88</v>
      </c>
      <c r="Q3900" s="11" t="s">
        <v>8315</v>
      </c>
      <c r="R3900" t="s">
        <v>8316</v>
      </c>
      <c r="S3900" s="16">
        <f t="shared" si="288"/>
        <v>42193.482291666667</v>
      </c>
      <c r="T3900" s="17">
        <f t="shared" si="289"/>
        <v>42233.666666666672</v>
      </c>
      <c r="V3900"/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86"/>
        <v>1</v>
      </c>
      <c r="P3901" s="9">
        <f t="shared" si="287"/>
        <v>62.5</v>
      </c>
      <c r="Q3901" s="11" t="s">
        <v>8315</v>
      </c>
      <c r="R3901" t="s">
        <v>8316</v>
      </c>
      <c r="S3901" s="16">
        <f t="shared" si="288"/>
        <v>41843.775011574071</v>
      </c>
      <c r="T3901" s="17">
        <f t="shared" si="289"/>
        <v>41863.775011574071</v>
      </c>
      <c r="V3901"/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86"/>
        <v>5</v>
      </c>
      <c r="P3902" s="9">
        <f t="shared" si="287"/>
        <v>27</v>
      </c>
      <c r="Q3902" s="11" t="s">
        <v>8315</v>
      </c>
      <c r="R3902" t="s">
        <v>8316</v>
      </c>
      <c r="S3902" s="16">
        <f t="shared" si="288"/>
        <v>42136.092488425929</v>
      </c>
      <c r="T3902" s="17">
        <f t="shared" si="289"/>
        <v>42166.092488425929</v>
      </c>
      <c r="V3902"/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86"/>
        <v>1</v>
      </c>
      <c r="P3903" s="9">
        <f t="shared" si="287"/>
        <v>25</v>
      </c>
      <c r="Q3903" s="11" t="s">
        <v>8315</v>
      </c>
      <c r="R3903" t="s">
        <v>8316</v>
      </c>
      <c r="S3903" s="16">
        <f t="shared" si="288"/>
        <v>42317.826377314821</v>
      </c>
      <c r="T3903" s="17">
        <f t="shared" si="289"/>
        <v>42357.826377314821</v>
      </c>
      <c r="V3903"/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86"/>
        <v>49</v>
      </c>
      <c r="P3904" s="9">
        <f t="shared" si="287"/>
        <v>47.26</v>
      </c>
      <c r="Q3904" s="11" t="s">
        <v>8315</v>
      </c>
      <c r="R3904" t="s">
        <v>8316</v>
      </c>
      <c r="S3904" s="16">
        <f t="shared" si="288"/>
        <v>42663.468078703707</v>
      </c>
      <c r="T3904" s="17">
        <f t="shared" si="289"/>
        <v>42688.509745370371</v>
      </c>
      <c r="V3904"/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86"/>
        <v>0</v>
      </c>
      <c r="P3905" s="9">
        <f t="shared" si="287"/>
        <v>0</v>
      </c>
      <c r="Q3905" s="11" t="s">
        <v>8315</v>
      </c>
      <c r="R3905" t="s">
        <v>8316</v>
      </c>
      <c r="S3905" s="16">
        <f t="shared" si="288"/>
        <v>42186.01116898148</v>
      </c>
      <c r="T3905" s="17">
        <f t="shared" si="289"/>
        <v>42230.818055555559</v>
      </c>
      <c r="V3905"/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90">ROUND(E3906/D3906*100,0)</f>
        <v>0</v>
      </c>
      <c r="P3906" s="9">
        <f t="shared" ref="P3906:P3969" si="291">IFERROR(ROUND(E3906/L3906,2),0)</f>
        <v>1.5</v>
      </c>
      <c r="Q3906" s="11" t="s">
        <v>8315</v>
      </c>
      <c r="R3906" t="s">
        <v>8316</v>
      </c>
      <c r="S3906" s="16">
        <f t="shared" ref="S3906:S3969" si="292">(((J3906/60)/60)/24)+DATE(1970,1,1)</f>
        <v>42095.229166666672</v>
      </c>
      <c r="T3906" s="17">
        <f t="shared" ref="T3906:T3969" si="293">(((I3906/60)/60)/24)+DATE(1970,1,1)</f>
        <v>42109.211111111115</v>
      </c>
      <c r="V3906"/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90"/>
        <v>12</v>
      </c>
      <c r="P3907" s="9">
        <f t="shared" si="291"/>
        <v>24.71</v>
      </c>
      <c r="Q3907" s="11" t="s">
        <v>8315</v>
      </c>
      <c r="R3907" t="s">
        <v>8316</v>
      </c>
      <c r="S3907" s="16">
        <f t="shared" si="292"/>
        <v>42124.623877314814</v>
      </c>
      <c r="T3907" s="17">
        <f t="shared" si="293"/>
        <v>42166.958333333328</v>
      </c>
      <c r="V3907"/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90"/>
        <v>67</v>
      </c>
      <c r="P3908" s="9">
        <f t="shared" si="291"/>
        <v>63.13</v>
      </c>
      <c r="Q3908" s="11" t="s">
        <v>8315</v>
      </c>
      <c r="R3908" t="s">
        <v>8316</v>
      </c>
      <c r="S3908" s="16">
        <f t="shared" si="292"/>
        <v>42143.917743055557</v>
      </c>
      <c r="T3908" s="17">
        <f t="shared" si="293"/>
        <v>42181.559027777781</v>
      </c>
      <c r="V3908"/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90"/>
        <v>15</v>
      </c>
      <c r="P3909" s="9">
        <f t="shared" si="291"/>
        <v>38.25</v>
      </c>
      <c r="Q3909" s="11" t="s">
        <v>8315</v>
      </c>
      <c r="R3909" t="s">
        <v>8316</v>
      </c>
      <c r="S3909" s="16">
        <f t="shared" si="292"/>
        <v>41906.819513888891</v>
      </c>
      <c r="T3909" s="17">
        <f t="shared" si="293"/>
        <v>41938.838888888888</v>
      </c>
      <c r="V3909"/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90"/>
        <v>9</v>
      </c>
      <c r="P3910" s="9">
        <f t="shared" si="291"/>
        <v>16.25</v>
      </c>
      <c r="Q3910" s="11" t="s">
        <v>8315</v>
      </c>
      <c r="R3910" t="s">
        <v>8316</v>
      </c>
      <c r="S3910" s="16">
        <f t="shared" si="292"/>
        <v>41834.135370370372</v>
      </c>
      <c r="T3910" s="17">
        <f t="shared" si="293"/>
        <v>41849.135370370372</v>
      </c>
      <c r="V3910"/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90"/>
        <v>0</v>
      </c>
      <c r="P3911" s="9">
        <f t="shared" si="291"/>
        <v>33.75</v>
      </c>
      <c r="Q3911" s="11" t="s">
        <v>8315</v>
      </c>
      <c r="R3911" t="s">
        <v>8316</v>
      </c>
      <c r="S3911" s="16">
        <f t="shared" si="292"/>
        <v>41863.359282407408</v>
      </c>
      <c r="T3911" s="17">
        <f t="shared" si="293"/>
        <v>41893.359282407408</v>
      </c>
      <c r="V3911"/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90"/>
        <v>3</v>
      </c>
      <c r="P3912" s="9">
        <f t="shared" si="291"/>
        <v>61.67</v>
      </c>
      <c r="Q3912" s="11" t="s">
        <v>8315</v>
      </c>
      <c r="R3912" t="s">
        <v>8316</v>
      </c>
      <c r="S3912" s="16">
        <f t="shared" si="292"/>
        <v>42224.756909722222</v>
      </c>
      <c r="T3912" s="17">
        <f t="shared" si="293"/>
        <v>42254.756909722222</v>
      </c>
      <c r="V3912"/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90"/>
        <v>37</v>
      </c>
      <c r="P3913" s="9">
        <f t="shared" si="291"/>
        <v>83.14</v>
      </c>
      <c r="Q3913" s="11" t="s">
        <v>8315</v>
      </c>
      <c r="R3913" t="s">
        <v>8316</v>
      </c>
      <c r="S3913" s="16">
        <f t="shared" si="292"/>
        <v>41939.8122337963</v>
      </c>
      <c r="T3913" s="17">
        <f t="shared" si="293"/>
        <v>41969.853900462964</v>
      </c>
      <c r="V3913"/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90"/>
        <v>0</v>
      </c>
      <c r="P3914" s="9">
        <f t="shared" si="291"/>
        <v>1</v>
      </c>
      <c r="Q3914" s="11" t="s">
        <v>8315</v>
      </c>
      <c r="R3914" t="s">
        <v>8316</v>
      </c>
      <c r="S3914" s="16">
        <f t="shared" si="292"/>
        <v>42059.270023148143</v>
      </c>
      <c r="T3914" s="17">
        <f t="shared" si="293"/>
        <v>42119.190972222219</v>
      </c>
      <c r="V3914"/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90"/>
        <v>10</v>
      </c>
      <c r="P3915" s="9">
        <f t="shared" si="291"/>
        <v>142.86000000000001</v>
      </c>
      <c r="Q3915" s="11" t="s">
        <v>8315</v>
      </c>
      <c r="R3915" t="s">
        <v>8316</v>
      </c>
      <c r="S3915" s="16">
        <f t="shared" si="292"/>
        <v>42308.211215277777</v>
      </c>
      <c r="T3915" s="17">
        <f t="shared" si="293"/>
        <v>42338.252881944441</v>
      </c>
      <c r="V3915"/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90"/>
        <v>36</v>
      </c>
      <c r="P3916" s="9">
        <f t="shared" si="291"/>
        <v>33.67</v>
      </c>
      <c r="Q3916" s="11" t="s">
        <v>8315</v>
      </c>
      <c r="R3916" t="s">
        <v>8316</v>
      </c>
      <c r="S3916" s="16">
        <f t="shared" si="292"/>
        <v>42114.818935185183</v>
      </c>
      <c r="T3916" s="17">
        <f t="shared" si="293"/>
        <v>42134.957638888889</v>
      </c>
      <c r="V3916"/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90"/>
        <v>0</v>
      </c>
      <c r="P3917" s="9">
        <f t="shared" si="291"/>
        <v>5</v>
      </c>
      <c r="Q3917" s="11" t="s">
        <v>8315</v>
      </c>
      <c r="R3917" t="s">
        <v>8316</v>
      </c>
      <c r="S3917" s="16">
        <f t="shared" si="292"/>
        <v>42492.98505787037</v>
      </c>
      <c r="T3917" s="17">
        <f t="shared" si="293"/>
        <v>42522.98505787037</v>
      </c>
      <c r="V3917"/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90"/>
        <v>0</v>
      </c>
      <c r="P3918" s="9">
        <f t="shared" si="291"/>
        <v>0</v>
      </c>
      <c r="Q3918" s="11" t="s">
        <v>8315</v>
      </c>
      <c r="R3918" t="s">
        <v>8316</v>
      </c>
      <c r="S3918" s="16">
        <f t="shared" si="292"/>
        <v>42494.471666666665</v>
      </c>
      <c r="T3918" s="17">
        <f t="shared" si="293"/>
        <v>42524.471666666665</v>
      </c>
      <c r="V3918"/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90"/>
        <v>0</v>
      </c>
      <c r="P3919" s="9">
        <f t="shared" si="291"/>
        <v>10</v>
      </c>
      <c r="Q3919" s="11" t="s">
        <v>8315</v>
      </c>
      <c r="R3919" t="s">
        <v>8316</v>
      </c>
      <c r="S3919" s="16">
        <f t="shared" si="292"/>
        <v>41863.527326388888</v>
      </c>
      <c r="T3919" s="17">
        <f t="shared" si="293"/>
        <v>41893.527326388888</v>
      </c>
      <c r="V3919"/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90"/>
        <v>0</v>
      </c>
      <c r="P3920" s="9">
        <f t="shared" si="291"/>
        <v>40</v>
      </c>
      <c r="Q3920" s="11" t="s">
        <v>8315</v>
      </c>
      <c r="R3920" t="s">
        <v>8316</v>
      </c>
      <c r="S3920" s="16">
        <f t="shared" si="292"/>
        <v>41843.664618055554</v>
      </c>
      <c r="T3920" s="17">
        <f t="shared" si="293"/>
        <v>41855.666666666664</v>
      </c>
      <c r="V3920"/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90"/>
        <v>2</v>
      </c>
      <c r="P3921" s="9">
        <f t="shared" si="291"/>
        <v>30</v>
      </c>
      <c r="Q3921" s="11" t="s">
        <v>8315</v>
      </c>
      <c r="R3921" t="s">
        <v>8316</v>
      </c>
      <c r="S3921" s="16">
        <f t="shared" si="292"/>
        <v>42358.684872685189</v>
      </c>
      <c r="T3921" s="17">
        <f t="shared" si="293"/>
        <v>42387</v>
      </c>
      <c r="V3921"/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90"/>
        <v>5</v>
      </c>
      <c r="P3922" s="9">
        <f t="shared" si="291"/>
        <v>45</v>
      </c>
      <c r="Q3922" s="11" t="s">
        <v>8315</v>
      </c>
      <c r="R3922" t="s">
        <v>8316</v>
      </c>
      <c r="S3922" s="16">
        <f t="shared" si="292"/>
        <v>42657.38726851852</v>
      </c>
      <c r="T3922" s="17">
        <f t="shared" si="293"/>
        <v>42687.428935185191</v>
      </c>
      <c r="V3922"/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90"/>
        <v>0</v>
      </c>
      <c r="P3923" s="9">
        <f t="shared" si="291"/>
        <v>0</v>
      </c>
      <c r="Q3923" s="11" t="s">
        <v>8315</v>
      </c>
      <c r="R3923" t="s">
        <v>8316</v>
      </c>
      <c r="S3923" s="16">
        <f t="shared" si="292"/>
        <v>41926.542303240742</v>
      </c>
      <c r="T3923" s="17">
        <f t="shared" si="293"/>
        <v>41938.75</v>
      </c>
      <c r="V3923"/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90"/>
        <v>8</v>
      </c>
      <c r="P3924" s="9">
        <f t="shared" si="291"/>
        <v>10.17</v>
      </c>
      <c r="Q3924" s="11" t="s">
        <v>8315</v>
      </c>
      <c r="R3924" t="s">
        <v>8316</v>
      </c>
      <c r="S3924" s="16">
        <f t="shared" si="292"/>
        <v>42020.768634259264</v>
      </c>
      <c r="T3924" s="17">
        <f t="shared" si="293"/>
        <v>42065.958333333328</v>
      </c>
      <c r="V3924"/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90"/>
        <v>12</v>
      </c>
      <c r="P3925" s="9">
        <f t="shared" si="291"/>
        <v>81.41</v>
      </c>
      <c r="Q3925" s="11" t="s">
        <v>8315</v>
      </c>
      <c r="R3925" t="s">
        <v>8316</v>
      </c>
      <c r="S3925" s="16">
        <f t="shared" si="292"/>
        <v>42075.979988425926</v>
      </c>
      <c r="T3925" s="17">
        <f t="shared" si="293"/>
        <v>42103.979988425926</v>
      </c>
      <c r="V3925"/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90"/>
        <v>15</v>
      </c>
      <c r="P3926" s="9">
        <f t="shared" si="291"/>
        <v>57.25</v>
      </c>
      <c r="Q3926" s="11" t="s">
        <v>8315</v>
      </c>
      <c r="R3926" t="s">
        <v>8316</v>
      </c>
      <c r="S3926" s="16">
        <f t="shared" si="292"/>
        <v>41786.959745370368</v>
      </c>
      <c r="T3926" s="17">
        <f t="shared" si="293"/>
        <v>41816.959745370368</v>
      </c>
      <c r="V3926"/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90"/>
        <v>10</v>
      </c>
      <c r="P3927" s="9">
        <f t="shared" si="291"/>
        <v>5</v>
      </c>
      <c r="Q3927" s="11" t="s">
        <v>8315</v>
      </c>
      <c r="R3927" t="s">
        <v>8316</v>
      </c>
      <c r="S3927" s="16">
        <f t="shared" si="292"/>
        <v>41820.870821759258</v>
      </c>
      <c r="T3927" s="17">
        <f t="shared" si="293"/>
        <v>41850.870821759258</v>
      </c>
      <c r="V3927"/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90"/>
        <v>0</v>
      </c>
      <c r="P3928" s="9">
        <f t="shared" si="291"/>
        <v>15</v>
      </c>
      <c r="Q3928" s="11" t="s">
        <v>8315</v>
      </c>
      <c r="R3928" t="s">
        <v>8316</v>
      </c>
      <c r="S3928" s="16">
        <f t="shared" si="292"/>
        <v>41970.085046296299</v>
      </c>
      <c r="T3928" s="17">
        <f t="shared" si="293"/>
        <v>42000.085046296299</v>
      </c>
      <c r="V3928"/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90"/>
        <v>1</v>
      </c>
      <c r="P3929" s="9">
        <f t="shared" si="291"/>
        <v>12.5</v>
      </c>
      <c r="Q3929" s="11" t="s">
        <v>8315</v>
      </c>
      <c r="R3929" t="s">
        <v>8316</v>
      </c>
      <c r="S3929" s="16">
        <f t="shared" si="292"/>
        <v>41830.267407407409</v>
      </c>
      <c r="T3929" s="17">
        <f t="shared" si="293"/>
        <v>41860.267407407409</v>
      </c>
      <c r="V3929"/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90"/>
        <v>13</v>
      </c>
      <c r="P3930" s="9">
        <f t="shared" si="291"/>
        <v>93</v>
      </c>
      <c r="Q3930" s="11" t="s">
        <v>8315</v>
      </c>
      <c r="R3930" t="s">
        <v>8316</v>
      </c>
      <c r="S3930" s="16">
        <f t="shared" si="292"/>
        <v>42265.683182870373</v>
      </c>
      <c r="T3930" s="17">
        <f t="shared" si="293"/>
        <v>42293.207638888889</v>
      </c>
      <c r="V3930"/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90"/>
        <v>2</v>
      </c>
      <c r="P3931" s="9">
        <f t="shared" si="291"/>
        <v>32.36</v>
      </c>
      <c r="Q3931" s="11" t="s">
        <v>8315</v>
      </c>
      <c r="R3931" t="s">
        <v>8316</v>
      </c>
      <c r="S3931" s="16">
        <f t="shared" si="292"/>
        <v>42601.827141203699</v>
      </c>
      <c r="T3931" s="17">
        <f t="shared" si="293"/>
        <v>42631.827141203699</v>
      </c>
      <c r="V3931"/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90"/>
        <v>0</v>
      </c>
      <c r="P3932" s="9">
        <f t="shared" si="291"/>
        <v>0</v>
      </c>
      <c r="Q3932" s="11" t="s">
        <v>8315</v>
      </c>
      <c r="R3932" t="s">
        <v>8316</v>
      </c>
      <c r="S3932" s="16">
        <f t="shared" si="292"/>
        <v>42433.338749999995</v>
      </c>
      <c r="T3932" s="17">
        <f t="shared" si="293"/>
        <v>42461.25</v>
      </c>
      <c r="V3932"/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90"/>
        <v>0</v>
      </c>
      <c r="P3933" s="9">
        <f t="shared" si="291"/>
        <v>0</v>
      </c>
      <c r="Q3933" s="11" t="s">
        <v>8315</v>
      </c>
      <c r="R3933" t="s">
        <v>8316</v>
      </c>
      <c r="S3933" s="16">
        <f t="shared" si="292"/>
        <v>42228.151701388888</v>
      </c>
      <c r="T3933" s="17">
        <f t="shared" si="293"/>
        <v>42253.151701388888</v>
      </c>
      <c r="V3933"/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90"/>
        <v>0</v>
      </c>
      <c r="P3934" s="9">
        <f t="shared" si="291"/>
        <v>1</v>
      </c>
      <c r="Q3934" s="11" t="s">
        <v>8315</v>
      </c>
      <c r="R3934" t="s">
        <v>8316</v>
      </c>
      <c r="S3934" s="16">
        <f t="shared" si="292"/>
        <v>42415.168564814812</v>
      </c>
      <c r="T3934" s="17">
        <f t="shared" si="293"/>
        <v>42445.126898148148</v>
      </c>
      <c r="V3934"/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90"/>
        <v>16</v>
      </c>
      <c r="P3935" s="9">
        <f t="shared" si="291"/>
        <v>91.83</v>
      </c>
      <c r="Q3935" s="11" t="s">
        <v>8315</v>
      </c>
      <c r="R3935" t="s">
        <v>8316</v>
      </c>
      <c r="S3935" s="16">
        <f t="shared" si="292"/>
        <v>42538.968310185184</v>
      </c>
      <c r="T3935" s="17">
        <f t="shared" si="293"/>
        <v>42568.029861111107</v>
      </c>
      <c r="V3935"/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90"/>
        <v>11</v>
      </c>
      <c r="P3936" s="9">
        <f t="shared" si="291"/>
        <v>45.83</v>
      </c>
      <c r="Q3936" s="11" t="s">
        <v>8315</v>
      </c>
      <c r="R3936" t="s">
        <v>8316</v>
      </c>
      <c r="S3936" s="16">
        <f t="shared" si="292"/>
        <v>42233.671747685185</v>
      </c>
      <c r="T3936" s="17">
        <f t="shared" si="293"/>
        <v>42278.541666666672</v>
      </c>
      <c r="V3936"/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90"/>
        <v>44</v>
      </c>
      <c r="P3937" s="9">
        <f t="shared" si="291"/>
        <v>57.17</v>
      </c>
      <c r="Q3937" s="11" t="s">
        <v>8315</v>
      </c>
      <c r="R3937" t="s">
        <v>8316</v>
      </c>
      <c r="S3937" s="16">
        <f t="shared" si="292"/>
        <v>42221.656782407401</v>
      </c>
      <c r="T3937" s="17">
        <f t="shared" si="293"/>
        <v>42281.656782407401</v>
      </c>
      <c r="V3937"/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90"/>
        <v>0</v>
      </c>
      <c r="P3938" s="9">
        <f t="shared" si="291"/>
        <v>0</v>
      </c>
      <c r="Q3938" s="11" t="s">
        <v>8315</v>
      </c>
      <c r="R3938" t="s">
        <v>8316</v>
      </c>
      <c r="S3938" s="16">
        <f t="shared" si="292"/>
        <v>42675.262962962966</v>
      </c>
      <c r="T3938" s="17">
        <f t="shared" si="293"/>
        <v>42705.304629629631</v>
      </c>
      <c r="V3938"/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90"/>
        <v>86</v>
      </c>
      <c r="P3939" s="9">
        <f t="shared" si="291"/>
        <v>248.5</v>
      </c>
      <c r="Q3939" s="11" t="s">
        <v>8315</v>
      </c>
      <c r="R3939" t="s">
        <v>8316</v>
      </c>
      <c r="S3939" s="16">
        <f t="shared" si="292"/>
        <v>42534.631481481483</v>
      </c>
      <c r="T3939" s="17">
        <f t="shared" si="293"/>
        <v>42562.631481481483</v>
      </c>
      <c r="V3939"/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90"/>
        <v>12</v>
      </c>
      <c r="P3940" s="9">
        <f t="shared" si="291"/>
        <v>79.400000000000006</v>
      </c>
      <c r="Q3940" s="11" t="s">
        <v>8315</v>
      </c>
      <c r="R3940" t="s">
        <v>8316</v>
      </c>
      <c r="S3940" s="16">
        <f t="shared" si="292"/>
        <v>42151.905717592599</v>
      </c>
      <c r="T3940" s="17">
        <f t="shared" si="293"/>
        <v>42182.905717592599</v>
      </c>
      <c r="V3940"/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90"/>
        <v>0</v>
      </c>
      <c r="P3941" s="9">
        <f t="shared" si="291"/>
        <v>5</v>
      </c>
      <c r="Q3941" s="11" t="s">
        <v>8315</v>
      </c>
      <c r="R3941" t="s">
        <v>8316</v>
      </c>
      <c r="S3941" s="16">
        <f t="shared" si="292"/>
        <v>41915.400219907409</v>
      </c>
      <c r="T3941" s="17">
        <f t="shared" si="293"/>
        <v>41919.1875</v>
      </c>
      <c r="V3941"/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90"/>
        <v>0</v>
      </c>
      <c r="P3942" s="9">
        <f t="shared" si="291"/>
        <v>5.5</v>
      </c>
      <c r="Q3942" s="11" t="s">
        <v>8315</v>
      </c>
      <c r="R3942" t="s">
        <v>8316</v>
      </c>
      <c r="S3942" s="16">
        <f t="shared" si="292"/>
        <v>41961.492488425924</v>
      </c>
      <c r="T3942" s="17">
        <f t="shared" si="293"/>
        <v>42006.492488425924</v>
      </c>
      <c r="V3942"/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90"/>
        <v>1</v>
      </c>
      <c r="P3943" s="9">
        <f t="shared" si="291"/>
        <v>25</v>
      </c>
      <c r="Q3943" s="11" t="s">
        <v>8315</v>
      </c>
      <c r="R3943" t="s">
        <v>8316</v>
      </c>
      <c r="S3943" s="16">
        <f t="shared" si="292"/>
        <v>41940.587233796294</v>
      </c>
      <c r="T3943" s="17">
        <f t="shared" si="293"/>
        <v>41968.041666666672</v>
      </c>
      <c r="V3943"/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90"/>
        <v>0</v>
      </c>
      <c r="P3944" s="9">
        <f t="shared" si="291"/>
        <v>0</v>
      </c>
      <c r="Q3944" s="11" t="s">
        <v>8315</v>
      </c>
      <c r="R3944" t="s">
        <v>8316</v>
      </c>
      <c r="S3944" s="16">
        <f t="shared" si="292"/>
        <v>42111.904097222221</v>
      </c>
      <c r="T3944" s="17">
        <f t="shared" si="293"/>
        <v>42171.904097222221</v>
      </c>
      <c r="V3944"/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90"/>
        <v>36</v>
      </c>
      <c r="P3945" s="9">
        <f t="shared" si="291"/>
        <v>137.08000000000001</v>
      </c>
      <c r="Q3945" s="11" t="s">
        <v>8315</v>
      </c>
      <c r="R3945" t="s">
        <v>8316</v>
      </c>
      <c r="S3945" s="16">
        <f t="shared" si="292"/>
        <v>42279.778564814813</v>
      </c>
      <c r="T3945" s="17">
        <f t="shared" si="293"/>
        <v>42310.701388888891</v>
      </c>
      <c r="V3945"/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90"/>
        <v>0</v>
      </c>
      <c r="P3946" s="9">
        <f t="shared" si="291"/>
        <v>0</v>
      </c>
      <c r="Q3946" s="11" t="s">
        <v>8315</v>
      </c>
      <c r="R3946" t="s">
        <v>8316</v>
      </c>
      <c r="S3946" s="16">
        <f t="shared" si="292"/>
        <v>42213.662905092591</v>
      </c>
      <c r="T3946" s="17">
        <f t="shared" si="293"/>
        <v>42243.662905092591</v>
      </c>
      <c r="V3946"/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90"/>
        <v>0</v>
      </c>
      <c r="P3947" s="9">
        <f t="shared" si="291"/>
        <v>5</v>
      </c>
      <c r="Q3947" s="11" t="s">
        <v>8315</v>
      </c>
      <c r="R3947" t="s">
        <v>8316</v>
      </c>
      <c r="S3947" s="16">
        <f t="shared" si="292"/>
        <v>42109.801712962959</v>
      </c>
      <c r="T3947" s="17">
        <f t="shared" si="293"/>
        <v>42139.801712962959</v>
      </c>
      <c r="V3947"/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90"/>
        <v>3</v>
      </c>
      <c r="P3948" s="9">
        <f t="shared" si="291"/>
        <v>39</v>
      </c>
      <c r="Q3948" s="11" t="s">
        <v>8315</v>
      </c>
      <c r="R3948" t="s">
        <v>8316</v>
      </c>
      <c r="S3948" s="16">
        <f t="shared" si="292"/>
        <v>42031.833587962959</v>
      </c>
      <c r="T3948" s="17">
        <f t="shared" si="293"/>
        <v>42063.333333333328</v>
      </c>
      <c r="V3948"/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90"/>
        <v>3</v>
      </c>
      <c r="P3949" s="9">
        <f t="shared" si="291"/>
        <v>50.5</v>
      </c>
      <c r="Q3949" s="11" t="s">
        <v>8315</v>
      </c>
      <c r="R3949" t="s">
        <v>8316</v>
      </c>
      <c r="S3949" s="16">
        <f t="shared" si="292"/>
        <v>42615.142870370371</v>
      </c>
      <c r="T3949" s="17">
        <f t="shared" si="293"/>
        <v>42645.142870370371</v>
      </c>
      <c r="V3949"/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90"/>
        <v>0</v>
      </c>
      <c r="P3950" s="9">
        <f t="shared" si="291"/>
        <v>0</v>
      </c>
      <c r="Q3950" s="11" t="s">
        <v>8315</v>
      </c>
      <c r="R3950" t="s">
        <v>8316</v>
      </c>
      <c r="S3950" s="16">
        <f t="shared" si="292"/>
        <v>41829.325497685182</v>
      </c>
      <c r="T3950" s="17">
        <f t="shared" si="293"/>
        <v>41889.325497685182</v>
      </c>
      <c r="V3950"/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90"/>
        <v>16</v>
      </c>
      <c r="P3951" s="9">
        <f t="shared" si="291"/>
        <v>49.28</v>
      </c>
      <c r="Q3951" s="11" t="s">
        <v>8315</v>
      </c>
      <c r="R3951" t="s">
        <v>8316</v>
      </c>
      <c r="S3951" s="16">
        <f t="shared" si="292"/>
        <v>42016.120613425926</v>
      </c>
      <c r="T3951" s="17">
        <f t="shared" si="293"/>
        <v>42046.120613425926</v>
      </c>
      <c r="V3951"/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90"/>
        <v>1</v>
      </c>
      <c r="P3952" s="9">
        <f t="shared" si="291"/>
        <v>25</v>
      </c>
      <c r="Q3952" s="11" t="s">
        <v>8315</v>
      </c>
      <c r="R3952" t="s">
        <v>8316</v>
      </c>
      <c r="S3952" s="16">
        <f t="shared" si="292"/>
        <v>42439.702314814815</v>
      </c>
      <c r="T3952" s="17">
        <f t="shared" si="293"/>
        <v>42468.774305555555</v>
      </c>
      <c r="V3952"/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90"/>
        <v>0</v>
      </c>
      <c r="P3953" s="9">
        <f t="shared" si="291"/>
        <v>1</v>
      </c>
      <c r="Q3953" s="11" t="s">
        <v>8315</v>
      </c>
      <c r="R3953" t="s">
        <v>8316</v>
      </c>
      <c r="S3953" s="16">
        <f t="shared" si="292"/>
        <v>42433.825717592597</v>
      </c>
      <c r="T3953" s="17">
        <f t="shared" si="293"/>
        <v>42493.784050925926</v>
      </c>
      <c r="V3953"/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90"/>
        <v>0</v>
      </c>
      <c r="P3954" s="9">
        <f t="shared" si="291"/>
        <v>25</v>
      </c>
      <c r="Q3954" s="11" t="s">
        <v>8315</v>
      </c>
      <c r="R3954" t="s">
        <v>8316</v>
      </c>
      <c r="S3954" s="16">
        <f t="shared" si="292"/>
        <v>42243.790393518517</v>
      </c>
      <c r="T3954" s="17">
        <f t="shared" si="293"/>
        <v>42303.790393518517</v>
      </c>
      <c r="V3954"/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90"/>
        <v>0</v>
      </c>
      <c r="P3955" s="9">
        <f t="shared" si="291"/>
        <v>0</v>
      </c>
      <c r="Q3955" s="11" t="s">
        <v>8315</v>
      </c>
      <c r="R3955" t="s">
        <v>8316</v>
      </c>
      <c r="S3955" s="16">
        <f t="shared" si="292"/>
        <v>42550.048449074078</v>
      </c>
      <c r="T3955" s="17">
        <f t="shared" si="293"/>
        <v>42580.978472222225</v>
      </c>
      <c r="V3955"/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90"/>
        <v>0</v>
      </c>
      <c r="P3956" s="9">
        <f t="shared" si="291"/>
        <v>0</v>
      </c>
      <c r="Q3956" s="11" t="s">
        <v>8315</v>
      </c>
      <c r="R3956" t="s">
        <v>8316</v>
      </c>
      <c r="S3956" s="16">
        <f t="shared" si="292"/>
        <v>41774.651203703703</v>
      </c>
      <c r="T3956" s="17">
        <f t="shared" si="293"/>
        <v>41834.651203703703</v>
      </c>
      <c r="V3956"/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90"/>
        <v>24</v>
      </c>
      <c r="P3957" s="9">
        <f t="shared" si="291"/>
        <v>53.13</v>
      </c>
      <c r="Q3957" s="11" t="s">
        <v>8315</v>
      </c>
      <c r="R3957" t="s">
        <v>8316</v>
      </c>
      <c r="S3957" s="16">
        <f t="shared" si="292"/>
        <v>42306.848854166667</v>
      </c>
      <c r="T3957" s="17">
        <f t="shared" si="293"/>
        <v>42336.890520833331</v>
      </c>
      <c r="V3957"/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90"/>
        <v>0</v>
      </c>
      <c r="P3958" s="9">
        <f t="shared" si="291"/>
        <v>0</v>
      </c>
      <c r="Q3958" s="11" t="s">
        <v>8315</v>
      </c>
      <c r="R3958" t="s">
        <v>8316</v>
      </c>
      <c r="S3958" s="16">
        <f t="shared" si="292"/>
        <v>42457.932025462964</v>
      </c>
      <c r="T3958" s="17">
        <f t="shared" si="293"/>
        <v>42485.013888888891</v>
      </c>
      <c r="V3958"/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90"/>
        <v>0</v>
      </c>
      <c r="P3959" s="9">
        <f t="shared" si="291"/>
        <v>7</v>
      </c>
      <c r="Q3959" s="11" t="s">
        <v>8315</v>
      </c>
      <c r="R3959" t="s">
        <v>8316</v>
      </c>
      <c r="S3959" s="16">
        <f t="shared" si="292"/>
        <v>42513.976319444439</v>
      </c>
      <c r="T3959" s="17">
        <f t="shared" si="293"/>
        <v>42559.976319444439</v>
      </c>
      <c r="V3959"/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90"/>
        <v>32</v>
      </c>
      <c r="P3960" s="9">
        <f t="shared" si="291"/>
        <v>40.06</v>
      </c>
      <c r="Q3960" s="11" t="s">
        <v>8315</v>
      </c>
      <c r="R3960" t="s">
        <v>8316</v>
      </c>
      <c r="S3960" s="16">
        <f t="shared" si="292"/>
        <v>41816.950370370374</v>
      </c>
      <c r="T3960" s="17">
        <f t="shared" si="293"/>
        <v>41853.583333333336</v>
      </c>
      <c r="V3960"/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90"/>
        <v>24</v>
      </c>
      <c r="P3961" s="9">
        <f t="shared" si="291"/>
        <v>24.33</v>
      </c>
      <c r="Q3961" s="11" t="s">
        <v>8315</v>
      </c>
      <c r="R3961" t="s">
        <v>8316</v>
      </c>
      <c r="S3961" s="16">
        <f t="shared" si="292"/>
        <v>41880.788842592592</v>
      </c>
      <c r="T3961" s="17">
        <f t="shared" si="293"/>
        <v>41910.788842592592</v>
      </c>
      <c r="V3961"/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90"/>
        <v>2</v>
      </c>
      <c r="P3962" s="9">
        <f t="shared" si="291"/>
        <v>11.25</v>
      </c>
      <c r="Q3962" s="11" t="s">
        <v>8315</v>
      </c>
      <c r="R3962" t="s">
        <v>8316</v>
      </c>
      <c r="S3962" s="16">
        <f t="shared" si="292"/>
        <v>42342.845555555556</v>
      </c>
      <c r="T3962" s="17">
        <f t="shared" si="293"/>
        <v>42372.845555555556</v>
      </c>
      <c r="V3962"/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90"/>
        <v>0</v>
      </c>
      <c r="P3963" s="9">
        <f t="shared" si="291"/>
        <v>10.5</v>
      </c>
      <c r="Q3963" s="11" t="s">
        <v>8315</v>
      </c>
      <c r="R3963" t="s">
        <v>8316</v>
      </c>
      <c r="S3963" s="16">
        <f t="shared" si="292"/>
        <v>41745.891319444447</v>
      </c>
      <c r="T3963" s="17">
        <f t="shared" si="293"/>
        <v>41767.891319444447</v>
      </c>
      <c r="V3963"/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90"/>
        <v>3</v>
      </c>
      <c r="P3964" s="9">
        <f t="shared" si="291"/>
        <v>15</v>
      </c>
      <c r="Q3964" s="11" t="s">
        <v>8315</v>
      </c>
      <c r="R3964" t="s">
        <v>8316</v>
      </c>
      <c r="S3964" s="16">
        <f t="shared" si="292"/>
        <v>42311.621458333335</v>
      </c>
      <c r="T3964" s="17">
        <f t="shared" si="293"/>
        <v>42336.621458333335</v>
      </c>
      <c r="V3964"/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90"/>
        <v>0</v>
      </c>
      <c r="P3965" s="9">
        <f t="shared" si="291"/>
        <v>0</v>
      </c>
      <c r="Q3965" s="11" t="s">
        <v>8315</v>
      </c>
      <c r="R3965" t="s">
        <v>8316</v>
      </c>
      <c r="S3965" s="16">
        <f t="shared" si="292"/>
        <v>42296.154131944444</v>
      </c>
      <c r="T3965" s="17">
        <f t="shared" si="293"/>
        <v>42326.195798611108</v>
      </c>
      <c r="V3965"/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90"/>
        <v>6</v>
      </c>
      <c r="P3966" s="9">
        <f t="shared" si="291"/>
        <v>42</v>
      </c>
      <c r="Q3966" s="11" t="s">
        <v>8315</v>
      </c>
      <c r="R3966" t="s">
        <v>8316</v>
      </c>
      <c r="S3966" s="16">
        <f t="shared" si="292"/>
        <v>42053.722060185188</v>
      </c>
      <c r="T3966" s="17">
        <f t="shared" si="293"/>
        <v>42113.680393518516</v>
      </c>
      <c r="V3966"/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90"/>
        <v>14</v>
      </c>
      <c r="P3967" s="9">
        <f t="shared" si="291"/>
        <v>71.25</v>
      </c>
      <c r="Q3967" s="11" t="s">
        <v>8315</v>
      </c>
      <c r="R3967" t="s">
        <v>8316</v>
      </c>
      <c r="S3967" s="16">
        <f t="shared" si="292"/>
        <v>42414.235879629632</v>
      </c>
      <c r="T3967" s="17">
        <f t="shared" si="293"/>
        <v>42474.194212962961</v>
      </c>
      <c r="V3967"/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90"/>
        <v>1</v>
      </c>
      <c r="P3968" s="9">
        <f t="shared" si="291"/>
        <v>22.5</v>
      </c>
      <c r="Q3968" s="11" t="s">
        <v>8315</v>
      </c>
      <c r="R3968" t="s">
        <v>8316</v>
      </c>
      <c r="S3968" s="16">
        <f t="shared" si="292"/>
        <v>41801.711550925924</v>
      </c>
      <c r="T3968" s="17">
        <f t="shared" si="293"/>
        <v>41844.124305555553</v>
      </c>
      <c r="V3968"/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90"/>
        <v>24</v>
      </c>
      <c r="P3969" s="9">
        <f t="shared" si="291"/>
        <v>41</v>
      </c>
      <c r="Q3969" s="11" t="s">
        <v>8315</v>
      </c>
      <c r="R3969" t="s">
        <v>8316</v>
      </c>
      <c r="S3969" s="16">
        <f t="shared" si="292"/>
        <v>42770.290590277778</v>
      </c>
      <c r="T3969" s="17">
        <f t="shared" si="293"/>
        <v>42800.290590277778</v>
      </c>
      <c r="V3969"/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94">ROUND(E3970/D3970*100,0)</f>
        <v>11</v>
      </c>
      <c r="P3970" s="9">
        <f t="shared" ref="P3970:P4033" si="295">IFERROR(ROUND(E3970/L3970,2),0)</f>
        <v>47.91</v>
      </c>
      <c r="Q3970" s="11" t="s">
        <v>8315</v>
      </c>
      <c r="R3970" t="s">
        <v>8316</v>
      </c>
      <c r="S3970" s="16">
        <f t="shared" ref="S3970:S4033" si="296">(((J3970/60)/60)/24)+DATE(1970,1,1)</f>
        <v>42452.815659722226</v>
      </c>
      <c r="T3970" s="17">
        <f t="shared" ref="T3970:T4033" si="297">(((I3970/60)/60)/24)+DATE(1970,1,1)</f>
        <v>42512.815659722226</v>
      </c>
      <c r="V3970"/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94"/>
        <v>7</v>
      </c>
      <c r="P3971" s="9">
        <f t="shared" si="295"/>
        <v>35.17</v>
      </c>
      <c r="Q3971" s="11" t="s">
        <v>8315</v>
      </c>
      <c r="R3971" t="s">
        <v>8316</v>
      </c>
      <c r="S3971" s="16">
        <f t="shared" si="296"/>
        <v>42601.854699074072</v>
      </c>
      <c r="T3971" s="17">
        <f t="shared" si="297"/>
        <v>42611.163194444445</v>
      </c>
      <c r="V3971"/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94"/>
        <v>0</v>
      </c>
      <c r="P3972" s="9">
        <f t="shared" si="295"/>
        <v>5.5</v>
      </c>
      <c r="Q3972" s="11" t="s">
        <v>8315</v>
      </c>
      <c r="R3972" t="s">
        <v>8316</v>
      </c>
      <c r="S3972" s="16">
        <f t="shared" si="296"/>
        <v>42447.863553240735</v>
      </c>
      <c r="T3972" s="17">
        <f t="shared" si="297"/>
        <v>42477.863553240735</v>
      </c>
      <c r="V3972"/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94"/>
        <v>1</v>
      </c>
      <c r="P3973" s="9">
        <f t="shared" si="295"/>
        <v>22.67</v>
      </c>
      <c r="Q3973" s="11" t="s">
        <v>8315</v>
      </c>
      <c r="R3973" t="s">
        <v>8316</v>
      </c>
      <c r="S3973" s="16">
        <f t="shared" si="296"/>
        <v>41811.536180555559</v>
      </c>
      <c r="T3973" s="17">
        <f t="shared" si="297"/>
        <v>41841.536180555559</v>
      </c>
      <c r="V3973"/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94"/>
        <v>21</v>
      </c>
      <c r="P3974" s="9">
        <f t="shared" si="295"/>
        <v>26.38</v>
      </c>
      <c r="Q3974" s="11" t="s">
        <v>8315</v>
      </c>
      <c r="R3974" t="s">
        <v>8316</v>
      </c>
      <c r="S3974" s="16">
        <f t="shared" si="296"/>
        <v>41981.067523148144</v>
      </c>
      <c r="T3974" s="17">
        <f t="shared" si="297"/>
        <v>42041.067523148144</v>
      </c>
      <c r="V3974"/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94"/>
        <v>78</v>
      </c>
      <c r="P3975" s="9">
        <f t="shared" si="295"/>
        <v>105.54</v>
      </c>
      <c r="Q3975" s="11" t="s">
        <v>8315</v>
      </c>
      <c r="R3975" t="s">
        <v>8316</v>
      </c>
      <c r="S3975" s="16">
        <f t="shared" si="296"/>
        <v>42469.68414351852</v>
      </c>
      <c r="T3975" s="17">
        <f t="shared" si="297"/>
        <v>42499.166666666672</v>
      </c>
      <c r="V3975"/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94"/>
        <v>32</v>
      </c>
      <c r="P3976" s="9">
        <f t="shared" si="295"/>
        <v>29.09</v>
      </c>
      <c r="Q3976" s="11" t="s">
        <v>8315</v>
      </c>
      <c r="R3976" t="s">
        <v>8316</v>
      </c>
      <c r="S3976" s="16">
        <f t="shared" si="296"/>
        <v>42493.546851851846</v>
      </c>
      <c r="T3976" s="17">
        <f t="shared" si="297"/>
        <v>42523.546851851846</v>
      </c>
      <c r="V3976"/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94"/>
        <v>0</v>
      </c>
      <c r="P3977" s="9">
        <f t="shared" si="295"/>
        <v>0</v>
      </c>
      <c r="Q3977" s="11" t="s">
        <v>8315</v>
      </c>
      <c r="R3977" t="s">
        <v>8316</v>
      </c>
      <c r="S3977" s="16">
        <f t="shared" si="296"/>
        <v>42534.866875</v>
      </c>
      <c r="T3977" s="17">
        <f t="shared" si="297"/>
        <v>42564.866875</v>
      </c>
      <c r="V3977"/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94"/>
        <v>48</v>
      </c>
      <c r="P3978" s="9">
        <f t="shared" si="295"/>
        <v>62</v>
      </c>
      <c r="Q3978" s="11" t="s">
        <v>8315</v>
      </c>
      <c r="R3978" t="s">
        <v>8316</v>
      </c>
      <c r="S3978" s="16">
        <f t="shared" si="296"/>
        <v>41830.858344907407</v>
      </c>
      <c r="T3978" s="17">
        <f t="shared" si="297"/>
        <v>41852.291666666664</v>
      </c>
      <c r="V3978"/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94"/>
        <v>1</v>
      </c>
      <c r="P3979" s="9">
        <f t="shared" si="295"/>
        <v>217.5</v>
      </c>
      <c r="Q3979" s="11" t="s">
        <v>8315</v>
      </c>
      <c r="R3979" t="s">
        <v>8316</v>
      </c>
      <c r="S3979" s="16">
        <f t="shared" si="296"/>
        <v>42543.788564814815</v>
      </c>
      <c r="T3979" s="17">
        <f t="shared" si="297"/>
        <v>42573.788564814815</v>
      </c>
      <c r="V3979"/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94"/>
        <v>11</v>
      </c>
      <c r="P3980" s="9">
        <f t="shared" si="295"/>
        <v>26.75</v>
      </c>
      <c r="Q3980" s="11" t="s">
        <v>8315</v>
      </c>
      <c r="R3980" t="s">
        <v>8316</v>
      </c>
      <c r="S3980" s="16">
        <f t="shared" si="296"/>
        <v>41975.642974537041</v>
      </c>
      <c r="T3980" s="17">
        <f t="shared" si="297"/>
        <v>42035.642974537041</v>
      </c>
      <c r="V3980"/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94"/>
        <v>2</v>
      </c>
      <c r="P3981" s="9">
        <f t="shared" si="295"/>
        <v>18.329999999999998</v>
      </c>
      <c r="Q3981" s="11" t="s">
        <v>8315</v>
      </c>
      <c r="R3981" t="s">
        <v>8316</v>
      </c>
      <c r="S3981" s="16">
        <f t="shared" si="296"/>
        <v>42069.903437500005</v>
      </c>
      <c r="T3981" s="17">
        <f t="shared" si="297"/>
        <v>42092.833333333328</v>
      </c>
      <c r="V3981"/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94"/>
        <v>18</v>
      </c>
      <c r="P3982" s="9">
        <f t="shared" si="295"/>
        <v>64.290000000000006</v>
      </c>
      <c r="Q3982" s="11" t="s">
        <v>8315</v>
      </c>
      <c r="R3982" t="s">
        <v>8316</v>
      </c>
      <c r="S3982" s="16">
        <f t="shared" si="296"/>
        <v>41795.598923611113</v>
      </c>
      <c r="T3982" s="17">
        <f t="shared" si="297"/>
        <v>41825.598923611113</v>
      </c>
      <c r="V3982"/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94"/>
        <v>4</v>
      </c>
      <c r="P3983" s="9">
        <f t="shared" si="295"/>
        <v>175</v>
      </c>
      <c r="Q3983" s="11" t="s">
        <v>8315</v>
      </c>
      <c r="R3983" t="s">
        <v>8316</v>
      </c>
      <c r="S3983" s="16">
        <f t="shared" si="296"/>
        <v>42508.179965277777</v>
      </c>
      <c r="T3983" s="17">
        <f t="shared" si="297"/>
        <v>42568.179965277777</v>
      </c>
      <c r="V3983"/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94"/>
        <v>20</v>
      </c>
      <c r="P3984" s="9">
        <f t="shared" si="295"/>
        <v>34</v>
      </c>
      <c r="Q3984" s="11" t="s">
        <v>8315</v>
      </c>
      <c r="R3984" t="s">
        <v>8316</v>
      </c>
      <c r="S3984" s="16">
        <f t="shared" si="296"/>
        <v>42132.809953703705</v>
      </c>
      <c r="T3984" s="17">
        <f t="shared" si="297"/>
        <v>42192.809953703705</v>
      </c>
      <c r="V3984"/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94"/>
        <v>35</v>
      </c>
      <c r="P3985" s="9">
        <f t="shared" si="295"/>
        <v>84.28</v>
      </c>
      <c r="Q3985" s="11" t="s">
        <v>8315</v>
      </c>
      <c r="R3985" t="s">
        <v>8316</v>
      </c>
      <c r="S3985" s="16">
        <f t="shared" si="296"/>
        <v>41747.86986111111</v>
      </c>
      <c r="T3985" s="17">
        <f t="shared" si="297"/>
        <v>41779.290972222225</v>
      </c>
      <c r="V3985"/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94"/>
        <v>6</v>
      </c>
      <c r="P3986" s="9">
        <f t="shared" si="295"/>
        <v>9.5</v>
      </c>
      <c r="Q3986" s="11" t="s">
        <v>8315</v>
      </c>
      <c r="R3986" t="s">
        <v>8316</v>
      </c>
      <c r="S3986" s="16">
        <f t="shared" si="296"/>
        <v>41920.963472222218</v>
      </c>
      <c r="T3986" s="17">
        <f t="shared" si="297"/>
        <v>41951</v>
      </c>
      <c r="V3986"/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94"/>
        <v>32</v>
      </c>
      <c r="P3987" s="9">
        <f t="shared" si="295"/>
        <v>33.74</v>
      </c>
      <c r="Q3987" s="11" t="s">
        <v>8315</v>
      </c>
      <c r="R3987" t="s">
        <v>8316</v>
      </c>
      <c r="S3987" s="16">
        <f t="shared" si="296"/>
        <v>42399.707407407404</v>
      </c>
      <c r="T3987" s="17">
        <f t="shared" si="297"/>
        <v>42420.878472222219</v>
      </c>
      <c r="V3987"/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94"/>
        <v>10</v>
      </c>
      <c r="P3988" s="9">
        <f t="shared" si="295"/>
        <v>37.54</v>
      </c>
      <c r="Q3988" s="11" t="s">
        <v>8315</v>
      </c>
      <c r="R3988" t="s">
        <v>8316</v>
      </c>
      <c r="S3988" s="16">
        <f t="shared" si="296"/>
        <v>42467.548541666663</v>
      </c>
      <c r="T3988" s="17">
        <f t="shared" si="297"/>
        <v>42496.544444444444</v>
      </c>
      <c r="V3988"/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94"/>
        <v>38</v>
      </c>
      <c r="P3989" s="9">
        <f t="shared" si="295"/>
        <v>11.62</v>
      </c>
      <c r="Q3989" s="11" t="s">
        <v>8315</v>
      </c>
      <c r="R3989" t="s">
        <v>8316</v>
      </c>
      <c r="S3989" s="16">
        <f t="shared" si="296"/>
        <v>41765.92465277778</v>
      </c>
      <c r="T3989" s="17">
        <f t="shared" si="297"/>
        <v>41775.92465277778</v>
      </c>
      <c r="V3989"/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94"/>
        <v>2</v>
      </c>
      <c r="P3990" s="9">
        <f t="shared" si="295"/>
        <v>8</v>
      </c>
      <c r="Q3990" s="11" t="s">
        <v>8315</v>
      </c>
      <c r="R3990" t="s">
        <v>8316</v>
      </c>
      <c r="S3990" s="16">
        <f t="shared" si="296"/>
        <v>42230.08116898148</v>
      </c>
      <c r="T3990" s="17">
        <f t="shared" si="297"/>
        <v>42245.08116898148</v>
      </c>
      <c r="V3990"/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94"/>
        <v>0</v>
      </c>
      <c r="P3991" s="9">
        <f t="shared" si="295"/>
        <v>0</v>
      </c>
      <c r="Q3991" s="11" t="s">
        <v>8315</v>
      </c>
      <c r="R3991" t="s">
        <v>8316</v>
      </c>
      <c r="S3991" s="16">
        <f t="shared" si="296"/>
        <v>42286.749780092592</v>
      </c>
      <c r="T3991" s="17">
        <f t="shared" si="297"/>
        <v>42316.791446759264</v>
      </c>
      <c r="V3991"/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94"/>
        <v>4</v>
      </c>
      <c r="P3992" s="9">
        <f t="shared" si="295"/>
        <v>23</v>
      </c>
      <c r="Q3992" s="11" t="s">
        <v>8315</v>
      </c>
      <c r="R3992" t="s">
        <v>8316</v>
      </c>
      <c r="S3992" s="16">
        <f t="shared" si="296"/>
        <v>42401.672372685185</v>
      </c>
      <c r="T3992" s="17">
        <f t="shared" si="297"/>
        <v>42431.672372685185</v>
      </c>
      <c r="V3992"/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94"/>
        <v>20</v>
      </c>
      <c r="P3993" s="9">
        <f t="shared" si="295"/>
        <v>100</v>
      </c>
      <c r="Q3993" s="11" t="s">
        <v>8315</v>
      </c>
      <c r="R3993" t="s">
        <v>8316</v>
      </c>
      <c r="S3993" s="16">
        <f t="shared" si="296"/>
        <v>42125.644467592589</v>
      </c>
      <c r="T3993" s="17">
        <f t="shared" si="297"/>
        <v>42155.644467592589</v>
      </c>
      <c r="V3993"/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94"/>
        <v>5</v>
      </c>
      <c r="P3994" s="9">
        <f t="shared" si="295"/>
        <v>60.11</v>
      </c>
      <c r="Q3994" s="11" t="s">
        <v>8315</v>
      </c>
      <c r="R3994" t="s">
        <v>8316</v>
      </c>
      <c r="S3994" s="16">
        <f t="shared" si="296"/>
        <v>42289.94049768518</v>
      </c>
      <c r="T3994" s="17">
        <f t="shared" si="297"/>
        <v>42349.982164351852</v>
      </c>
      <c r="V3994"/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94"/>
        <v>0</v>
      </c>
      <c r="P3995" s="9">
        <f t="shared" si="295"/>
        <v>3</v>
      </c>
      <c r="Q3995" s="11" t="s">
        <v>8315</v>
      </c>
      <c r="R3995" t="s">
        <v>8316</v>
      </c>
      <c r="S3995" s="16">
        <f t="shared" si="296"/>
        <v>42107.864722222221</v>
      </c>
      <c r="T3995" s="17">
        <f t="shared" si="297"/>
        <v>42137.864722222221</v>
      </c>
      <c r="V3995"/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94"/>
        <v>0</v>
      </c>
      <c r="P3996" s="9">
        <f t="shared" si="295"/>
        <v>5</v>
      </c>
      <c r="Q3996" s="11" t="s">
        <v>8315</v>
      </c>
      <c r="R3996" t="s">
        <v>8316</v>
      </c>
      <c r="S3996" s="16">
        <f t="shared" si="296"/>
        <v>41809.389930555553</v>
      </c>
      <c r="T3996" s="17">
        <f t="shared" si="297"/>
        <v>41839.389930555553</v>
      </c>
      <c r="V3996"/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94"/>
        <v>35</v>
      </c>
      <c r="P3997" s="9">
        <f t="shared" si="295"/>
        <v>17.5</v>
      </c>
      <c r="Q3997" s="11" t="s">
        <v>8315</v>
      </c>
      <c r="R3997" t="s">
        <v>8316</v>
      </c>
      <c r="S3997" s="16">
        <f t="shared" si="296"/>
        <v>42019.683761574073</v>
      </c>
      <c r="T3997" s="17">
        <f t="shared" si="297"/>
        <v>42049.477083333331</v>
      </c>
      <c r="V3997"/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94"/>
        <v>17</v>
      </c>
      <c r="P3998" s="9">
        <f t="shared" si="295"/>
        <v>29.24</v>
      </c>
      <c r="Q3998" s="11" t="s">
        <v>8315</v>
      </c>
      <c r="R3998" t="s">
        <v>8316</v>
      </c>
      <c r="S3998" s="16">
        <f t="shared" si="296"/>
        <v>41950.26694444444</v>
      </c>
      <c r="T3998" s="17">
        <f t="shared" si="297"/>
        <v>41963.669444444444</v>
      </c>
      <c r="V3998"/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94"/>
        <v>0</v>
      </c>
      <c r="P3999" s="9">
        <f t="shared" si="295"/>
        <v>0</v>
      </c>
      <c r="Q3999" s="11" t="s">
        <v>8315</v>
      </c>
      <c r="R3999" t="s">
        <v>8316</v>
      </c>
      <c r="S3999" s="16">
        <f t="shared" si="296"/>
        <v>42069.391446759255</v>
      </c>
      <c r="T3999" s="17">
        <f t="shared" si="297"/>
        <v>42099.349780092598</v>
      </c>
      <c r="V3999"/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94"/>
        <v>57</v>
      </c>
      <c r="P4000" s="9">
        <f t="shared" si="295"/>
        <v>59.58</v>
      </c>
      <c r="Q4000" s="11" t="s">
        <v>8315</v>
      </c>
      <c r="R4000" t="s">
        <v>8316</v>
      </c>
      <c r="S4000" s="16">
        <f t="shared" si="296"/>
        <v>42061.963263888887</v>
      </c>
      <c r="T4000" s="17">
        <f t="shared" si="297"/>
        <v>42091.921597222223</v>
      </c>
      <c r="V4000"/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94"/>
        <v>17</v>
      </c>
      <c r="P4001" s="9">
        <f t="shared" si="295"/>
        <v>82.57</v>
      </c>
      <c r="Q4001" s="11" t="s">
        <v>8315</v>
      </c>
      <c r="R4001" t="s">
        <v>8316</v>
      </c>
      <c r="S4001" s="16">
        <f t="shared" si="296"/>
        <v>41842.828680555554</v>
      </c>
      <c r="T4001" s="17">
        <f t="shared" si="297"/>
        <v>41882.827650462961</v>
      </c>
      <c r="V4001"/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94"/>
        <v>0</v>
      </c>
      <c r="P4002" s="9">
        <f t="shared" si="295"/>
        <v>10</v>
      </c>
      <c r="Q4002" s="11" t="s">
        <v>8315</v>
      </c>
      <c r="R4002" t="s">
        <v>8316</v>
      </c>
      <c r="S4002" s="16">
        <f t="shared" si="296"/>
        <v>42437.64534722222</v>
      </c>
      <c r="T4002" s="17">
        <f t="shared" si="297"/>
        <v>42497.603680555556</v>
      </c>
      <c r="V4002"/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94"/>
        <v>38</v>
      </c>
      <c r="P4003" s="9">
        <f t="shared" si="295"/>
        <v>32.36</v>
      </c>
      <c r="Q4003" s="11" t="s">
        <v>8315</v>
      </c>
      <c r="R4003" t="s">
        <v>8316</v>
      </c>
      <c r="S4003" s="16">
        <f t="shared" si="296"/>
        <v>42775.964212962965</v>
      </c>
      <c r="T4003" s="17">
        <f t="shared" si="297"/>
        <v>42795.791666666672</v>
      </c>
      <c r="V4003"/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94"/>
        <v>2</v>
      </c>
      <c r="P4004" s="9">
        <f t="shared" si="295"/>
        <v>5.75</v>
      </c>
      <c r="Q4004" s="11" t="s">
        <v>8315</v>
      </c>
      <c r="R4004" t="s">
        <v>8316</v>
      </c>
      <c r="S4004" s="16">
        <f t="shared" si="296"/>
        <v>41879.043530092589</v>
      </c>
      <c r="T4004" s="17">
        <f t="shared" si="297"/>
        <v>41909.043530092589</v>
      </c>
      <c r="V4004"/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94"/>
        <v>10</v>
      </c>
      <c r="P4005" s="9">
        <f t="shared" si="295"/>
        <v>100.5</v>
      </c>
      <c r="Q4005" s="11" t="s">
        <v>8315</v>
      </c>
      <c r="R4005" t="s">
        <v>8316</v>
      </c>
      <c r="S4005" s="16">
        <f t="shared" si="296"/>
        <v>42020.587349537032</v>
      </c>
      <c r="T4005" s="17">
        <f t="shared" si="297"/>
        <v>42050.587349537032</v>
      </c>
      <c r="V4005"/>
    </row>
    <row r="4006" spans="1:22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94"/>
        <v>0</v>
      </c>
      <c r="P4006" s="9">
        <f t="shared" si="295"/>
        <v>1</v>
      </c>
      <c r="Q4006" s="11" t="s">
        <v>8315</v>
      </c>
      <c r="R4006" t="s">
        <v>8316</v>
      </c>
      <c r="S4006" s="16">
        <f t="shared" si="296"/>
        <v>41890.16269675926</v>
      </c>
      <c r="T4006" s="17">
        <f t="shared" si="297"/>
        <v>41920.16269675926</v>
      </c>
      <c r="V4006"/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94"/>
        <v>1</v>
      </c>
      <c r="P4007" s="9">
        <f t="shared" si="295"/>
        <v>20</v>
      </c>
      <c r="Q4007" s="11" t="s">
        <v>8315</v>
      </c>
      <c r="R4007" t="s">
        <v>8316</v>
      </c>
      <c r="S4007" s="16">
        <f t="shared" si="296"/>
        <v>41872.807696759257</v>
      </c>
      <c r="T4007" s="17">
        <f t="shared" si="297"/>
        <v>41932.807696759257</v>
      </c>
      <c r="V4007"/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94"/>
        <v>0</v>
      </c>
      <c r="P4008" s="9">
        <f t="shared" si="295"/>
        <v>2</v>
      </c>
      <c r="Q4008" s="11" t="s">
        <v>8315</v>
      </c>
      <c r="R4008" t="s">
        <v>8316</v>
      </c>
      <c r="S4008" s="16">
        <f t="shared" si="296"/>
        <v>42391.772997685184</v>
      </c>
      <c r="T4008" s="17">
        <f t="shared" si="297"/>
        <v>42416.772997685184</v>
      </c>
      <c r="V4008"/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94"/>
        <v>0</v>
      </c>
      <c r="P4009" s="9">
        <f t="shared" si="295"/>
        <v>5</v>
      </c>
      <c r="Q4009" s="11" t="s">
        <v>8315</v>
      </c>
      <c r="R4009" t="s">
        <v>8316</v>
      </c>
      <c r="S4009" s="16">
        <f t="shared" si="296"/>
        <v>41848.772928240738</v>
      </c>
      <c r="T4009" s="17">
        <f t="shared" si="297"/>
        <v>41877.686111111114</v>
      </c>
      <c r="V4009"/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94"/>
        <v>6</v>
      </c>
      <c r="P4010" s="9">
        <f t="shared" si="295"/>
        <v>15</v>
      </c>
      <c r="Q4010" s="11" t="s">
        <v>8315</v>
      </c>
      <c r="R4010" t="s">
        <v>8316</v>
      </c>
      <c r="S4010" s="16">
        <f t="shared" si="296"/>
        <v>42177.964201388888</v>
      </c>
      <c r="T4010" s="17">
        <f t="shared" si="297"/>
        <v>42207.964201388888</v>
      </c>
      <c r="V4010"/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94"/>
        <v>4</v>
      </c>
      <c r="P4011" s="9">
        <f t="shared" si="295"/>
        <v>25</v>
      </c>
      <c r="Q4011" s="11" t="s">
        <v>8315</v>
      </c>
      <c r="R4011" t="s">
        <v>8316</v>
      </c>
      <c r="S4011" s="16">
        <f t="shared" si="296"/>
        <v>41851.700925925928</v>
      </c>
      <c r="T4011" s="17">
        <f t="shared" si="297"/>
        <v>41891.700925925928</v>
      </c>
      <c r="V4011"/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94"/>
        <v>24</v>
      </c>
      <c r="P4012" s="9">
        <f t="shared" si="295"/>
        <v>45.84</v>
      </c>
      <c r="Q4012" s="11" t="s">
        <v>8315</v>
      </c>
      <c r="R4012" t="s">
        <v>8316</v>
      </c>
      <c r="S4012" s="16">
        <f t="shared" si="296"/>
        <v>41921.770439814813</v>
      </c>
      <c r="T4012" s="17">
        <f t="shared" si="297"/>
        <v>41938.770439814813</v>
      </c>
      <c r="V4012"/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94"/>
        <v>8</v>
      </c>
      <c r="P4013" s="9">
        <f t="shared" si="295"/>
        <v>4.75</v>
      </c>
      <c r="Q4013" s="11" t="s">
        <v>8315</v>
      </c>
      <c r="R4013" t="s">
        <v>8316</v>
      </c>
      <c r="S4013" s="16">
        <f t="shared" si="296"/>
        <v>42002.54488425926</v>
      </c>
      <c r="T4013" s="17">
        <f t="shared" si="297"/>
        <v>42032.54488425926</v>
      </c>
      <c r="V4013"/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94"/>
        <v>0</v>
      </c>
      <c r="P4014" s="9">
        <f t="shared" si="295"/>
        <v>0</v>
      </c>
      <c r="Q4014" s="11" t="s">
        <v>8315</v>
      </c>
      <c r="R4014" t="s">
        <v>8316</v>
      </c>
      <c r="S4014" s="16">
        <f t="shared" si="296"/>
        <v>42096.544548611113</v>
      </c>
      <c r="T4014" s="17">
        <f t="shared" si="297"/>
        <v>42126.544548611113</v>
      </c>
      <c r="V4014"/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94"/>
        <v>1</v>
      </c>
      <c r="P4015" s="9">
        <f t="shared" si="295"/>
        <v>13</v>
      </c>
      <c r="Q4015" s="11" t="s">
        <v>8315</v>
      </c>
      <c r="R4015" t="s">
        <v>8316</v>
      </c>
      <c r="S4015" s="16">
        <f t="shared" si="296"/>
        <v>42021.301192129627</v>
      </c>
      <c r="T4015" s="17">
        <f t="shared" si="297"/>
        <v>42051.301192129627</v>
      </c>
      <c r="V4015"/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94"/>
        <v>0</v>
      </c>
      <c r="P4016" s="9">
        <f t="shared" si="295"/>
        <v>0</v>
      </c>
      <c r="Q4016" s="11" t="s">
        <v>8315</v>
      </c>
      <c r="R4016" t="s">
        <v>8316</v>
      </c>
      <c r="S4016" s="16">
        <f t="shared" si="296"/>
        <v>42419.246168981481</v>
      </c>
      <c r="T4016" s="17">
        <f t="shared" si="297"/>
        <v>42434.246168981481</v>
      </c>
      <c r="V4016"/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94"/>
        <v>0</v>
      </c>
      <c r="P4017" s="9">
        <f t="shared" si="295"/>
        <v>1</v>
      </c>
      <c r="Q4017" s="11" t="s">
        <v>8315</v>
      </c>
      <c r="R4017" t="s">
        <v>8316</v>
      </c>
      <c r="S4017" s="16">
        <f t="shared" si="296"/>
        <v>42174.780821759254</v>
      </c>
      <c r="T4017" s="17">
        <f t="shared" si="297"/>
        <v>42204.780821759254</v>
      </c>
      <c r="V4017"/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94"/>
        <v>14</v>
      </c>
      <c r="P4018" s="9">
        <f t="shared" si="295"/>
        <v>10</v>
      </c>
      <c r="Q4018" s="11" t="s">
        <v>8315</v>
      </c>
      <c r="R4018" t="s">
        <v>8316</v>
      </c>
      <c r="S4018" s="16">
        <f t="shared" si="296"/>
        <v>41869.872685185182</v>
      </c>
      <c r="T4018" s="17">
        <f t="shared" si="297"/>
        <v>41899.872685185182</v>
      </c>
      <c r="V4018"/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94"/>
        <v>1</v>
      </c>
      <c r="P4019" s="9">
        <f t="shared" si="295"/>
        <v>52.5</v>
      </c>
      <c r="Q4019" s="11" t="s">
        <v>8315</v>
      </c>
      <c r="R4019" t="s">
        <v>8316</v>
      </c>
      <c r="S4019" s="16">
        <f t="shared" si="296"/>
        <v>41856.672152777777</v>
      </c>
      <c r="T4019" s="17">
        <f t="shared" si="297"/>
        <v>41886.672152777777</v>
      </c>
      <c r="V4019"/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94"/>
        <v>9</v>
      </c>
      <c r="P4020" s="9">
        <f t="shared" si="295"/>
        <v>32.5</v>
      </c>
      <c r="Q4020" s="11" t="s">
        <v>8315</v>
      </c>
      <c r="R4020" t="s">
        <v>8316</v>
      </c>
      <c r="S4020" s="16">
        <f t="shared" si="296"/>
        <v>42620.91097222222</v>
      </c>
      <c r="T4020" s="17">
        <f t="shared" si="297"/>
        <v>42650.91097222222</v>
      </c>
      <c r="V4020"/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94"/>
        <v>1</v>
      </c>
      <c r="P4021" s="9">
        <f t="shared" si="295"/>
        <v>7.25</v>
      </c>
      <c r="Q4021" s="11" t="s">
        <v>8315</v>
      </c>
      <c r="R4021" t="s">
        <v>8316</v>
      </c>
      <c r="S4021" s="16">
        <f t="shared" si="296"/>
        <v>42417.675879629634</v>
      </c>
      <c r="T4021" s="17">
        <f t="shared" si="297"/>
        <v>42475.686111111107</v>
      </c>
      <c r="V4021"/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94"/>
        <v>17</v>
      </c>
      <c r="P4022" s="9">
        <f t="shared" si="295"/>
        <v>33.33</v>
      </c>
      <c r="Q4022" s="11" t="s">
        <v>8315</v>
      </c>
      <c r="R4022" t="s">
        <v>8316</v>
      </c>
      <c r="S4022" s="16">
        <f t="shared" si="296"/>
        <v>42057.190960648149</v>
      </c>
      <c r="T4022" s="17">
        <f t="shared" si="297"/>
        <v>42087.149293981478</v>
      </c>
      <c r="V4022"/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94"/>
        <v>1</v>
      </c>
      <c r="P4023" s="9">
        <f t="shared" si="295"/>
        <v>62.5</v>
      </c>
      <c r="Q4023" s="11" t="s">
        <v>8315</v>
      </c>
      <c r="R4023" t="s">
        <v>8316</v>
      </c>
      <c r="S4023" s="16">
        <f t="shared" si="296"/>
        <v>41878.911550925928</v>
      </c>
      <c r="T4023" s="17">
        <f t="shared" si="297"/>
        <v>41938.911550925928</v>
      </c>
      <c r="V4023"/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94"/>
        <v>70</v>
      </c>
      <c r="P4024" s="9">
        <f t="shared" si="295"/>
        <v>63.56</v>
      </c>
      <c r="Q4024" s="11" t="s">
        <v>8315</v>
      </c>
      <c r="R4024" t="s">
        <v>8316</v>
      </c>
      <c r="S4024" s="16">
        <f t="shared" si="296"/>
        <v>41990.584108796291</v>
      </c>
      <c r="T4024" s="17">
        <f t="shared" si="297"/>
        <v>42036.120833333334</v>
      </c>
      <c r="V4024"/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94"/>
        <v>0</v>
      </c>
      <c r="P4025" s="9">
        <f t="shared" si="295"/>
        <v>0</v>
      </c>
      <c r="Q4025" s="11" t="s">
        <v>8315</v>
      </c>
      <c r="R4025" t="s">
        <v>8316</v>
      </c>
      <c r="S4025" s="16">
        <f t="shared" si="296"/>
        <v>42408.999571759254</v>
      </c>
      <c r="T4025" s="17">
        <f t="shared" si="297"/>
        <v>42453.957905092597</v>
      </c>
      <c r="V4025"/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94"/>
        <v>1</v>
      </c>
      <c r="P4026" s="9">
        <f t="shared" si="295"/>
        <v>10</v>
      </c>
      <c r="Q4026" s="11" t="s">
        <v>8315</v>
      </c>
      <c r="R4026" t="s">
        <v>8316</v>
      </c>
      <c r="S4026" s="16">
        <f t="shared" si="296"/>
        <v>42217.670104166667</v>
      </c>
      <c r="T4026" s="17">
        <f t="shared" si="297"/>
        <v>42247.670104166667</v>
      </c>
      <c r="V4026"/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94"/>
        <v>5</v>
      </c>
      <c r="P4027" s="9">
        <f t="shared" si="295"/>
        <v>62.5</v>
      </c>
      <c r="Q4027" s="11" t="s">
        <v>8315</v>
      </c>
      <c r="R4027" t="s">
        <v>8316</v>
      </c>
      <c r="S4027" s="16">
        <f t="shared" si="296"/>
        <v>42151.237685185188</v>
      </c>
      <c r="T4027" s="17">
        <f t="shared" si="297"/>
        <v>42211.237685185188</v>
      </c>
      <c r="V4027"/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94"/>
        <v>0</v>
      </c>
      <c r="P4028" s="9">
        <f t="shared" si="295"/>
        <v>0</v>
      </c>
      <c r="Q4028" s="11" t="s">
        <v>8315</v>
      </c>
      <c r="R4028" t="s">
        <v>8316</v>
      </c>
      <c r="S4028" s="16">
        <f t="shared" si="296"/>
        <v>42282.655543981484</v>
      </c>
      <c r="T4028" s="17">
        <f t="shared" si="297"/>
        <v>42342.697210648148</v>
      </c>
      <c r="V4028"/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94"/>
        <v>7</v>
      </c>
      <c r="P4029" s="9">
        <f t="shared" si="295"/>
        <v>30.71</v>
      </c>
      <c r="Q4029" s="11" t="s">
        <v>8315</v>
      </c>
      <c r="R4029" t="s">
        <v>8316</v>
      </c>
      <c r="S4029" s="16">
        <f t="shared" si="296"/>
        <v>42768.97084490741</v>
      </c>
      <c r="T4029" s="17">
        <f t="shared" si="297"/>
        <v>42789.041666666672</v>
      </c>
      <c r="V4029"/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94"/>
        <v>28</v>
      </c>
      <c r="P4030" s="9">
        <f t="shared" si="295"/>
        <v>51</v>
      </c>
      <c r="Q4030" s="11" t="s">
        <v>8315</v>
      </c>
      <c r="R4030" t="s">
        <v>8316</v>
      </c>
      <c r="S4030" s="16">
        <f t="shared" si="296"/>
        <v>41765.938657407409</v>
      </c>
      <c r="T4030" s="17">
        <f t="shared" si="297"/>
        <v>41795.938657407409</v>
      </c>
      <c r="V4030"/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94"/>
        <v>0</v>
      </c>
      <c r="P4031" s="9">
        <f t="shared" si="295"/>
        <v>0</v>
      </c>
      <c r="Q4031" s="11" t="s">
        <v>8315</v>
      </c>
      <c r="R4031" t="s">
        <v>8316</v>
      </c>
      <c r="S4031" s="16">
        <f t="shared" si="296"/>
        <v>42322.025115740747</v>
      </c>
      <c r="T4031" s="17">
        <f t="shared" si="297"/>
        <v>42352.025115740747</v>
      </c>
      <c r="V4031"/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94"/>
        <v>16</v>
      </c>
      <c r="P4032" s="9">
        <f t="shared" si="295"/>
        <v>66.67</v>
      </c>
      <c r="Q4032" s="11" t="s">
        <v>8315</v>
      </c>
      <c r="R4032" t="s">
        <v>8316</v>
      </c>
      <c r="S4032" s="16">
        <f t="shared" si="296"/>
        <v>42374.655081018514</v>
      </c>
      <c r="T4032" s="17">
        <f t="shared" si="297"/>
        <v>42403.784027777772</v>
      </c>
      <c r="V4032"/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94"/>
        <v>0</v>
      </c>
      <c r="P4033" s="9">
        <f t="shared" si="295"/>
        <v>0</v>
      </c>
      <c r="Q4033" s="11" t="s">
        <v>8315</v>
      </c>
      <c r="R4033" t="s">
        <v>8316</v>
      </c>
      <c r="S4033" s="16">
        <f t="shared" si="296"/>
        <v>41941.585231481484</v>
      </c>
      <c r="T4033" s="17">
        <f t="shared" si="297"/>
        <v>41991.626898148148</v>
      </c>
      <c r="V4033"/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98">ROUND(E4034/D4034*100,0)</f>
        <v>7</v>
      </c>
      <c r="P4034" s="9">
        <f t="shared" ref="P4034:P4097" si="299">IFERROR(ROUND(E4034/L4034,2),0)</f>
        <v>59</v>
      </c>
      <c r="Q4034" s="11" t="s">
        <v>8315</v>
      </c>
      <c r="R4034" t="s">
        <v>8316</v>
      </c>
      <c r="S4034" s="16">
        <f t="shared" ref="S4034:S4097" si="300">(((J4034/60)/60)/24)+DATE(1970,1,1)</f>
        <v>42293.809212962966</v>
      </c>
      <c r="T4034" s="17">
        <f t="shared" ref="T4034:T4097" si="301">(((I4034/60)/60)/24)+DATE(1970,1,1)</f>
        <v>42353.85087962963</v>
      </c>
      <c r="V4034"/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98"/>
        <v>26</v>
      </c>
      <c r="P4035" s="9">
        <f t="shared" si="299"/>
        <v>65.34</v>
      </c>
      <c r="Q4035" s="11" t="s">
        <v>8315</v>
      </c>
      <c r="R4035" t="s">
        <v>8316</v>
      </c>
      <c r="S4035" s="16">
        <f t="shared" si="300"/>
        <v>42614.268796296295</v>
      </c>
      <c r="T4035" s="17">
        <f t="shared" si="301"/>
        <v>42645.375</v>
      </c>
      <c r="V4035"/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98"/>
        <v>1</v>
      </c>
      <c r="P4036" s="9">
        <f t="shared" si="299"/>
        <v>100</v>
      </c>
      <c r="Q4036" s="11" t="s">
        <v>8315</v>
      </c>
      <c r="R4036" t="s">
        <v>8316</v>
      </c>
      <c r="S4036" s="16">
        <f t="shared" si="300"/>
        <v>42067.947337962964</v>
      </c>
      <c r="T4036" s="17">
        <f t="shared" si="301"/>
        <v>42097.905671296292</v>
      </c>
      <c r="V4036"/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98"/>
        <v>37</v>
      </c>
      <c r="P4037" s="9">
        <f t="shared" si="299"/>
        <v>147.4</v>
      </c>
      <c r="Q4037" s="11" t="s">
        <v>8315</v>
      </c>
      <c r="R4037" t="s">
        <v>8316</v>
      </c>
      <c r="S4037" s="16">
        <f t="shared" si="300"/>
        <v>41903.882951388885</v>
      </c>
      <c r="T4037" s="17">
        <f t="shared" si="301"/>
        <v>41933.882951388885</v>
      </c>
      <c r="V4037"/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98"/>
        <v>47</v>
      </c>
      <c r="P4038" s="9">
        <f t="shared" si="299"/>
        <v>166.06</v>
      </c>
      <c r="Q4038" s="11" t="s">
        <v>8315</v>
      </c>
      <c r="R4038" t="s">
        <v>8316</v>
      </c>
      <c r="S4038" s="16">
        <f t="shared" si="300"/>
        <v>41804.937083333331</v>
      </c>
      <c r="T4038" s="17">
        <f t="shared" si="301"/>
        <v>41821.9375</v>
      </c>
      <c r="V4038"/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98"/>
        <v>11</v>
      </c>
      <c r="P4039" s="9">
        <f t="shared" si="299"/>
        <v>40</v>
      </c>
      <c r="Q4039" s="11" t="s">
        <v>8315</v>
      </c>
      <c r="R4039" t="s">
        <v>8316</v>
      </c>
      <c r="S4039" s="16">
        <f t="shared" si="300"/>
        <v>42497.070775462969</v>
      </c>
      <c r="T4039" s="17">
        <f t="shared" si="301"/>
        <v>42514.600694444445</v>
      </c>
      <c r="V4039"/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98"/>
        <v>12</v>
      </c>
      <c r="P4040" s="9">
        <f t="shared" si="299"/>
        <v>75.25</v>
      </c>
      <c r="Q4040" s="11" t="s">
        <v>8315</v>
      </c>
      <c r="R4040" t="s">
        <v>8316</v>
      </c>
      <c r="S4040" s="16">
        <f t="shared" si="300"/>
        <v>41869.798726851855</v>
      </c>
      <c r="T4040" s="17">
        <f t="shared" si="301"/>
        <v>41929.798726851855</v>
      </c>
      <c r="V4040"/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98"/>
        <v>60</v>
      </c>
      <c r="P4041" s="9">
        <f t="shared" si="299"/>
        <v>60</v>
      </c>
      <c r="Q4041" s="11" t="s">
        <v>8315</v>
      </c>
      <c r="R4041" t="s">
        <v>8316</v>
      </c>
      <c r="S4041" s="16">
        <f t="shared" si="300"/>
        <v>42305.670914351853</v>
      </c>
      <c r="T4041" s="17">
        <f t="shared" si="301"/>
        <v>42339.249305555553</v>
      </c>
      <c r="V4041"/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98"/>
        <v>31</v>
      </c>
      <c r="P4042" s="9">
        <f t="shared" si="299"/>
        <v>1250</v>
      </c>
      <c r="Q4042" s="11" t="s">
        <v>8315</v>
      </c>
      <c r="R4042" t="s">
        <v>8316</v>
      </c>
      <c r="S4042" s="16">
        <f t="shared" si="300"/>
        <v>42144.231527777782</v>
      </c>
      <c r="T4042" s="17">
        <f t="shared" si="301"/>
        <v>42203.125</v>
      </c>
      <c r="V4042"/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98"/>
        <v>0</v>
      </c>
      <c r="P4043" s="9">
        <f t="shared" si="299"/>
        <v>10.5</v>
      </c>
      <c r="Q4043" s="11" t="s">
        <v>8315</v>
      </c>
      <c r="R4043" t="s">
        <v>8316</v>
      </c>
      <c r="S4043" s="16">
        <f t="shared" si="300"/>
        <v>42559.474004629628</v>
      </c>
      <c r="T4043" s="17">
        <f t="shared" si="301"/>
        <v>42619.474004629628</v>
      </c>
      <c r="V4043"/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98"/>
        <v>0</v>
      </c>
      <c r="P4044" s="9">
        <f t="shared" si="299"/>
        <v>7</v>
      </c>
      <c r="Q4044" s="11" t="s">
        <v>8315</v>
      </c>
      <c r="R4044" t="s">
        <v>8316</v>
      </c>
      <c r="S4044" s="16">
        <f t="shared" si="300"/>
        <v>41995.084074074075</v>
      </c>
      <c r="T4044" s="17">
        <f t="shared" si="301"/>
        <v>42024.802777777775</v>
      </c>
      <c r="V4044"/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98"/>
        <v>0</v>
      </c>
      <c r="P4045" s="9">
        <f t="shared" si="299"/>
        <v>0</v>
      </c>
      <c r="Q4045" s="11" t="s">
        <v>8315</v>
      </c>
      <c r="R4045" t="s">
        <v>8316</v>
      </c>
      <c r="S4045" s="16">
        <f t="shared" si="300"/>
        <v>41948.957465277781</v>
      </c>
      <c r="T4045" s="17">
        <f t="shared" si="301"/>
        <v>41963.957465277781</v>
      </c>
      <c r="V4045"/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98"/>
        <v>38</v>
      </c>
      <c r="P4046" s="9">
        <f t="shared" si="299"/>
        <v>56.25</v>
      </c>
      <c r="Q4046" s="11" t="s">
        <v>8315</v>
      </c>
      <c r="R4046" t="s">
        <v>8316</v>
      </c>
      <c r="S4046" s="16">
        <f t="shared" si="300"/>
        <v>42074.219699074078</v>
      </c>
      <c r="T4046" s="17">
        <f t="shared" si="301"/>
        <v>42104.208333333328</v>
      </c>
      <c r="V4046"/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98"/>
        <v>0</v>
      </c>
      <c r="P4047" s="9">
        <f t="shared" si="299"/>
        <v>1</v>
      </c>
      <c r="Q4047" s="11" t="s">
        <v>8315</v>
      </c>
      <c r="R4047" t="s">
        <v>8316</v>
      </c>
      <c r="S4047" s="16">
        <f t="shared" si="300"/>
        <v>41842.201261574075</v>
      </c>
      <c r="T4047" s="17">
        <f t="shared" si="301"/>
        <v>41872.201261574075</v>
      </c>
      <c r="V4047"/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98"/>
        <v>8</v>
      </c>
      <c r="P4048" s="9">
        <f t="shared" si="299"/>
        <v>38.33</v>
      </c>
      <c r="Q4048" s="11" t="s">
        <v>8315</v>
      </c>
      <c r="R4048" t="s">
        <v>8316</v>
      </c>
      <c r="S4048" s="16">
        <f t="shared" si="300"/>
        <v>41904.650578703702</v>
      </c>
      <c r="T4048" s="17">
        <f t="shared" si="301"/>
        <v>41934.650578703702</v>
      </c>
      <c r="V4048"/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98"/>
        <v>2</v>
      </c>
      <c r="P4049" s="9">
        <f t="shared" si="299"/>
        <v>27.5</v>
      </c>
      <c r="Q4049" s="11" t="s">
        <v>8315</v>
      </c>
      <c r="R4049" t="s">
        <v>8316</v>
      </c>
      <c r="S4049" s="16">
        <f t="shared" si="300"/>
        <v>41991.022488425922</v>
      </c>
      <c r="T4049" s="17">
        <f t="shared" si="301"/>
        <v>42015.041666666672</v>
      </c>
      <c r="V4049"/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98"/>
        <v>18</v>
      </c>
      <c r="P4050" s="9">
        <f t="shared" si="299"/>
        <v>32.979999999999997</v>
      </c>
      <c r="Q4050" s="11" t="s">
        <v>8315</v>
      </c>
      <c r="R4050" t="s">
        <v>8316</v>
      </c>
      <c r="S4050" s="16">
        <f t="shared" si="300"/>
        <v>42436.509108796294</v>
      </c>
      <c r="T4050" s="17">
        <f t="shared" si="301"/>
        <v>42471.467442129629</v>
      </c>
      <c r="V4050"/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98"/>
        <v>0</v>
      </c>
      <c r="P4051" s="9">
        <f t="shared" si="299"/>
        <v>16</v>
      </c>
      <c r="Q4051" s="11" t="s">
        <v>8315</v>
      </c>
      <c r="R4051" t="s">
        <v>8316</v>
      </c>
      <c r="S4051" s="16">
        <f t="shared" si="300"/>
        <v>42169.958506944444</v>
      </c>
      <c r="T4051" s="17">
        <f t="shared" si="301"/>
        <v>42199.958506944444</v>
      </c>
      <c r="V4051"/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98"/>
        <v>0</v>
      </c>
      <c r="P4052" s="9">
        <f t="shared" si="299"/>
        <v>1</v>
      </c>
      <c r="Q4052" s="11" t="s">
        <v>8315</v>
      </c>
      <c r="R4052" t="s">
        <v>8316</v>
      </c>
      <c r="S4052" s="16">
        <f t="shared" si="300"/>
        <v>41905.636469907404</v>
      </c>
      <c r="T4052" s="17">
        <f t="shared" si="301"/>
        <v>41935.636469907404</v>
      </c>
      <c r="V4052"/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98"/>
        <v>0</v>
      </c>
      <c r="P4053" s="9">
        <f t="shared" si="299"/>
        <v>0</v>
      </c>
      <c r="Q4053" s="11" t="s">
        <v>8315</v>
      </c>
      <c r="R4053" t="s">
        <v>8316</v>
      </c>
      <c r="S4053" s="16">
        <f t="shared" si="300"/>
        <v>41761.810150462967</v>
      </c>
      <c r="T4053" s="17">
        <f t="shared" si="301"/>
        <v>41768.286805555559</v>
      </c>
      <c r="V4053"/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98"/>
        <v>38</v>
      </c>
      <c r="P4054" s="9">
        <f t="shared" si="299"/>
        <v>86.62</v>
      </c>
      <c r="Q4054" s="11" t="s">
        <v>8315</v>
      </c>
      <c r="R4054" t="s">
        <v>8316</v>
      </c>
      <c r="S4054" s="16">
        <f t="shared" si="300"/>
        <v>41865.878657407404</v>
      </c>
      <c r="T4054" s="17">
        <f t="shared" si="301"/>
        <v>41925.878657407404</v>
      </c>
      <c r="V4054"/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98"/>
        <v>22</v>
      </c>
      <c r="P4055" s="9">
        <f t="shared" si="299"/>
        <v>55</v>
      </c>
      <c r="Q4055" s="11" t="s">
        <v>8315</v>
      </c>
      <c r="R4055" t="s">
        <v>8316</v>
      </c>
      <c r="S4055" s="16">
        <f t="shared" si="300"/>
        <v>41928.690138888887</v>
      </c>
      <c r="T4055" s="17">
        <f t="shared" si="301"/>
        <v>41958.833333333328</v>
      </c>
      <c r="V4055"/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98"/>
        <v>0</v>
      </c>
      <c r="P4056" s="9">
        <f t="shared" si="299"/>
        <v>0</v>
      </c>
      <c r="Q4056" s="11" t="s">
        <v>8315</v>
      </c>
      <c r="R4056" t="s">
        <v>8316</v>
      </c>
      <c r="S4056" s="16">
        <f t="shared" si="300"/>
        <v>42613.841261574074</v>
      </c>
      <c r="T4056" s="17">
        <f t="shared" si="301"/>
        <v>42644.166666666672</v>
      </c>
      <c r="V4056"/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98"/>
        <v>18</v>
      </c>
      <c r="P4057" s="9">
        <f t="shared" si="299"/>
        <v>41.95</v>
      </c>
      <c r="Q4057" s="11" t="s">
        <v>8315</v>
      </c>
      <c r="R4057" t="s">
        <v>8316</v>
      </c>
      <c r="S4057" s="16">
        <f t="shared" si="300"/>
        <v>41779.648506944446</v>
      </c>
      <c r="T4057" s="17">
        <f t="shared" si="301"/>
        <v>41809.648506944446</v>
      </c>
      <c r="V4057"/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98"/>
        <v>53</v>
      </c>
      <c r="P4058" s="9">
        <f t="shared" si="299"/>
        <v>88.33</v>
      </c>
      <c r="Q4058" s="11" t="s">
        <v>8315</v>
      </c>
      <c r="R4058" t="s">
        <v>8316</v>
      </c>
      <c r="S4058" s="16">
        <f t="shared" si="300"/>
        <v>42534.933321759265</v>
      </c>
      <c r="T4058" s="17">
        <f t="shared" si="301"/>
        <v>42554.832638888889</v>
      </c>
      <c r="V4058"/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98"/>
        <v>22</v>
      </c>
      <c r="P4059" s="9">
        <f t="shared" si="299"/>
        <v>129.16999999999999</v>
      </c>
      <c r="Q4059" s="11" t="s">
        <v>8315</v>
      </c>
      <c r="R4059" t="s">
        <v>8316</v>
      </c>
      <c r="S4059" s="16">
        <f t="shared" si="300"/>
        <v>42310.968518518523</v>
      </c>
      <c r="T4059" s="17">
        <f t="shared" si="301"/>
        <v>42333.958333333328</v>
      </c>
      <c r="V4059"/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98"/>
        <v>3</v>
      </c>
      <c r="P4060" s="9">
        <f t="shared" si="299"/>
        <v>23.75</v>
      </c>
      <c r="Q4060" s="11" t="s">
        <v>8315</v>
      </c>
      <c r="R4060" t="s">
        <v>8316</v>
      </c>
      <c r="S4060" s="16">
        <f t="shared" si="300"/>
        <v>42446.060694444444</v>
      </c>
      <c r="T4060" s="17">
        <f t="shared" si="301"/>
        <v>42461.165972222225</v>
      </c>
      <c r="V4060"/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98"/>
        <v>3</v>
      </c>
      <c r="P4061" s="9">
        <f t="shared" si="299"/>
        <v>35.71</v>
      </c>
      <c r="Q4061" s="11" t="s">
        <v>8315</v>
      </c>
      <c r="R4061" t="s">
        <v>8316</v>
      </c>
      <c r="S4061" s="16">
        <f t="shared" si="300"/>
        <v>41866.640648148146</v>
      </c>
      <c r="T4061" s="17">
        <f t="shared" si="301"/>
        <v>41898.125</v>
      </c>
      <c r="V4061"/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98"/>
        <v>3</v>
      </c>
      <c r="P4062" s="9">
        <f t="shared" si="299"/>
        <v>57</v>
      </c>
      <c r="Q4062" s="11" t="s">
        <v>8315</v>
      </c>
      <c r="R4062" t="s">
        <v>8316</v>
      </c>
      <c r="S4062" s="16">
        <f t="shared" si="300"/>
        <v>41779.695092592592</v>
      </c>
      <c r="T4062" s="17">
        <f t="shared" si="301"/>
        <v>41813.666666666664</v>
      </c>
      <c r="V4062"/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98"/>
        <v>0</v>
      </c>
      <c r="P4063" s="9">
        <f t="shared" si="299"/>
        <v>0</v>
      </c>
      <c r="Q4063" s="11" t="s">
        <v>8315</v>
      </c>
      <c r="R4063" t="s">
        <v>8316</v>
      </c>
      <c r="S4063" s="16">
        <f t="shared" si="300"/>
        <v>42421.141469907408</v>
      </c>
      <c r="T4063" s="17">
        <f t="shared" si="301"/>
        <v>42481.099803240737</v>
      </c>
      <c r="V4063"/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98"/>
        <v>2</v>
      </c>
      <c r="P4064" s="9">
        <f t="shared" si="299"/>
        <v>163.33000000000001</v>
      </c>
      <c r="Q4064" s="11" t="s">
        <v>8315</v>
      </c>
      <c r="R4064" t="s">
        <v>8316</v>
      </c>
      <c r="S4064" s="16">
        <f t="shared" si="300"/>
        <v>42523.739212962959</v>
      </c>
      <c r="T4064" s="17">
        <f t="shared" si="301"/>
        <v>42553.739212962959</v>
      </c>
      <c r="V4064"/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98"/>
        <v>1</v>
      </c>
      <c r="P4065" s="9">
        <f t="shared" si="299"/>
        <v>15</v>
      </c>
      <c r="Q4065" s="11" t="s">
        <v>8315</v>
      </c>
      <c r="R4065" t="s">
        <v>8316</v>
      </c>
      <c r="S4065" s="16">
        <f t="shared" si="300"/>
        <v>41787.681527777779</v>
      </c>
      <c r="T4065" s="17">
        <f t="shared" si="301"/>
        <v>41817.681527777779</v>
      </c>
      <c r="V4065"/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98"/>
        <v>19</v>
      </c>
      <c r="P4066" s="9">
        <f t="shared" si="299"/>
        <v>64.17</v>
      </c>
      <c r="Q4066" s="11" t="s">
        <v>8315</v>
      </c>
      <c r="R4066" t="s">
        <v>8316</v>
      </c>
      <c r="S4066" s="16">
        <f t="shared" si="300"/>
        <v>42093.588263888887</v>
      </c>
      <c r="T4066" s="17">
        <f t="shared" si="301"/>
        <v>42123.588263888887</v>
      </c>
      <c r="V4066"/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98"/>
        <v>1</v>
      </c>
      <c r="P4067" s="9">
        <f t="shared" si="299"/>
        <v>6.75</v>
      </c>
      <c r="Q4067" s="11" t="s">
        <v>8315</v>
      </c>
      <c r="R4067" t="s">
        <v>8316</v>
      </c>
      <c r="S4067" s="16">
        <f t="shared" si="300"/>
        <v>41833.951516203706</v>
      </c>
      <c r="T4067" s="17">
        <f t="shared" si="301"/>
        <v>41863.951516203706</v>
      </c>
      <c r="V4067"/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98"/>
        <v>0</v>
      </c>
      <c r="P4068" s="9">
        <f t="shared" si="299"/>
        <v>25</v>
      </c>
      <c r="Q4068" s="11" t="s">
        <v>8315</v>
      </c>
      <c r="R4068" t="s">
        <v>8316</v>
      </c>
      <c r="S4068" s="16">
        <f t="shared" si="300"/>
        <v>42479.039212962962</v>
      </c>
      <c r="T4068" s="17">
        <f t="shared" si="301"/>
        <v>42509.039212962962</v>
      </c>
      <c r="V4068"/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98"/>
        <v>61</v>
      </c>
      <c r="P4069" s="9">
        <f t="shared" si="299"/>
        <v>179.12</v>
      </c>
      <c r="Q4069" s="11" t="s">
        <v>8315</v>
      </c>
      <c r="R4069" t="s">
        <v>8316</v>
      </c>
      <c r="S4069" s="16">
        <f t="shared" si="300"/>
        <v>42235.117476851854</v>
      </c>
      <c r="T4069" s="17">
        <f t="shared" si="301"/>
        <v>42275.117476851854</v>
      </c>
      <c r="V4069"/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98"/>
        <v>1</v>
      </c>
      <c r="P4070" s="9">
        <f t="shared" si="299"/>
        <v>34.950000000000003</v>
      </c>
      <c r="Q4070" s="11" t="s">
        <v>8315</v>
      </c>
      <c r="R4070" t="s">
        <v>8316</v>
      </c>
      <c r="S4070" s="16">
        <f t="shared" si="300"/>
        <v>42718.963599537034</v>
      </c>
      <c r="T4070" s="17">
        <f t="shared" si="301"/>
        <v>42748.961805555555</v>
      </c>
      <c r="V4070"/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98"/>
        <v>34</v>
      </c>
      <c r="P4071" s="9">
        <f t="shared" si="299"/>
        <v>33.08</v>
      </c>
      <c r="Q4071" s="11" t="s">
        <v>8315</v>
      </c>
      <c r="R4071" t="s">
        <v>8316</v>
      </c>
      <c r="S4071" s="16">
        <f t="shared" si="300"/>
        <v>42022.661527777775</v>
      </c>
      <c r="T4071" s="17">
        <f t="shared" si="301"/>
        <v>42063.5</v>
      </c>
      <c r="V4071"/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98"/>
        <v>17</v>
      </c>
      <c r="P4072" s="9">
        <f t="shared" si="299"/>
        <v>27.5</v>
      </c>
      <c r="Q4072" s="11" t="s">
        <v>8315</v>
      </c>
      <c r="R4072" t="s">
        <v>8316</v>
      </c>
      <c r="S4072" s="16">
        <f t="shared" si="300"/>
        <v>42031.666898148149</v>
      </c>
      <c r="T4072" s="17">
        <f t="shared" si="301"/>
        <v>42064.125</v>
      </c>
      <c r="V4072"/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98"/>
        <v>0</v>
      </c>
      <c r="P4073" s="9">
        <f t="shared" si="299"/>
        <v>0</v>
      </c>
      <c r="Q4073" s="11" t="s">
        <v>8315</v>
      </c>
      <c r="R4073" t="s">
        <v>8316</v>
      </c>
      <c r="S4073" s="16">
        <f t="shared" si="300"/>
        <v>42700.804756944446</v>
      </c>
      <c r="T4073" s="17">
        <f t="shared" si="301"/>
        <v>42730.804756944446</v>
      </c>
      <c r="V4073"/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98"/>
        <v>0</v>
      </c>
      <c r="P4074" s="9">
        <f t="shared" si="299"/>
        <v>2</v>
      </c>
      <c r="Q4074" s="11" t="s">
        <v>8315</v>
      </c>
      <c r="R4074" t="s">
        <v>8316</v>
      </c>
      <c r="S4074" s="16">
        <f t="shared" si="300"/>
        <v>41812.77443287037</v>
      </c>
      <c r="T4074" s="17">
        <f t="shared" si="301"/>
        <v>41872.77443287037</v>
      </c>
      <c r="V4074"/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98"/>
        <v>1</v>
      </c>
      <c r="P4075" s="9">
        <f t="shared" si="299"/>
        <v>18.5</v>
      </c>
      <c r="Q4075" s="11" t="s">
        <v>8315</v>
      </c>
      <c r="R4075" t="s">
        <v>8316</v>
      </c>
      <c r="S4075" s="16">
        <f t="shared" si="300"/>
        <v>42078.34520833334</v>
      </c>
      <c r="T4075" s="17">
        <f t="shared" si="301"/>
        <v>42133.166666666672</v>
      </c>
      <c r="V4075"/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98"/>
        <v>27</v>
      </c>
      <c r="P4076" s="9">
        <f t="shared" si="299"/>
        <v>35</v>
      </c>
      <c r="Q4076" s="11" t="s">
        <v>8315</v>
      </c>
      <c r="R4076" t="s">
        <v>8316</v>
      </c>
      <c r="S4076" s="16">
        <f t="shared" si="300"/>
        <v>42283.552951388891</v>
      </c>
      <c r="T4076" s="17">
        <f t="shared" si="301"/>
        <v>42313.594618055555</v>
      </c>
      <c r="V4076"/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98"/>
        <v>29</v>
      </c>
      <c r="P4077" s="9">
        <f t="shared" si="299"/>
        <v>44.31</v>
      </c>
      <c r="Q4077" s="11" t="s">
        <v>8315</v>
      </c>
      <c r="R4077" t="s">
        <v>8316</v>
      </c>
      <c r="S4077" s="16">
        <f t="shared" si="300"/>
        <v>41779.045937499999</v>
      </c>
      <c r="T4077" s="17">
        <f t="shared" si="301"/>
        <v>41820.727777777778</v>
      </c>
      <c r="V4077"/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98"/>
        <v>0</v>
      </c>
      <c r="P4078" s="9">
        <f t="shared" si="299"/>
        <v>0</v>
      </c>
      <c r="Q4078" s="11" t="s">
        <v>8315</v>
      </c>
      <c r="R4078" t="s">
        <v>8316</v>
      </c>
      <c r="S4078" s="16">
        <f t="shared" si="300"/>
        <v>41905.795706018522</v>
      </c>
      <c r="T4078" s="17">
        <f t="shared" si="301"/>
        <v>41933.82708333333</v>
      </c>
      <c r="V4078"/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98"/>
        <v>9</v>
      </c>
      <c r="P4079" s="9">
        <f t="shared" si="299"/>
        <v>222.5</v>
      </c>
      <c r="Q4079" s="11" t="s">
        <v>8315</v>
      </c>
      <c r="R4079" t="s">
        <v>8316</v>
      </c>
      <c r="S4079" s="16">
        <f t="shared" si="300"/>
        <v>42695.7105787037</v>
      </c>
      <c r="T4079" s="17">
        <f t="shared" si="301"/>
        <v>42725.7105787037</v>
      </c>
      <c r="V4079"/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98"/>
        <v>0</v>
      </c>
      <c r="P4080" s="9">
        <f t="shared" si="299"/>
        <v>0</v>
      </c>
      <c r="Q4080" s="11" t="s">
        <v>8315</v>
      </c>
      <c r="R4080" t="s">
        <v>8316</v>
      </c>
      <c r="S4080" s="16">
        <f t="shared" si="300"/>
        <v>42732.787523148145</v>
      </c>
      <c r="T4080" s="17">
        <f t="shared" si="301"/>
        <v>42762.787523148145</v>
      </c>
      <c r="V4080"/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98"/>
        <v>0</v>
      </c>
      <c r="P4081" s="9">
        <f t="shared" si="299"/>
        <v>5</v>
      </c>
      <c r="Q4081" s="11" t="s">
        <v>8315</v>
      </c>
      <c r="R4081" t="s">
        <v>8316</v>
      </c>
      <c r="S4081" s="16">
        <f t="shared" si="300"/>
        <v>42510.938900462963</v>
      </c>
      <c r="T4081" s="17">
        <f t="shared" si="301"/>
        <v>42540.938900462963</v>
      </c>
      <c r="V4081"/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98"/>
        <v>0</v>
      </c>
      <c r="P4082" s="9">
        <f t="shared" si="299"/>
        <v>0</v>
      </c>
      <c r="Q4082" s="11" t="s">
        <v>8315</v>
      </c>
      <c r="R4082" t="s">
        <v>8316</v>
      </c>
      <c r="S4082" s="16">
        <f t="shared" si="300"/>
        <v>42511.698101851856</v>
      </c>
      <c r="T4082" s="17">
        <f t="shared" si="301"/>
        <v>42535.787500000006</v>
      </c>
      <c r="V4082"/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98"/>
        <v>16</v>
      </c>
      <c r="P4083" s="9">
        <f t="shared" si="299"/>
        <v>29.17</v>
      </c>
      <c r="Q4083" s="11" t="s">
        <v>8315</v>
      </c>
      <c r="R4083" t="s">
        <v>8316</v>
      </c>
      <c r="S4083" s="16">
        <f t="shared" si="300"/>
        <v>42041.581307870365</v>
      </c>
      <c r="T4083" s="17">
        <f t="shared" si="301"/>
        <v>42071.539641203708</v>
      </c>
      <c r="V4083"/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98"/>
        <v>2</v>
      </c>
      <c r="P4084" s="9">
        <f t="shared" si="299"/>
        <v>1.5</v>
      </c>
      <c r="Q4084" s="11" t="s">
        <v>8315</v>
      </c>
      <c r="R4084" t="s">
        <v>8316</v>
      </c>
      <c r="S4084" s="16">
        <f t="shared" si="300"/>
        <v>42307.189270833333</v>
      </c>
      <c r="T4084" s="17">
        <f t="shared" si="301"/>
        <v>42322.958333333328</v>
      </c>
      <c r="V4084"/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98"/>
        <v>22</v>
      </c>
      <c r="P4085" s="9">
        <f t="shared" si="299"/>
        <v>126.5</v>
      </c>
      <c r="Q4085" s="11" t="s">
        <v>8315</v>
      </c>
      <c r="R4085" t="s">
        <v>8316</v>
      </c>
      <c r="S4085" s="16">
        <f t="shared" si="300"/>
        <v>42353.761759259258</v>
      </c>
      <c r="T4085" s="17">
        <f t="shared" si="301"/>
        <v>42383.761759259258</v>
      </c>
      <c r="V4085"/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98"/>
        <v>0</v>
      </c>
      <c r="P4086" s="9">
        <f t="shared" si="299"/>
        <v>10</v>
      </c>
      <c r="Q4086" s="11" t="s">
        <v>8315</v>
      </c>
      <c r="R4086" t="s">
        <v>8316</v>
      </c>
      <c r="S4086" s="16">
        <f t="shared" si="300"/>
        <v>42622.436412037037</v>
      </c>
      <c r="T4086" s="17">
        <f t="shared" si="301"/>
        <v>42652.436412037037</v>
      </c>
      <c r="V4086"/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98"/>
        <v>0</v>
      </c>
      <c r="P4087" s="9">
        <f t="shared" si="299"/>
        <v>10</v>
      </c>
      <c r="Q4087" s="11" t="s">
        <v>8315</v>
      </c>
      <c r="R4087" t="s">
        <v>8316</v>
      </c>
      <c r="S4087" s="16">
        <f t="shared" si="300"/>
        <v>42058.603877314818</v>
      </c>
      <c r="T4087" s="17">
        <f t="shared" si="301"/>
        <v>42087.165972222225</v>
      </c>
      <c r="V4087"/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98"/>
        <v>5</v>
      </c>
      <c r="P4088" s="9">
        <f t="shared" si="299"/>
        <v>9.4</v>
      </c>
      <c r="Q4088" s="11" t="s">
        <v>8315</v>
      </c>
      <c r="R4088" t="s">
        <v>8316</v>
      </c>
      <c r="S4088" s="16">
        <f t="shared" si="300"/>
        <v>42304.940960648149</v>
      </c>
      <c r="T4088" s="17">
        <f t="shared" si="301"/>
        <v>42329.166666666672</v>
      </c>
      <c r="V4088"/>
    </row>
    <row r="4089" spans="1:22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98"/>
        <v>0</v>
      </c>
      <c r="P4089" s="9">
        <f t="shared" si="299"/>
        <v>0</v>
      </c>
      <c r="Q4089" s="11" t="s">
        <v>8315</v>
      </c>
      <c r="R4089" t="s">
        <v>8316</v>
      </c>
      <c r="S4089" s="16">
        <f t="shared" si="300"/>
        <v>42538.742893518516</v>
      </c>
      <c r="T4089" s="17">
        <f t="shared" si="301"/>
        <v>42568.742893518516</v>
      </c>
      <c r="V4089"/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98"/>
        <v>11</v>
      </c>
      <c r="P4090" s="9">
        <f t="shared" si="299"/>
        <v>72</v>
      </c>
      <c r="Q4090" s="11" t="s">
        <v>8315</v>
      </c>
      <c r="R4090" t="s">
        <v>8316</v>
      </c>
      <c r="S4090" s="16">
        <f t="shared" si="300"/>
        <v>41990.612546296295</v>
      </c>
      <c r="T4090" s="17">
        <f t="shared" si="301"/>
        <v>42020.434722222228</v>
      </c>
      <c r="V4090"/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98"/>
        <v>5</v>
      </c>
      <c r="P4091" s="9">
        <f t="shared" si="299"/>
        <v>30</v>
      </c>
      <c r="Q4091" s="11" t="s">
        <v>8315</v>
      </c>
      <c r="R4091" t="s">
        <v>8316</v>
      </c>
      <c r="S4091" s="16">
        <f t="shared" si="300"/>
        <v>42122.732499999998</v>
      </c>
      <c r="T4091" s="17">
        <f t="shared" si="301"/>
        <v>42155.732638888891</v>
      </c>
      <c r="V4091"/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98"/>
        <v>3</v>
      </c>
      <c r="P4092" s="9">
        <f t="shared" si="299"/>
        <v>10.67</v>
      </c>
      <c r="Q4092" s="11" t="s">
        <v>8315</v>
      </c>
      <c r="R4092" t="s">
        <v>8316</v>
      </c>
      <c r="S4092" s="16">
        <f t="shared" si="300"/>
        <v>42209.67288194444</v>
      </c>
      <c r="T4092" s="17">
        <f t="shared" si="301"/>
        <v>42223.625</v>
      </c>
      <c r="V4092"/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98"/>
        <v>13</v>
      </c>
      <c r="P4093" s="9">
        <f t="shared" si="299"/>
        <v>25.5</v>
      </c>
      <c r="Q4093" s="11" t="s">
        <v>8315</v>
      </c>
      <c r="R4093" t="s">
        <v>8316</v>
      </c>
      <c r="S4093" s="16">
        <f t="shared" si="300"/>
        <v>41990.506377314814</v>
      </c>
      <c r="T4093" s="17">
        <f t="shared" si="301"/>
        <v>42020.506377314814</v>
      </c>
      <c r="V4093"/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98"/>
        <v>0</v>
      </c>
      <c r="P4094" s="9">
        <f t="shared" si="299"/>
        <v>20</v>
      </c>
      <c r="Q4094" s="11" t="s">
        <v>8315</v>
      </c>
      <c r="R4094" t="s">
        <v>8316</v>
      </c>
      <c r="S4094" s="16">
        <f t="shared" si="300"/>
        <v>42039.194988425923</v>
      </c>
      <c r="T4094" s="17">
        <f t="shared" si="301"/>
        <v>42099.153321759266</v>
      </c>
      <c r="V4094"/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98"/>
        <v>2</v>
      </c>
      <c r="P4095" s="9">
        <f t="shared" si="299"/>
        <v>15</v>
      </c>
      <c r="Q4095" s="11" t="s">
        <v>8315</v>
      </c>
      <c r="R4095" t="s">
        <v>8316</v>
      </c>
      <c r="S4095" s="16">
        <f t="shared" si="300"/>
        <v>42178.815891203703</v>
      </c>
      <c r="T4095" s="17">
        <f t="shared" si="301"/>
        <v>42238.815891203703</v>
      </c>
      <c r="V4095"/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98"/>
        <v>37</v>
      </c>
      <c r="P4096" s="9">
        <f t="shared" si="299"/>
        <v>91.25</v>
      </c>
      <c r="Q4096" s="11" t="s">
        <v>8315</v>
      </c>
      <c r="R4096" t="s">
        <v>8316</v>
      </c>
      <c r="S4096" s="16">
        <f t="shared" si="300"/>
        <v>41890.086805555555</v>
      </c>
      <c r="T4096" s="17">
        <f t="shared" si="301"/>
        <v>41934.207638888889</v>
      </c>
      <c r="V4096"/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98"/>
        <v>3</v>
      </c>
      <c r="P4097" s="9">
        <f t="shared" si="299"/>
        <v>800</v>
      </c>
      <c r="Q4097" s="11" t="s">
        <v>8315</v>
      </c>
      <c r="R4097" t="s">
        <v>8316</v>
      </c>
      <c r="S4097" s="16">
        <f t="shared" si="300"/>
        <v>42693.031828703708</v>
      </c>
      <c r="T4097" s="17">
        <f t="shared" si="301"/>
        <v>42723.031828703708</v>
      </c>
      <c r="V4097"/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02">ROUND(E4098/D4098*100,0)</f>
        <v>11</v>
      </c>
      <c r="P4098" s="9">
        <f t="shared" ref="P4098:P4115" si="303">IFERROR(ROUND(E4098/L4098,2),0)</f>
        <v>80</v>
      </c>
      <c r="Q4098" s="11" t="s">
        <v>8315</v>
      </c>
      <c r="R4098" t="s">
        <v>8316</v>
      </c>
      <c r="S4098" s="16">
        <f t="shared" ref="S4098:S4115" si="304">(((J4098/60)/60)/24)+DATE(1970,1,1)</f>
        <v>42750.530312499999</v>
      </c>
      <c r="T4098" s="17">
        <f t="shared" ref="T4098:T4115" si="305">(((I4098/60)/60)/24)+DATE(1970,1,1)</f>
        <v>42794.368749999994</v>
      </c>
      <c r="V4098"/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02"/>
        <v>0</v>
      </c>
      <c r="P4099" s="9">
        <f t="shared" si="303"/>
        <v>0</v>
      </c>
      <c r="Q4099" s="11" t="s">
        <v>8315</v>
      </c>
      <c r="R4099" t="s">
        <v>8316</v>
      </c>
      <c r="S4099" s="16">
        <f t="shared" si="304"/>
        <v>42344.824502314819</v>
      </c>
      <c r="T4099" s="17">
        <f t="shared" si="305"/>
        <v>42400.996527777781</v>
      </c>
      <c r="V4099"/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02"/>
        <v>0</v>
      </c>
      <c r="P4100" s="9">
        <f t="shared" si="303"/>
        <v>0</v>
      </c>
      <c r="Q4100" s="11" t="s">
        <v>8315</v>
      </c>
      <c r="R4100" t="s">
        <v>8316</v>
      </c>
      <c r="S4100" s="16">
        <f t="shared" si="304"/>
        <v>42495.722187499996</v>
      </c>
      <c r="T4100" s="17">
        <f t="shared" si="305"/>
        <v>42525.722187499996</v>
      </c>
      <c r="V4100"/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02"/>
        <v>1</v>
      </c>
      <c r="P4101" s="9">
        <f t="shared" si="303"/>
        <v>50</v>
      </c>
      <c r="Q4101" s="11" t="s">
        <v>8315</v>
      </c>
      <c r="R4101" t="s">
        <v>8316</v>
      </c>
      <c r="S4101" s="16">
        <f t="shared" si="304"/>
        <v>42570.850381944445</v>
      </c>
      <c r="T4101" s="17">
        <f t="shared" si="305"/>
        <v>42615.850381944445</v>
      </c>
      <c r="V4101"/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02"/>
        <v>0</v>
      </c>
      <c r="P4102" s="9">
        <f t="shared" si="303"/>
        <v>0</v>
      </c>
      <c r="Q4102" s="11" t="s">
        <v>8315</v>
      </c>
      <c r="R4102" t="s">
        <v>8316</v>
      </c>
      <c r="S4102" s="16">
        <f t="shared" si="304"/>
        <v>41927.124884259261</v>
      </c>
      <c r="T4102" s="17">
        <f t="shared" si="305"/>
        <v>41937.124884259261</v>
      </c>
      <c r="V4102"/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02"/>
        <v>0</v>
      </c>
      <c r="P4103" s="9">
        <f t="shared" si="303"/>
        <v>0</v>
      </c>
      <c r="Q4103" s="11" t="s">
        <v>8315</v>
      </c>
      <c r="R4103" t="s">
        <v>8316</v>
      </c>
      <c r="S4103" s="16">
        <f t="shared" si="304"/>
        <v>42730.903726851851</v>
      </c>
      <c r="T4103" s="17">
        <f t="shared" si="305"/>
        <v>42760.903726851851</v>
      </c>
      <c r="V4103"/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02"/>
        <v>27</v>
      </c>
      <c r="P4104" s="9">
        <f t="shared" si="303"/>
        <v>22.83</v>
      </c>
      <c r="Q4104" s="11" t="s">
        <v>8315</v>
      </c>
      <c r="R4104" t="s">
        <v>8316</v>
      </c>
      <c r="S4104" s="16">
        <f t="shared" si="304"/>
        <v>42475.848067129627</v>
      </c>
      <c r="T4104" s="17">
        <f t="shared" si="305"/>
        <v>42505.848067129627</v>
      </c>
      <c r="V4104"/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02"/>
        <v>10</v>
      </c>
      <c r="P4105" s="9">
        <f t="shared" si="303"/>
        <v>16.670000000000002</v>
      </c>
      <c r="Q4105" s="11" t="s">
        <v>8315</v>
      </c>
      <c r="R4105" t="s">
        <v>8316</v>
      </c>
      <c r="S4105" s="16">
        <f t="shared" si="304"/>
        <v>42188.83293981482</v>
      </c>
      <c r="T4105" s="17">
        <f t="shared" si="305"/>
        <v>42242.772222222222</v>
      </c>
      <c r="V4105"/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02"/>
        <v>21</v>
      </c>
      <c r="P4106" s="9">
        <f t="shared" si="303"/>
        <v>45.79</v>
      </c>
      <c r="Q4106" s="11" t="s">
        <v>8315</v>
      </c>
      <c r="R4106" t="s">
        <v>8316</v>
      </c>
      <c r="S4106" s="16">
        <f t="shared" si="304"/>
        <v>42640.278171296297</v>
      </c>
      <c r="T4106" s="17">
        <f t="shared" si="305"/>
        <v>42670.278171296297</v>
      </c>
      <c r="V4106"/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02"/>
        <v>7</v>
      </c>
      <c r="P4107" s="9">
        <f t="shared" si="303"/>
        <v>383.33</v>
      </c>
      <c r="Q4107" s="11" t="s">
        <v>8315</v>
      </c>
      <c r="R4107" t="s">
        <v>8316</v>
      </c>
      <c r="S4107" s="16">
        <f t="shared" si="304"/>
        <v>42697.010520833333</v>
      </c>
      <c r="T4107" s="17">
        <f t="shared" si="305"/>
        <v>42730.010520833333</v>
      </c>
      <c r="V4107"/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02"/>
        <v>71</v>
      </c>
      <c r="P4108" s="9">
        <f t="shared" si="303"/>
        <v>106.97</v>
      </c>
      <c r="Q4108" s="11" t="s">
        <v>8315</v>
      </c>
      <c r="R4108" t="s">
        <v>8316</v>
      </c>
      <c r="S4108" s="16">
        <f t="shared" si="304"/>
        <v>42053.049375000002</v>
      </c>
      <c r="T4108" s="17">
        <f t="shared" si="305"/>
        <v>42096.041666666672</v>
      </c>
      <c r="V4108"/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02"/>
        <v>2</v>
      </c>
      <c r="P4109" s="9">
        <f t="shared" si="303"/>
        <v>10.25</v>
      </c>
      <c r="Q4109" s="11" t="s">
        <v>8315</v>
      </c>
      <c r="R4109" t="s">
        <v>8316</v>
      </c>
      <c r="S4109" s="16">
        <f t="shared" si="304"/>
        <v>41883.916678240741</v>
      </c>
      <c r="T4109" s="17">
        <f t="shared" si="305"/>
        <v>41906.916678240741</v>
      </c>
      <c r="V4109"/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02"/>
        <v>2</v>
      </c>
      <c r="P4110" s="9">
        <f t="shared" si="303"/>
        <v>59</v>
      </c>
      <c r="Q4110" s="11" t="s">
        <v>8315</v>
      </c>
      <c r="R4110" t="s">
        <v>8316</v>
      </c>
      <c r="S4110" s="16">
        <f t="shared" si="304"/>
        <v>42767.031678240746</v>
      </c>
      <c r="T4110" s="17">
        <f t="shared" si="305"/>
        <v>42797.208333333328</v>
      </c>
      <c r="V4110"/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02"/>
        <v>0</v>
      </c>
      <c r="P4111" s="9">
        <f t="shared" si="303"/>
        <v>0</v>
      </c>
      <c r="Q4111" s="11" t="s">
        <v>8315</v>
      </c>
      <c r="R4111" t="s">
        <v>8316</v>
      </c>
      <c r="S4111" s="16">
        <f t="shared" si="304"/>
        <v>42307.539398148147</v>
      </c>
      <c r="T4111" s="17">
        <f t="shared" si="305"/>
        <v>42337.581064814818</v>
      </c>
      <c r="V4111"/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02"/>
        <v>29</v>
      </c>
      <c r="P4112" s="9">
        <f t="shared" si="303"/>
        <v>14.33</v>
      </c>
      <c r="Q4112" s="11" t="s">
        <v>8315</v>
      </c>
      <c r="R4112" t="s">
        <v>8316</v>
      </c>
      <c r="S4112" s="16">
        <f t="shared" si="304"/>
        <v>42512.626747685179</v>
      </c>
      <c r="T4112" s="17">
        <f t="shared" si="305"/>
        <v>42572.626747685179</v>
      </c>
      <c r="V4112"/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02"/>
        <v>3</v>
      </c>
      <c r="P4113" s="9">
        <f t="shared" si="303"/>
        <v>15.67</v>
      </c>
      <c r="Q4113" s="11" t="s">
        <v>8315</v>
      </c>
      <c r="R4113" t="s">
        <v>8316</v>
      </c>
      <c r="S4113" s="16">
        <f t="shared" si="304"/>
        <v>42029.135879629626</v>
      </c>
      <c r="T4113" s="17">
        <f t="shared" si="305"/>
        <v>42059.135879629626</v>
      </c>
      <c r="V4113"/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02"/>
        <v>0</v>
      </c>
      <c r="P4114" s="9">
        <f t="shared" si="303"/>
        <v>1</v>
      </c>
      <c r="Q4114" s="11" t="s">
        <v>8315</v>
      </c>
      <c r="R4114" t="s">
        <v>8316</v>
      </c>
      <c r="S4114" s="16">
        <f t="shared" si="304"/>
        <v>42400.946597222224</v>
      </c>
      <c r="T4114" s="17">
        <f t="shared" si="305"/>
        <v>42428</v>
      </c>
      <c r="V4114"/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02"/>
        <v>0</v>
      </c>
      <c r="P4115" s="9">
        <f t="shared" si="303"/>
        <v>1</v>
      </c>
      <c r="Q4115" s="11" t="s">
        <v>8315</v>
      </c>
      <c r="R4115" t="s">
        <v>8316</v>
      </c>
      <c r="S4115" s="16">
        <f t="shared" si="304"/>
        <v>42358.573182870372</v>
      </c>
      <c r="T4115" s="17">
        <f t="shared" si="305"/>
        <v>42377.273611111115</v>
      </c>
      <c r="V4115"/>
    </row>
  </sheetData>
  <autoFilter ref="A1:V4115" xr:uid="{00000000-0001-0000-0000-000000000000}"/>
  <sortState xmlns:xlrd2="http://schemas.microsoft.com/office/spreadsheetml/2017/richdata2" ref="A2:V4115">
    <sortCondition ref="A2:A4115"/>
  </sortState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9C43-4741-4670-8995-2FDA6777C868}">
  <dimension ref="A1:K15"/>
  <sheetViews>
    <sheetView workbookViewId="0">
      <selection activeCell="D21" sqref="D21"/>
    </sheetView>
  </sheetViews>
  <sheetFormatPr defaultRowHeight="15" x14ac:dyDescent="0.25"/>
  <cols>
    <col min="1" max="1" width="28.42578125" bestFit="1" customWidth="1"/>
    <col min="2" max="2" width="18.85546875" style="22" customWidth="1"/>
    <col min="3" max="3" width="18.42578125" style="22" customWidth="1"/>
    <col min="9" max="9" width="12.7109375" customWidth="1"/>
    <col min="10" max="10" width="18.7109375" style="22" customWidth="1"/>
    <col min="11" max="11" width="15.140625" style="22" customWidth="1"/>
  </cols>
  <sheetData>
    <row r="1" spans="1:9" x14ac:dyDescent="0.25">
      <c r="B1" s="22" t="s">
        <v>8389</v>
      </c>
      <c r="C1" s="22" t="s">
        <v>8390</v>
      </c>
      <c r="I1" s="22"/>
    </row>
    <row r="2" spans="1:9" x14ac:dyDescent="0.25">
      <c r="A2" t="s">
        <v>8385</v>
      </c>
      <c r="B2" s="22" t="e">
        <f>AVERAGE(#REF!)</f>
        <v>#REF!</v>
      </c>
      <c r="C2" s="22" t="e">
        <f>AVERAGE(#REF!)</f>
        <v>#REF!</v>
      </c>
      <c r="I2" s="22"/>
    </row>
    <row r="3" spans="1:9" x14ac:dyDescent="0.25">
      <c r="A3" t="s">
        <v>8386</v>
      </c>
      <c r="B3" s="22" t="e">
        <f>MEDIAN(#REF!)</f>
        <v>#REF!</v>
      </c>
      <c r="C3" s="22" t="e">
        <f>MEDIAN(#REF!)</f>
        <v>#REF!</v>
      </c>
      <c r="I3" s="22"/>
    </row>
    <row r="4" spans="1:9" x14ac:dyDescent="0.25">
      <c r="A4" t="s">
        <v>8391</v>
      </c>
      <c r="B4" s="22" t="e">
        <f>_xlfn.STDEV.P(#REF!)</f>
        <v>#REF!</v>
      </c>
      <c r="C4" s="22" t="e">
        <f>_xlfn.STDEV.P(#REF!)</f>
        <v>#REF!</v>
      </c>
      <c r="I4" s="22"/>
    </row>
    <row r="5" spans="1:9" x14ac:dyDescent="0.25">
      <c r="A5" t="s">
        <v>8392</v>
      </c>
      <c r="B5" s="22" t="e">
        <f>_xlfn.QUARTILE.EXC(#REF!, 3)</f>
        <v>#REF!</v>
      </c>
      <c r="C5" s="22" t="e">
        <f>_xlfn.QUARTILE.EXC(#REF!, 3)</f>
        <v>#REF!</v>
      </c>
      <c r="I5" s="22"/>
    </row>
    <row r="6" spans="1:9" x14ac:dyDescent="0.25">
      <c r="A6" t="s">
        <v>8393</v>
      </c>
      <c r="B6" s="22" t="e">
        <f>_xlfn.QUARTILE.EXC(#REF!, 1)</f>
        <v>#REF!</v>
      </c>
      <c r="C6" s="22" t="e">
        <f xml:space="preserve"> _xlfn.QUARTILE.EXC(#REF!, 1)</f>
        <v>#REF!</v>
      </c>
      <c r="I6" s="22"/>
    </row>
    <row r="7" spans="1:9" x14ac:dyDescent="0.25">
      <c r="A7" t="s">
        <v>8394</v>
      </c>
      <c r="B7" s="22" t="e">
        <f>B5-B6</f>
        <v>#REF!</v>
      </c>
      <c r="C7" s="22" t="e">
        <f>C5-C6</f>
        <v>#REF!</v>
      </c>
      <c r="I7" s="22"/>
    </row>
    <row r="8" spans="1:9" x14ac:dyDescent="0.25">
      <c r="I8" s="22"/>
    </row>
    <row r="9" spans="1:9" x14ac:dyDescent="0.25">
      <c r="A9" t="s">
        <v>8387</v>
      </c>
      <c r="B9" s="22" t="e">
        <f>AVERAGE(#REF!)</f>
        <v>#REF!</v>
      </c>
      <c r="C9" s="22" t="e">
        <f>AVERAGE(#REF!)</f>
        <v>#REF!</v>
      </c>
      <c r="I9" s="22"/>
    </row>
    <row r="10" spans="1:9" x14ac:dyDescent="0.25">
      <c r="A10" t="s">
        <v>8388</v>
      </c>
      <c r="B10" s="22" t="e">
        <f>MEDIAN(#REF!)</f>
        <v>#REF!</v>
      </c>
      <c r="C10" s="22" t="e">
        <f>MEDIAN(#REF!)</f>
        <v>#REF!</v>
      </c>
      <c r="I10" s="22"/>
    </row>
    <row r="11" spans="1:9" x14ac:dyDescent="0.25">
      <c r="A11" t="s">
        <v>8395</v>
      </c>
      <c r="B11" s="22" t="e">
        <f>_xlfn.STDEV.P(#REF!)</f>
        <v>#REF!</v>
      </c>
      <c r="C11" s="22" t="e">
        <f>_xlfn.STDEV.P(#REF!)</f>
        <v>#REF!</v>
      </c>
      <c r="I11" s="22"/>
    </row>
    <row r="12" spans="1:9" x14ac:dyDescent="0.25">
      <c r="A12" t="s">
        <v>8396</v>
      </c>
      <c r="B12" s="22" t="e">
        <f>_xlfn.QUARTILE.EXC(#REF!, 3)</f>
        <v>#REF!</v>
      </c>
      <c r="C12" s="22" t="e">
        <f>_xlfn.QUARTILE.EXC(#REF!, 3)</f>
        <v>#REF!</v>
      </c>
      <c r="I12" s="22"/>
    </row>
    <row r="13" spans="1:9" x14ac:dyDescent="0.25">
      <c r="A13" t="s">
        <v>8397</v>
      </c>
      <c r="B13" s="22" t="e">
        <f>_xlfn.QUARTILE.EXC(#REF!, 1)</f>
        <v>#REF!</v>
      </c>
      <c r="C13" s="22" t="e">
        <f>_xlfn.QUARTILE.EXC(#REF!, 1)</f>
        <v>#REF!</v>
      </c>
      <c r="I13" s="22"/>
    </row>
    <row r="14" spans="1:9" x14ac:dyDescent="0.25">
      <c r="A14" t="s">
        <v>8398</v>
      </c>
      <c r="B14" s="22" t="e">
        <f>B12-B13</f>
        <v>#REF!</v>
      </c>
      <c r="C14" s="22" t="e">
        <f>C12-C13</f>
        <v>#REF!</v>
      </c>
      <c r="I14" s="22"/>
    </row>
    <row r="15" spans="1:9" x14ac:dyDescent="0.25">
      <c r="I15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CDF9C-19CA-4773-8D6B-D51C00954608}">
  <dimension ref="A1:M15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" bestFit="1" customWidth="1"/>
  </cols>
  <sheetData>
    <row r="1" spans="1:13" s="21" customFormat="1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8307</v>
      </c>
      <c r="F1" s="21" t="s">
        <v>8384</v>
      </c>
    </row>
    <row r="2" spans="1:13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13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13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13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13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15" spans="1:13" x14ac:dyDescent="0.25">
      <c r="M15">
        <f>(45+50+55+65+60)/5</f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69F4D-A209-485A-8494-E50FD8F9D80D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62EDC-7AD9-45A1-9C8F-1166273788F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8363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97B5-E779-4EEF-8C31-332D7365ECE5}">
  <dimension ref="A1:F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Bauer</cp:lastModifiedBy>
  <cp:lastPrinted>2021-06-28T23:18:31Z</cp:lastPrinted>
  <dcterms:created xsi:type="dcterms:W3CDTF">2017-04-20T15:17:24Z</dcterms:created>
  <dcterms:modified xsi:type="dcterms:W3CDTF">2021-07-07T22:51:49Z</dcterms:modified>
</cp:coreProperties>
</file>