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20" tabRatio="705" activeTab="6"/>
  </bookViews>
  <sheets>
    <sheet name="ModeloBase" sheetId="1" r:id="rId1"/>
    <sheet name="ClasesBalanceadas" sheetId="2" r:id="rId2"/>
    <sheet name="ValidacionCruzadaCI" sheetId="4" r:id="rId3"/>
    <sheet name="ValidacionNC16CI" sheetId="6" r:id="rId4"/>
    <sheet name="ValidacionCruzadaSI" sheetId="5" r:id="rId5"/>
    <sheet name="ValidacionNC16SI" sheetId="7" r:id="rId6"/>
    <sheet name="ResultadosFinales" sheetId="8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8" l="1"/>
  <c r="G37" i="8"/>
  <c r="H37" i="8"/>
  <c r="I37" i="8"/>
  <c r="F36" i="8"/>
  <c r="G36" i="8"/>
  <c r="H36" i="8"/>
  <c r="I36" i="8"/>
  <c r="E37" i="8"/>
  <c r="E36" i="8"/>
  <c r="I46" i="5"/>
  <c r="I30" i="5"/>
  <c r="I14" i="5"/>
  <c r="I49" i="5"/>
  <c r="H46" i="5"/>
  <c r="H30" i="5"/>
  <c r="H14" i="5"/>
  <c r="H49" i="5"/>
  <c r="G46" i="5"/>
  <c r="G30" i="5"/>
  <c r="G14" i="5"/>
  <c r="G49" i="5"/>
  <c r="F46" i="5"/>
  <c r="F30" i="5"/>
  <c r="F14" i="5"/>
  <c r="F49" i="5"/>
  <c r="I34" i="8"/>
  <c r="E46" i="5"/>
  <c r="E30" i="5"/>
  <c r="E14" i="5"/>
  <c r="E49" i="5"/>
  <c r="H34" i="8"/>
  <c r="D46" i="5"/>
  <c r="D30" i="5"/>
  <c r="D14" i="5"/>
  <c r="D49" i="5"/>
  <c r="G34" i="8"/>
  <c r="C46" i="5"/>
  <c r="C30" i="5"/>
  <c r="C14" i="5"/>
  <c r="C49" i="5"/>
  <c r="F34" i="8"/>
  <c r="B46" i="5"/>
  <c r="B30" i="5"/>
  <c r="B14" i="5"/>
  <c r="B49" i="5"/>
  <c r="E34" i="8"/>
  <c r="I46" i="4"/>
  <c r="I30" i="4"/>
  <c r="I14" i="4"/>
  <c r="I49" i="4"/>
  <c r="H46" i="4"/>
  <c r="H30" i="4"/>
  <c r="H14" i="4"/>
  <c r="H49" i="4"/>
  <c r="G46" i="4"/>
  <c r="G30" i="4"/>
  <c r="G14" i="4"/>
  <c r="G49" i="4"/>
  <c r="F46" i="4"/>
  <c r="F30" i="4"/>
  <c r="F14" i="4"/>
  <c r="F49" i="4"/>
  <c r="I33" i="8"/>
  <c r="E46" i="4"/>
  <c r="E30" i="4"/>
  <c r="E14" i="4"/>
  <c r="E49" i="4"/>
  <c r="H33" i="8"/>
  <c r="D46" i="4"/>
  <c r="D30" i="4"/>
  <c r="D14" i="4"/>
  <c r="D49" i="4"/>
  <c r="G33" i="8"/>
  <c r="C46" i="4"/>
  <c r="C30" i="4"/>
  <c r="C14" i="4"/>
  <c r="C49" i="4"/>
  <c r="F33" i="8"/>
  <c r="B46" i="4"/>
  <c r="B30" i="4"/>
  <c r="B14" i="4"/>
  <c r="B49" i="4"/>
  <c r="E33" i="8"/>
  <c r="F28" i="8"/>
  <c r="G28" i="8"/>
  <c r="H28" i="8"/>
  <c r="I28" i="8"/>
  <c r="F27" i="8"/>
  <c r="G27" i="8"/>
  <c r="H27" i="8"/>
  <c r="I27" i="8"/>
  <c r="F25" i="8"/>
  <c r="G25" i="8"/>
  <c r="H25" i="8"/>
  <c r="I25" i="8"/>
  <c r="F24" i="8"/>
  <c r="G24" i="8"/>
  <c r="H24" i="8"/>
  <c r="I24" i="8"/>
  <c r="E28" i="8"/>
  <c r="E27" i="8"/>
  <c r="E25" i="8"/>
  <c r="E24" i="8"/>
  <c r="F19" i="8"/>
  <c r="G19" i="8"/>
  <c r="H19" i="8"/>
  <c r="I19" i="8"/>
  <c r="F18" i="8"/>
  <c r="G18" i="8"/>
  <c r="H18" i="8"/>
  <c r="I18" i="8"/>
  <c r="M18" i="2"/>
  <c r="F16" i="8"/>
  <c r="N18" i="2"/>
  <c r="G16" i="8"/>
  <c r="O18" i="2"/>
  <c r="H16" i="8"/>
  <c r="P18" i="2"/>
  <c r="I16" i="8"/>
  <c r="Q18" i="2"/>
  <c r="R18" i="2"/>
  <c r="S18" i="2"/>
  <c r="M7" i="2"/>
  <c r="F15" i="8"/>
  <c r="N7" i="2"/>
  <c r="G15" i="8"/>
  <c r="O7" i="2"/>
  <c r="H15" i="8"/>
  <c r="P7" i="2"/>
  <c r="I15" i="8"/>
  <c r="Q7" i="2"/>
  <c r="R7" i="2"/>
  <c r="S7" i="2"/>
  <c r="E19" i="8"/>
  <c r="E18" i="8"/>
  <c r="L18" i="2"/>
  <c r="E16" i="8"/>
  <c r="L7" i="2"/>
  <c r="E15" i="8"/>
  <c r="F9" i="8"/>
  <c r="G9" i="8"/>
  <c r="H9" i="8"/>
  <c r="I9" i="8"/>
  <c r="F8" i="8"/>
  <c r="G8" i="8"/>
  <c r="H8" i="8"/>
  <c r="I8" i="8"/>
  <c r="C18" i="2"/>
  <c r="D18" i="2"/>
  <c r="E18" i="2"/>
  <c r="F18" i="2"/>
  <c r="G18" i="2"/>
  <c r="H18" i="2"/>
  <c r="I18" i="2"/>
  <c r="I7" i="2"/>
  <c r="C7" i="2"/>
  <c r="D7" i="2"/>
  <c r="E7" i="2"/>
  <c r="F7" i="2"/>
  <c r="G7" i="2"/>
  <c r="H7" i="2"/>
  <c r="E9" i="8"/>
  <c r="E8" i="8"/>
  <c r="B18" i="2"/>
  <c r="B7" i="2"/>
  <c r="E4" i="8"/>
  <c r="E3" i="8"/>
  <c r="I7" i="1"/>
  <c r="H7" i="1"/>
  <c r="G7" i="1"/>
  <c r="F7" i="1"/>
  <c r="I4" i="8"/>
  <c r="E7" i="1"/>
  <c r="H4" i="8"/>
  <c r="D7" i="1"/>
  <c r="G4" i="8"/>
  <c r="C7" i="1"/>
  <c r="F4" i="8"/>
  <c r="I17" i="1"/>
  <c r="H17" i="1"/>
  <c r="G17" i="1"/>
  <c r="F17" i="1"/>
  <c r="I3" i="8"/>
  <c r="E17" i="1"/>
  <c r="H3" i="8"/>
  <c r="D17" i="1"/>
  <c r="G3" i="8"/>
  <c r="C17" i="1"/>
  <c r="F3" i="8"/>
  <c r="B7" i="1"/>
  <c r="B17" i="1"/>
  <c r="C53" i="7"/>
  <c r="D53" i="7"/>
  <c r="E53" i="7"/>
  <c r="F53" i="7"/>
  <c r="G53" i="7"/>
  <c r="H53" i="7"/>
  <c r="I53" i="7"/>
  <c r="B53" i="7"/>
  <c r="C52" i="7"/>
  <c r="D52" i="7"/>
  <c r="E52" i="7"/>
  <c r="F52" i="7"/>
  <c r="G52" i="7"/>
  <c r="H52" i="7"/>
  <c r="I52" i="7"/>
  <c r="B52" i="7"/>
  <c r="I46" i="7"/>
  <c r="I30" i="7"/>
  <c r="I14" i="7"/>
  <c r="I50" i="7"/>
  <c r="H46" i="7"/>
  <c r="H30" i="7"/>
  <c r="H14" i="7"/>
  <c r="H50" i="7"/>
  <c r="G46" i="7"/>
  <c r="G30" i="7"/>
  <c r="G14" i="7"/>
  <c r="G50" i="7"/>
  <c r="F46" i="7"/>
  <c r="F30" i="7"/>
  <c r="F14" i="7"/>
  <c r="F50" i="7"/>
  <c r="E46" i="7"/>
  <c r="E30" i="7"/>
  <c r="E14" i="7"/>
  <c r="E50" i="7"/>
  <c r="D46" i="7"/>
  <c r="D30" i="7"/>
  <c r="D14" i="7"/>
  <c r="D50" i="7"/>
  <c r="C46" i="7"/>
  <c r="C30" i="7"/>
  <c r="C14" i="7"/>
  <c r="C50" i="7"/>
  <c r="B46" i="7"/>
  <c r="B30" i="7"/>
  <c r="B14" i="7"/>
  <c r="B50" i="7"/>
  <c r="I49" i="7"/>
  <c r="H49" i="7"/>
  <c r="G49" i="7"/>
  <c r="F49" i="7"/>
  <c r="E49" i="7"/>
  <c r="D49" i="7"/>
  <c r="C49" i="7"/>
  <c r="B49" i="7"/>
  <c r="I47" i="7"/>
  <c r="H47" i="7"/>
  <c r="G47" i="7"/>
  <c r="F47" i="7"/>
  <c r="E47" i="7"/>
  <c r="D47" i="7"/>
  <c r="C47" i="7"/>
  <c r="B47" i="7"/>
  <c r="I31" i="7"/>
  <c r="H31" i="7"/>
  <c r="G31" i="7"/>
  <c r="F31" i="7"/>
  <c r="E31" i="7"/>
  <c r="D31" i="7"/>
  <c r="C31" i="7"/>
  <c r="B31" i="7"/>
  <c r="I15" i="7"/>
  <c r="H15" i="7"/>
  <c r="G15" i="7"/>
  <c r="F15" i="7"/>
  <c r="E15" i="7"/>
  <c r="D15" i="7"/>
  <c r="C15" i="7"/>
  <c r="B15" i="7"/>
  <c r="S19" i="2"/>
  <c r="R19" i="2"/>
  <c r="Q19" i="2"/>
  <c r="P19" i="2"/>
  <c r="O19" i="2"/>
  <c r="N19" i="2"/>
  <c r="M19" i="2"/>
  <c r="L19" i="2"/>
  <c r="C53" i="6"/>
  <c r="D53" i="6"/>
  <c r="E53" i="6"/>
  <c r="F53" i="6"/>
  <c r="G53" i="6"/>
  <c r="H53" i="6"/>
  <c r="I53" i="6"/>
  <c r="B53" i="6"/>
  <c r="C52" i="6"/>
  <c r="D52" i="6"/>
  <c r="E52" i="6"/>
  <c r="F52" i="6"/>
  <c r="G52" i="6"/>
  <c r="H52" i="6"/>
  <c r="I52" i="6"/>
  <c r="B52" i="6"/>
  <c r="I46" i="6"/>
  <c r="I30" i="6"/>
  <c r="I14" i="6"/>
  <c r="I50" i="6"/>
  <c r="H46" i="6"/>
  <c r="H30" i="6"/>
  <c r="H14" i="6"/>
  <c r="H50" i="6"/>
  <c r="G46" i="6"/>
  <c r="G30" i="6"/>
  <c r="G14" i="6"/>
  <c r="G50" i="6"/>
  <c r="F46" i="6"/>
  <c r="F30" i="6"/>
  <c r="F14" i="6"/>
  <c r="F50" i="6"/>
  <c r="E46" i="6"/>
  <c r="E30" i="6"/>
  <c r="E14" i="6"/>
  <c r="E50" i="6"/>
  <c r="D46" i="6"/>
  <c r="D30" i="6"/>
  <c r="D14" i="6"/>
  <c r="D50" i="6"/>
  <c r="C46" i="6"/>
  <c r="C30" i="6"/>
  <c r="C14" i="6"/>
  <c r="C50" i="6"/>
  <c r="B46" i="6"/>
  <c r="B30" i="6"/>
  <c r="B14" i="6"/>
  <c r="B50" i="6"/>
  <c r="I49" i="6"/>
  <c r="H49" i="6"/>
  <c r="G49" i="6"/>
  <c r="F49" i="6"/>
  <c r="E49" i="6"/>
  <c r="D49" i="6"/>
  <c r="C49" i="6"/>
  <c r="B49" i="6"/>
  <c r="I47" i="6"/>
  <c r="H47" i="6"/>
  <c r="G47" i="6"/>
  <c r="F47" i="6"/>
  <c r="E47" i="6"/>
  <c r="D47" i="6"/>
  <c r="C47" i="6"/>
  <c r="B47" i="6"/>
  <c r="I31" i="6"/>
  <c r="H31" i="6"/>
  <c r="G31" i="6"/>
  <c r="F31" i="6"/>
  <c r="E31" i="6"/>
  <c r="D31" i="6"/>
  <c r="C31" i="6"/>
  <c r="B31" i="6"/>
  <c r="C53" i="5"/>
  <c r="D53" i="5"/>
  <c r="E53" i="5"/>
  <c r="F53" i="5"/>
  <c r="G53" i="5"/>
  <c r="H53" i="5"/>
  <c r="I53" i="5"/>
  <c r="B53" i="5"/>
  <c r="C52" i="5"/>
  <c r="D52" i="5"/>
  <c r="E52" i="5"/>
  <c r="F52" i="5"/>
  <c r="G52" i="5"/>
  <c r="H52" i="5"/>
  <c r="I52" i="5"/>
  <c r="B52" i="5"/>
  <c r="C31" i="5"/>
  <c r="D31" i="5"/>
  <c r="E31" i="5"/>
  <c r="F31" i="5"/>
  <c r="G31" i="5"/>
  <c r="H31" i="5"/>
  <c r="I31" i="5"/>
  <c r="B31" i="5"/>
  <c r="C47" i="5"/>
  <c r="D47" i="5"/>
  <c r="E47" i="5"/>
  <c r="F47" i="5"/>
  <c r="G47" i="5"/>
  <c r="H47" i="5"/>
  <c r="I47" i="5"/>
  <c r="B47" i="5"/>
  <c r="S8" i="2"/>
  <c r="R8" i="2"/>
  <c r="Q8" i="2"/>
  <c r="P8" i="2"/>
  <c r="O8" i="2"/>
  <c r="N8" i="2"/>
  <c r="M8" i="2"/>
  <c r="L8" i="2"/>
  <c r="I15" i="6"/>
  <c r="H15" i="6"/>
  <c r="G15" i="6"/>
  <c r="F15" i="6"/>
  <c r="E15" i="6"/>
  <c r="D15" i="6"/>
  <c r="C15" i="6"/>
  <c r="B15" i="6"/>
  <c r="C47" i="4"/>
  <c r="D47" i="4"/>
  <c r="E47" i="4"/>
  <c r="F47" i="4"/>
  <c r="G47" i="4"/>
  <c r="H47" i="4"/>
  <c r="I47" i="4"/>
  <c r="B47" i="4"/>
  <c r="C31" i="4"/>
  <c r="D31" i="4"/>
  <c r="E31" i="4"/>
  <c r="F31" i="4"/>
  <c r="G31" i="4"/>
  <c r="H31" i="4"/>
  <c r="I31" i="4"/>
  <c r="B31" i="4"/>
  <c r="C15" i="4"/>
  <c r="D15" i="4"/>
  <c r="E15" i="4"/>
  <c r="F15" i="4"/>
  <c r="G15" i="4"/>
  <c r="H15" i="4"/>
  <c r="I15" i="4"/>
  <c r="B15" i="4"/>
  <c r="C52" i="4"/>
  <c r="D52" i="4"/>
  <c r="E52" i="4"/>
  <c r="F52" i="4"/>
  <c r="G52" i="4"/>
  <c r="H52" i="4"/>
  <c r="I52" i="4"/>
  <c r="B52" i="4"/>
  <c r="I8" i="1"/>
  <c r="H8" i="1"/>
  <c r="G8" i="1"/>
  <c r="F8" i="1"/>
  <c r="E8" i="1"/>
  <c r="D8" i="1"/>
  <c r="C8" i="1"/>
  <c r="B8" i="1"/>
  <c r="C18" i="1"/>
  <c r="D18" i="1"/>
  <c r="E18" i="1"/>
  <c r="F18" i="1"/>
  <c r="G18" i="1"/>
  <c r="H18" i="1"/>
  <c r="I18" i="1"/>
  <c r="B18" i="1"/>
  <c r="I19" i="2"/>
  <c r="H19" i="2"/>
  <c r="G19" i="2"/>
  <c r="F19" i="2"/>
  <c r="E19" i="2"/>
  <c r="D19" i="2"/>
  <c r="C19" i="2"/>
  <c r="B19" i="2"/>
  <c r="C8" i="2"/>
  <c r="D8" i="2"/>
  <c r="E8" i="2"/>
  <c r="F8" i="2"/>
  <c r="G8" i="2"/>
  <c r="H8" i="2"/>
  <c r="I8" i="2"/>
  <c r="B8" i="2"/>
  <c r="C15" i="5"/>
  <c r="D15" i="5"/>
  <c r="E15" i="5"/>
  <c r="F15" i="5"/>
  <c r="G15" i="5"/>
  <c r="H15" i="5"/>
  <c r="I15" i="5"/>
  <c r="B15" i="5"/>
  <c r="I50" i="5"/>
  <c r="H50" i="5"/>
  <c r="G50" i="5"/>
  <c r="F50" i="5"/>
  <c r="E50" i="5"/>
  <c r="D50" i="5"/>
  <c r="C50" i="5"/>
  <c r="B50" i="5"/>
  <c r="C50" i="4"/>
  <c r="D50" i="4"/>
  <c r="E50" i="4"/>
  <c r="F50" i="4"/>
  <c r="G50" i="4"/>
  <c r="H50" i="4"/>
  <c r="I50" i="4"/>
  <c r="B50" i="4"/>
</calcChain>
</file>

<file path=xl/sharedStrings.xml><?xml version="1.0" encoding="utf-8"?>
<sst xmlns="http://schemas.openxmlformats.org/spreadsheetml/2006/main" count="438" uniqueCount="56">
  <si>
    <t>Modelo Base Sin Insulina</t>
  </si>
  <si>
    <t>Precisión</t>
  </si>
  <si>
    <t>Sensibilidad</t>
  </si>
  <si>
    <t>Especificidad</t>
  </si>
  <si>
    <t>PPV</t>
  </si>
  <si>
    <t>NPV</t>
  </si>
  <si>
    <t>IA</t>
  </si>
  <si>
    <t>RMS</t>
  </si>
  <si>
    <t>RSD</t>
  </si>
  <si>
    <t>Prueba2</t>
  </si>
  <si>
    <t>Prueba 3</t>
  </si>
  <si>
    <t>Prueba 2</t>
  </si>
  <si>
    <t>Prueba 1</t>
  </si>
  <si>
    <t>Promedio</t>
  </si>
  <si>
    <t>Modelo Base Con Insulina</t>
  </si>
  <si>
    <t>Clases Balanceadas considerando Insulina</t>
  </si>
  <si>
    <t>Clases Balanceadas sin considerar Insulina</t>
  </si>
  <si>
    <t>Clases Balanceadas con validación cruzada considerando insulina</t>
  </si>
  <si>
    <t>Modelo 1</t>
  </si>
  <si>
    <t>Modelo 2</t>
  </si>
  <si>
    <t>Modelo 3</t>
  </si>
  <si>
    <t>Modelo 5</t>
  </si>
  <si>
    <t>Modelo 6</t>
  </si>
  <si>
    <t>Modelo 7</t>
  </si>
  <si>
    <t>Modelo 8</t>
  </si>
  <si>
    <t>Modelo 9</t>
  </si>
  <si>
    <t>Modelo 10</t>
  </si>
  <si>
    <t>Modelo 4</t>
  </si>
  <si>
    <t>PromedioTotal</t>
  </si>
  <si>
    <t>DesviacionEstandar</t>
  </si>
  <si>
    <t>Clases Balanceadas con validación cruzada sin considerar insulina</t>
  </si>
  <si>
    <t>DesviacionEstandarTotal</t>
  </si>
  <si>
    <t>DesviaciónEstandar</t>
  </si>
  <si>
    <t>Mejor Prueba</t>
  </si>
  <si>
    <t>Desviacion Estandar Total</t>
  </si>
  <si>
    <t>Desviación Estandar</t>
  </si>
  <si>
    <t>Mejor Modelo</t>
  </si>
  <si>
    <t>Clases Balanceadas con validación cruzada considerando insulina y 16 neuronas capa oculta</t>
  </si>
  <si>
    <t>Modelo 2 Prueba 3</t>
  </si>
  <si>
    <t>prueba 3</t>
  </si>
  <si>
    <t>Modelo 1 prueba 1</t>
  </si>
  <si>
    <t>NC16</t>
  </si>
  <si>
    <t>Mejor modelo</t>
  </si>
  <si>
    <t>NC8</t>
  </si>
  <si>
    <t>prueba 2</t>
  </si>
  <si>
    <t>modelo 8 prueba 2</t>
  </si>
  <si>
    <t>modelo 3 prueba 2</t>
  </si>
  <si>
    <t>Mejores Modelos</t>
  </si>
  <si>
    <t>CI</t>
  </si>
  <si>
    <t>SI</t>
  </si>
  <si>
    <t>Promedios Modelos</t>
  </si>
  <si>
    <t>Modelos Base  NC=8</t>
  </si>
  <si>
    <t>Modelos Clases Balanceadas  NC=8</t>
  </si>
  <si>
    <t>Modelos Clases Balanceadas utilizando Validación Cruzada  NC=8</t>
  </si>
  <si>
    <t>Modelos Clases Balanceadas  NC=16</t>
  </si>
  <si>
    <t>Modelos Clases Balanceadas utilizando Validación Cruzada  NC=16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</si>
</sst>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"/>
    <numFmt numFmtId="166" formatCode="0.000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b/>
      <sz val="14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FFFFFF"/>
      <name val="Calibri"/>
      <scheme val="minor"/>
    </font>
    <font>
      <sz val="12"/>
      <name val="Calibri"/>
      <scheme val="minor"/>
    </font>
    <font>
      <b/>
      <sz val="14"/>
      <color rgb="FFFFFFFF"/>
      <name val="Calibri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44062"/>
        <bgColor rgb="FF000000"/>
      </patternFill>
    </fill>
    <fill>
      <patternFill patternType="solid">
        <fgColor rgb="FF0F243E"/>
        <bgColor rgb="FF000000"/>
      </patternFill>
    </fill>
    <fill>
      <patternFill patternType="solid">
        <fgColor theme="4" tint="-0.499984740745262"/>
        <bgColor rgb="FF000000"/>
      </patternFill>
    </fill>
    <fill>
      <patternFill patternType="solid">
        <fgColor rgb="FF800000"/>
        <bgColor rgb="FF000000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3"/>
        <bgColor rgb="FF000000"/>
      </patternFill>
    </fill>
  </fills>
  <borders count="1">
    <border>
      <left/>
      <right/>
      <top/>
      <bottom/>
      <diagonal/>
    </border>
  </borders>
  <cellStyleXfs count="23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3" fillId="5" borderId="0" xfId="0" applyFont="1" applyFill="1" applyAlignment="1">
      <alignment horizontal="center"/>
    </xf>
    <xf numFmtId="164" fontId="3" fillId="4" borderId="0" xfId="1" applyNumberFormat="1" applyFont="1" applyFill="1" applyAlignment="1">
      <alignment horizontal="center"/>
    </xf>
    <xf numFmtId="165" fontId="3" fillId="4" borderId="0" xfId="1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0" fontId="2" fillId="0" borderId="0" xfId="0" applyFont="1"/>
    <xf numFmtId="0" fontId="4" fillId="8" borderId="0" xfId="0" applyFont="1" applyFill="1" applyAlignment="1">
      <alignment horizontal="center"/>
    </xf>
    <xf numFmtId="164" fontId="4" fillId="8" borderId="0" xfId="0" applyNumberFormat="1" applyFont="1" applyFill="1" applyAlignment="1">
      <alignment horizontal="center"/>
    </xf>
    <xf numFmtId="0" fontId="2" fillId="8" borderId="0" xfId="0" applyFont="1" applyFill="1"/>
    <xf numFmtId="0" fontId="4" fillId="6" borderId="0" xfId="0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165" fontId="4" fillId="6" borderId="0" xfId="0" applyNumberFormat="1" applyFont="1" applyFill="1" applyAlignment="1">
      <alignment horizontal="center"/>
    </xf>
    <xf numFmtId="166" fontId="4" fillId="6" borderId="0" xfId="0" applyNumberFormat="1" applyFont="1" applyFill="1" applyAlignment="1">
      <alignment horizontal="center"/>
    </xf>
    <xf numFmtId="0" fontId="8" fillId="9" borderId="0" xfId="0" applyFont="1" applyFill="1" applyAlignment="1">
      <alignment horizontal="center"/>
    </xf>
    <xf numFmtId="166" fontId="8" fillId="9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 wrapText="1"/>
    </xf>
    <xf numFmtId="0" fontId="8" fillId="10" borderId="0" xfId="0" applyFont="1" applyFill="1" applyAlignment="1">
      <alignment horizontal="center"/>
    </xf>
    <xf numFmtId="164" fontId="8" fillId="10" borderId="0" xfId="0" applyNumberFormat="1" applyFont="1" applyFill="1" applyAlignment="1">
      <alignment horizontal="center"/>
    </xf>
    <xf numFmtId="165" fontId="8" fillId="10" borderId="0" xfId="0" applyNumberFormat="1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164" fontId="8" fillId="11" borderId="0" xfId="0" applyNumberFormat="1" applyFont="1" applyFill="1" applyAlignment="1">
      <alignment horizontal="center"/>
    </xf>
    <xf numFmtId="165" fontId="8" fillId="11" borderId="0" xfId="0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165" fontId="4" fillId="6" borderId="0" xfId="1" applyNumberFormat="1" applyFont="1" applyFill="1" applyAlignment="1">
      <alignment horizontal="center"/>
    </xf>
    <xf numFmtId="165" fontId="8" fillId="9" borderId="0" xfId="0" applyNumberFormat="1" applyFont="1" applyFill="1" applyAlignment="1">
      <alignment horizontal="center"/>
    </xf>
    <xf numFmtId="0" fontId="9" fillId="0" borderId="0" xfId="0" applyFont="1"/>
    <xf numFmtId="166" fontId="8" fillId="11" borderId="0" xfId="0" applyNumberFormat="1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0" fillId="8" borderId="0" xfId="0" applyFill="1"/>
    <xf numFmtId="164" fontId="4" fillId="3" borderId="0" xfId="1" applyNumberFormat="1" applyFont="1" applyFill="1" applyAlignment="1">
      <alignment horizontal="center"/>
    </xf>
    <xf numFmtId="165" fontId="4" fillId="3" borderId="0" xfId="1" applyNumberFormat="1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0" fillId="0" borderId="0" xfId="0" applyFont="1"/>
    <xf numFmtId="0" fontId="5" fillId="14" borderId="0" xfId="0" applyFont="1" applyFill="1" applyAlignment="1">
      <alignment horizontal="center" wrapText="1"/>
    </xf>
    <xf numFmtId="0" fontId="5" fillId="1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10" fillId="12" borderId="0" xfId="0" applyFont="1" applyFill="1" applyAlignment="1">
      <alignment horizontal="center" wrapText="1"/>
    </xf>
    <xf numFmtId="0" fontId="10" fillId="14" borderId="0" xfId="0" applyFont="1" applyFill="1" applyAlignment="1">
      <alignment horizontal="center" wrapText="1"/>
    </xf>
  </cellXfs>
  <cellStyles count="234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Normal" xfId="0" builtinId="0"/>
    <cellStyle name="Porcentual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K30" sqref="K30"/>
    </sheetView>
  </sheetViews>
  <sheetFormatPr baseColWidth="10" defaultRowHeight="15" x14ac:dyDescent="0"/>
  <cols>
    <col min="1" max="1" width="19.6640625" bestFit="1" customWidth="1"/>
    <col min="2" max="2" width="9.83203125" bestFit="1" customWidth="1"/>
    <col min="3" max="3" width="12.5" bestFit="1" customWidth="1"/>
    <col min="4" max="4" width="13.5" bestFit="1" customWidth="1"/>
    <col min="5" max="5" width="9.6640625" customWidth="1"/>
  </cols>
  <sheetData>
    <row r="2" spans="1:9" ht="18">
      <c r="A2" s="39" t="s">
        <v>14</v>
      </c>
      <c r="B2" s="39"/>
      <c r="C2" s="39"/>
      <c r="D2" s="39"/>
      <c r="E2" s="39"/>
      <c r="F2" s="39"/>
      <c r="G2" s="39"/>
      <c r="H2" s="39"/>
      <c r="I2" s="39"/>
    </row>
    <row r="3" spans="1:9" ht="18">
      <c r="A3" s="2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ht="18">
      <c r="A4" s="2" t="s">
        <v>12</v>
      </c>
      <c r="B4" s="3">
        <v>0.80100000000000005</v>
      </c>
      <c r="C4" s="3">
        <v>0.91700000000000004</v>
      </c>
      <c r="D4" s="3">
        <v>0.57499999999999996</v>
      </c>
      <c r="E4" s="3">
        <v>0.80800000000000005</v>
      </c>
      <c r="F4" s="3">
        <v>0.78</v>
      </c>
      <c r="G4" s="4">
        <v>0.8417</v>
      </c>
      <c r="H4" s="4">
        <v>0.8841</v>
      </c>
      <c r="I4" s="4">
        <v>0.3775</v>
      </c>
    </row>
    <row r="5" spans="1:9" ht="18">
      <c r="A5" s="2" t="s">
        <v>11</v>
      </c>
      <c r="B5" s="3">
        <v>0.69599999999999995</v>
      </c>
      <c r="C5" s="3">
        <v>0.86499999999999999</v>
      </c>
      <c r="D5" s="3">
        <v>0.375</v>
      </c>
      <c r="E5" s="3">
        <v>0.73</v>
      </c>
      <c r="F5" s="3">
        <v>0.58799999999999997</v>
      </c>
      <c r="G5" s="4">
        <v>0.77170000000000005</v>
      </c>
      <c r="H5" s="4">
        <v>1.0799000000000001</v>
      </c>
      <c r="I5" s="4">
        <v>0.42109999999999997</v>
      </c>
    </row>
    <row r="6" spans="1:9" ht="18">
      <c r="A6" s="2" t="s">
        <v>10</v>
      </c>
      <c r="B6" s="3">
        <v>0.78800000000000003</v>
      </c>
      <c r="C6" s="3">
        <v>0.878</v>
      </c>
      <c r="D6" s="3">
        <v>0.61299999999999999</v>
      </c>
      <c r="E6" s="3">
        <v>0.81499999999999995</v>
      </c>
      <c r="F6" s="3">
        <v>0.72099999999999997</v>
      </c>
      <c r="G6" s="4">
        <v>0.81679999999999997</v>
      </c>
      <c r="H6" s="4">
        <v>0.98080000000000001</v>
      </c>
      <c r="I6" s="4">
        <v>0.39340000000000003</v>
      </c>
    </row>
    <row r="7" spans="1:9" ht="18">
      <c r="A7" s="5" t="s">
        <v>13</v>
      </c>
      <c r="B7" s="6">
        <f>AVERAGE(B4:B6)</f>
        <v>0.76166666666666671</v>
      </c>
      <c r="C7" s="6">
        <f t="shared" ref="C7" si="0">AVERAGE(C4:C6)</f>
        <v>0.88666666666666671</v>
      </c>
      <c r="D7" s="6">
        <f t="shared" ref="D7" si="1">AVERAGE(D4:D6)</f>
        <v>0.52100000000000002</v>
      </c>
      <c r="E7" s="6">
        <f t="shared" ref="E7" si="2">AVERAGE(E4:E6)</f>
        <v>0.78433333333333322</v>
      </c>
      <c r="F7" s="6">
        <f t="shared" ref="F7" si="3">AVERAGE(F4:F6)</f>
        <v>0.69633333333333336</v>
      </c>
      <c r="G7" s="7">
        <f t="shared" ref="G7" si="4">AVERAGE(G4:G6)</f>
        <v>0.81006666666666671</v>
      </c>
      <c r="H7" s="7">
        <f t="shared" ref="H7" si="5">AVERAGE(H4:H6)</f>
        <v>0.98159999999999992</v>
      </c>
      <c r="I7" s="7">
        <f t="shared" ref="I7" si="6">AVERAGE(I4:I6)</f>
        <v>0.39733333333333332</v>
      </c>
    </row>
    <row r="8" spans="1:9" ht="18">
      <c r="A8" s="5" t="s">
        <v>32</v>
      </c>
      <c r="B8" s="6">
        <f>STDEV(B4:B6)</f>
        <v>5.7239263913273192E-2</v>
      </c>
      <c r="C8" s="6">
        <f t="shared" ref="C8:I8" si="7">STDEV(C4:C6)</f>
        <v>2.7061657993059748E-2</v>
      </c>
      <c r="D8" s="6">
        <f t="shared" si="7"/>
        <v>0.12785929766739698</v>
      </c>
      <c r="E8" s="6">
        <f t="shared" si="7"/>
        <v>4.7184036848634876E-2</v>
      </c>
      <c r="F8" s="6">
        <f t="shared" si="7"/>
        <v>9.8348021501875646E-2</v>
      </c>
      <c r="G8" s="6">
        <f t="shared" si="7"/>
        <v>3.5482436970046626E-2</v>
      </c>
      <c r="H8" s="6">
        <f t="shared" si="7"/>
        <v>9.7902451450410613E-2</v>
      </c>
      <c r="I8" s="6">
        <f t="shared" si="7"/>
        <v>2.2064526583032155E-2</v>
      </c>
    </row>
    <row r="9" spans="1:9" s="31" customFormat="1" ht="18">
      <c r="A9" s="9"/>
      <c r="B9" s="10"/>
      <c r="C9" s="10"/>
      <c r="D9" s="10"/>
      <c r="E9" s="10"/>
      <c r="F9" s="10"/>
      <c r="G9" s="10"/>
      <c r="H9" s="10"/>
      <c r="I9" s="10"/>
    </row>
    <row r="10" spans="1:9" s="31" customFormat="1" ht="18">
      <c r="A10" s="5" t="s">
        <v>42</v>
      </c>
      <c r="B10" s="32">
        <v>0.80100000000000005</v>
      </c>
      <c r="C10" s="32">
        <v>0.91700000000000004</v>
      </c>
      <c r="D10" s="32">
        <v>0.57499999999999996</v>
      </c>
      <c r="E10" s="32">
        <v>0.80800000000000005</v>
      </c>
      <c r="F10" s="32">
        <v>0.78</v>
      </c>
      <c r="G10" s="33">
        <v>0.8417</v>
      </c>
      <c r="H10" s="33">
        <v>0.8841</v>
      </c>
      <c r="I10" s="33">
        <v>0.3775</v>
      </c>
    </row>
    <row r="11" spans="1:9" s="31" customFormat="1"/>
    <row r="12" spans="1:9" ht="18">
      <c r="A12" s="39" t="s">
        <v>0</v>
      </c>
      <c r="B12" s="39"/>
      <c r="C12" s="39"/>
      <c r="D12" s="39"/>
      <c r="E12" s="39"/>
      <c r="F12" s="39"/>
      <c r="G12" s="39"/>
      <c r="H12" s="39"/>
      <c r="I12" s="39"/>
    </row>
    <row r="13" spans="1:9" ht="18">
      <c r="A13" s="2"/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</row>
    <row r="14" spans="1:9" ht="18">
      <c r="A14" s="2" t="s">
        <v>12</v>
      </c>
      <c r="B14" s="3">
        <v>0.79200000000000004</v>
      </c>
      <c r="C14" s="3">
        <v>0.89100000000000001</v>
      </c>
      <c r="D14" s="3">
        <v>0.6</v>
      </c>
      <c r="E14" s="3">
        <v>0.81299999999999994</v>
      </c>
      <c r="F14" s="3">
        <v>0.73799999999999999</v>
      </c>
      <c r="G14" s="4">
        <v>0.84089999999999998</v>
      </c>
      <c r="H14" s="4">
        <v>0.88090000000000002</v>
      </c>
      <c r="I14" s="4">
        <v>0.37940000000000002</v>
      </c>
    </row>
    <row r="15" spans="1:9" ht="18">
      <c r="A15" s="2" t="s">
        <v>11</v>
      </c>
      <c r="B15" s="3">
        <v>0.78400000000000003</v>
      </c>
      <c r="C15" s="3">
        <v>0.93600000000000005</v>
      </c>
      <c r="D15" s="3">
        <v>0.48799999999999999</v>
      </c>
      <c r="E15" s="3">
        <v>0.78100000000000003</v>
      </c>
      <c r="F15" s="3">
        <v>0.79600000000000004</v>
      </c>
      <c r="G15" s="4">
        <v>0.82079999999999997</v>
      </c>
      <c r="H15" s="4">
        <v>0.96640000000000004</v>
      </c>
      <c r="I15" s="4">
        <v>0.39079999999999998</v>
      </c>
    </row>
    <row r="16" spans="1:9" ht="18">
      <c r="A16" s="2" t="s">
        <v>10</v>
      </c>
      <c r="B16" s="3">
        <v>0.80500000000000005</v>
      </c>
      <c r="C16" s="3">
        <v>0.92300000000000004</v>
      </c>
      <c r="D16" s="3">
        <v>0.57499999999999996</v>
      </c>
      <c r="E16" s="3">
        <v>0.80900000000000005</v>
      </c>
      <c r="F16" s="3">
        <v>0.79300000000000004</v>
      </c>
      <c r="G16" s="4">
        <v>0.84460000000000002</v>
      </c>
      <c r="H16" s="4">
        <v>0.87029999999999996</v>
      </c>
      <c r="I16" s="4">
        <v>0.37609999999999999</v>
      </c>
    </row>
    <row r="17" spans="1:9" ht="18">
      <c r="A17" s="5" t="s">
        <v>13</v>
      </c>
      <c r="B17" s="6">
        <f>AVERAGE(B14:B16)</f>
        <v>0.79366666666666674</v>
      </c>
      <c r="C17" s="6">
        <f t="shared" ref="C17:I17" si="8">AVERAGE(C14:C16)</f>
        <v>0.91666666666666663</v>
      </c>
      <c r="D17" s="6">
        <f t="shared" si="8"/>
        <v>0.55433333333333334</v>
      </c>
      <c r="E17" s="6">
        <f t="shared" si="8"/>
        <v>0.80100000000000005</v>
      </c>
      <c r="F17" s="6">
        <f t="shared" si="8"/>
        <v>0.77566666666666662</v>
      </c>
      <c r="G17" s="7">
        <f t="shared" si="8"/>
        <v>0.83543333333333336</v>
      </c>
      <c r="H17" s="7">
        <f t="shared" si="8"/>
        <v>0.90586666666666671</v>
      </c>
      <c r="I17" s="7">
        <f t="shared" si="8"/>
        <v>0.38210000000000005</v>
      </c>
    </row>
    <row r="18" spans="1:9" ht="18">
      <c r="A18" s="5" t="s">
        <v>32</v>
      </c>
      <c r="B18" s="6">
        <f>STDEV(B14:B16)</f>
        <v>1.0598742063723106E-2</v>
      </c>
      <c r="C18" s="6">
        <f t="shared" ref="C18:I18" si="9">STDEV(C14:C16)</f>
        <v>2.3158871590242353E-2</v>
      </c>
      <c r="D18" s="6">
        <f t="shared" si="9"/>
        <v>5.8790588816011465E-2</v>
      </c>
      <c r="E18" s="6">
        <f t="shared" si="9"/>
        <v>1.743559577416267E-2</v>
      </c>
      <c r="F18" s="6">
        <f t="shared" si="9"/>
        <v>3.2654759734735993E-2</v>
      </c>
      <c r="G18" s="6">
        <f t="shared" si="9"/>
        <v>1.2807159456075096E-2</v>
      </c>
      <c r="H18" s="6">
        <f t="shared" si="9"/>
        <v>5.2690638004614598E-2</v>
      </c>
      <c r="I18" s="6">
        <f t="shared" si="9"/>
        <v>7.7129760793094547E-3</v>
      </c>
    </row>
    <row r="20" spans="1:9" ht="18">
      <c r="A20" s="5" t="s">
        <v>42</v>
      </c>
      <c r="B20" s="32">
        <v>0.80500000000000005</v>
      </c>
      <c r="C20" s="32">
        <v>0.92300000000000004</v>
      </c>
      <c r="D20" s="32">
        <v>0.57499999999999996</v>
      </c>
      <c r="E20" s="32">
        <v>0.80900000000000005</v>
      </c>
      <c r="F20" s="32">
        <v>0.79300000000000004</v>
      </c>
      <c r="G20" s="33">
        <v>0.84460000000000002</v>
      </c>
      <c r="H20" s="33">
        <v>0.87029999999999996</v>
      </c>
      <c r="I20" s="33">
        <v>0.37609999999999999</v>
      </c>
    </row>
  </sheetData>
  <mergeCells count="2">
    <mergeCell ref="A12:I12"/>
    <mergeCell ref="A2:I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A3" workbookViewId="0">
      <selection activeCell="N24" sqref="N24"/>
    </sheetView>
  </sheetViews>
  <sheetFormatPr baseColWidth="10" defaultRowHeight="15" x14ac:dyDescent="0"/>
  <cols>
    <col min="1" max="1" width="20.6640625" customWidth="1"/>
    <col min="3" max="3" width="12.5" bestFit="1" customWidth="1"/>
    <col min="4" max="4" width="13.5" bestFit="1" customWidth="1"/>
    <col min="11" max="11" width="19.6640625" bestFit="1" customWidth="1"/>
    <col min="13" max="13" width="12.5" bestFit="1" customWidth="1"/>
    <col min="14" max="14" width="13.5" bestFit="1" customWidth="1"/>
  </cols>
  <sheetData>
    <row r="1" spans="1:19" ht="18">
      <c r="A1" s="40" t="s">
        <v>43</v>
      </c>
      <c r="B1" s="40"/>
      <c r="C1" s="40"/>
      <c r="D1" s="40"/>
      <c r="E1" s="40"/>
      <c r="F1" s="40"/>
      <c r="G1" s="40"/>
      <c r="H1" s="40"/>
      <c r="I1" s="40"/>
      <c r="K1" s="41" t="s">
        <v>41</v>
      </c>
      <c r="L1" s="41"/>
      <c r="M1" s="41"/>
      <c r="N1" s="41"/>
      <c r="O1" s="41"/>
      <c r="P1" s="41"/>
      <c r="Q1" s="41"/>
      <c r="R1" s="41"/>
      <c r="S1" s="41"/>
    </row>
    <row r="2" spans="1:19" ht="18">
      <c r="A2" s="39" t="s">
        <v>15</v>
      </c>
      <c r="B2" s="39"/>
      <c r="C2" s="39"/>
      <c r="D2" s="39"/>
      <c r="E2" s="39"/>
      <c r="F2" s="39"/>
      <c r="G2" s="39"/>
      <c r="H2" s="39"/>
      <c r="I2" s="39"/>
      <c r="K2" s="39" t="s">
        <v>15</v>
      </c>
      <c r="L2" s="39"/>
      <c r="M2" s="39"/>
      <c r="N2" s="39"/>
      <c r="O2" s="39"/>
      <c r="P2" s="39"/>
      <c r="Q2" s="39"/>
      <c r="R2" s="39"/>
      <c r="S2" s="39"/>
    </row>
    <row r="3" spans="1:19" ht="18">
      <c r="A3" s="2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K3" s="2"/>
      <c r="L3" s="2" t="s">
        <v>1</v>
      </c>
      <c r="M3" s="2" t="s">
        <v>2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7</v>
      </c>
      <c r="S3" s="2" t="s">
        <v>8</v>
      </c>
    </row>
    <row r="4" spans="1:19" ht="18">
      <c r="A4" s="2" t="s">
        <v>12</v>
      </c>
      <c r="B4" s="3">
        <v>0.72199999999999998</v>
      </c>
      <c r="C4" s="3">
        <v>0.67100000000000004</v>
      </c>
      <c r="D4" s="3">
        <v>0.77900000000000003</v>
      </c>
      <c r="E4" s="3">
        <v>0.77</v>
      </c>
      <c r="F4" s="3">
        <v>0.68200000000000005</v>
      </c>
      <c r="G4" s="4">
        <v>0.86450000000000005</v>
      </c>
      <c r="H4" s="4">
        <v>0.36809999999999998</v>
      </c>
      <c r="I4" s="4">
        <v>0.4506</v>
      </c>
      <c r="K4" s="2" t="s">
        <v>12</v>
      </c>
      <c r="L4" s="3">
        <v>0.77200000000000002</v>
      </c>
      <c r="M4" s="3">
        <v>0.85899999999999999</v>
      </c>
      <c r="N4" s="3">
        <v>0.67500000000000004</v>
      </c>
      <c r="O4" s="3">
        <v>0.745</v>
      </c>
      <c r="P4" s="3">
        <v>0.81200000000000006</v>
      </c>
      <c r="Q4" s="4">
        <v>0.87990000000000002</v>
      </c>
      <c r="R4" s="4">
        <v>0.34649999999999997</v>
      </c>
      <c r="S4" s="4">
        <v>0.41089999999999999</v>
      </c>
    </row>
    <row r="5" spans="1:19" ht="18">
      <c r="A5" s="2" t="s">
        <v>11</v>
      </c>
      <c r="B5" s="3">
        <v>0.72199999999999998</v>
      </c>
      <c r="C5" s="3">
        <v>0.84199999999999997</v>
      </c>
      <c r="D5" s="3">
        <v>0.61599999999999999</v>
      </c>
      <c r="E5" s="3">
        <v>0.66</v>
      </c>
      <c r="F5" s="3">
        <v>0.81499999999999995</v>
      </c>
      <c r="G5" s="4">
        <v>0.86309999999999998</v>
      </c>
      <c r="H5" s="4">
        <v>0.37</v>
      </c>
      <c r="I5" s="4">
        <v>0.4501</v>
      </c>
      <c r="K5" s="2" t="s">
        <v>11</v>
      </c>
      <c r="L5" s="3">
        <v>0.77200000000000002</v>
      </c>
      <c r="M5" s="3">
        <v>0.77800000000000002</v>
      </c>
      <c r="N5" s="3">
        <v>0.76500000000000001</v>
      </c>
      <c r="O5" s="3">
        <v>0.76800000000000002</v>
      </c>
      <c r="P5" s="3">
        <v>0.77500000000000002</v>
      </c>
      <c r="Q5" s="4">
        <v>0.89249999999999996</v>
      </c>
      <c r="R5" s="4">
        <v>0.32790000000000002</v>
      </c>
      <c r="S5" s="4">
        <v>0.41189999999999999</v>
      </c>
    </row>
    <row r="6" spans="1:19" ht="18">
      <c r="A6" s="2" t="s">
        <v>10</v>
      </c>
      <c r="B6" s="3">
        <v>0.79</v>
      </c>
      <c r="C6" s="3">
        <v>0.82899999999999996</v>
      </c>
      <c r="D6" s="3">
        <v>0.75</v>
      </c>
      <c r="E6" s="3">
        <v>0.77300000000000002</v>
      </c>
      <c r="F6" s="3">
        <v>0.81100000000000005</v>
      </c>
      <c r="G6" s="4">
        <v>0.89190000000000003</v>
      </c>
      <c r="H6" s="4">
        <v>0.32890000000000003</v>
      </c>
      <c r="I6" s="4">
        <v>0.40429999999999999</v>
      </c>
      <c r="K6" s="2" t="s">
        <v>10</v>
      </c>
      <c r="L6" s="3">
        <v>0.76500000000000001</v>
      </c>
      <c r="M6" s="3">
        <v>0.74399999999999999</v>
      </c>
      <c r="N6" s="3">
        <v>0.78900000000000003</v>
      </c>
      <c r="O6" s="3">
        <v>0.8</v>
      </c>
      <c r="P6" s="3">
        <v>0.73199999999999998</v>
      </c>
      <c r="Q6" s="4">
        <v>0.8841</v>
      </c>
      <c r="R6" s="4">
        <v>0.34050000000000002</v>
      </c>
      <c r="S6" s="4">
        <v>0.4249</v>
      </c>
    </row>
    <row r="7" spans="1:19" ht="18">
      <c r="A7" s="5" t="s">
        <v>13</v>
      </c>
      <c r="B7" s="6">
        <f>AVERAGE(B4:B6)</f>
        <v>0.7446666666666667</v>
      </c>
      <c r="C7" s="6">
        <f t="shared" ref="C7:I7" si="0">AVERAGE(C4:C6)</f>
        <v>0.78066666666666651</v>
      </c>
      <c r="D7" s="6">
        <f t="shared" si="0"/>
        <v>0.71499999999999997</v>
      </c>
      <c r="E7" s="6">
        <f t="shared" si="0"/>
        <v>0.73433333333333339</v>
      </c>
      <c r="F7" s="6">
        <f t="shared" si="0"/>
        <v>0.76933333333333331</v>
      </c>
      <c r="G7" s="7">
        <f t="shared" si="0"/>
        <v>0.87316666666666665</v>
      </c>
      <c r="H7" s="7">
        <f t="shared" si="0"/>
        <v>0.35566666666666663</v>
      </c>
      <c r="I7" s="7">
        <f t="shared" si="0"/>
        <v>0.43500000000000005</v>
      </c>
      <c r="K7" s="5" t="s">
        <v>13</v>
      </c>
      <c r="L7" s="6">
        <f>AVERAGE(L4:L6)</f>
        <v>0.76966666666666672</v>
      </c>
      <c r="M7" s="6">
        <f t="shared" ref="M7" si="1">AVERAGE(M4:M6)</f>
        <v>0.79366666666666674</v>
      </c>
      <c r="N7" s="6">
        <f t="shared" ref="N7" si="2">AVERAGE(N4:N6)</f>
        <v>0.74299999999999999</v>
      </c>
      <c r="O7" s="6">
        <f t="shared" ref="O7" si="3">AVERAGE(O4:O6)</f>
        <v>0.77099999999999991</v>
      </c>
      <c r="P7" s="6">
        <f t="shared" ref="P7" si="4">AVERAGE(P4:P6)</f>
        <v>0.77300000000000002</v>
      </c>
      <c r="Q7" s="7">
        <f t="shared" ref="Q7" si="5">AVERAGE(Q4:Q6)</f>
        <v>0.88549999999999995</v>
      </c>
      <c r="R7" s="7">
        <f t="shared" ref="R7" si="6">AVERAGE(R4:R6)</f>
        <v>0.33829999999999999</v>
      </c>
      <c r="S7" s="7">
        <f t="shared" ref="S7" si="7">AVERAGE(S4:S6)</f>
        <v>0.41589999999999999</v>
      </c>
    </row>
    <row r="8" spans="1:19" ht="18">
      <c r="A8" s="5" t="s">
        <v>32</v>
      </c>
      <c r="B8" s="6">
        <f>STDEV(B4:B6)</f>
        <v>3.9259818304894584E-2</v>
      </c>
      <c r="C8" s="6">
        <f t="shared" ref="C8:I8" si="8">STDEV(C4:C6)</f>
        <v>9.5196288443054985E-2</v>
      </c>
      <c r="D8" s="6">
        <f t="shared" si="8"/>
        <v>8.69540108333135E-2</v>
      </c>
      <c r="E8" s="6">
        <f t="shared" si="8"/>
        <v>6.4392028492145925E-2</v>
      </c>
      <c r="F8" s="6">
        <f t="shared" si="8"/>
        <v>7.5659324166511874E-2</v>
      </c>
      <c r="G8" s="7">
        <f t="shared" si="8"/>
        <v>1.6238637052823541E-2</v>
      </c>
      <c r="H8" s="7">
        <f t="shared" si="8"/>
        <v>2.3200071838969213E-2</v>
      </c>
      <c r="I8" s="7">
        <f t="shared" si="8"/>
        <v>2.6588155257557835E-2</v>
      </c>
      <c r="K8" s="5" t="s">
        <v>32</v>
      </c>
      <c r="L8" s="6">
        <f>STDEV(L4:L6)</f>
        <v>4.0414518843273836E-3</v>
      </c>
      <c r="M8" s="6">
        <f t="shared" ref="M8:S8" si="9">STDEV(M4:M6)</f>
        <v>5.9079043097644467E-2</v>
      </c>
      <c r="N8" s="6">
        <f t="shared" si="9"/>
        <v>6.009991680526687E-2</v>
      </c>
      <c r="O8" s="6">
        <f t="shared" si="9"/>
        <v>2.762245463386629E-2</v>
      </c>
      <c r="P8" s="6">
        <f t="shared" si="9"/>
        <v>4.0037482438335242E-2</v>
      </c>
      <c r="Q8" s="7">
        <f t="shared" si="9"/>
        <v>6.415605972938148E-3</v>
      </c>
      <c r="R8" s="7">
        <f t="shared" si="9"/>
        <v>9.4931554290446328E-3</v>
      </c>
      <c r="S8" s="7">
        <f t="shared" si="9"/>
        <v>7.8102496759066614E-3</v>
      </c>
    </row>
    <row r="9" spans="1:19" s="31" customFormat="1" ht="18">
      <c r="A9" s="9"/>
      <c r="B9" s="10"/>
      <c r="C9" s="10"/>
      <c r="D9" s="10"/>
      <c r="E9" s="10"/>
      <c r="F9" s="10"/>
      <c r="G9" s="10"/>
      <c r="H9" s="10"/>
      <c r="I9" s="10"/>
      <c r="K9" s="9"/>
      <c r="L9" s="10"/>
      <c r="M9" s="10"/>
      <c r="N9" s="10"/>
      <c r="O9" s="10"/>
      <c r="P9" s="10"/>
      <c r="Q9" s="10"/>
      <c r="R9" s="10"/>
      <c r="S9" s="10"/>
    </row>
    <row r="10" spans="1:19" s="31" customFormat="1" ht="18">
      <c r="A10" s="12" t="s">
        <v>36</v>
      </c>
      <c r="B10" s="25">
        <v>0.79</v>
      </c>
      <c r="C10" s="25">
        <v>0.82899999999999996</v>
      </c>
      <c r="D10" s="25">
        <v>0.75</v>
      </c>
      <c r="E10" s="25">
        <v>0.77300000000000002</v>
      </c>
      <c r="F10" s="25">
        <v>0.81100000000000005</v>
      </c>
      <c r="G10" s="26">
        <v>0.89190000000000003</v>
      </c>
      <c r="H10" s="26">
        <v>0.32890000000000003</v>
      </c>
      <c r="I10" s="26">
        <v>0.40429999999999999</v>
      </c>
      <c r="K10" s="5" t="s">
        <v>36</v>
      </c>
      <c r="L10" s="32">
        <v>0.77200000000000002</v>
      </c>
      <c r="M10" s="32">
        <v>0.77800000000000002</v>
      </c>
      <c r="N10" s="32">
        <v>0.76500000000000001</v>
      </c>
      <c r="O10" s="32">
        <v>0.76800000000000002</v>
      </c>
      <c r="P10" s="32">
        <v>0.77500000000000002</v>
      </c>
      <c r="Q10" s="33">
        <v>0.89249999999999996</v>
      </c>
      <c r="R10" s="33">
        <v>0.32790000000000002</v>
      </c>
      <c r="S10" s="33">
        <v>0.41189999999999999</v>
      </c>
    </row>
    <row r="11" spans="1:19" s="31" customFormat="1" ht="18">
      <c r="B11" s="9"/>
      <c r="C11" s="10"/>
      <c r="D11" s="10"/>
      <c r="E11" s="10"/>
      <c r="F11" s="10"/>
      <c r="G11" s="10"/>
      <c r="H11" s="10"/>
      <c r="I11" s="10"/>
      <c r="K11" s="9"/>
      <c r="L11" s="10"/>
      <c r="M11" s="10"/>
      <c r="N11" s="10"/>
      <c r="O11" s="10"/>
      <c r="P11" s="10"/>
      <c r="Q11" s="10"/>
      <c r="R11" s="10"/>
      <c r="S11" s="10"/>
    </row>
    <row r="12" spans="1:19" ht="18">
      <c r="A12" s="40" t="s">
        <v>43</v>
      </c>
      <c r="B12" s="40"/>
      <c r="C12" s="40"/>
      <c r="D12" s="40"/>
      <c r="E12" s="40"/>
      <c r="F12" s="40"/>
      <c r="G12" s="40"/>
      <c r="H12" s="40"/>
      <c r="I12" s="40"/>
      <c r="K12" s="41" t="s">
        <v>41</v>
      </c>
      <c r="L12" s="41"/>
      <c r="M12" s="41"/>
      <c r="N12" s="41"/>
      <c r="O12" s="41"/>
      <c r="P12" s="41"/>
      <c r="Q12" s="41"/>
      <c r="R12" s="41"/>
      <c r="S12" s="41"/>
    </row>
    <row r="13" spans="1:19" ht="18">
      <c r="A13" s="39" t="s">
        <v>16</v>
      </c>
      <c r="B13" s="39"/>
      <c r="C13" s="39"/>
      <c r="D13" s="39"/>
      <c r="E13" s="39"/>
      <c r="F13" s="39"/>
      <c r="G13" s="39"/>
      <c r="H13" s="39"/>
      <c r="I13" s="39"/>
      <c r="K13" s="39" t="s">
        <v>16</v>
      </c>
      <c r="L13" s="39"/>
      <c r="M13" s="39"/>
      <c r="N13" s="39"/>
      <c r="O13" s="39"/>
      <c r="P13" s="39"/>
      <c r="Q13" s="39"/>
      <c r="R13" s="39"/>
      <c r="S13" s="39"/>
    </row>
    <row r="14" spans="1:19" ht="18">
      <c r="A14" s="2"/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2" t="s">
        <v>8</v>
      </c>
      <c r="K14" s="2"/>
      <c r="L14" s="2" t="s">
        <v>1</v>
      </c>
      <c r="M14" s="2" t="s">
        <v>2</v>
      </c>
      <c r="N14" s="2" t="s">
        <v>3</v>
      </c>
      <c r="O14" s="2" t="s">
        <v>4</v>
      </c>
      <c r="P14" s="2" t="s">
        <v>5</v>
      </c>
      <c r="Q14" s="2" t="s">
        <v>6</v>
      </c>
      <c r="R14" s="2" t="s">
        <v>7</v>
      </c>
      <c r="S14" s="2" t="s">
        <v>8</v>
      </c>
    </row>
    <row r="15" spans="1:19" ht="18">
      <c r="A15" s="2" t="s">
        <v>12</v>
      </c>
      <c r="B15" s="3">
        <v>0.79600000000000004</v>
      </c>
      <c r="C15" s="3">
        <v>0.85899999999999999</v>
      </c>
      <c r="D15" s="3">
        <v>0.73799999999999999</v>
      </c>
      <c r="E15" s="3">
        <v>0.753</v>
      </c>
      <c r="F15" s="3">
        <v>0.84899999999999998</v>
      </c>
      <c r="G15" s="4">
        <v>0.89439999999999997</v>
      </c>
      <c r="H15" s="4">
        <v>0.32490000000000002</v>
      </c>
      <c r="I15" s="4">
        <v>0.39779999999999999</v>
      </c>
      <c r="K15" s="2" t="s">
        <v>12</v>
      </c>
      <c r="L15" s="3">
        <v>0.753</v>
      </c>
      <c r="M15" s="3">
        <v>0.753</v>
      </c>
      <c r="N15" s="3">
        <v>0.753</v>
      </c>
      <c r="O15" s="3">
        <v>0.73399999999999999</v>
      </c>
      <c r="P15" s="3">
        <v>0.77100000000000002</v>
      </c>
      <c r="Q15" s="4">
        <v>0.89959999999999996</v>
      </c>
      <c r="R15" s="4">
        <v>0.31690000000000002</v>
      </c>
      <c r="S15" s="4">
        <v>0.40050000000000002</v>
      </c>
    </row>
    <row r="16" spans="1:19" ht="18">
      <c r="A16" s="2" t="s">
        <v>11</v>
      </c>
      <c r="B16" s="3">
        <v>0.82699999999999996</v>
      </c>
      <c r="C16" s="3">
        <v>0.78900000000000003</v>
      </c>
      <c r="D16" s="3">
        <v>0.88100000000000001</v>
      </c>
      <c r="E16" s="3">
        <v>0.90400000000000003</v>
      </c>
      <c r="F16" s="3">
        <v>0.747</v>
      </c>
      <c r="G16" s="4">
        <v>0.88770000000000004</v>
      </c>
      <c r="H16" s="4">
        <v>0.33510000000000001</v>
      </c>
      <c r="I16" s="4">
        <v>0.40629999999999999</v>
      </c>
      <c r="K16" s="2" t="s">
        <v>11</v>
      </c>
      <c r="L16" s="3">
        <v>0.72799999999999998</v>
      </c>
      <c r="M16" s="3">
        <v>0.69</v>
      </c>
      <c r="N16" s="3">
        <v>0.77300000000000002</v>
      </c>
      <c r="O16" s="3">
        <v>0.77900000000000003</v>
      </c>
      <c r="P16" s="3">
        <v>0.68200000000000005</v>
      </c>
      <c r="Q16" s="4">
        <v>0.85929999999999995</v>
      </c>
      <c r="R16" s="4">
        <v>0.37509999999999999</v>
      </c>
      <c r="S16" s="4">
        <v>0.46539999999999998</v>
      </c>
    </row>
    <row r="17" spans="1:19" ht="18">
      <c r="A17" s="2" t="s">
        <v>10</v>
      </c>
      <c r="B17" s="3">
        <v>0.76500000000000001</v>
      </c>
      <c r="C17" s="3">
        <v>0.72699999999999998</v>
      </c>
      <c r="D17" s="3">
        <v>0.81100000000000005</v>
      </c>
      <c r="E17" s="3">
        <v>0.82099999999999995</v>
      </c>
      <c r="F17" s="3">
        <v>0.71399999999999997</v>
      </c>
      <c r="G17" s="4">
        <v>0.8891</v>
      </c>
      <c r="H17" s="4">
        <v>0.33300000000000002</v>
      </c>
      <c r="I17" s="4">
        <v>0.40389999999999998</v>
      </c>
      <c r="K17" s="2" t="s">
        <v>10</v>
      </c>
      <c r="L17" s="3">
        <v>0.72199999999999998</v>
      </c>
      <c r="M17" s="3">
        <v>0.69399999999999995</v>
      </c>
      <c r="N17" s="3">
        <v>0.753</v>
      </c>
      <c r="O17" s="3">
        <v>0.75600000000000001</v>
      </c>
      <c r="P17" s="3">
        <v>0.73799999999999999</v>
      </c>
      <c r="Q17" s="4">
        <v>0.87860000000000005</v>
      </c>
      <c r="R17" s="4">
        <v>0.34839999999999999</v>
      </c>
      <c r="S17" s="4">
        <v>0.42620000000000002</v>
      </c>
    </row>
    <row r="18" spans="1:19" ht="18">
      <c r="A18" s="5" t="s">
        <v>13</v>
      </c>
      <c r="B18" s="6">
        <f>AVERAGE(B15:B17)</f>
        <v>0.79599999999999993</v>
      </c>
      <c r="C18" s="6">
        <f t="shared" ref="C18" si="10">AVERAGE(C15:C17)</f>
        <v>0.79166666666666663</v>
      </c>
      <c r="D18" s="6">
        <f t="shared" ref="D18" si="11">AVERAGE(D15:D17)</f>
        <v>0.81</v>
      </c>
      <c r="E18" s="6">
        <f t="shared" ref="E18" si="12">AVERAGE(E15:E17)</f>
        <v>0.82599999999999996</v>
      </c>
      <c r="F18" s="6">
        <f t="shared" ref="F18" si="13">AVERAGE(F15:F17)</f>
        <v>0.77</v>
      </c>
      <c r="G18" s="7">
        <f t="shared" ref="G18" si="14">AVERAGE(G15:G17)</f>
        <v>0.89039999999999997</v>
      </c>
      <c r="H18" s="7">
        <f t="shared" ref="H18" si="15">AVERAGE(H15:H17)</f>
        <v>0.33100000000000002</v>
      </c>
      <c r="I18" s="7">
        <f t="shared" ref="I18" si="16">AVERAGE(I15:I17)</f>
        <v>0.40266666666666667</v>
      </c>
      <c r="K18" s="5" t="s">
        <v>13</v>
      </c>
      <c r="L18" s="6">
        <f>AVERAGE(L15:L17)</f>
        <v>0.73433333333333328</v>
      </c>
      <c r="M18" s="6">
        <f t="shared" ref="M18" si="17">AVERAGE(M15:M17)</f>
        <v>0.71233333333333337</v>
      </c>
      <c r="N18" s="6">
        <f t="shared" ref="N18" si="18">AVERAGE(N15:N17)</f>
        <v>0.7596666666666666</v>
      </c>
      <c r="O18" s="6">
        <f t="shared" ref="O18" si="19">AVERAGE(O15:O17)</f>
        <v>0.75633333333333341</v>
      </c>
      <c r="P18" s="6">
        <f t="shared" ref="P18" si="20">AVERAGE(P15:P17)</f>
        <v>0.73033333333333328</v>
      </c>
      <c r="Q18" s="7">
        <f t="shared" ref="Q18" si="21">AVERAGE(Q15:Q17)</f>
        <v>0.87916666666666676</v>
      </c>
      <c r="R18" s="7">
        <f t="shared" ref="R18" si="22">AVERAGE(R15:R17)</f>
        <v>0.3468</v>
      </c>
      <c r="S18" s="7">
        <f t="shared" ref="S18" si="23">AVERAGE(S15:S17)</f>
        <v>0.43070000000000003</v>
      </c>
    </row>
    <row r="19" spans="1:19" ht="18">
      <c r="A19" s="5" t="s">
        <v>32</v>
      </c>
      <c r="B19" s="6">
        <f>STDEV(B15:B17)</f>
        <v>3.0999999999999972E-2</v>
      </c>
      <c r="C19" s="6">
        <f t="shared" ref="C19:I19" si="24">STDEV(C15:C17)</f>
        <v>6.6040391680647487E-2</v>
      </c>
      <c r="D19" s="6">
        <f t="shared" si="24"/>
        <v>7.1505244562899029E-2</v>
      </c>
      <c r="E19" s="6">
        <f t="shared" si="24"/>
        <v>7.5624070242218525E-2</v>
      </c>
      <c r="F19" s="6">
        <f t="shared" si="24"/>
        <v>7.0377553239651627E-2</v>
      </c>
      <c r="G19" s="7">
        <f t="shared" si="24"/>
        <v>3.534119409414426E-3</v>
      </c>
      <c r="H19" s="7">
        <f t="shared" si="24"/>
        <v>5.3860932037980867E-3</v>
      </c>
      <c r="I19" s="7">
        <f t="shared" si="24"/>
        <v>4.3821608064211143E-3</v>
      </c>
      <c r="K19" s="5" t="s">
        <v>32</v>
      </c>
      <c r="L19" s="6">
        <f>STDEV(L15:L17)</f>
        <v>1.644181660685138E-2</v>
      </c>
      <c r="M19" s="6">
        <f t="shared" ref="M19:S19" si="25">STDEV(M15:M17)</f>
        <v>3.5275109260402518E-2</v>
      </c>
      <c r="N19" s="6">
        <f t="shared" si="25"/>
        <v>1.1547005383792525E-2</v>
      </c>
      <c r="O19" s="6">
        <f t="shared" si="25"/>
        <v>2.2501851775650249E-2</v>
      </c>
      <c r="P19" s="6">
        <f t="shared" si="25"/>
        <v>4.4992591982829032E-2</v>
      </c>
      <c r="Q19" s="7">
        <f t="shared" si="25"/>
        <v>2.0155975127324734E-2</v>
      </c>
      <c r="R19" s="7">
        <f t="shared" si="25"/>
        <v>2.913297101223971E-2</v>
      </c>
      <c r="S19" s="7">
        <f t="shared" si="25"/>
        <v>3.2683176100250698E-2</v>
      </c>
    </row>
    <row r="20" spans="1:19" ht="18">
      <c r="K20" s="9"/>
      <c r="L20" s="10"/>
      <c r="M20" s="10"/>
      <c r="N20" s="10"/>
      <c r="O20" s="10"/>
      <c r="P20" s="10"/>
      <c r="Q20" s="10"/>
      <c r="R20" s="10"/>
      <c r="S20" s="10"/>
    </row>
    <row r="21" spans="1:19" ht="18">
      <c r="A21" s="12" t="s">
        <v>36</v>
      </c>
      <c r="B21" s="25">
        <v>0.82699999999999996</v>
      </c>
      <c r="C21" s="25">
        <v>0.78900000000000003</v>
      </c>
      <c r="D21" s="25">
        <v>0.88100000000000001</v>
      </c>
      <c r="E21" s="25">
        <v>0.90400000000000003</v>
      </c>
      <c r="F21" s="25">
        <v>0.747</v>
      </c>
      <c r="G21" s="26">
        <v>0.88770000000000004</v>
      </c>
      <c r="H21" s="26">
        <v>0.33510000000000001</v>
      </c>
      <c r="I21" s="26">
        <v>0.40629999999999999</v>
      </c>
      <c r="K21" s="5" t="s">
        <v>36</v>
      </c>
      <c r="L21" s="32">
        <v>0.753</v>
      </c>
      <c r="M21" s="32">
        <v>0.753</v>
      </c>
      <c r="N21" s="32">
        <v>0.753</v>
      </c>
      <c r="O21" s="32">
        <v>0.73399999999999999</v>
      </c>
      <c r="P21" s="32">
        <v>0.77100000000000002</v>
      </c>
      <c r="Q21" s="33">
        <v>0.89959999999999996</v>
      </c>
      <c r="R21" s="33">
        <v>0.31690000000000002</v>
      </c>
      <c r="S21" s="33">
        <v>0.40050000000000002</v>
      </c>
    </row>
  </sheetData>
  <mergeCells count="8">
    <mergeCell ref="A2:I2"/>
    <mergeCell ref="A13:I13"/>
    <mergeCell ref="K2:S2"/>
    <mergeCell ref="A1:I1"/>
    <mergeCell ref="A12:I12"/>
    <mergeCell ref="K1:S1"/>
    <mergeCell ref="K12:S12"/>
    <mergeCell ref="K13:S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32" workbookViewId="0">
      <selection activeCell="E63" sqref="E63"/>
    </sheetView>
  </sheetViews>
  <sheetFormatPr baseColWidth="10" defaultRowHeight="15" x14ac:dyDescent="0"/>
  <cols>
    <col min="1" max="1" width="19.6640625" bestFit="1" customWidth="1"/>
    <col min="2" max="2" width="11.5" bestFit="1" customWidth="1"/>
    <col min="3" max="3" width="12.5" bestFit="1" customWidth="1"/>
    <col min="4" max="4" width="13.5" bestFit="1" customWidth="1"/>
  </cols>
  <sheetData>
    <row r="1" spans="1:9" ht="18">
      <c r="A1" s="42" t="s">
        <v>12</v>
      </c>
      <c r="B1" s="42"/>
      <c r="C1" s="42"/>
      <c r="D1" s="42"/>
      <c r="E1" s="42"/>
      <c r="F1" s="42"/>
      <c r="G1" s="42"/>
      <c r="H1" s="42"/>
      <c r="I1" s="42"/>
    </row>
    <row r="2" spans="1:9" ht="18">
      <c r="A2" s="39" t="s">
        <v>17</v>
      </c>
      <c r="B2" s="39"/>
      <c r="C2" s="39"/>
      <c r="D2" s="39"/>
      <c r="E2" s="39"/>
      <c r="F2" s="39"/>
      <c r="G2" s="39"/>
      <c r="H2" s="39"/>
      <c r="I2" s="39"/>
    </row>
    <row r="3" spans="1:9" ht="18">
      <c r="A3" s="2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ht="18">
      <c r="A4" s="2" t="s">
        <v>18</v>
      </c>
      <c r="B4" s="3">
        <v>0.73899999999999999</v>
      </c>
      <c r="C4" s="3">
        <v>0.71799999999999997</v>
      </c>
      <c r="D4" s="3">
        <v>0.76300000000000001</v>
      </c>
      <c r="E4" s="3">
        <v>0.77200000000000002</v>
      </c>
      <c r="F4" s="3">
        <v>0.70699999999999996</v>
      </c>
      <c r="G4" s="4">
        <v>0.87560000000000004</v>
      </c>
      <c r="H4" s="4">
        <v>0.35260000000000002</v>
      </c>
      <c r="I4" s="4">
        <v>0.42420000000000002</v>
      </c>
    </row>
    <row r="5" spans="1:9" ht="18">
      <c r="A5" s="2" t="s">
        <v>19</v>
      </c>
      <c r="B5" s="3">
        <v>0.747</v>
      </c>
      <c r="C5" s="3">
        <v>0.70899999999999996</v>
      </c>
      <c r="D5" s="3">
        <v>0.78900000000000003</v>
      </c>
      <c r="E5" s="3">
        <v>0.79200000000000004</v>
      </c>
      <c r="F5" s="3">
        <v>0.70599999999999996</v>
      </c>
      <c r="G5" s="4">
        <v>0.89570000000000005</v>
      </c>
      <c r="H5" s="4">
        <v>0.32300000000000001</v>
      </c>
      <c r="I5" s="4">
        <v>0.3931</v>
      </c>
    </row>
    <row r="6" spans="1:9" ht="18">
      <c r="A6" s="2" t="s">
        <v>20</v>
      </c>
      <c r="B6" s="3">
        <v>0.77</v>
      </c>
      <c r="C6" s="3">
        <v>0.79</v>
      </c>
      <c r="D6" s="3">
        <v>0.75</v>
      </c>
      <c r="E6" s="3">
        <v>0.76200000000000001</v>
      </c>
      <c r="F6" s="3">
        <v>0.77900000000000003</v>
      </c>
      <c r="G6" s="4">
        <v>0.88759999999999994</v>
      </c>
      <c r="H6" s="4">
        <v>0.33529999999999999</v>
      </c>
      <c r="I6" s="4">
        <v>0.4168</v>
      </c>
    </row>
    <row r="7" spans="1:9" ht="18">
      <c r="A7" s="2" t="s">
        <v>27</v>
      </c>
      <c r="B7" s="3">
        <v>0.67100000000000004</v>
      </c>
      <c r="C7" s="3">
        <v>0.67100000000000004</v>
      </c>
      <c r="D7" s="3">
        <v>0.67100000000000004</v>
      </c>
      <c r="E7" s="3">
        <v>0.67900000000000005</v>
      </c>
      <c r="F7" s="3">
        <v>0.66200000000000003</v>
      </c>
      <c r="G7" s="4">
        <v>0.78080000000000005</v>
      </c>
      <c r="H7" s="4">
        <v>0.46820000000000001</v>
      </c>
      <c r="I7" s="4">
        <v>0.55469999999999997</v>
      </c>
    </row>
    <row r="8" spans="1:9" ht="18">
      <c r="A8" s="2" t="s">
        <v>21</v>
      </c>
      <c r="B8" s="3">
        <v>0.72</v>
      </c>
      <c r="C8" s="3">
        <v>0.73899999999999999</v>
      </c>
      <c r="D8" s="3">
        <v>0.69899999999999995</v>
      </c>
      <c r="E8" s="3">
        <v>0.747</v>
      </c>
      <c r="F8" s="3">
        <v>0.68899999999999995</v>
      </c>
      <c r="G8" s="4">
        <v>0.86019999999999996</v>
      </c>
      <c r="H8" s="4">
        <v>0.3715</v>
      </c>
      <c r="I8" s="4">
        <v>0.43009999999999998</v>
      </c>
    </row>
    <row r="9" spans="1:9" ht="18">
      <c r="A9" s="2" t="s">
        <v>22</v>
      </c>
      <c r="B9" s="3">
        <v>0.752</v>
      </c>
      <c r="C9" s="3">
        <v>0.73599999999999999</v>
      </c>
      <c r="D9" s="3">
        <v>0.77</v>
      </c>
      <c r="E9" s="3">
        <v>0.79</v>
      </c>
      <c r="F9" s="3">
        <v>0.71199999999999997</v>
      </c>
      <c r="G9" s="4">
        <v>0.88449999999999995</v>
      </c>
      <c r="H9" s="4">
        <v>0.33979999999999999</v>
      </c>
      <c r="I9" s="4">
        <v>0.40600000000000003</v>
      </c>
    </row>
    <row r="10" spans="1:9" ht="18">
      <c r="A10" s="2" t="s">
        <v>23</v>
      </c>
      <c r="B10" s="3">
        <v>0.753</v>
      </c>
      <c r="C10" s="3">
        <v>0.76600000000000001</v>
      </c>
      <c r="D10" s="3">
        <v>0.74099999999999999</v>
      </c>
      <c r="E10" s="3">
        <v>0.72799999999999998</v>
      </c>
      <c r="F10" s="3">
        <v>0.77800000000000002</v>
      </c>
      <c r="G10" s="4">
        <v>0.87970000000000004</v>
      </c>
      <c r="H10" s="4">
        <v>0.3468</v>
      </c>
      <c r="I10" s="4">
        <v>0.41739999999999999</v>
      </c>
    </row>
    <row r="11" spans="1:9" ht="18">
      <c r="A11" s="2" t="s">
        <v>24</v>
      </c>
      <c r="B11" s="3">
        <v>0.73299999999999998</v>
      </c>
      <c r="C11" s="3">
        <v>0.76100000000000001</v>
      </c>
      <c r="D11" s="3">
        <v>0.71099999999999997</v>
      </c>
      <c r="E11" s="3">
        <v>0.67500000000000004</v>
      </c>
      <c r="F11" s="3">
        <v>0.79</v>
      </c>
      <c r="G11" s="4">
        <v>0.89839999999999998</v>
      </c>
      <c r="H11" s="4">
        <v>0.31869999999999998</v>
      </c>
      <c r="I11" s="4">
        <v>0.41270000000000001</v>
      </c>
    </row>
    <row r="12" spans="1:9" ht="18">
      <c r="A12" s="2" t="s">
        <v>25</v>
      </c>
      <c r="B12" s="3">
        <v>0.52800000000000002</v>
      </c>
      <c r="C12" s="3">
        <v>0.40799999999999997</v>
      </c>
      <c r="D12" s="3">
        <v>0.622</v>
      </c>
      <c r="E12" s="3">
        <v>0.46</v>
      </c>
      <c r="F12" s="3">
        <v>0.57099999999999995</v>
      </c>
      <c r="G12" s="4">
        <v>0.81540000000000001</v>
      </c>
      <c r="H12" s="4">
        <v>0.42959999999999998</v>
      </c>
      <c r="I12" s="4">
        <v>0.52710000000000001</v>
      </c>
    </row>
    <row r="13" spans="1:9" ht="18">
      <c r="A13" s="2" t="s">
        <v>26</v>
      </c>
      <c r="B13" s="3">
        <v>0.73299999999999998</v>
      </c>
      <c r="C13" s="3">
        <v>0.65100000000000002</v>
      </c>
      <c r="D13" s="3">
        <v>0.82099999999999995</v>
      </c>
      <c r="E13" s="3">
        <v>0.79400000000000004</v>
      </c>
      <c r="F13" s="3">
        <v>0.68799999999999994</v>
      </c>
      <c r="G13" s="4">
        <v>0.87909999999999999</v>
      </c>
      <c r="H13" s="4">
        <v>0.34770000000000001</v>
      </c>
      <c r="I13" s="4">
        <v>0.44130000000000003</v>
      </c>
    </row>
    <row r="14" spans="1:9" ht="18">
      <c r="A14" s="5" t="s">
        <v>13</v>
      </c>
      <c r="B14" s="6">
        <f>AVERAGE(B4:B11,B13)</f>
        <v>0.73533333333333328</v>
      </c>
      <c r="C14" s="6">
        <f t="shared" ref="C14:I14" si="0">AVERAGE(C4:C11,C13)</f>
        <v>0.72677777777777774</v>
      </c>
      <c r="D14" s="6">
        <f t="shared" si="0"/>
        <v>0.74611111111111106</v>
      </c>
      <c r="E14" s="6">
        <f t="shared" si="0"/>
        <v>0.74877777777777765</v>
      </c>
      <c r="F14" s="6">
        <f t="shared" si="0"/>
        <v>0.72344444444444433</v>
      </c>
      <c r="G14" s="7">
        <f t="shared" si="0"/>
        <v>0.87128888888888889</v>
      </c>
      <c r="H14" s="7">
        <f t="shared" si="0"/>
        <v>0.35595555555555558</v>
      </c>
      <c r="I14" s="7">
        <f t="shared" si="0"/>
        <v>0.43292222222222221</v>
      </c>
    </row>
    <row r="15" spans="1:9" ht="18">
      <c r="A15" s="5" t="s">
        <v>35</v>
      </c>
      <c r="B15" s="6">
        <f>STDEV(B4:B11,B13)</f>
        <v>2.8120277381277724E-2</v>
      </c>
      <c r="C15" s="6">
        <f t="shared" ref="C15:I15" si="1">STDEV(C4:C11,C13)</f>
        <v>4.4982712728829997E-2</v>
      </c>
      <c r="D15" s="6">
        <f t="shared" si="1"/>
        <v>4.6688982759438127E-2</v>
      </c>
      <c r="E15" s="6">
        <f t="shared" si="1"/>
        <v>4.6197342395904596E-2</v>
      </c>
      <c r="F15" s="6">
        <f t="shared" si="1"/>
        <v>4.6658630260411414E-2</v>
      </c>
      <c r="G15" s="7">
        <f t="shared" si="1"/>
        <v>3.5764942487177438E-2</v>
      </c>
      <c r="H15" s="7">
        <f t="shared" si="1"/>
        <v>4.4951894039937407E-2</v>
      </c>
      <c r="I15" s="7">
        <f t="shared" si="1"/>
        <v>4.7702824281633853E-2</v>
      </c>
    </row>
    <row r="17" spans="1:10" ht="18">
      <c r="A17" s="42" t="s">
        <v>11</v>
      </c>
      <c r="B17" s="42"/>
      <c r="C17" s="42"/>
      <c r="D17" s="42"/>
      <c r="E17" s="42"/>
      <c r="F17" s="42"/>
      <c r="G17" s="42"/>
      <c r="H17" s="42"/>
      <c r="I17" s="42"/>
    </row>
    <row r="18" spans="1:10" ht="18">
      <c r="A18" s="39" t="s">
        <v>17</v>
      </c>
      <c r="B18" s="39"/>
      <c r="C18" s="39"/>
      <c r="D18" s="39"/>
      <c r="E18" s="39"/>
      <c r="F18" s="39"/>
      <c r="G18" s="39"/>
      <c r="H18" s="39"/>
      <c r="I18" s="39"/>
    </row>
    <row r="19" spans="1:10" ht="18">
      <c r="A19" s="2"/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</row>
    <row r="20" spans="1:10" ht="18">
      <c r="A20" s="2" t="s">
        <v>18</v>
      </c>
      <c r="B20" s="3">
        <v>0.745</v>
      </c>
      <c r="C20" s="3">
        <v>0.78700000000000003</v>
      </c>
      <c r="D20" s="3">
        <v>0.70899999999999996</v>
      </c>
      <c r="E20" s="3">
        <v>0.70199999999999996</v>
      </c>
      <c r="F20" s="3">
        <v>0.79200000000000004</v>
      </c>
      <c r="G20" s="4">
        <v>0.87229999999999996</v>
      </c>
      <c r="H20" s="4">
        <v>0.3574</v>
      </c>
      <c r="I20" s="4">
        <v>0.43719999999999998</v>
      </c>
    </row>
    <row r="21" spans="1:10" ht="18">
      <c r="A21" s="2" t="s">
        <v>19</v>
      </c>
      <c r="B21" s="3">
        <v>0.72199999999999998</v>
      </c>
      <c r="C21" s="3">
        <v>0.79200000000000004</v>
      </c>
      <c r="D21" s="3">
        <v>0.65900000000000003</v>
      </c>
      <c r="E21" s="3">
        <v>0.67800000000000005</v>
      </c>
      <c r="F21" s="3">
        <v>0.77800000000000002</v>
      </c>
      <c r="G21" s="4">
        <v>0.87719999999999998</v>
      </c>
      <c r="H21" s="4">
        <v>0.35049999999999998</v>
      </c>
      <c r="I21" s="4">
        <v>0.4284</v>
      </c>
    </row>
    <row r="22" spans="1:10" ht="18">
      <c r="A22" s="2" t="s">
        <v>20</v>
      </c>
      <c r="B22" s="3">
        <v>0.75800000000000001</v>
      </c>
      <c r="C22" s="3">
        <v>0.81100000000000005</v>
      </c>
      <c r="D22" s="3">
        <v>0.71299999999999997</v>
      </c>
      <c r="E22" s="3">
        <v>0.70599999999999996</v>
      </c>
      <c r="F22" s="3">
        <v>0.81599999999999995</v>
      </c>
      <c r="G22" s="4">
        <v>0.89390000000000003</v>
      </c>
      <c r="H22" s="4">
        <v>0.32579999999999998</v>
      </c>
      <c r="I22" s="4">
        <v>0.41520000000000001</v>
      </c>
    </row>
    <row r="23" spans="1:10" ht="18">
      <c r="A23" s="2" t="s">
        <v>27</v>
      </c>
      <c r="B23" s="3">
        <v>0.73899999999999999</v>
      </c>
      <c r="C23" s="3">
        <v>0.79700000000000004</v>
      </c>
      <c r="D23" s="3">
        <v>0.69</v>
      </c>
      <c r="E23" s="3">
        <v>0.68600000000000005</v>
      </c>
      <c r="F23" s="3">
        <v>0.8</v>
      </c>
      <c r="G23" s="4">
        <v>0.876</v>
      </c>
      <c r="H23" s="4">
        <v>0.35220000000000001</v>
      </c>
      <c r="I23" s="4">
        <v>0.44969999999999999</v>
      </c>
    </row>
    <row r="24" spans="1:10" ht="18">
      <c r="A24" s="2" t="s">
        <v>21</v>
      </c>
      <c r="B24" s="3">
        <v>0.73299999999999998</v>
      </c>
      <c r="C24" s="3">
        <v>0.63900000000000001</v>
      </c>
      <c r="D24" s="3">
        <v>0.82099999999999995</v>
      </c>
      <c r="E24" s="3">
        <v>0.76600000000000001</v>
      </c>
      <c r="F24" s="3">
        <v>0.71099999999999997</v>
      </c>
      <c r="G24" s="4">
        <v>0.88859999999999995</v>
      </c>
      <c r="H24" s="4">
        <v>0.33379999999999999</v>
      </c>
      <c r="I24" s="4">
        <v>0.43919999999999998</v>
      </c>
    </row>
    <row r="25" spans="1:10" ht="18">
      <c r="A25" s="2" t="s">
        <v>22</v>
      </c>
      <c r="B25" s="3">
        <v>0.745</v>
      </c>
      <c r="C25" s="3">
        <v>0.61799999999999999</v>
      </c>
      <c r="D25" s="3">
        <v>0.90300000000000002</v>
      </c>
      <c r="E25" s="3">
        <v>0.88700000000000001</v>
      </c>
      <c r="F25" s="3">
        <v>0.65700000000000003</v>
      </c>
      <c r="G25" s="4">
        <v>0.8881</v>
      </c>
      <c r="H25" s="4">
        <v>0.33450000000000002</v>
      </c>
      <c r="I25" s="4">
        <v>0.43190000000000001</v>
      </c>
    </row>
    <row r="26" spans="1:10" ht="18">
      <c r="A26" s="2" t="s">
        <v>23</v>
      </c>
      <c r="B26" s="3">
        <v>0.80200000000000005</v>
      </c>
      <c r="C26" s="3">
        <v>0.75800000000000001</v>
      </c>
      <c r="D26" s="3">
        <v>0.86599999999999999</v>
      </c>
      <c r="E26" s="3">
        <v>0.88900000000000001</v>
      </c>
      <c r="F26" s="3">
        <v>0.71599999999999997</v>
      </c>
      <c r="G26" s="4">
        <v>0.88500000000000001</v>
      </c>
      <c r="H26" s="4">
        <v>0.33910000000000001</v>
      </c>
      <c r="I26" s="4">
        <v>0.40899999999999997</v>
      </c>
    </row>
    <row r="27" spans="1:10" ht="18">
      <c r="A27" s="2" t="s">
        <v>24</v>
      </c>
      <c r="B27" s="3">
        <v>0.81399999999999995</v>
      </c>
      <c r="C27" s="3">
        <v>0.76100000000000001</v>
      </c>
      <c r="D27" s="3">
        <v>0.877</v>
      </c>
      <c r="E27" s="3">
        <v>0.88200000000000001</v>
      </c>
      <c r="F27" s="3">
        <v>0.753</v>
      </c>
      <c r="G27" s="4">
        <v>0.89970000000000006</v>
      </c>
      <c r="H27" s="4">
        <v>0.31669999999999998</v>
      </c>
      <c r="I27" s="4">
        <v>0.39300000000000002</v>
      </c>
    </row>
    <row r="28" spans="1:10" ht="18">
      <c r="A28" s="2" t="s">
        <v>25</v>
      </c>
      <c r="B28" s="3">
        <v>0.46600000000000003</v>
      </c>
      <c r="C28" s="3">
        <v>0.54500000000000004</v>
      </c>
      <c r="D28" s="3">
        <v>0.37</v>
      </c>
      <c r="E28" s="3">
        <v>0.51100000000000001</v>
      </c>
      <c r="F28" s="3">
        <v>0.40300000000000002</v>
      </c>
      <c r="G28" s="4">
        <v>0.67449999999999999</v>
      </c>
      <c r="H28" s="4">
        <v>0.57050000000000001</v>
      </c>
      <c r="I28" s="4">
        <v>0.62770000000000004</v>
      </c>
    </row>
    <row r="29" spans="1:10" ht="18">
      <c r="A29" s="2" t="s">
        <v>26</v>
      </c>
      <c r="B29" s="3">
        <v>0.73899999999999999</v>
      </c>
      <c r="C29" s="3">
        <v>0.72399999999999998</v>
      </c>
      <c r="D29" s="3">
        <v>0.753</v>
      </c>
      <c r="E29" s="3">
        <v>0.72399999999999998</v>
      </c>
      <c r="F29" s="3">
        <v>0.753</v>
      </c>
      <c r="G29" s="4">
        <v>0.88990000000000002</v>
      </c>
      <c r="H29" s="4">
        <v>0.33179999999999998</v>
      </c>
      <c r="I29" s="4">
        <v>0.42049999999999998</v>
      </c>
    </row>
    <row r="30" spans="1:10" ht="18">
      <c r="A30" s="5" t="s">
        <v>13</v>
      </c>
      <c r="B30" s="6">
        <f>AVERAGE(B20:B27,B29)</f>
        <v>0.75522222222222224</v>
      </c>
      <c r="C30" s="6">
        <f t="shared" ref="C30:I30" si="2">AVERAGE(C20:C27,C29)</f>
        <v>0.7430000000000001</v>
      </c>
      <c r="D30" s="6">
        <f t="shared" si="2"/>
        <v>0.77677777777777768</v>
      </c>
      <c r="E30" s="6">
        <f t="shared" si="2"/>
        <v>0.76888888888888884</v>
      </c>
      <c r="F30" s="6">
        <f t="shared" si="2"/>
        <v>0.75288888888888894</v>
      </c>
      <c r="G30" s="7">
        <f t="shared" si="2"/>
        <v>0.88563333333333327</v>
      </c>
      <c r="H30" s="7">
        <f t="shared" si="2"/>
        <v>0.33797777777777777</v>
      </c>
      <c r="I30" s="7">
        <f t="shared" si="2"/>
        <v>0.4249</v>
      </c>
    </row>
    <row r="31" spans="1:10" ht="18">
      <c r="A31" s="19" t="s">
        <v>35</v>
      </c>
      <c r="B31" s="20">
        <f>STDEV(B20:B27,B29)</f>
        <v>3.1590258695434019E-2</v>
      </c>
      <c r="C31" s="20">
        <f t="shared" ref="C31:I31" si="3">STDEV(C20:C27,C29)</f>
        <v>7.0024995537307982E-2</v>
      </c>
      <c r="D31" s="20">
        <f t="shared" si="3"/>
        <v>9.1187688009098739E-2</v>
      </c>
      <c r="E31" s="20">
        <f t="shared" si="3"/>
        <v>9.1347474574347942E-2</v>
      </c>
      <c r="F31" s="20">
        <f t="shared" si="3"/>
        <v>5.0834152998856116E-2</v>
      </c>
      <c r="G31" s="21">
        <f t="shared" si="3"/>
        <v>8.9540493632769523E-3</v>
      </c>
      <c r="H31" s="21">
        <f t="shared" si="3"/>
        <v>1.3258561175498817E-2</v>
      </c>
      <c r="I31" s="21">
        <f t="shared" si="3"/>
        <v>1.737793140739138E-2</v>
      </c>
    </row>
    <row r="32" spans="1:10" ht="18">
      <c r="A32" s="9"/>
      <c r="B32" s="10"/>
      <c r="C32" s="10"/>
      <c r="D32" s="10"/>
      <c r="E32" s="10"/>
      <c r="F32" s="10"/>
      <c r="G32" s="10"/>
      <c r="H32" s="10"/>
      <c r="I32" s="10"/>
      <c r="J32" s="11"/>
    </row>
    <row r="33" spans="1:9" ht="18">
      <c r="A33" s="42" t="s">
        <v>10</v>
      </c>
      <c r="B33" s="42"/>
      <c r="C33" s="42"/>
      <c r="D33" s="42"/>
      <c r="E33" s="42"/>
      <c r="F33" s="42"/>
      <c r="G33" s="42"/>
      <c r="H33" s="42"/>
      <c r="I33" s="42"/>
    </row>
    <row r="34" spans="1:9" ht="18">
      <c r="A34" s="39" t="s">
        <v>17</v>
      </c>
      <c r="B34" s="39"/>
      <c r="C34" s="39"/>
      <c r="D34" s="39"/>
      <c r="E34" s="39"/>
      <c r="F34" s="39"/>
      <c r="G34" s="39"/>
      <c r="H34" s="39"/>
      <c r="I34" s="39"/>
    </row>
    <row r="35" spans="1:9" ht="18">
      <c r="A35" s="2"/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2" t="s">
        <v>8</v>
      </c>
    </row>
    <row r="36" spans="1:9" ht="18">
      <c r="A36" s="2" t="s">
        <v>18</v>
      </c>
      <c r="B36" s="3">
        <v>0.77600000000000002</v>
      </c>
      <c r="C36" s="3">
        <v>0.72</v>
      </c>
      <c r="D36" s="3">
        <v>0.83499999999999996</v>
      </c>
      <c r="E36" s="3">
        <v>0.77200000000000002</v>
      </c>
      <c r="F36" s="3">
        <v>0.74199999999999999</v>
      </c>
      <c r="G36" s="4">
        <v>0.89019999999999999</v>
      </c>
      <c r="H36" s="4">
        <v>0.33300000000000002</v>
      </c>
      <c r="I36" s="4">
        <v>0.40089999999999998</v>
      </c>
    </row>
    <row r="37" spans="1:9" ht="18">
      <c r="A37" s="2" t="s">
        <v>19</v>
      </c>
      <c r="B37" s="3">
        <v>0.85199999999999998</v>
      </c>
      <c r="C37" s="3">
        <v>0.77600000000000002</v>
      </c>
      <c r="D37" s="3">
        <v>0.91900000000000004</v>
      </c>
      <c r="E37" s="3">
        <v>0.79200000000000004</v>
      </c>
      <c r="F37" s="3">
        <v>0.82299999999999995</v>
      </c>
      <c r="G37" s="4">
        <v>0.92959999999999998</v>
      </c>
      <c r="H37" s="4">
        <v>0.26529999999999998</v>
      </c>
      <c r="I37" s="4">
        <v>0.35570000000000002</v>
      </c>
    </row>
    <row r="38" spans="1:9" ht="18">
      <c r="A38" s="2" t="s">
        <v>20</v>
      </c>
      <c r="B38" s="3">
        <v>0.85099999999999998</v>
      </c>
      <c r="C38" s="3">
        <v>0.82499999999999996</v>
      </c>
      <c r="D38" s="3">
        <v>0.877</v>
      </c>
      <c r="E38" s="3">
        <v>0.76200000000000001</v>
      </c>
      <c r="F38" s="3">
        <v>0.83499999999999996</v>
      </c>
      <c r="G38" s="4">
        <v>0.92</v>
      </c>
      <c r="H38" s="4">
        <v>0.28289999999999998</v>
      </c>
      <c r="I38" s="4">
        <v>0.3639</v>
      </c>
    </row>
    <row r="39" spans="1:9" ht="18">
      <c r="A39" s="2" t="s">
        <v>27</v>
      </c>
      <c r="B39" s="3">
        <v>0.78300000000000003</v>
      </c>
      <c r="C39" s="3">
        <v>0.77800000000000002</v>
      </c>
      <c r="D39" s="3">
        <v>0.78800000000000003</v>
      </c>
      <c r="E39" s="3">
        <v>0.67900000000000005</v>
      </c>
      <c r="F39" s="3">
        <v>0.77800000000000002</v>
      </c>
      <c r="G39" s="4">
        <v>0.90600000000000003</v>
      </c>
      <c r="H39" s="4">
        <v>0.30649999999999999</v>
      </c>
      <c r="I39" s="4">
        <v>0.39250000000000002</v>
      </c>
    </row>
    <row r="40" spans="1:9" ht="18">
      <c r="A40" s="2" t="s">
        <v>21</v>
      </c>
      <c r="B40" s="3">
        <v>0.76400000000000001</v>
      </c>
      <c r="C40" s="3">
        <v>0.72299999999999998</v>
      </c>
      <c r="D40" s="3">
        <v>0.80800000000000005</v>
      </c>
      <c r="E40" s="3">
        <v>0.747</v>
      </c>
      <c r="F40" s="3">
        <v>0.73299999999999998</v>
      </c>
      <c r="G40" s="4">
        <v>0.90439999999999998</v>
      </c>
      <c r="H40" s="4">
        <v>0.30919999999999997</v>
      </c>
      <c r="I40" s="4">
        <v>0.38200000000000001</v>
      </c>
    </row>
    <row r="41" spans="1:9" ht="18">
      <c r="A41" s="2" t="s">
        <v>22</v>
      </c>
      <c r="B41" s="3">
        <v>0.73299999999999998</v>
      </c>
      <c r="C41" s="3">
        <v>0.76300000000000001</v>
      </c>
      <c r="D41" s="3">
        <v>0.70599999999999996</v>
      </c>
      <c r="E41" s="3">
        <v>0.79</v>
      </c>
      <c r="F41" s="3">
        <v>0.76900000000000002</v>
      </c>
      <c r="G41" s="4">
        <v>0.88070000000000004</v>
      </c>
      <c r="H41" s="4">
        <v>0.34549999999999997</v>
      </c>
      <c r="I41" s="4">
        <v>0.432</v>
      </c>
    </row>
    <row r="42" spans="1:9" ht="18">
      <c r="A42" s="2" t="s">
        <v>23</v>
      </c>
      <c r="B42" s="3">
        <v>0.75900000000000001</v>
      </c>
      <c r="C42" s="3">
        <v>0.74399999999999999</v>
      </c>
      <c r="D42" s="3">
        <v>0.77500000000000002</v>
      </c>
      <c r="E42" s="3">
        <v>0.72799999999999998</v>
      </c>
      <c r="F42" s="3">
        <v>0.747</v>
      </c>
      <c r="G42" s="4">
        <v>0.87619999999999998</v>
      </c>
      <c r="H42" s="4">
        <v>0.35189999999999999</v>
      </c>
      <c r="I42" s="4">
        <v>0.4365</v>
      </c>
    </row>
    <row r="43" spans="1:9" ht="18">
      <c r="A43" s="2" t="s">
        <v>24</v>
      </c>
      <c r="B43" s="3">
        <v>0.73299999999999998</v>
      </c>
      <c r="C43" s="3">
        <v>0.73499999999999999</v>
      </c>
      <c r="D43" s="3">
        <v>0.73099999999999998</v>
      </c>
      <c r="E43" s="3">
        <v>0.67500000000000004</v>
      </c>
      <c r="F43" s="3">
        <v>0.72199999999999998</v>
      </c>
      <c r="G43" s="4">
        <v>0.86970000000000003</v>
      </c>
      <c r="H43" s="4">
        <v>0.36099999999999999</v>
      </c>
      <c r="I43" s="4">
        <v>0.44340000000000002</v>
      </c>
    </row>
    <row r="44" spans="1:9" ht="18">
      <c r="A44" s="2" t="s">
        <v>25</v>
      </c>
      <c r="B44" s="3">
        <v>0.46600000000000003</v>
      </c>
      <c r="C44" s="3">
        <v>0.44600000000000001</v>
      </c>
      <c r="D44" s="3">
        <v>0.48699999999999999</v>
      </c>
      <c r="E44" s="3">
        <v>0.46</v>
      </c>
      <c r="F44" s="3">
        <v>0.45200000000000001</v>
      </c>
      <c r="G44" s="4">
        <v>0.70730000000000004</v>
      </c>
      <c r="H44" s="4">
        <v>0.54100000000000004</v>
      </c>
      <c r="I44" s="4">
        <v>0.63100000000000001</v>
      </c>
    </row>
    <row r="45" spans="1:9" ht="18">
      <c r="A45" s="2" t="s">
        <v>26</v>
      </c>
      <c r="B45" s="3">
        <v>0.78900000000000003</v>
      </c>
      <c r="C45" s="3">
        <v>0.82699999999999996</v>
      </c>
      <c r="D45" s="3">
        <v>0.75</v>
      </c>
      <c r="E45" s="3">
        <v>0.79400000000000004</v>
      </c>
      <c r="F45" s="3">
        <v>0.81100000000000005</v>
      </c>
      <c r="G45" s="4">
        <v>0.90349999999999997</v>
      </c>
      <c r="H45" s="4">
        <v>0.31059999999999999</v>
      </c>
      <c r="I45" s="4">
        <v>0.38290000000000002</v>
      </c>
    </row>
    <row r="46" spans="1:9" ht="18">
      <c r="A46" s="5" t="s">
        <v>13</v>
      </c>
      <c r="B46" s="6">
        <f>AVERAGE(B36:B43,B45)</f>
        <v>0.78222222222222215</v>
      </c>
      <c r="C46" s="6">
        <f t="shared" ref="C46:I46" si="4">AVERAGE(C36:C43,C45)</f>
        <v>0.76566666666666672</v>
      </c>
      <c r="D46" s="6">
        <f t="shared" si="4"/>
        <v>0.79877777777777781</v>
      </c>
      <c r="E46" s="6">
        <f t="shared" si="4"/>
        <v>0.74877777777777765</v>
      </c>
      <c r="F46" s="6">
        <f t="shared" si="4"/>
        <v>0.77333333333333321</v>
      </c>
      <c r="G46" s="7">
        <f t="shared" si="4"/>
        <v>0.897811111111111</v>
      </c>
      <c r="H46" s="7">
        <f t="shared" si="4"/>
        <v>0.31843333333333335</v>
      </c>
      <c r="I46" s="7">
        <f t="shared" si="4"/>
        <v>0.3988666666666667</v>
      </c>
    </row>
    <row r="47" spans="1:9" ht="18">
      <c r="A47" s="19" t="s">
        <v>35</v>
      </c>
      <c r="B47" s="20">
        <f>STDEV(B36:B43,B45)</f>
        <v>4.3877037781104189E-2</v>
      </c>
      <c r="C47" s="20">
        <f t="shared" ref="C47:I47" si="5">STDEV(C36:C43,C45)</f>
        <v>4.0099875311526839E-2</v>
      </c>
      <c r="D47" s="20">
        <f t="shared" si="5"/>
        <v>6.9129909912023224E-2</v>
      </c>
      <c r="E47" s="20">
        <f t="shared" si="5"/>
        <v>4.6197342395904596E-2</v>
      </c>
      <c r="F47" s="20">
        <f t="shared" si="5"/>
        <v>4.1330981115865133E-2</v>
      </c>
      <c r="G47" s="21">
        <f t="shared" si="5"/>
        <v>2.016714186767949E-2</v>
      </c>
      <c r="H47" s="21">
        <f t="shared" si="5"/>
        <v>3.2116039606402282E-2</v>
      </c>
      <c r="I47" s="21">
        <f t="shared" si="5"/>
        <v>3.1951956121652393E-2</v>
      </c>
    </row>
    <row r="49" spans="1:10" ht="18">
      <c r="A49" s="12" t="s">
        <v>28</v>
      </c>
      <c r="B49" s="13">
        <f>AVERAGE(B46,B30,B14)</f>
        <v>0.7575925925925926</v>
      </c>
      <c r="C49" s="13">
        <f t="shared" ref="C49:I49" si="6">AVERAGE(C46,C30,C14)</f>
        <v>0.74514814814814823</v>
      </c>
      <c r="D49" s="13">
        <f t="shared" si="6"/>
        <v>0.77388888888888874</v>
      </c>
      <c r="E49" s="13">
        <f t="shared" si="6"/>
        <v>0.75548148148148142</v>
      </c>
      <c r="F49" s="13">
        <f t="shared" si="6"/>
        <v>0.74988888888888872</v>
      </c>
      <c r="G49" s="14">
        <f t="shared" si="6"/>
        <v>0.88491111111111109</v>
      </c>
      <c r="H49" s="14">
        <f t="shared" si="6"/>
        <v>0.33745555555555556</v>
      </c>
      <c r="I49" s="14">
        <f t="shared" si="6"/>
        <v>0.41889629629629632</v>
      </c>
    </row>
    <row r="50" spans="1:10" ht="36">
      <c r="A50" s="18" t="s">
        <v>34</v>
      </c>
      <c r="B50" s="15">
        <f>STDEV(B46,B30,B14)</f>
        <v>2.3534144706748715E-2</v>
      </c>
      <c r="C50" s="15">
        <f t="shared" ref="C50:I50" si="7">STDEV(C46,C30,C14)</f>
        <v>1.9533236421619488E-2</v>
      </c>
      <c r="D50" s="15">
        <f t="shared" si="7"/>
        <v>2.6451913044309397E-2</v>
      </c>
      <c r="E50" s="15">
        <f t="shared" si="7"/>
        <v>1.161115541370252E-2</v>
      </c>
      <c r="F50" s="15">
        <f t="shared" si="7"/>
        <v>2.5079380148679421E-2</v>
      </c>
      <c r="G50" s="14">
        <f t="shared" si="7"/>
        <v>1.3275852952068158E-2</v>
      </c>
      <c r="H50" s="14">
        <f t="shared" si="7"/>
        <v>1.8766561410138355E-2</v>
      </c>
      <c r="I50" s="14">
        <f t="shared" si="7"/>
        <v>1.7803891700153115E-2</v>
      </c>
    </row>
    <row r="52" spans="1:10" ht="18">
      <c r="A52" s="12" t="s">
        <v>33</v>
      </c>
      <c r="B52" s="13">
        <f>AVERAGE(B36:B43,B45)</f>
        <v>0.78222222222222215</v>
      </c>
      <c r="C52" s="13">
        <f t="shared" ref="C52:I52" si="8">AVERAGE(C36:C43,C45)</f>
        <v>0.76566666666666672</v>
      </c>
      <c r="D52" s="13">
        <f t="shared" si="8"/>
        <v>0.79877777777777781</v>
      </c>
      <c r="E52" s="13">
        <f t="shared" si="8"/>
        <v>0.74877777777777765</v>
      </c>
      <c r="F52" s="13">
        <f t="shared" si="8"/>
        <v>0.77333333333333321</v>
      </c>
      <c r="G52" s="14">
        <f t="shared" si="8"/>
        <v>0.897811111111111</v>
      </c>
      <c r="H52" s="14">
        <f t="shared" si="8"/>
        <v>0.31843333333333335</v>
      </c>
      <c r="I52" s="14">
        <f t="shared" si="8"/>
        <v>0.3988666666666667</v>
      </c>
    </row>
    <row r="53" spans="1:10" ht="18">
      <c r="A53" s="22" t="s">
        <v>35</v>
      </c>
      <c r="B53" s="23">
        <v>4.3999999999999997E-2</v>
      </c>
      <c r="C53" s="23">
        <v>0.04</v>
      </c>
      <c r="D53" s="23">
        <v>6.9000000000000006E-2</v>
      </c>
      <c r="E53" s="23">
        <v>4.5999999999999999E-2</v>
      </c>
      <c r="F53" s="23">
        <v>4.1000000000000002E-2</v>
      </c>
      <c r="G53" s="24">
        <v>2.0199999999999999E-2</v>
      </c>
      <c r="H53" s="24">
        <v>3.2099999999999997E-2</v>
      </c>
      <c r="I53" s="24">
        <v>3.2000000000000001E-2</v>
      </c>
      <c r="J53" t="s">
        <v>39</v>
      </c>
    </row>
    <row r="55" spans="1:10" s="8" customFormat="1" ht="18">
      <c r="A55" s="12" t="s">
        <v>36</v>
      </c>
      <c r="B55" s="25">
        <v>0.85199999999999998</v>
      </c>
      <c r="C55" s="25">
        <v>0.77600000000000002</v>
      </c>
      <c r="D55" s="25">
        <v>0.91900000000000004</v>
      </c>
      <c r="E55" s="25">
        <v>0.79200000000000004</v>
      </c>
      <c r="F55" s="25">
        <v>0.82299999999999995</v>
      </c>
      <c r="G55" s="26">
        <v>0.92959999999999998</v>
      </c>
      <c r="H55" s="26">
        <v>0.26529999999999998</v>
      </c>
      <c r="I55" s="26">
        <v>0.35570000000000002</v>
      </c>
      <c r="J55" s="28" t="s">
        <v>38</v>
      </c>
    </row>
  </sheetData>
  <mergeCells count="6">
    <mergeCell ref="A34:I34"/>
    <mergeCell ref="A2:I2"/>
    <mergeCell ref="A1:I1"/>
    <mergeCell ref="A17:I17"/>
    <mergeCell ref="A18:I18"/>
    <mergeCell ref="A33:I3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H63" sqref="H63"/>
    </sheetView>
  </sheetViews>
  <sheetFormatPr baseColWidth="10" defaultRowHeight="15" x14ac:dyDescent="0"/>
  <cols>
    <col min="1" max="1" width="20.1640625" bestFit="1" customWidth="1"/>
    <col min="3" max="3" width="12.5" bestFit="1" customWidth="1"/>
    <col min="4" max="4" width="13.5" bestFit="1" customWidth="1"/>
    <col min="9" max="9" width="11.1640625" bestFit="1" customWidth="1"/>
  </cols>
  <sheetData>
    <row r="1" spans="1:9" ht="18">
      <c r="A1" s="42" t="s">
        <v>12</v>
      </c>
      <c r="B1" s="42"/>
      <c r="C1" s="42"/>
      <c r="D1" s="42"/>
      <c r="E1" s="42"/>
      <c r="F1" s="42"/>
      <c r="G1" s="42"/>
      <c r="H1" s="42"/>
      <c r="I1" s="42"/>
    </row>
    <row r="2" spans="1:9" ht="18">
      <c r="A2" s="39" t="s">
        <v>37</v>
      </c>
      <c r="B2" s="39"/>
      <c r="C2" s="39"/>
      <c r="D2" s="39"/>
      <c r="E2" s="39"/>
      <c r="F2" s="39"/>
      <c r="G2" s="39"/>
      <c r="H2" s="39"/>
      <c r="I2" s="39"/>
    </row>
    <row r="3" spans="1:9" ht="18">
      <c r="A3" s="2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ht="18">
      <c r="A4" s="2" t="s">
        <v>18</v>
      </c>
      <c r="B4" s="3">
        <v>0.73299999999999998</v>
      </c>
      <c r="C4" s="3">
        <v>0.82099999999999995</v>
      </c>
      <c r="D4" s="3">
        <v>0.63600000000000001</v>
      </c>
      <c r="E4" s="3">
        <v>0.71099999999999997</v>
      </c>
      <c r="F4" s="3">
        <v>0.76600000000000001</v>
      </c>
      <c r="G4" s="4">
        <v>0.85489999999999999</v>
      </c>
      <c r="H4" s="4">
        <v>0.38090000000000002</v>
      </c>
      <c r="I4" s="4">
        <v>0.45419999999999999</v>
      </c>
    </row>
    <row r="5" spans="1:9" ht="18">
      <c r="A5" s="2" t="s">
        <v>19</v>
      </c>
      <c r="B5" s="3">
        <v>0.78400000000000003</v>
      </c>
      <c r="C5" s="3">
        <v>0.81100000000000005</v>
      </c>
      <c r="D5" s="3">
        <v>0.75</v>
      </c>
      <c r="E5" s="3">
        <v>0.80200000000000005</v>
      </c>
      <c r="F5" s="3">
        <v>0.76100000000000001</v>
      </c>
      <c r="G5" s="4">
        <v>0.88549999999999995</v>
      </c>
      <c r="H5" s="4">
        <v>0.33839999999999998</v>
      </c>
      <c r="I5" s="4">
        <v>0.40150000000000002</v>
      </c>
    </row>
    <row r="6" spans="1:9" ht="18">
      <c r="A6" s="2" t="s">
        <v>20</v>
      </c>
      <c r="B6" s="3">
        <v>0.77600000000000002</v>
      </c>
      <c r="C6" s="3">
        <v>0.80200000000000005</v>
      </c>
      <c r="D6" s="3">
        <v>0.75</v>
      </c>
      <c r="E6" s="3">
        <v>0.76500000000000001</v>
      </c>
      <c r="F6" s="3">
        <v>0.78900000000000003</v>
      </c>
      <c r="G6" s="4">
        <v>0.88880000000000003</v>
      </c>
      <c r="H6" s="4">
        <v>0.33339999999999997</v>
      </c>
      <c r="I6" s="4">
        <v>0.41710000000000003</v>
      </c>
    </row>
    <row r="7" spans="1:9" ht="18">
      <c r="A7" s="2" t="s">
        <v>27</v>
      </c>
      <c r="B7" s="3">
        <v>0.73899999999999999</v>
      </c>
      <c r="C7" s="3">
        <v>0.85099999999999998</v>
      </c>
      <c r="D7" s="3">
        <v>0.66</v>
      </c>
      <c r="E7" s="3">
        <v>0.64</v>
      </c>
      <c r="F7" s="3">
        <v>0.86099999999999999</v>
      </c>
      <c r="G7" s="4">
        <v>0.87929999999999997</v>
      </c>
      <c r="H7" s="4">
        <v>0.34749999999999998</v>
      </c>
      <c r="I7" s="4">
        <v>0.45619999999999999</v>
      </c>
    </row>
    <row r="8" spans="1:9" ht="18">
      <c r="A8" s="2" t="s">
        <v>21</v>
      </c>
      <c r="B8" s="3">
        <v>0.76400000000000001</v>
      </c>
      <c r="C8" s="3">
        <v>0.79400000000000004</v>
      </c>
      <c r="D8" s="3">
        <v>0.74199999999999999</v>
      </c>
      <c r="E8" s="3">
        <v>0.69199999999999995</v>
      </c>
      <c r="F8" s="3">
        <v>0.83099999999999996</v>
      </c>
      <c r="G8" s="4">
        <v>0.91190000000000004</v>
      </c>
      <c r="H8" s="4">
        <v>0.29680000000000001</v>
      </c>
      <c r="I8" s="4">
        <v>0.39789999999999998</v>
      </c>
    </row>
    <row r="9" spans="1:9" ht="18">
      <c r="A9" s="2" t="s">
        <v>22</v>
      </c>
      <c r="B9" s="3">
        <v>0.77600000000000002</v>
      </c>
      <c r="C9" s="3">
        <v>0.73699999999999999</v>
      </c>
      <c r="D9" s="3">
        <v>0.81200000000000006</v>
      </c>
      <c r="E9" s="3">
        <v>0.77800000000000002</v>
      </c>
      <c r="F9" s="3">
        <v>0.77500000000000002</v>
      </c>
      <c r="G9" s="4">
        <v>0.89690000000000003</v>
      </c>
      <c r="H9" s="4">
        <v>0.3211</v>
      </c>
      <c r="I9" s="4">
        <v>0.42580000000000001</v>
      </c>
    </row>
    <row r="10" spans="1:9" ht="18">
      <c r="A10" s="2" t="s">
        <v>23</v>
      </c>
      <c r="B10" s="3">
        <v>0.76500000000000001</v>
      </c>
      <c r="C10" s="3">
        <v>0.71799999999999997</v>
      </c>
      <c r="D10" s="3">
        <v>0.81799999999999995</v>
      </c>
      <c r="E10" s="3">
        <v>0.81299999999999994</v>
      </c>
      <c r="F10" s="3">
        <v>0.72399999999999998</v>
      </c>
      <c r="G10" s="4">
        <v>0.87329999999999997</v>
      </c>
      <c r="H10" s="4">
        <v>0.35599999999999998</v>
      </c>
      <c r="I10" s="4">
        <v>0.44950000000000001</v>
      </c>
    </row>
    <row r="11" spans="1:9" ht="18">
      <c r="A11" s="2" t="s">
        <v>24</v>
      </c>
      <c r="B11" s="3">
        <v>0.71399999999999997</v>
      </c>
      <c r="C11" s="3">
        <v>0.65900000000000003</v>
      </c>
      <c r="D11" s="3">
        <v>0.78100000000000003</v>
      </c>
      <c r="E11" s="3">
        <v>0.78400000000000003</v>
      </c>
      <c r="F11" s="3">
        <v>0.65500000000000003</v>
      </c>
      <c r="G11" s="4">
        <v>0.86880000000000002</v>
      </c>
      <c r="H11" s="4">
        <v>0.36209999999999998</v>
      </c>
      <c r="I11" s="4">
        <v>0.44940000000000002</v>
      </c>
    </row>
    <row r="12" spans="1:9" ht="18">
      <c r="A12" s="2" t="s">
        <v>25</v>
      </c>
      <c r="B12" s="3">
        <v>0.53400000000000003</v>
      </c>
      <c r="C12" s="3">
        <v>0.55700000000000005</v>
      </c>
      <c r="D12" s="3">
        <v>0.50700000000000001</v>
      </c>
      <c r="E12" s="3">
        <v>0.57599999999999996</v>
      </c>
      <c r="F12" s="3">
        <v>0.48699999999999999</v>
      </c>
      <c r="G12" s="4">
        <v>0.71030000000000004</v>
      </c>
      <c r="H12" s="4">
        <v>0.5383</v>
      </c>
      <c r="I12" s="4">
        <v>0.60189999999999999</v>
      </c>
    </row>
    <row r="13" spans="1:9" ht="18">
      <c r="A13" s="2" t="s">
        <v>26</v>
      </c>
      <c r="B13" s="3">
        <v>0.752</v>
      </c>
      <c r="C13" s="3">
        <v>0.72299999999999998</v>
      </c>
      <c r="D13" s="3">
        <v>0.78200000000000003</v>
      </c>
      <c r="E13" s="3">
        <v>0.77900000000000003</v>
      </c>
      <c r="F13" s="3">
        <v>0.72599999999999998</v>
      </c>
      <c r="G13" s="4">
        <v>0.87509999999999999</v>
      </c>
      <c r="H13" s="4">
        <v>0.35339999999999999</v>
      </c>
      <c r="I13" s="4">
        <v>0.42770000000000002</v>
      </c>
    </row>
    <row r="14" spans="1:9" ht="18">
      <c r="A14" s="5" t="s">
        <v>13</v>
      </c>
      <c r="B14" s="6">
        <f>AVERAGE(B4:B11,B13)</f>
        <v>0.75588888888888883</v>
      </c>
      <c r="C14" s="6">
        <f t="shared" ref="C14:I14" si="0">AVERAGE(C4:C11,C13)</f>
        <v>0.76844444444444449</v>
      </c>
      <c r="D14" s="6">
        <f t="shared" si="0"/>
        <v>0.74788888888888883</v>
      </c>
      <c r="E14" s="6">
        <f t="shared" si="0"/>
        <v>0.75155555555555553</v>
      </c>
      <c r="F14" s="6">
        <f t="shared" si="0"/>
        <v>0.76533333333333353</v>
      </c>
      <c r="G14" s="7">
        <f t="shared" si="0"/>
        <v>0.88161111111111112</v>
      </c>
      <c r="H14" s="7">
        <f t="shared" si="0"/>
        <v>0.34328888888888887</v>
      </c>
      <c r="I14" s="7">
        <f t="shared" si="0"/>
        <v>0.43103333333333338</v>
      </c>
    </row>
    <row r="15" spans="1:9" ht="18">
      <c r="A15" s="5" t="s">
        <v>35</v>
      </c>
      <c r="B15" s="6">
        <f>STDEV(B4:B11,B13)</f>
        <v>2.3256420857713938E-2</v>
      </c>
      <c r="C15" s="6">
        <f t="shared" ref="C15:I15" si="1">STDEV(C4:C11,C13)</f>
        <v>6.1992159002391412E-2</v>
      </c>
      <c r="D15" s="6">
        <f t="shared" si="1"/>
        <v>6.2822059112314282E-2</v>
      </c>
      <c r="E15" s="6">
        <f t="shared" si="1"/>
        <v>5.7708558964661205E-2</v>
      </c>
      <c r="F15" s="6">
        <f t="shared" si="1"/>
        <v>6.0792680480465731E-2</v>
      </c>
      <c r="G15" s="7">
        <f t="shared" si="1"/>
        <v>1.6629750783193106E-2</v>
      </c>
      <c r="H15" s="7">
        <f t="shared" si="1"/>
        <v>2.4559236777862439E-2</v>
      </c>
      <c r="I15" s="7">
        <f t="shared" si="1"/>
        <v>2.2502999800026662E-2</v>
      </c>
    </row>
    <row r="17" spans="1:9" ht="18">
      <c r="A17" s="42" t="s">
        <v>11</v>
      </c>
      <c r="B17" s="42"/>
      <c r="C17" s="42"/>
      <c r="D17" s="42"/>
      <c r="E17" s="42"/>
      <c r="F17" s="42"/>
      <c r="G17" s="42"/>
      <c r="H17" s="42"/>
      <c r="I17" s="42"/>
    </row>
    <row r="18" spans="1:9" ht="18">
      <c r="A18" s="39" t="s">
        <v>37</v>
      </c>
      <c r="B18" s="39"/>
      <c r="C18" s="39"/>
      <c r="D18" s="39"/>
      <c r="E18" s="39"/>
      <c r="F18" s="39"/>
      <c r="G18" s="39"/>
      <c r="H18" s="39"/>
      <c r="I18" s="39"/>
    </row>
    <row r="19" spans="1:9" ht="18">
      <c r="A19" s="2"/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</row>
    <row r="20" spans="1:9" ht="18">
      <c r="A20" s="2" t="s">
        <v>18</v>
      </c>
      <c r="B20" s="3">
        <v>0.81399999999999995</v>
      </c>
      <c r="C20" s="3">
        <v>0.80200000000000005</v>
      </c>
      <c r="D20" s="3">
        <v>0.82499999999999996</v>
      </c>
      <c r="E20" s="3">
        <v>0.82299999999999995</v>
      </c>
      <c r="F20" s="3">
        <v>0.80500000000000005</v>
      </c>
      <c r="G20" s="4">
        <v>0.89419999999999999</v>
      </c>
      <c r="H20" s="4">
        <v>0.32529999999999998</v>
      </c>
      <c r="I20" s="4">
        <v>0.40489999999999998</v>
      </c>
    </row>
    <row r="21" spans="1:9" ht="18">
      <c r="A21" s="2" t="s">
        <v>19</v>
      </c>
      <c r="B21" s="3">
        <v>0.81499999999999995</v>
      </c>
      <c r="C21" s="3">
        <v>0.76400000000000001</v>
      </c>
      <c r="D21" s="3">
        <v>0.877</v>
      </c>
      <c r="E21" s="3">
        <v>0.88300000000000001</v>
      </c>
      <c r="F21" s="3">
        <v>0.753</v>
      </c>
      <c r="G21" s="4">
        <v>0.87870000000000004</v>
      </c>
      <c r="H21" s="4">
        <v>0.3483</v>
      </c>
      <c r="I21" s="4">
        <v>0.42020000000000002</v>
      </c>
    </row>
    <row r="22" spans="1:9" ht="18">
      <c r="A22" s="2" t="s">
        <v>20</v>
      </c>
      <c r="B22" s="3">
        <v>0.77</v>
      </c>
      <c r="C22" s="3">
        <v>0.72499999999999998</v>
      </c>
      <c r="D22" s="3">
        <v>0.82899999999999996</v>
      </c>
      <c r="E22" s="3">
        <v>0.84599999999999997</v>
      </c>
      <c r="F22" s="3">
        <v>0.69899999999999995</v>
      </c>
      <c r="G22" s="4">
        <v>0.89139999999999997</v>
      </c>
      <c r="H22" s="4">
        <v>0.3296</v>
      </c>
      <c r="I22" s="4">
        <v>0.39169999999999999</v>
      </c>
    </row>
    <row r="23" spans="1:9" ht="18">
      <c r="A23" s="2" t="s">
        <v>27</v>
      </c>
      <c r="B23" s="3">
        <v>0.73899999999999999</v>
      </c>
      <c r="C23" s="3">
        <v>0.70599999999999996</v>
      </c>
      <c r="D23" s="3">
        <v>0.77600000000000002</v>
      </c>
      <c r="E23" s="3">
        <v>0.77900000000000003</v>
      </c>
      <c r="F23" s="3">
        <v>0.70199999999999996</v>
      </c>
      <c r="G23" s="4">
        <v>0.87919999999999998</v>
      </c>
      <c r="H23" s="4">
        <v>0.34749999999999998</v>
      </c>
      <c r="I23" s="4">
        <v>0.43259999999999998</v>
      </c>
    </row>
    <row r="24" spans="1:9" ht="18">
      <c r="A24" s="2" t="s">
        <v>21</v>
      </c>
      <c r="B24" s="3">
        <v>0.77600000000000002</v>
      </c>
      <c r="C24" s="3">
        <v>0.77600000000000002</v>
      </c>
      <c r="D24" s="3">
        <v>0.77600000000000002</v>
      </c>
      <c r="E24" s="3">
        <v>0.75600000000000001</v>
      </c>
      <c r="F24" s="3">
        <v>0.79500000000000004</v>
      </c>
      <c r="G24" s="4">
        <v>0.88500000000000001</v>
      </c>
      <c r="H24" s="4">
        <v>0.33900000000000002</v>
      </c>
      <c r="I24" s="4">
        <v>0.44</v>
      </c>
    </row>
    <row r="25" spans="1:9" ht="18">
      <c r="A25" s="2" t="s">
        <v>22</v>
      </c>
      <c r="B25" s="3">
        <v>0.78300000000000003</v>
      </c>
      <c r="C25" s="3">
        <v>0.78600000000000003</v>
      </c>
      <c r="D25" s="3">
        <v>0.78</v>
      </c>
      <c r="E25" s="3">
        <v>0.73299999999999998</v>
      </c>
      <c r="F25" s="3">
        <v>0.82599999999999996</v>
      </c>
      <c r="G25" s="4">
        <v>0.90039999999999998</v>
      </c>
      <c r="H25" s="4">
        <v>0.31559999999999999</v>
      </c>
      <c r="I25" s="4">
        <v>0.42120000000000002</v>
      </c>
    </row>
    <row r="26" spans="1:9" ht="18">
      <c r="A26" s="2" t="s">
        <v>23</v>
      </c>
      <c r="B26" s="3">
        <v>0.77800000000000002</v>
      </c>
      <c r="C26" s="3">
        <v>0.85699999999999998</v>
      </c>
      <c r="D26" s="3">
        <v>0.70599999999999996</v>
      </c>
      <c r="E26" s="3">
        <v>0.72499999999999998</v>
      </c>
      <c r="F26" s="3">
        <v>0.84499999999999997</v>
      </c>
      <c r="G26" s="4">
        <v>0.89770000000000005</v>
      </c>
      <c r="H26" s="4">
        <v>0.31979999999999997</v>
      </c>
      <c r="I26" s="4">
        <v>0.4022</v>
      </c>
    </row>
    <row r="27" spans="1:9" ht="18">
      <c r="A27" s="2" t="s">
        <v>24</v>
      </c>
      <c r="B27" s="3">
        <v>0.80700000000000005</v>
      </c>
      <c r="C27" s="3">
        <v>0.875</v>
      </c>
      <c r="D27" s="3">
        <v>0.74099999999999999</v>
      </c>
      <c r="E27" s="3">
        <v>0.76900000000000002</v>
      </c>
      <c r="F27" s="3">
        <v>0.85699999999999998</v>
      </c>
      <c r="G27" s="4">
        <v>0.89529999999999998</v>
      </c>
      <c r="H27" s="4">
        <v>0.3236</v>
      </c>
      <c r="I27" s="4">
        <v>0.40329999999999999</v>
      </c>
    </row>
    <row r="28" spans="1:9" ht="18">
      <c r="A28" s="2" t="s">
        <v>25</v>
      </c>
      <c r="B28" s="3">
        <v>0.45300000000000001</v>
      </c>
      <c r="C28" s="3">
        <v>0.46200000000000002</v>
      </c>
      <c r="D28" s="3">
        <v>0.44400000000000001</v>
      </c>
      <c r="E28" s="3">
        <v>0.45100000000000001</v>
      </c>
      <c r="F28" s="3">
        <v>0.45600000000000002</v>
      </c>
      <c r="G28" s="4">
        <v>0.7157</v>
      </c>
      <c r="H28" s="4">
        <v>0.53320000000000001</v>
      </c>
      <c r="I28" s="4">
        <v>0.626</v>
      </c>
    </row>
    <row r="29" spans="1:9" ht="18">
      <c r="A29" s="2" t="s">
        <v>26</v>
      </c>
      <c r="B29" s="3">
        <v>0.77</v>
      </c>
      <c r="C29" s="3">
        <v>0.79500000000000004</v>
      </c>
      <c r="D29" s="3">
        <v>0.747</v>
      </c>
      <c r="E29" s="3">
        <v>0.747</v>
      </c>
      <c r="F29" s="3">
        <v>0.79500000000000004</v>
      </c>
      <c r="G29" s="4">
        <v>0.88060000000000005</v>
      </c>
      <c r="H29" s="4">
        <v>0.34560000000000002</v>
      </c>
      <c r="I29" s="4">
        <v>0.45129999999999998</v>
      </c>
    </row>
    <row r="30" spans="1:9" ht="18">
      <c r="A30" s="5" t="s">
        <v>13</v>
      </c>
      <c r="B30" s="6">
        <f>AVERAGE(B20:B27,B29)</f>
        <v>0.78355555555555556</v>
      </c>
      <c r="C30" s="6">
        <f t="shared" ref="C30" si="2">AVERAGE(C20:C27,C29)</f>
        <v>0.78733333333333322</v>
      </c>
      <c r="D30" s="6">
        <f t="shared" ref="D30" si="3">AVERAGE(D20:D27,D29)</f>
        <v>0.78411111111111098</v>
      </c>
      <c r="E30" s="6">
        <f t="shared" ref="E30" si="4">AVERAGE(E20:E27,E29)</f>
        <v>0.78455555555555545</v>
      </c>
      <c r="F30" s="6">
        <f t="shared" ref="F30" si="5">AVERAGE(F20:F27,F29)</f>
        <v>0.78633333333333333</v>
      </c>
      <c r="G30" s="7">
        <f t="shared" ref="G30" si="6">AVERAGE(G20:G27,G29)</f>
        <v>0.88916666666666666</v>
      </c>
      <c r="H30" s="7">
        <f t="shared" ref="H30" si="7">AVERAGE(H20:H27,H29)</f>
        <v>0.3327</v>
      </c>
      <c r="I30" s="7">
        <f t="shared" ref="I30" si="8">AVERAGE(I20:I27,I29)</f>
        <v>0.41860000000000003</v>
      </c>
    </row>
    <row r="31" spans="1:9" ht="18">
      <c r="A31" s="5" t="s">
        <v>35</v>
      </c>
      <c r="B31" s="6">
        <f>STDEV(B20:B27,B29)</f>
        <v>2.4764445840312621E-2</v>
      </c>
      <c r="C31" s="6">
        <f t="shared" ref="C31:I31" si="9">STDEV(C20:C27,C29)</f>
        <v>5.4758560974517957E-2</v>
      </c>
      <c r="D31" s="6">
        <f t="shared" si="9"/>
        <v>5.2202596785132352E-2</v>
      </c>
      <c r="E31" s="6">
        <f t="shared" si="9"/>
        <v>5.4369364331190939E-2</v>
      </c>
      <c r="F31" s="6">
        <f t="shared" si="9"/>
        <v>5.739991289191998E-2</v>
      </c>
      <c r="G31" s="7">
        <f t="shared" si="9"/>
        <v>8.4156104947888267E-3</v>
      </c>
      <c r="H31" s="7">
        <f t="shared" si="9"/>
        <v>1.2621905561364345E-2</v>
      </c>
      <c r="I31" s="7">
        <f t="shared" si="9"/>
        <v>1.9833431372306708E-2</v>
      </c>
    </row>
    <row r="33" spans="1:9" ht="18">
      <c r="A33" s="42" t="s">
        <v>10</v>
      </c>
      <c r="B33" s="42"/>
      <c r="C33" s="42"/>
      <c r="D33" s="42"/>
      <c r="E33" s="42"/>
      <c r="F33" s="42"/>
      <c r="G33" s="42"/>
      <c r="H33" s="42"/>
      <c r="I33" s="42"/>
    </row>
    <row r="34" spans="1:9" ht="18">
      <c r="A34" s="39" t="s">
        <v>37</v>
      </c>
      <c r="B34" s="39"/>
      <c r="C34" s="39"/>
      <c r="D34" s="39"/>
      <c r="E34" s="39"/>
      <c r="F34" s="39"/>
      <c r="G34" s="39"/>
      <c r="H34" s="39"/>
      <c r="I34" s="39"/>
    </row>
    <row r="35" spans="1:9" ht="18">
      <c r="A35" s="2"/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2" t="s">
        <v>8</v>
      </c>
    </row>
    <row r="36" spans="1:9" ht="18">
      <c r="A36" s="2" t="s">
        <v>18</v>
      </c>
      <c r="B36" s="3">
        <v>0.75800000000000001</v>
      </c>
      <c r="C36" s="3">
        <v>0.75600000000000001</v>
      </c>
      <c r="D36" s="3">
        <v>0.76</v>
      </c>
      <c r="E36" s="3">
        <v>0.78300000000000003</v>
      </c>
      <c r="F36" s="3">
        <v>0.73099999999999998</v>
      </c>
      <c r="G36" s="4">
        <v>0.8589</v>
      </c>
      <c r="H36" s="4">
        <v>0.37569999999999998</v>
      </c>
      <c r="I36" s="4">
        <v>0.45789999999999997</v>
      </c>
    </row>
    <row r="37" spans="1:9" ht="18">
      <c r="A37" s="2" t="s">
        <v>19</v>
      </c>
      <c r="B37" s="3">
        <v>0.74099999999999999</v>
      </c>
      <c r="C37" s="3">
        <v>0.75600000000000001</v>
      </c>
      <c r="D37" s="3">
        <v>0.72499999999999998</v>
      </c>
      <c r="E37" s="3">
        <v>0.73799999999999999</v>
      </c>
      <c r="F37" s="3">
        <v>0.74399999999999999</v>
      </c>
      <c r="G37" s="4">
        <v>0.87609999999999999</v>
      </c>
      <c r="H37" s="4">
        <v>0.35199999999999998</v>
      </c>
      <c r="I37" s="4">
        <v>0.44990000000000002</v>
      </c>
    </row>
    <row r="38" spans="1:9" ht="18">
      <c r="A38" s="2" t="s">
        <v>20</v>
      </c>
      <c r="B38" s="3">
        <v>0.75800000000000001</v>
      </c>
      <c r="C38" s="3">
        <v>0.79200000000000004</v>
      </c>
      <c r="D38" s="3">
        <v>0.72599999999999998</v>
      </c>
      <c r="E38" s="3">
        <v>0.72599999999999998</v>
      </c>
      <c r="F38" s="3">
        <v>0.79200000000000004</v>
      </c>
      <c r="G38" s="4">
        <v>0.90129999999999999</v>
      </c>
      <c r="H38" s="4">
        <v>0.31409999999999999</v>
      </c>
      <c r="I38" s="4">
        <v>0.4118</v>
      </c>
    </row>
    <row r="39" spans="1:9" ht="18">
      <c r="A39" s="2" t="s">
        <v>27</v>
      </c>
      <c r="B39" s="3">
        <v>0.77600000000000002</v>
      </c>
      <c r="C39" s="3">
        <v>0.77900000000000003</v>
      </c>
      <c r="D39" s="3">
        <v>0.77400000000000002</v>
      </c>
      <c r="E39" s="3">
        <v>0.75900000000000001</v>
      </c>
      <c r="F39" s="3">
        <v>0.79300000000000004</v>
      </c>
      <c r="G39" s="4">
        <v>0.8931</v>
      </c>
      <c r="H39" s="4">
        <v>0.32690000000000002</v>
      </c>
      <c r="I39" s="4">
        <v>0.41749999999999998</v>
      </c>
    </row>
    <row r="40" spans="1:9" ht="18">
      <c r="A40" s="2" t="s">
        <v>21</v>
      </c>
      <c r="B40" s="3">
        <v>0.70799999999999996</v>
      </c>
      <c r="C40" s="3">
        <v>0.73799999999999999</v>
      </c>
      <c r="D40" s="3">
        <v>0.67900000000000005</v>
      </c>
      <c r="E40" s="3">
        <v>0.69399999999999995</v>
      </c>
      <c r="F40" s="3">
        <v>0.72399999999999998</v>
      </c>
      <c r="G40" s="4">
        <v>0.86009999999999998</v>
      </c>
      <c r="H40" s="4">
        <v>0.374</v>
      </c>
      <c r="I40" s="4">
        <v>0.46200000000000002</v>
      </c>
    </row>
    <row r="41" spans="1:9" ht="18">
      <c r="A41" s="2" t="s">
        <v>22</v>
      </c>
      <c r="B41" s="3">
        <v>0.77600000000000002</v>
      </c>
      <c r="C41" s="3">
        <v>0.77200000000000002</v>
      </c>
      <c r="D41" s="3">
        <v>0.78</v>
      </c>
      <c r="E41" s="3">
        <v>0.77200000000000002</v>
      </c>
      <c r="F41" s="3">
        <v>0.78</v>
      </c>
      <c r="G41" s="4">
        <v>0.89170000000000005</v>
      </c>
      <c r="H41" s="4">
        <v>0.32900000000000001</v>
      </c>
      <c r="I41" s="4">
        <v>0.40989999999999999</v>
      </c>
    </row>
    <row r="42" spans="1:9" ht="18">
      <c r="A42" s="2" t="s">
        <v>23</v>
      </c>
      <c r="B42" s="3">
        <v>0.71599999999999997</v>
      </c>
      <c r="C42" s="3">
        <v>0.80700000000000005</v>
      </c>
      <c r="D42" s="3">
        <v>0.62</v>
      </c>
      <c r="E42" s="3">
        <v>0.69099999999999995</v>
      </c>
      <c r="F42" s="3">
        <v>0.754</v>
      </c>
      <c r="G42" s="4">
        <v>0.86339999999999995</v>
      </c>
      <c r="H42" s="4">
        <v>0.36959999999999998</v>
      </c>
      <c r="I42" s="4">
        <v>0.44940000000000002</v>
      </c>
    </row>
    <row r="43" spans="1:9" ht="18">
      <c r="A43" s="2" t="s">
        <v>24</v>
      </c>
      <c r="B43" s="3">
        <v>0.77</v>
      </c>
      <c r="C43" s="3">
        <v>0.79500000000000004</v>
      </c>
      <c r="D43" s="3">
        <v>0.747</v>
      </c>
      <c r="E43" s="3">
        <v>0.747</v>
      </c>
      <c r="F43" s="3">
        <v>0.79500000000000004</v>
      </c>
      <c r="G43" s="4">
        <v>0.88870000000000005</v>
      </c>
      <c r="H43" s="4">
        <v>0.33360000000000001</v>
      </c>
      <c r="I43" s="4">
        <v>0.42359999999999998</v>
      </c>
    </row>
    <row r="44" spans="1:9" ht="18">
      <c r="A44" s="2" t="s">
        <v>25</v>
      </c>
      <c r="B44" s="3">
        <v>0.53400000000000003</v>
      </c>
      <c r="C44" s="3">
        <v>0.53800000000000003</v>
      </c>
      <c r="D44" s="3">
        <v>0.53</v>
      </c>
      <c r="E44" s="3">
        <v>0.51900000000000002</v>
      </c>
      <c r="F44" s="3">
        <v>0.55000000000000004</v>
      </c>
      <c r="G44" s="4">
        <v>0.76570000000000005</v>
      </c>
      <c r="H44" s="4">
        <v>0.48409999999999997</v>
      </c>
      <c r="I44" s="4">
        <v>0.59850000000000003</v>
      </c>
    </row>
    <row r="45" spans="1:9" ht="18">
      <c r="A45" s="2" t="s">
        <v>26</v>
      </c>
      <c r="B45" s="3">
        <v>0.72699999999999998</v>
      </c>
      <c r="C45" s="3">
        <v>0.69499999999999995</v>
      </c>
      <c r="D45" s="3">
        <v>0.75900000000000001</v>
      </c>
      <c r="E45" s="3">
        <v>0.75</v>
      </c>
      <c r="F45" s="3">
        <v>0.70599999999999996</v>
      </c>
      <c r="G45" s="4">
        <v>0.87919999999999998</v>
      </c>
      <c r="H45" s="4">
        <v>0.34749999999999998</v>
      </c>
      <c r="I45" s="4">
        <v>0.43630000000000002</v>
      </c>
    </row>
    <row r="46" spans="1:9" ht="18">
      <c r="A46" s="5" t="s">
        <v>13</v>
      </c>
      <c r="B46" s="6">
        <f>AVERAGE(B36:B43,B45)</f>
        <v>0.74777777777777787</v>
      </c>
      <c r="C46" s="6">
        <f t="shared" ref="C46" si="10">AVERAGE(C36:C43,C45)</f>
        <v>0.76555555555555566</v>
      </c>
      <c r="D46" s="6">
        <f t="shared" ref="D46" si="11">AVERAGE(D36:D43,D45)</f>
        <v>0.73</v>
      </c>
      <c r="E46" s="6">
        <f t="shared" ref="E46" si="12">AVERAGE(E36:E43,E45)</f>
        <v>0.73999999999999988</v>
      </c>
      <c r="F46" s="6">
        <f t="shared" ref="F46" si="13">AVERAGE(F36:F43,F45)</f>
        <v>0.75766666666666671</v>
      </c>
      <c r="G46" s="7">
        <f t="shared" ref="G46" si="14">AVERAGE(G36:G43,G45)</f>
        <v>0.87916666666666676</v>
      </c>
      <c r="H46" s="7">
        <f t="shared" ref="H46" si="15">AVERAGE(H36:H43,H45)</f>
        <v>0.34693333333333343</v>
      </c>
      <c r="I46" s="7">
        <f t="shared" ref="I46" si="16">AVERAGE(I36:I43,I45)</f>
        <v>0.43536666666666668</v>
      </c>
    </row>
    <row r="47" spans="1:9" ht="18">
      <c r="A47" s="5" t="s">
        <v>35</v>
      </c>
      <c r="B47" s="6">
        <f>STDEV(B36:B43,B45)</f>
        <v>2.5897769101689928E-2</v>
      </c>
      <c r="C47" s="6">
        <f t="shared" ref="C47:I47" si="17">STDEV(C36:C43,C45)</f>
        <v>3.4326051007620727E-2</v>
      </c>
      <c r="D47" s="6">
        <f t="shared" si="17"/>
        <v>5.1487862647424006E-2</v>
      </c>
      <c r="E47" s="6">
        <f t="shared" si="17"/>
        <v>3.1819805153394672E-2</v>
      </c>
      <c r="F47" s="6">
        <f t="shared" si="17"/>
        <v>3.3604315199093134E-2</v>
      </c>
      <c r="G47" s="7">
        <f t="shared" si="17"/>
        <v>1.5669476698345754E-2</v>
      </c>
      <c r="H47" s="7">
        <f t="shared" si="17"/>
        <v>2.2579415404301317E-2</v>
      </c>
      <c r="I47" s="7">
        <f t="shared" si="17"/>
        <v>2.0272271702993731E-2</v>
      </c>
    </row>
    <row r="49" spans="1:10" ht="18">
      <c r="A49" s="12" t="s">
        <v>28</v>
      </c>
      <c r="B49" s="13">
        <f>AVERAGE(B46,B30,B14)</f>
        <v>0.76240740740740742</v>
      </c>
      <c r="C49" s="13">
        <f t="shared" ref="C49:I49" si="18">AVERAGE(C46,C30,C14)</f>
        <v>0.77377777777777779</v>
      </c>
      <c r="D49" s="13">
        <f t="shared" si="18"/>
        <v>0.75399999999999989</v>
      </c>
      <c r="E49" s="13">
        <f t="shared" si="18"/>
        <v>0.75870370370370355</v>
      </c>
      <c r="F49" s="13">
        <f t="shared" si="18"/>
        <v>0.76977777777777778</v>
      </c>
      <c r="G49" s="14">
        <f t="shared" si="18"/>
        <v>0.88331481481481477</v>
      </c>
      <c r="H49" s="14">
        <f t="shared" si="18"/>
        <v>0.3409740740740741</v>
      </c>
      <c r="I49" s="14">
        <f t="shared" si="18"/>
        <v>0.4283333333333334</v>
      </c>
    </row>
    <row r="50" spans="1:10" ht="36">
      <c r="A50" s="18" t="s">
        <v>34</v>
      </c>
      <c r="B50" s="15">
        <f>STDEV(B46,B30,B14)</f>
        <v>1.8758482306311806E-2</v>
      </c>
      <c r="C50" s="15">
        <f t="shared" ref="C50:I50" si="19">STDEV(C46,C30,C14)</f>
        <v>1.182798522859657E-2</v>
      </c>
      <c r="D50" s="15">
        <f t="shared" si="19"/>
        <v>2.7568321415693941E-2</v>
      </c>
      <c r="E50" s="15">
        <f t="shared" si="19"/>
        <v>2.3121881393540503E-2</v>
      </c>
      <c r="F50" s="15">
        <f t="shared" si="19"/>
        <v>1.4841134028747862E-2</v>
      </c>
      <c r="G50" s="14">
        <f t="shared" si="19"/>
        <v>5.2131520918260029E-3</v>
      </c>
      <c r="H50" s="14">
        <f t="shared" si="19"/>
        <v>7.3936269965835843E-3</v>
      </c>
      <c r="I50" s="14">
        <f t="shared" si="19"/>
        <v>8.7033199284972697E-3</v>
      </c>
    </row>
    <row r="52" spans="1:10" ht="18">
      <c r="A52" s="5" t="s">
        <v>33</v>
      </c>
      <c r="B52" s="6">
        <f>AVERAGE(B20:B27,B29)</f>
        <v>0.78355555555555556</v>
      </c>
      <c r="C52" s="6">
        <f t="shared" ref="C52:I52" si="20">AVERAGE(C20:C27,C29)</f>
        <v>0.78733333333333322</v>
      </c>
      <c r="D52" s="6">
        <f t="shared" si="20"/>
        <v>0.78411111111111098</v>
      </c>
      <c r="E52" s="6">
        <f t="shared" si="20"/>
        <v>0.78455555555555545</v>
      </c>
      <c r="F52" s="6">
        <f t="shared" si="20"/>
        <v>0.78633333333333333</v>
      </c>
      <c r="G52" s="7">
        <f t="shared" si="20"/>
        <v>0.88916666666666666</v>
      </c>
      <c r="H52" s="7">
        <f t="shared" si="20"/>
        <v>0.3327</v>
      </c>
      <c r="I52" s="7">
        <f t="shared" si="20"/>
        <v>0.41860000000000003</v>
      </c>
      <c r="J52" t="s">
        <v>44</v>
      </c>
    </row>
    <row r="53" spans="1:10" ht="18">
      <c r="A53" s="34" t="s">
        <v>35</v>
      </c>
      <c r="B53" s="6">
        <f>STDEV(B20:B27,B29)</f>
        <v>2.4764445840312621E-2</v>
      </c>
      <c r="C53" s="6">
        <f t="shared" ref="C53:I53" si="21">STDEV(C20:C27,C29)</f>
        <v>5.4758560974517957E-2</v>
      </c>
      <c r="D53" s="6">
        <f t="shared" si="21"/>
        <v>5.2202596785132352E-2</v>
      </c>
      <c r="E53" s="6">
        <f t="shared" si="21"/>
        <v>5.4369364331190939E-2</v>
      </c>
      <c r="F53" s="6">
        <f t="shared" si="21"/>
        <v>5.739991289191998E-2</v>
      </c>
      <c r="G53" s="7">
        <f t="shared" si="21"/>
        <v>8.4156104947888267E-3</v>
      </c>
      <c r="H53" s="7">
        <f t="shared" si="21"/>
        <v>1.2621905561364345E-2</v>
      </c>
      <c r="I53" s="7">
        <f t="shared" si="21"/>
        <v>1.9833431372306708E-2</v>
      </c>
    </row>
    <row r="55" spans="1:10" ht="18">
      <c r="A55" s="5" t="s">
        <v>36</v>
      </c>
      <c r="B55" s="32">
        <v>0.80700000000000005</v>
      </c>
      <c r="C55" s="32">
        <v>0.875</v>
      </c>
      <c r="D55" s="32">
        <v>0.74099999999999999</v>
      </c>
      <c r="E55" s="32">
        <v>0.76900000000000002</v>
      </c>
      <c r="F55" s="32">
        <v>0.85699999999999998</v>
      </c>
      <c r="G55" s="33">
        <v>0.89529999999999998</v>
      </c>
      <c r="H55" s="33">
        <v>0.3236</v>
      </c>
      <c r="I55" s="33">
        <v>0.40329999999999999</v>
      </c>
      <c r="J55" t="s">
        <v>45</v>
      </c>
    </row>
  </sheetData>
  <mergeCells count="6">
    <mergeCell ref="A34:I34"/>
    <mergeCell ref="A1:I1"/>
    <mergeCell ref="A2:I2"/>
    <mergeCell ref="A17:I17"/>
    <mergeCell ref="A18:I18"/>
    <mergeCell ref="A33:I3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48" workbookViewId="0">
      <selection activeCell="J15" sqref="J15"/>
    </sheetView>
  </sheetViews>
  <sheetFormatPr baseColWidth="10" defaultRowHeight="15" x14ac:dyDescent="0"/>
  <cols>
    <col min="1" max="1" width="19.6640625" bestFit="1" customWidth="1"/>
    <col min="2" max="2" width="13.1640625" bestFit="1" customWidth="1"/>
    <col min="3" max="3" width="12.5" bestFit="1" customWidth="1"/>
    <col min="4" max="4" width="13.5" bestFit="1" customWidth="1"/>
    <col min="10" max="10" width="16.6640625" bestFit="1" customWidth="1"/>
  </cols>
  <sheetData>
    <row r="1" spans="1:9" ht="18">
      <c r="A1" s="42" t="s">
        <v>12</v>
      </c>
      <c r="B1" s="42"/>
      <c r="C1" s="42"/>
      <c r="D1" s="42"/>
      <c r="E1" s="42"/>
      <c r="F1" s="42"/>
      <c r="G1" s="42"/>
      <c r="H1" s="42"/>
      <c r="I1" s="42"/>
    </row>
    <row r="2" spans="1:9" ht="18">
      <c r="A2" s="39" t="s">
        <v>30</v>
      </c>
      <c r="B2" s="39"/>
      <c r="C2" s="39"/>
      <c r="D2" s="39"/>
      <c r="E2" s="39"/>
      <c r="F2" s="39"/>
      <c r="G2" s="39"/>
      <c r="H2" s="39"/>
      <c r="I2" s="39"/>
    </row>
    <row r="3" spans="1:9" ht="18">
      <c r="A3" s="2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ht="18">
      <c r="A4" s="2" t="s">
        <v>18</v>
      </c>
      <c r="B4" s="3">
        <v>0.83199999999999996</v>
      </c>
      <c r="C4" s="3">
        <v>0.87</v>
      </c>
      <c r="D4" s="3">
        <v>0.79800000000000004</v>
      </c>
      <c r="E4" s="3">
        <v>0.79800000000000004</v>
      </c>
      <c r="F4" s="3">
        <v>0.87</v>
      </c>
      <c r="G4" s="4">
        <v>0.9052</v>
      </c>
      <c r="H4" s="4">
        <v>0.30780000000000002</v>
      </c>
      <c r="I4" s="4">
        <v>0.3891</v>
      </c>
    </row>
    <row r="5" spans="1:9" ht="18">
      <c r="A5" s="2" t="s">
        <v>19</v>
      </c>
      <c r="B5" s="3">
        <v>0.80200000000000005</v>
      </c>
      <c r="C5" s="3">
        <v>0.81499999999999995</v>
      </c>
      <c r="D5" s="3">
        <v>0.79</v>
      </c>
      <c r="E5" s="3">
        <v>0.79500000000000004</v>
      </c>
      <c r="F5" s="3">
        <v>0.81</v>
      </c>
      <c r="G5" s="4">
        <v>0.90620000000000001</v>
      </c>
      <c r="H5" s="4">
        <v>0.30630000000000002</v>
      </c>
      <c r="I5" s="4">
        <v>0.37719999999999998</v>
      </c>
    </row>
    <row r="6" spans="1:9" ht="18">
      <c r="A6" s="2" t="s">
        <v>20</v>
      </c>
      <c r="B6" s="3">
        <v>0.80100000000000005</v>
      </c>
      <c r="C6" s="3">
        <v>0.81</v>
      </c>
      <c r="D6" s="3">
        <v>0.79200000000000004</v>
      </c>
      <c r="E6" s="3">
        <v>0.81</v>
      </c>
      <c r="F6" s="3">
        <v>0.79200000000000004</v>
      </c>
      <c r="G6" s="4">
        <v>0.90659999999999996</v>
      </c>
      <c r="H6" s="4">
        <v>0.30549999999999999</v>
      </c>
      <c r="I6" s="4">
        <v>0.38279999999999997</v>
      </c>
    </row>
    <row r="7" spans="1:9" ht="18">
      <c r="A7" s="2" t="s">
        <v>27</v>
      </c>
      <c r="B7" s="3">
        <v>0.82599999999999996</v>
      </c>
      <c r="C7" s="3">
        <v>0.83499999999999996</v>
      </c>
      <c r="D7" s="3">
        <v>0.81599999999999995</v>
      </c>
      <c r="E7" s="3">
        <v>0.83499999999999996</v>
      </c>
      <c r="F7" s="3">
        <v>0.81599999999999995</v>
      </c>
      <c r="G7" s="4">
        <v>0.90359999999999996</v>
      </c>
      <c r="H7" s="4">
        <v>0.3105</v>
      </c>
      <c r="I7" s="4">
        <v>0.38890000000000002</v>
      </c>
    </row>
    <row r="8" spans="1:9" ht="18">
      <c r="A8" s="2" t="s">
        <v>21</v>
      </c>
      <c r="B8" s="3">
        <v>0.752</v>
      </c>
      <c r="C8" s="3">
        <v>0.71899999999999997</v>
      </c>
      <c r="D8" s="3">
        <v>0.79200000000000004</v>
      </c>
      <c r="E8" s="3">
        <v>0.81</v>
      </c>
      <c r="F8" s="3">
        <v>0.69499999999999995</v>
      </c>
      <c r="G8" s="4">
        <v>0.87870000000000004</v>
      </c>
      <c r="H8" s="4">
        <v>0.3483</v>
      </c>
      <c r="I8" s="4">
        <v>0.42249999999999999</v>
      </c>
    </row>
    <row r="9" spans="1:9" ht="18">
      <c r="A9" s="2" t="s">
        <v>22</v>
      </c>
      <c r="B9" s="3">
        <v>0.80700000000000005</v>
      </c>
      <c r="C9" s="3">
        <v>0.81499999999999995</v>
      </c>
      <c r="D9" s="3">
        <v>0.8</v>
      </c>
      <c r="E9" s="3">
        <v>0.80500000000000005</v>
      </c>
      <c r="F9" s="3">
        <v>0.81</v>
      </c>
      <c r="G9" s="4">
        <v>0.9052</v>
      </c>
      <c r="H9" s="4">
        <v>0.308</v>
      </c>
      <c r="I9" s="4">
        <v>0.38540000000000002</v>
      </c>
    </row>
    <row r="10" spans="1:9" ht="18">
      <c r="A10" s="2" t="s">
        <v>23</v>
      </c>
      <c r="B10" s="3">
        <v>0.73499999999999999</v>
      </c>
      <c r="C10" s="3">
        <v>0.71399999999999997</v>
      </c>
      <c r="D10" s="3">
        <v>0.75600000000000001</v>
      </c>
      <c r="E10" s="3">
        <v>0.75900000000000001</v>
      </c>
      <c r="F10" s="3">
        <v>0.71099999999999997</v>
      </c>
      <c r="G10" s="4">
        <v>0.87190000000000001</v>
      </c>
      <c r="H10" s="4">
        <v>0.3579</v>
      </c>
      <c r="I10" s="4">
        <v>0.44619999999999999</v>
      </c>
    </row>
    <row r="11" spans="1:9" ht="18">
      <c r="A11" s="2" t="s">
        <v>24</v>
      </c>
      <c r="B11" s="3">
        <v>0.73899999999999999</v>
      </c>
      <c r="C11" s="3">
        <v>0.78400000000000003</v>
      </c>
      <c r="D11" s="3">
        <v>0.70099999999999996</v>
      </c>
      <c r="E11" s="3">
        <v>0.69</v>
      </c>
      <c r="F11" s="3">
        <v>0.79200000000000004</v>
      </c>
      <c r="G11" s="4">
        <v>0.87009999999999998</v>
      </c>
      <c r="H11" s="4">
        <v>0.3604</v>
      </c>
      <c r="I11" s="4">
        <v>0.45229999999999998</v>
      </c>
    </row>
    <row r="12" spans="1:9" ht="18">
      <c r="A12" s="2" t="s">
        <v>25</v>
      </c>
      <c r="B12" s="3">
        <v>0.46600000000000003</v>
      </c>
      <c r="C12" s="3">
        <v>0.40500000000000003</v>
      </c>
      <c r="D12" s="3">
        <v>0.51700000000000002</v>
      </c>
      <c r="E12" s="3">
        <v>0.41699999999999998</v>
      </c>
      <c r="F12" s="3">
        <v>0.50600000000000001</v>
      </c>
      <c r="G12" s="4">
        <v>0.74650000000000005</v>
      </c>
      <c r="H12" s="4">
        <v>0.50349999999999995</v>
      </c>
      <c r="I12" s="4">
        <v>0.61180000000000001</v>
      </c>
    </row>
    <row r="13" spans="1:9" ht="18">
      <c r="A13" s="2" t="s">
        <v>26</v>
      </c>
      <c r="B13" s="3">
        <v>0.70799999999999996</v>
      </c>
      <c r="C13" s="3">
        <v>0.82699999999999996</v>
      </c>
      <c r="D13" s="3">
        <v>0.60499999999999998</v>
      </c>
      <c r="E13" s="3">
        <v>0.64600000000000002</v>
      </c>
      <c r="F13" s="3">
        <v>0.8</v>
      </c>
      <c r="G13" s="4">
        <v>0.87670000000000003</v>
      </c>
      <c r="H13" s="4">
        <v>0.35110000000000002</v>
      </c>
      <c r="I13" s="4">
        <v>0.43</v>
      </c>
    </row>
    <row r="14" spans="1:9" ht="18">
      <c r="A14" s="5" t="s">
        <v>13</v>
      </c>
      <c r="B14" s="6">
        <f>AVERAGE(B4:B11,B13)</f>
        <v>0.77800000000000002</v>
      </c>
      <c r="C14" s="6">
        <f t="shared" ref="C14:I14" si="0">AVERAGE(C4:C11,C13)</f>
        <v>0.79877777777777792</v>
      </c>
      <c r="D14" s="6">
        <f t="shared" si="0"/>
        <v>0.76111111111111107</v>
      </c>
      <c r="E14" s="6">
        <f t="shared" si="0"/>
        <v>0.77199999999999991</v>
      </c>
      <c r="F14" s="6">
        <f t="shared" si="0"/>
        <v>0.7884444444444445</v>
      </c>
      <c r="G14" s="7">
        <f t="shared" si="0"/>
        <v>0.8915777777777778</v>
      </c>
      <c r="H14" s="7">
        <f t="shared" si="0"/>
        <v>0.32842222222222228</v>
      </c>
      <c r="I14" s="7">
        <f t="shared" si="0"/>
        <v>0.40826666666666678</v>
      </c>
    </row>
    <row r="15" spans="1:9" ht="18">
      <c r="A15" s="16" t="s">
        <v>29</v>
      </c>
      <c r="B15" s="17">
        <f>STDEV(B4:B11,B13)</f>
        <v>4.4877611344633764E-2</v>
      </c>
      <c r="C15" s="17">
        <f t="shared" ref="C15:I15" si="1">STDEV(C4:C11,C13)</f>
        <v>5.1965800719746873E-2</v>
      </c>
      <c r="D15" s="17">
        <f t="shared" si="1"/>
        <v>6.7674671119342084E-2</v>
      </c>
      <c r="E15" s="17">
        <f t="shared" si="1"/>
        <v>6.3166446789415048E-2</v>
      </c>
      <c r="F15" s="17">
        <f t="shared" si="1"/>
        <v>5.3884392710485098E-2</v>
      </c>
      <c r="G15" s="27">
        <f t="shared" si="1"/>
        <v>1.6548548106841397E-2</v>
      </c>
      <c r="H15" s="27">
        <f t="shared" si="1"/>
        <v>2.4948185193405237E-2</v>
      </c>
      <c r="I15" s="27">
        <f t="shared" si="1"/>
        <v>2.9435947411286079E-2</v>
      </c>
    </row>
    <row r="17" spans="1:9" ht="18">
      <c r="A17" s="42" t="s">
        <v>11</v>
      </c>
      <c r="B17" s="42"/>
      <c r="C17" s="42"/>
      <c r="D17" s="42"/>
      <c r="E17" s="42"/>
      <c r="F17" s="42"/>
      <c r="G17" s="42"/>
      <c r="H17" s="42"/>
      <c r="I17" s="42"/>
    </row>
    <row r="18" spans="1:9" ht="18">
      <c r="A18" s="39" t="s">
        <v>30</v>
      </c>
      <c r="B18" s="39"/>
      <c r="C18" s="39"/>
      <c r="D18" s="39"/>
      <c r="E18" s="39"/>
      <c r="F18" s="39"/>
      <c r="G18" s="39"/>
      <c r="H18" s="39"/>
      <c r="I18" s="39"/>
    </row>
    <row r="19" spans="1:9" ht="18">
      <c r="A19" s="2"/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</row>
    <row r="20" spans="1:9" ht="18">
      <c r="A20" s="2" t="s">
        <v>18</v>
      </c>
      <c r="B20" s="3">
        <v>0.83199999999999996</v>
      </c>
      <c r="C20" s="3">
        <v>0.79800000000000004</v>
      </c>
      <c r="D20" s="3">
        <v>0.88100000000000001</v>
      </c>
      <c r="E20" s="3">
        <v>0.90400000000000003</v>
      </c>
      <c r="F20" s="3">
        <v>0.75600000000000001</v>
      </c>
      <c r="G20" s="4">
        <v>0.90039999999999998</v>
      </c>
      <c r="H20" s="4">
        <v>0.31559999999999999</v>
      </c>
      <c r="I20" s="4">
        <v>0.37919999999999998</v>
      </c>
    </row>
    <row r="21" spans="1:9" ht="18">
      <c r="A21" s="2" t="s">
        <v>19</v>
      </c>
      <c r="B21" s="3">
        <v>0.81499999999999995</v>
      </c>
      <c r="C21" s="3">
        <v>0.80200000000000005</v>
      </c>
      <c r="D21" s="3">
        <v>0.83099999999999996</v>
      </c>
      <c r="E21" s="3">
        <v>0.85899999999999999</v>
      </c>
      <c r="F21" s="3">
        <v>0.76600000000000001</v>
      </c>
      <c r="G21" s="4">
        <v>0.89559999999999995</v>
      </c>
      <c r="H21" s="4">
        <v>0.3231</v>
      </c>
      <c r="I21" s="4">
        <v>0.38919999999999999</v>
      </c>
    </row>
    <row r="22" spans="1:9" ht="18">
      <c r="A22" s="2" t="s">
        <v>20</v>
      </c>
      <c r="B22" s="3">
        <v>0.77600000000000002</v>
      </c>
      <c r="C22" s="3">
        <v>0.78700000000000003</v>
      </c>
      <c r="D22" s="3">
        <v>0.76100000000000001</v>
      </c>
      <c r="E22" s="3">
        <v>0.82199999999999995</v>
      </c>
      <c r="F22" s="3">
        <v>0.71799999999999997</v>
      </c>
      <c r="G22" s="4">
        <v>0.87019999999999997</v>
      </c>
      <c r="H22" s="4">
        <v>0.36030000000000001</v>
      </c>
      <c r="I22" s="4">
        <v>0.4158</v>
      </c>
    </row>
    <row r="23" spans="1:9" ht="18">
      <c r="A23" s="2" t="s">
        <v>27</v>
      </c>
      <c r="B23" s="3">
        <v>0.71399999999999997</v>
      </c>
      <c r="C23" s="3">
        <v>0.71099999999999997</v>
      </c>
      <c r="D23" s="3">
        <v>0.71799999999999997</v>
      </c>
      <c r="E23" s="3">
        <v>0.72799999999999998</v>
      </c>
      <c r="F23" s="3">
        <v>0.7</v>
      </c>
      <c r="G23" s="4">
        <v>0.87090000000000001</v>
      </c>
      <c r="H23" s="4">
        <v>0.35920000000000002</v>
      </c>
      <c r="I23" s="4">
        <v>0.43590000000000001</v>
      </c>
    </row>
    <row r="24" spans="1:9" ht="18">
      <c r="A24" s="2" t="s">
        <v>21</v>
      </c>
      <c r="B24" s="3">
        <v>0.73299999999999998</v>
      </c>
      <c r="C24" s="3">
        <v>0.67100000000000004</v>
      </c>
      <c r="D24" s="3">
        <v>0.79300000000000004</v>
      </c>
      <c r="E24" s="3">
        <v>0.75700000000000001</v>
      </c>
      <c r="F24" s="3">
        <v>0.71399999999999997</v>
      </c>
      <c r="G24" s="4">
        <v>0.88519999999999999</v>
      </c>
      <c r="H24" s="4">
        <v>0.33879999999999999</v>
      </c>
      <c r="I24" s="4">
        <v>0.42330000000000001</v>
      </c>
    </row>
    <row r="25" spans="1:9" ht="18">
      <c r="A25" s="2" t="s">
        <v>22</v>
      </c>
      <c r="B25" s="3">
        <v>0.76400000000000001</v>
      </c>
      <c r="C25" s="3">
        <v>0.67900000000000005</v>
      </c>
      <c r="D25" s="3">
        <v>0.84299999999999997</v>
      </c>
      <c r="E25" s="3">
        <v>0.80300000000000005</v>
      </c>
      <c r="F25" s="3">
        <v>0.73699999999999999</v>
      </c>
      <c r="G25" s="4">
        <v>0.90439999999999998</v>
      </c>
      <c r="H25" s="4">
        <v>0.30909999999999999</v>
      </c>
      <c r="I25" s="4">
        <v>0.40550000000000003</v>
      </c>
    </row>
    <row r="26" spans="1:9" ht="18">
      <c r="A26" s="2" t="s">
        <v>23</v>
      </c>
      <c r="B26" s="3">
        <v>0.81499999999999995</v>
      </c>
      <c r="C26" s="3">
        <v>0.82399999999999995</v>
      </c>
      <c r="D26" s="3">
        <v>0.80900000000000005</v>
      </c>
      <c r="E26" s="3">
        <v>0.75700000000000001</v>
      </c>
      <c r="F26" s="3">
        <v>0.86399999999999999</v>
      </c>
      <c r="G26" s="4">
        <v>0.97199999999999998</v>
      </c>
      <c r="H26" s="4">
        <v>0.30470000000000003</v>
      </c>
      <c r="I26" s="4">
        <v>0.40529999999999999</v>
      </c>
    </row>
    <row r="27" spans="1:9" ht="18">
      <c r="A27" s="2" t="s">
        <v>24</v>
      </c>
      <c r="B27" s="3">
        <v>0.77600000000000002</v>
      </c>
      <c r="C27" s="3">
        <v>0.85499999999999998</v>
      </c>
      <c r="D27" s="3">
        <v>0.71699999999999997</v>
      </c>
      <c r="E27" s="3">
        <v>0.69399999999999995</v>
      </c>
      <c r="F27" s="3">
        <v>0.86799999999999999</v>
      </c>
      <c r="G27" s="4">
        <v>0.89710000000000001</v>
      </c>
      <c r="H27" s="4">
        <v>0.32079999999999997</v>
      </c>
      <c r="I27" s="4">
        <v>0.41499999999999998</v>
      </c>
    </row>
    <row r="28" spans="1:9" ht="18">
      <c r="A28" s="2" t="s">
        <v>25</v>
      </c>
      <c r="B28" s="3">
        <v>0.54</v>
      </c>
      <c r="C28" s="3">
        <v>0.53600000000000003</v>
      </c>
      <c r="D28" s="3">
        <v>0.54300000000000004</v>
      </c>
      <c r="E28" s="3">
        <v>0.46800000000000003</v>
      </c>
      <c r="F28" s="3">
        <v>0.61</v>
      </c>
      <c r="G28" s="4">
        <v>0.77910000000000001</v>
      </c>
      <c r="H28" s="4">
        <v>0.47</v>
      </c>
      <c r="I28" s="4">
        <v>0.59889999999999999</v>
      </c>
    </row>
    <row r="29" spans="1:9" ht="18">
      <c r="A29" s="2" t="s">
        <v>26</v>
      </c>
      <c r="B29" s="3">
        <v>0.77600000000000002</v>
      </c>
      <c r="C29" s="3">
        <v>0.84599999999999997</v>
      </c>
      <c r="D29" s="3">
        <v>0.71099999999999997</v>
      </c>
      <c r="E29" s="3">
        <v>0.73299999999999998</v>
      </c>
      <c r="F29" s="3">
        <v>0.83099999999999996</v>
      </c>
      <c r="G29" s="4">
        <v>0.9042</v>
      </c>
      <c r="H29" s="4">
        <v>0.3095</v>
      </c>
      <c r="I29" s="4">
        <v>0.38629999999999998</v>
      </c>
    </row>
    <row r="30" spans="1:9" ht="18">
      <c r="A30" s="5" t="s">
        <v>13</v>
      </c>
      <c r="B30" s="6">
        <f>AVERAGE(B20:B27,B29)</f>
        <v>0.77788888888888885</v>
      </c>
      <c r="C30" s="6">
        <f t="shared" ref="C30:I30" si="2">AVERAGE(C20:C27,C29)</f>
        <v>0.7747777777777779</v>
      </c>
      <c r="D30" s="6">
        <f t="shared" si="2"/>
        <v>0.78488888888888886</v>
      </c>
      <c r="E30" s="6">
        <f t="shared" si="2"/>
        <v>0.78411111111111098</v>
      </c>
      <c r="F30" s="6">
        <f t="shared" si="2"/>
        <v>0.77266666666666672</v>
      </c>
      <c r="G30" s="7">
        <f t="shared" si="2"/>
        <v>0.89999999999999991</v>
      </c>
      <c r="H30" s="7">
        <f t="shared" si="2"/>
        <v>0.32678888888888885</v>
      </c>
      <c r="I30" s="7">
        <f t="shared" si="2"/>
        <v>0.40616666666666668</v>
      </c>
    </row>
    <row r="31" spans="1:9" ht="18">
      <c r="A31" s="16" t="s">
        <v>29</v>
      </c>
      <c r="B31" s="17">
        <f>STDEV(B20:B27,B29)</f>
        <v>3.870221067472903E-2</v>
      </c>
      <c r="C31" s="17">
        <f t="shared" ref="C31:I31" si="3">STDEV(C20:C27,C29)</f>
        <v>7.0153007379900989E-2</v>
      </c>
      <c r="D31" s="17">
        <f t="shared" si="3"/>
        <v>6.1746344921064858E-2</v>
      </c>
      <c r="E31" s="17">
        <f t="shared" si="3"/>
        <v>6.8122031026027929E-2</v>
      </c>
      <c r="F31" s="17">
        <f t="shared" si="3"/>
        <v>6.5324191537285789E-2</v>
      </c>
      <c r="G31" s="27">
        <f t="shared" si="3"/>
        <v>3.0005874424852207E-2</v>
      </c>
      <c r="H31" s="27">
        <f t="shared" si="3"/>
        <v>2.1190000262178179E-2</v>
      </c>
      <c r="I31" s="27">
        <f t="shared" si="3"/>
        <v>1.8572156579137501E-2</v>
      </c>
    </row>
    <row r="32" spans="1:9" ht="18">
      <c r="A32" s="9"/>
      <c r="B32" s="10"/>
      <c r="C32" s="10"/>
      <c r="D32" s="10"/>
      <c r="E32" s="10"/>
      <c r="F32" s="10"/>
      <c r="G32" s="10"/>
      <c r="H32" s="10"/>
      <c r="I32" s="10"/>
    </row>
    <row r="33" spans="1:9" ht="18">
      <c r="A33" s="42" t="s">
        <v>10</v>
      </c>
      <c r="B33" s="42"/>
      <c r="C33" s="42"/>
      <c r="D33" s="42"/>
      <c r="E33" s="42"/>
      <c r="F33" s="42"/>
      <c r="G33" s="42"/>
      <c r="H33" s="42"/>
      <c r="I33" s="42"/>
    </row>
    <row r="34" spans="1:9" ht="18">
      <c r="A34" s="39" t="s">
        <v>30</v>
      </c>
      <c r="B34" s="39"/>
      <c r="C34" s="39"/>
      <c r="D34" s="39"/>
      <c r="E34" s="39"/>
      <c r="F34" s="39"/>
      <c r="G34" s="39"/>
      <c r="H34" s="39"/>
      <c r="I34" s="39"/>
    </row>
    <row r="35" spans="1:9" ht="18">
      <c r="A35" s="2"/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2" t="s">
        <v>8</v>
      </c>
    </row>
    <row r="36" spans="1:9" ht="18">
      <c r="A36" s="2" t="s">
        <v>18</v>
      </c>
      <c r="B36" s="3">
        <v>0.745</v>
      </c>
      <c r="C36" s="3">
        <v>0.65900000000000003</v>
      </c>
      <c r="D36" s="3">
        <v>0.84899999999999998</v>
      </c>
      <c r="E36" s="3">
        <v>0.84099999999999997</v>
      </c>
      <c r="F36" s="3">
        <v>0.67400000000000004</v>
      </c>
      <c r="G36" s="4">
        <v>0.86409999999999998</v>
      </c>
      <c r="H36" s="4">
        <v>0.37230000000000002</v>
      </c>
      <c r="I36" s="4">
        <v>0.44990000000000002</v>
      </c>
    </row>
    <row r="37" spans="1:9" ht="18">
      <c r="A37" s="2" t="s">
        <v>19</v>
      </c>
      <c r="B37" s="3">
        <v>0.76500000000000001</v>
      </c>
      <c r="C37" s="3">
        <v>0.76500000000000001</v>
      </c>
      <c r="D37" s="3">
        <v>0.76600000000000001</v>
      </c>
      <c r="E37" s="3">
        <v>0.78300000000000003</v>
      </c>
      <c r="F37" s="3">
        <v>0.747</v>
      </c>
      <c r="G37" s="4">
        <v>0.88880000000000003</v>
      </c>
      <c r="H37" s="4">
        <v>0.33339999999999997</v>
      </c>
      <c r="I37" s="4">
        <v>0.40849999999999997</v>
      </c>
    </row>
    <row r="38" spans="1:9" ht="18">
      <c r="A38" s="2" t="s">
        <v>20</v>
      </c>
      <c r="B38" s="3">
        <v>0.80700000000000005</v>
      </c>
      <c r="C38" s="3">
        <v>0.80800000000000005</v>
      </c>
      <c r="D38" s="3">
        <v>0.80700000000000005</v>
      </c>
      <c r="E38" s="3">
        <v>0.79700000000000004</v>
      </c>
      <c r="F38" s="3">
        <v>0.81699999999999995</v>
      </c>
      <c r="G38" s="4">
        <v>0.90900000000000003</v>
      </c>
      <c r="H38" s="4">
        <v>0.30170000000000002</v>
      </c>
      <c r="I38" s="4">
        <v>0.38450000000000001</v>
      </c>
    </row>
    <row r="39" spans="1:9" ht="18">
      <c r="A39" s="2" t="s">
        <v>27</v>
      </c>
      <c r="B39" s="3">
        <v>0.76400000000000001</v>
      </c>
      <c r="C39" s="3">
        <v>0.73099999999999998</v>
      </c>
      <c r="D39" s="3">
        <v>0.79500000000000004</v>
      </c>
      <c r="E39" s="3">
        <v>0.77</v>
      </c>
      <c r="F39" s="3">
        <v>0.75900000000000001</v>
      </c>
      <c r="G39" s="4">
        <v>0.90310000000000001</v>
      </c>
      <c r="H39" s="4">
        <v>0.31140000000000001</v>
      </c>
      <c r="I39" s="4">
        <v>0.3992</v>
      </c>
    </row>
    <row r="40" spans="1:9" ht="18">
      <c r="A40" s="2" t="s">
        <v>21</v>
      </c>
      <c r="B40" s="3">
        <v>0.76400000000000001</v>
      </c>
      <c r="C40" s="3">
        <v>0.77300000000000002</v>
      </c>
      <c r="D40" s="3">
        <v>0.75600000000000001</v>
      </c>
      <c r="E40" s="3">
        <v>0.73399999999999999</v>
      </c>
      <c r="F40" s="3">
        <v>0.79300000000000004</v>
      </c>
      <c r="G40" s="4">
        <v>0.89319999999999999</v>
      </c>
      <c r="H40" s="4">
        <v>0.32679999999999998</v>
      </c>
      <c r="I40" s="4">
        <v>0.42049999999999998</v>
      </c>
    </row>
    <row r="41" spans="1:9" ht="18">
      <c r="A41" s="2" t="s">
        <v>22</v>
      </c>
      <c r="B41" s="3">
        <v>0.78300000000000003</v>
      </c>
      <c r="C41" s="3">
        <v>0.78400000000000003</v>
      </c>
      <c r="D41" s="3">
        <v>0.78200000000000003</v>
      </c>
      <c r="E41" s="3">
        <v>0.753</v>
      </c>
      <c r="F41" s="3">
        <v>0.81</v>
      </c>
      <c r="G41" s="4">
        <v>0.9012</v>
      </c>
      <c r="H41" s="4">
        <v>0.31430000000000002</v>
      </c>
      <c r="I41" s="4">
        <v>0.40589999999999998</v>
      </c>
    </row>
    <row r="42" spans="1:9" ht="18">
      <c r="A42" s="2" t="s">
        <v>23</v>
      </c>
      <c r="B42" s="3">
        <v>0.747</v>
      </c>
      <c r="C42" s="3">
        <v>0.77300000000000002</v>
      </c>
      <c r="D42" s="3">
        <v>0.72399999999999998</v>
      </c>
      <c r="E42" s="3">
        <v>0.70699999999999996</v>
      </c>
      <c r="F42" s="3">
        <v>0.78800000000000003</v>
      </c>
      <c r="G42" s="4">
        <v>0.88</v>
      </c>
      <c r="H42" s="4">
        <v>0.34639999999999999</v>
      </c>
      <c r="I42" s="4">
        <v>0.4304</v>
      </c>
    </row>
    <row r="43" spans="1:9" ht="18">
      <c r="A43" s="2" t="s">
        <v>24</v>
      </c>
      <c r="B43" s="3">
        <v>0.73299999999999998</v>
      </c>
      <c r="C43" s="3">
        <v>0.77200000000000002</v>
      </c>
      <c r="D43" s="3">
        <v>0.69499999999999995</v>
      </c>
      <c r="E43" s="3">
        <v>0.70899999999999996</v>
      </c>
      <c r="F43" s="3">
        <v>0.76</v>
      </c>
      <c r="G43" s="4">
        <v>0.88</v>
      </c>
      <c r="H43" s="4">
        <v>0.34649999999999997</v>
      </c>
      <c r="I43" s="4">
        <v>0.42099999999999999</v>
      </c>
    </row>
    <row r="44" spans="1:9" ht="18">
      <c r="A44" s="2" t="s">
        <v>25</v>
      </c>
      <c r="B44" s="3">
        <v>0.54</v>
      </c>
      <c r="C44" s="3">
        <v>0.70899999999999996</v>
      </c>
      <c r="D44" s="3">
        <v>0.378</v>
      </c>
      <c r="E44" s="3">
        <v>0.52300000000000002</v>
      </c>
      <c r="F44" s="3">
        <v>0.57399999999999995</v>
      </c>
      <c r="G44" s="4">
        <v>0.77049999999999996</v>
      </c>
      <c r="H44" s="4">
        <v>0.47910000000000003</v>
      </c>
      <c r="I44" s="4">
        <v>0.54679999999999995</v>
      </c>
    </row>
    <row r="45" spans="1:9" ht="18">
      <c r="A45" s="2" t="s">
        <v>26</v>
      </c>
      <c r="B45" s="3">
        <v>0.752</v>
      </c>
      <c r="C45" s="3">
        <v>0.70299999999999996</v>
      </c>
      <c r="D45" s="3">
        <v>0.81399999999999995</v>
      </c>
      <c r="E45" s="3">
        <v>0.83099999999999996</v>
      </c>
      <c r="F45" s="3">
        <v>0.67900000000000005</v>
      </c>
      <c r="G45" s="4">
        <v>0.88109999999999999</v>
      </c>
      <c r="H45" s="4">
        <v>0.34489999999999998</v>
      </c>
      <c r="I45" s="4">
        <v>0.41249999999999998</v>
      </c>
    </row>
    <row r="46" spans="1:9" ht="18">
      <c r="A46" s="5" t="s">
        <v>13</v>
      </c>
      <c r="B46" s="6">
        <f>AVERAGE(B36:B43,B45)</f>
        <v>0.76222222222222225</v>
      </c>
      <c r="C46" s="6">
        <f t="shared" ref="C46:I46" si="4">AVERAGE(C36:C43,C45)</f>
        <v>0.75200000000000011</v>
      </c>
      <c r="D46" s="6">
        <f t="shared" si="4"/>
        <v>0.77644444444444449</v>
      </c>
      <c r="E46" s="6">
        <f t="shared" si="4"/>
        <v>0.76944444444444438</v>
      </c>
      <c r="F46" s="6">
        <f t="shared" si="4"/>
        <v>0.75855555555555554</v>
      </c>
      <c r="G46" s="7">
        <f t="shared" si="4"/>
        <v>0.88894444444444454</v>
      </c>
      <c r="H46" s="7">
        <f t="shared" si="4"/>
        <v>0.33307777777777775</v>
      </c>
      <c r="I46" s="7">
        <f t="shared" si="4"/>
        <v>0.41471111111111114</v>
      </c>
    </row>
    <row r="47" spans="1:9" ht="18">
      <c r="A47" s="12" t="s">
        <v>29</v>
      </c>
      <c r="B47" s="15">
        <f>STDEV(B36:B43,B45)</f>
        <v>2.218545569611869E-2</v>
      </c>
      <c r="C47" s="15">
        <f t="shared" ref="C47:I47" si="5">STDEV(C36:C43,C45)</f>
        <v>4.6235808633568867E-2</v>
      </c>
      <c r="D47" s="15">
        <f t="shared" si="5"/>
        <v>4.7294585078820374E-2</v>
      </c>
      <c r="E47" s="15">
        <f t="shared" si="5"/>
        <v>4.8646970900332306E-2</v>
      </c>
      <c r="F47" s="15">
        <f t="shared" si="5"/>
        <v>5.2117921848225841E-2</v>
      </c>
      <c r="G47" s="14">
        <f t="shared" si="5"/>
        <v>1.4185037108791014E-2</v>
      </c>
      <c r="H47" s="14">
        <f t="shared" si="5"/>
        <v>2.2029513032394612E-2</v>
      </c>
      <c r="I47" s="14">
        <f t="shared" si="5"/>
        <v>1.8814452187377428E-2</v>
      </c>
    </row>
    <row r="49" spans="1:10" ht="18">
      <c r="A49" s="12" t="s">
        <v>28</v>
      </c>
      <c r="B49" s="13">
        <f>AVERAGE(B46,B30,B14)</f>
        <v>0.77270370370370367</v>
      </c>
      <c r="C49" s="13">
        <f t="shared" ref="C49:I49" si="6">AVERAGE(C46,C30,C14)</f>
        <v>0.77518518518518531</v>
      </c>
      <c r="D49" s="13">
        <f t="shared" si="6"/>
        <v>0.77414814814814814</v>
      </c>
      <c r="E49" s="13">
        <f t="shared" si="6"/>
        <v>0.77518518518518509</v>
      </c>
      <c r="F49" s="13">
        <f t="shared" si="6"/>
        <v>0.77322222222222214</v>
      </c>
      <c r="G49" s="14">
        <f t="shared" si="6"/>
        <v>0.89350740740740742</v>
      </c>
      <c r="H49" s="14">
        <f t="shared" si="6"/>
        <v>0.32942962962962963</v>
      </c>
      <c r="I49" s="14">
        <f t="shared" si="6"/>
        <v>0.40971481481481486</v>
      </c>
    </row>
    <row r="50" spans="1:10" ht="36">
      <c r="A50" s="18" t="s">
        <v>31</v>
      </c>
      <c r="B50" s="15">
        <f>STDEV(B46,B30,B14)</f>
        <v>9.0773992395802566E-3</v>
      </c>
      <c r="C50" s="15">
        <f t="shared" ref="C50:I50" si="7">STDEV(C46,C30,C14)</f>
        <v>2.3391549949789529E-2</v>
      </c>
      <c r="D50" s="15">
        <f t="shared" si="7"/>
        <v>1.205406203412916E-2</v>
      </c>
      <c r="E50" s="15">
        <f t="shared" si="7"/>
        <v>7.8349748739686264E-3</v>
      </c>
      <c r="F50" s="15">
        <f t="shared" si="7"/>
        <v>1.4952187172269113E-2</v>
      </c>
      <c r="G50" s="14">
        <f t="shared" si="7"/>
        <v>5.7748532484515327E-3</v>
      </c>
      <c r="H50" s="14">
        <f t="shared" si="7"/>
        <v>3.2632320063967191E-3</v>
      </c>
      <c r="I50" s="14">
        <f t="shared" si="7"/>
        <v>4.4524973341135221E-3</v>
      </c>
    </row>
    <row r="52" spans="1:10" ht="18">
      <c r="A52" s="12" t="s">
        <v>33</v>
      </c>
      <c r="B52" s="13">
        <f>AVERAGE(B20:B27,B29)</f>
        <v>0.77788888888888885</v>
      </c>
      <c r="C52" s="13">
        <f t="shared" ref="C52:I52" si="8">AVERAGE(C20:C27,C29)</f>
        <v>0.7747777777777779</v>
      </c>
      <c r="D52" s="13">
        <f t="shared" si="8"/>
        <v>0.78488888888888886</v>
      </c>
      <c r="E52" s="13">
        <f t="shared" si="8"/>
        <v>0.78411111111111098</v>
      </c>
      <c r="F52" s="13">
        <f t="shared" si="8"/>
        <v>0.77266666666666672</v>
      </c>
      <c r="G52" s="14">
        <f t="shared" si="8"/>
        <v>0.89999999999999991</v>
      </c>
      <c r="H52" s="14">
        <f t="shared" si="8"/>
        <v>0.32678888888888885</v>
      </c>
      <c r="I52" s="14">
        <f t="shared" si="8"/>
        <v>0.40616666666666668</v>
      </c>
      <c r="J52" t="s">
        <v>9</v>
      </c>
    </row>
    <row r="53" spans="1:10" ht="18">
      <c r="A53" s="22" t="s">
        <v>35</v>
      </c>
      <c r="B53" s="29">
        <f>STDEV(B20:B27,B29)</f>
        <v>3.870221067472903E-2</v>
      </c>
      <c r="C53" s="29">
        <f t="shared" ref="C53:I53" si="9">STDEV(C20:C27,C29)</f>
        <v>7.0153007379900989E-2</v>
      </c>
      <c r="D53" s="29">
        <f t="shared" si="9"/>
        <v>6.1746344921064858E-2</v>
      </c>
      <c r="E53" s="29">
        <f t="shared" si="9"/>
        <v>6.8122031026027929E-2</v>
      </c>
      <c r="F53" s="29">
        <f t="shared" si="9"/>
        <v>6.5324191537285789E-2</v>
      </c>
      <c r="G53" s="24">
        <f t="shared" si="9"/>
        <v>3.0005874424852207E-2</v>
      </c>
      <c r="H53" s="24">
        <f t="shared" si="9"/>
        <v>2.1190000262178179E-2</v>
      </c>
      <c r="I53" s="24">
        <f t="shared" si="9"/>
        <v>1.8572156579137501E-2</v>
      </c>
    </row>
    <row r="55" spans="1:10" ht="18">
      <c r="A55" s="12" t="s">
        <v>36</v>
      </c>
      <c r="B55" s="25">
        <v>0.83199999999999996</v>
      </c>
      <c r="C55" s="25">
        <v>0.87</v>
      </c>
      <c r="D55" s="25">
        <v>0.79800000000000004</v>
      </c>
      <c r="E55" s="25">
        <v>0.79800000000000004</v>
      </c>
      <c r="F55" s="25">
        <v>0.87</v>
      </c>
      <c r="G55" s="26">
        <v>0.9052</v>
      </c>
      <c r="H55" s="26">
        <v>0.30780000000000002</v>
      </c>
      <c r="I55" s="26">
        <v>0.3891</v>
      </c>
      <c r="J55" t="s">
        <v>40</v>
      </c>
    </row>
  </sheetData>
  <mergeCells count="6">
    <mergeCell ref="A34:I34"/>
    <mergeCell ref="A1:I1"/>
    <mergeCell ref="A2:I2"/>
    <mergeCell ref="A17:I17"/>
    <mergeCell ref="A18:I18"/>
    <mergeCell ref="A33:I3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35" workbookViewId="0">
      <selection activeCell="A55" sqref="A55:J55"/>
    </sheetView>
  </sheetViews>
  <sheetFormatPr baseColWidth="10" defaultRowHeight="15" x14ac:dyDescent="0"/>
  <cols>
    <col min="1" max="1" width="20.1640625" bestFit="1" customWidth="1"/>
    <col min="3" max="3" width="12.5" bestFit="1" customWidth="1"/>
    <col min="4" max="4" width="13.5" bestFit="1" customWidth="1"/>
  </cols>
  <sheetData>
    <row r="1" spans="1:9" ht="18">
      <c r="A1" s="42" t="s">
        <v>12</v>
      </c>
      <c r="B1" s="42"/>
      <c r="C1" s="42"/>
      <c r="D1" s="42"/>
      <c r="E1" s="42"/>
      <c r="F1" s="42"/>
      <c r="G1" s="42"/>
      <c r="H1" s="42"/>
      <c r="I1" s="42"/>
    </row>
    <row r="2" spans="1:9" ht="18">
      <c r="A2" s="39" t="s">
        <v>37</v>
      </c>
      <c r="B2" s="39"/>
      <c r="C2" s="39"/>
      <c r="D2" s="39"/>
      <c r="E2" s="39"/>
      <c r="F2" s="39"/>
      <c r="G2" s="39"/>
      <c r="H2" s="39"/>
      <c r="I2" s="39"/>
    </row>
    <row r="3" spans="1:9" ht="18">
      <c r="A3" s="2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ht="18">
      <c r="A4" s="2" t="s">
        <v>18</v>
      </c>
      <c r="B4" s="3">
        <v>0.752</v>
      </c>
      <c r="C4" s="3">
        <v>0.74</v>
      </c>
      <c r="D4" s="3">
        <v>0.76200000000000001</v>
      </c>
      <c r="E4" s="3">
        <v>0.74</v>
      </c>
      <c r="F4" s="3">
        <v>0.76200000000000001</v>
      </c>
      <c r="G4" s="4">
        <v>0.89610000000000001</v>
      </c>
      <c r="H4" s="4">
        <v>0.32229999999999998</v>
      </c>
      <c r="I4" s="4">
        <v>0.40300000000000002</v>
      </c>
    </row>
    <row r="5" spans="1:9" ht="18">
      <c r="A5" s="2" t="s">
        <v>19</v>
      </c>
      <c r="B5" s="3">
        <v>0.76500000000000001</v>
      </c>
      <c r="C5" s="3">
        <v>0.77400000000000002</v>
      </c>
      <c r="D5" s="3">
        <v>0.75600000000000001</v>
      </c>
      <c r="E5" s="3">
        <v>0.77400000000000002</v>
      </c>
      <c r="F5" s="3">
        <v>0.75600000000000001</v>
      </c>
      <c r="G5" s="4">
        <v>0.8831</v>
      </c>
      <c r="H5" s="4">
        <v>0.34189999999999998</v>
      </c>
      <c r="I5" s="4">
        <v>0.42349999999999999</v>
      </c>
    </row>
    <row r="6" spans="1:9" ht="18">
      <c r="A6" s="2" t="s">
        <v>20</v>
      </c>
      <c r="B6" s="3">
        <v>0.752</v>
      </c>
      <c r="C6" s="3">
        <v>0.75</v>
      </c>
      <c r="D6" s="3">
        <v>0.753</v>
      </c>
      <c r="E6" s="3">
        <v>0.78600000000000003</v>
      </c>
      <c r="F6" s="3">
        <v>0.71399999999999997</v>
      </c>
      <c r="G6" s="4">
        <v>0.86599999999999999</v>
      </c>
      <c r="H6" s="4">
        <v>0.36609999999999998</v>
      </c>
      <c r="I6" s="4">
        <v>0.44779999999999998</v>
      </c>
    </row>
    <row r="7" spans="1:9" ht="18">
      <c r="A7" s="2" t="s">
        <v>27</v>
      </c>
      <c r="B7" s="3">
        <v>0.752</v>
      </c>
      <c r="C7" s="3">
        <v>0.77900000000000003</v>
      </c>
      <c r="D7" s="3">
        <v>0.72</v>
      </c>
      <c r="E7" s="3">
        <v>0.76100000000000001</v>
      </c>
      <c r="F7" s="3">
        <v>0.74</v>
      </c>
      <c r="G7" s="4">
        <v>0.86729999999999996</v>
      </c>
      <c r="H7" s="4">
        <v>0.36430000000000001</v>
      </c>
      <c r="I7" s="4">
        <v>0.43869999999999998</v>
      </c>
    </row>
    <row r="8" spans="1:9" ht="18">
      <c r="A8" s="2" t="s">
        <v>21</v>
      </c>
      <c r="B8" s="3">
        <v>0.75800000000000001</v>
      </c>
      <c r="C8" s="3">
        <v>0.75</v>
      </c>
      <c r="D8" s="3">
        <v>0.76500000000000001</v>
      </c>
      <c r="E8" s="3">
        <v>0.75900000000000001</v>
      </c>
      <c r="F8" s="3">
        <v>0.75600000000000001</v>
      </c>
      <c r="G8" s="4">
        <v>0.89959999999999996</v>
      </c>
      <c r="H8" s="4">
        <v>0.31690000000000002</v>
      </c>
      <c r="I8" s="4">
        <v>0.40160000000000001</v>
      </c>
    </row>
    <row r="9" spans="1:9" ht="18">
      <c r="A9" s="2" t="s">
        <v>22</v>
      </c>
      <c r="B9" s="3">
        <v>0.70799999999999996</v>
      </c>
      <c r="C9" s="3">
        <v>0.69399999999999995</v>
      </c>
      <c r="D9" s="3">
        <v>0.72399999999999998</v>
      </c>
      <c r="E9" s="3">
        <v>0.73799999999999999</v>
      </c>
      <c r="F9" s="3">
        <v>0.67900000000000005</v>
      </c>
      <c r="G9" s="4">
        <v>0.872</v>
      </c>
      <c r="H9" s="4">
        <v>0.35770000000000002</v>
      </c>
      <c r="I9" s="4">
        <v>0.43590000000000001</v>
      </c>
    </row>
    <row r="10" spans="1:9" ht="18">
      <c r="A10" s="2" t="s">
        <v>23</v>
      </c>
      <c r="B10" s="3">
        <v>0.77800000000000002</v>
      </c>
      <c r="C10" s="3">
        <v>0.77</v>
      </c>
      <c r="D10" s="3">
        <v>0.78700000000000003</v>
      </c>
      <c r="E10" s="3">
        <v>0.80700000000000005</v>
      </c>
      <c r="F10" s="3">
        <v>0.747</v>
      </c>
      <c r="G10" s="4">
        <v>0.88690000000000002</v>
      </c>
      <c r="H10" s="4">
        <v>0.33629999999999999</v>
      </c>
      <c r="I10" s="4">
        <v>0.40450000000000003</v>
      </c>
    </row>
    <row r="11" spans="1:9" ht="18">
      <c r="A11" s="2" t="s">
        <v>24</v>
      </c>
      <c r="B11" s="3">
        <v>0.76400000000000001</v>
      </c>
      <c r="C11" s="3">
        <v>0.80800000000000005</v>
      </c>
      <c r="D11" s="3">
        <v>0.72299999999999998</v>
      </c>
      <c r="E11" s="3">
        <v>0.73299999999999998</v>
      </c>
      <c r="F11" s="3">
        <v>0.8</v>
      </c>
      <c r="G11" s="4">
        <v>0.88160000000000005</v>
      </c>
      <c r="H11" s="4">
        <v>0.34410000000000002</v>
      </c>
      <c r="I11" s="4">
        <v>0.42620000000000002</v>
      </c>
    </row>
    <row r="12" spans="1:9" ht="18">
      <c r="A12" s="2" t="s">
        <v>25</v>
      </c>
      <c r="B12" s="3">
        <v>0.47199999999999998</v>
      </c>
      <c r="C12" s="3">
        <v>0.48699999999999999</v>
      </c>
      <c r="D12" s="3">
        <v>0.45800000000000002</v>
      </c>
      <c r="E12" s="3">
        <v>0.45800000000000002</v>
      </c>
      <c r="F12" s="3">
        <v>0.48699999999999999</v>
      </c>
      <c r="G12" s="4">
        <v>0.72929999999999995</v>
      </c>
      <c r="H12" s="4">
        <v>0.5202</v>
      </c>
      <c r="I12" s="4">
        <v>0.61099999999999999</v>
      </c>
    </row>
    <row r="13" spans="1:9" ht="18">
      <c r="A13" s="2" t="s">
        <v>26</v>
      </c>
      <c r="B13" s="3">
        <v>0.77</v>
      </c>
      <c r="C13" s="3">
        <v>0.82099999999999995</v>
      </c>
      <c r="D13" s="3">
        <v>0.73399999999999999</v>
      </c>
      <c r="E13" s="3">
        <v>0.68799999999999994</v>
      </c>
      <c r="F13" s="3">
        <v>0.85199999999999998</v>
      </c>
      <c r="G13" s="4">
        <v>0.90500000000000003</v>
      </c>
      <c r="H13" s="4">
        <v>0.30830000000000002</v>
      </c>
      <c r="I13" s="4">
        <v>0.41289999999999999</v>
      </c>
    </row>
    <row r="14" spans="1:9" ht="18">
      <c r="A14" s="5" t="s">
        <v>13</v>
      </c>
      <c r="B14" s="6">
        <f>AVERAGE(B4:B11,B13)</f>
        <v>0.75544444444444458</v>
      </c>
      <c r="C14" s="6">
        <f t="shared" ref="C14:I14" si="0">AVERAGE(C4:C11,C13)</f>
        <v>0.76511111111111108</v>
      </c>
      <c r="D14" s="6">
        <f t="shared" si="0"/>
        <v>0.74711111111111106</v>
      </c>
      <c r="E14" s="6">
        <f t="shared" si="0"/>
        <v>0.754</v>
      </c>
      <c r="F14" s="6">
        <f t="shared" si="0"/>
        <v>0.75622222222222235</v>
      </c>
      <c r="G14" s="7">
        <f t="shared" si="0"/>
        <v>0.88417777777777784</v>
      </c>
      <c r="H14" s="7">
        <f t="shared" si="0"/>
        <v>0.33976666666666666</v>
      </c>
      <c r="I14" s="7">
        <f t="shared" si="0"/>
        <v>0.42156666666666676</v>
      </c>
    </row>
    <row r="15" spans="1:9" ht="18">
      <c r="A15" s="5" t="s">
        <v>35</v>
      </c>
      <c r="B15" s="6">
        <f>STDEV(B4:B11,B13)</f>
        <v>1.9931828259790382E-2</v>
      </c>
      <c r="C15" s="6">
        <f t="shared" ref="C15:I15" si="1">STDEV(C4:C11,C13)</f>
        <v>3.775395490688508E-2</v>
      </c>
      <c r="D15" s="6">
        <f t="shared" si="1"/>
        <v>2.3100024050011551E-2</v>
      </c>
      <c r="E15" s="6">
        <f t="shared" si="1"/>
        <v>3.4561539317570937E-2</v>
      </c>
      <c r="F15" s="6">
        <f t="shared" si="1"/>
        <v>4.901218669315259E-2</v>
      </c>
      <c r="G15" s="7">
        <f t="shared" si="1"/>
        <v>1.4108311183286419E-2</v>
      </c>
      <c r="H15" s="7">
        <f t="shared" si="1"/>
        <v>2.0827865949251737E-2</v>
      </c>
      <c r="I15" s="7">
        <f t="shared" si="1"/>
        <v>1.7037311994560631E-2</v>
      </c>
    </row>
    <row r="17" spans="1:9" ht="18">
      <c r="A17" s="42" t="s">
        <v>11</v>
      </c>
      <c r="B17" s="42"/>
      <c r="C17" s="42"/>
      <c r="D17" s="42"/>
      <c r="E17" s="42"/>
      <c r="F17" s="42"/>
      <c r="G17" s="42"/>
      <c r="H17" s="42"/>
      <c r="I17" s="42"/>
    </row>
    <row r="18" spans="1:9" ht="18">
      <c r="A18" s="39" t="s">
        <v>37</v>
      </c>
      <c r="B18" s="39"/>
      <c r="C18" s="39"/>
      <c r="D18" s="39"/>
      <c r="E18" s="39"/>
      <c r="F18" s="39"/>
      <c r="G18" s="39"/>
      <c r="H18" s="39"/>
      <c r="I18" s="39"/>
    </row>
    <row r="19" spans="1:9" ht="18">
      <c r="A19" s="2"/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</row>
    <row r="20" spans="1:9" ht="18">
      <c r="A20" s="2" t="s">
        <v>18</v>
      </c>
      <c r="B20" s="3">
        <v>0.78300000000000003</v>
      </c>
      <c r="C20" s="3">
        <v>0.73299999999999998</v>
      </c>
      <c r="D20" s="3">
        <v>0.84</v>
      </c>
      <c r="E20" s="3">
        <v>0.84</v>
      </c>
      <c r="F20" s="3">
        <v>0.73299999999999998</v>
      </c>
      <c r="G20" s="4">
        <v>0.88349999999999995</v>
      </c>
      <c r="H20" s="4">
        <v>0.34129999999999999</v>
      </c>
      <c r="I20" s="4">
        <v>0.42530000000000001</v>
      </c>
    </row>
    <row r="21" spans="1:9" ht="18">
      <c r="A21" s="2" t="s">
        <v>19</v>
      </c>
      <c r="B21" s="3">
        <v>0.75900000000000001</v>
      </c>
      <c r="C21" s="3">
        <v>0.68600000000000005</v>
      </c>
      <c r="D21" s="3">
        <v>0.84199999999999997</v>
      </c>
      <c r="E21" s="3">
        <v>0.83099999999999996</v>
      </c>
      <c r="F21" s="3">
        <v>0.70299999999999996</v>
      </c>
      <c r="G21" s="4">
        <v>0.8821</v>
      </c>
      <c r="H21" s="4">
        <v>0.34339999999999998</v>
      </c>
      <c r="I21" s="4">
        <v>0.43099999999999999</v>
      </c>
    </row>
    <row r="22" spans="1:9" ht="18">
      <c r="A22" s="2" t="s">
        <v>20</v>
      </c>
      <c r="B22" s="3">
        <v>0.80100000000000005</v>
      </c>
      <c r="C22" s="3">
        <v>0.78200000000000003</v>
      </c>
      <c r="D22" s="3">
        <v>0.81899999999999995</v>
      </c>
      <c r="E22" s="3">
        <v>0.80300000000000005</v>
      </c>
      <c r="F22" s="3">
        <v>0.8</v>
      </c>
      <c r="G22" s="4">
        <v>0.90600000000000003</v>
      </c>
      <c r="H22" s="4">
        <v>0.30669999999999997</v>
      </c>
      <c r="I22" s="4">
        <v>0.39269999999999999</v>
      </c>
    </row>
    <row r="23" spans="1:9" ht="18">
      <c r="A23" s="2" t="s">
        <v>27</v>
      </c>
      <c r="B23" s="3">
        <v>0.78900000000000003</v>
      </c>
      <c r="C23" s="3">
        <v>0.78700000000000003</v>
      </c>
      <c r="D23" s="3">
        <v>0.79100000000000004</v>
      </c>
      <c r="E23" s="3">
        <v>0.76600000000000001</v>
      </c>
      <c r="F23" s="3">
        <v>0.81</v>
      </c>
      <c r="G23" s="4">
        <v>0.90359999999999996</v>
      </c>
      <c r="H23" s="4">
        <v>0.3105</v>
      </c>
      <c r="I23" s="4">
        <v>0.40139999999999998</v>
      </c>
    </row>
    <row r="24" spans="1:9" ht="18">
      <c r="A24" s="2" t="s">
        <v>21</v>
      </c>
      <c r="B24" s="3">
        <v>0.71399999999999997</v>
      </c>
      <c r="C24" s="3">
        <v>0.67900000000000005</v>
      </c>
      <c r="D24" s="3">
        <v>0.747</v>
      </c>
      <c r="E24" s="3">
        <v>0.71599999999999997</v>
      </c>
      <c r="F24" s="3">
        <v>0.71299999999999997</v>
      </c>
      <c r="G24" s="4">
        <v>0.89229999999999998</v>
      </c>
      <c r="H24" s="4">
        <v>0.3281</v>
      </c>
      <c r="I24" s="4">
        <v>0.42070000000000002</v>
      </c>
    </row>
    <row r="25" spans="1:9" ht="18">
      <c r="A25" s="2" t="s">
        <v>22</v>
      </c>
      <c r="B25" s="3">
        <v>0.77600000000000002</v>
      </c>
      <c r="C25" s="3">
        <v>0.80800000000000005</v>
      </c>
      <c r="D25" s="3">
        <v>0.747</v>
      </c>
      <c r="E25" s="3">
        <v>0.75</v>
      </c>
      <c r="F25" s="3">
        <v>0.80500000000000005</v>
      </c>
      <c r="G25" s="4">
        <v>0.89290000000000003</v>
      </c>
      <c r="H25" s="4">
        <v>0.32729999999999998</v>
      </c>
      <c r="I25" s="4">
        <v>0.40620000000000001</v>
      </c>
    </row>
    <row r="26" spans="1:9" ht="18">
      <c r="A26" s="2" t="s">
        <v>23</v>
      </c>
      <c r="B26" s="3">
        <v>0.80200000000000005</v>
      </c>
      <c r="C26" s="3">
        <v>0.80700000000000005</v>
      </c>
      <c r="D26" s="3">
        <v>0.79700000000000004</v>
      </c>
      <c r="E26" s="3">
        <v>0.80700000000000005</v>
      </c>
      <c r="F26" s="3">
        <v>0.79700000000000004</v>
      </c>
      <c r="G26" s="4">
        <v>0.8931</v>
      </c>
      <c r="H26" s="4">
        <v>0.32700000000000001</v>
      </c>
      <c r="I26" s="4">
        <v>0.40139999999999998</v>
      </c>
    </row>
    <row r="27" spans="1:9" ht="18">
      <c r="A27" s="2" t="s">
        <v>24</v>
      </c>
      <c r="B27" s="3">
        <v>0.78300000000000003</v>
      </c>
      <c r="C27" s="3">
        <v>0.89600000000000002</v>
      </c>
      <c r="D27" s="3">
        <v>0.67900000000000005</v>
      </c>
      <c r="E27" s="3">
        <v>0.71899999999999997</v>
      </c>
      <c r="F27" s="3">
        <v>0.877</v>
      </c>
      <c r="G27" s="4">
        <v>0.88739999999999997</v>
      </c>
      <c r="H27" s="4">
        <v>0.33550000000000002</v>
      </c>
      <c r="I27" s="4">
        <v>0.40720000000000001</v>
      </c>
    </row>
    <row r="28" spans="1:9" ht="18">
      <c r="A28" s="2" t="s">
        <v>25</v>
      </c>
      <c r="B28" s="3">
        <v>0.47199999999999998</v>
      </c>
      <c r="C28" s="3">
        <v>0.51900000000000002</v>
      </c>
      <c r="D28" s="3">
        <v>0.42899999999999999</v>
      </c>
      <c r="E28" s="3">
        <v>0.45500000000000002</v>
      </c>
      <c r="F28" s="3">
        <v>0.49299999999999999</v>
      </c>
      <c r="G28" s="4">
        <v>0.73</v>
      </c>
      <c r="H28" s="4">
        <v>0.51959999999999995</v>
      </c>
      <c r="I28" s="4">
        <v>0.6069</v>
      </c>
    </row>
    <row r="29" spans="1:9" ht="18">
      <c r="A29" s="2" t="s">
        <v>26</v>
      </c>
      <c r="B29" s="3">
        <v>0.76400000000000001</v>
      </c>
      <c r="C29" s="3">
        <v>0.75900000000000001</v>
      </c>
      <c r="D29" s="3">
        <v>0.77</v>
      </c>
      <c r="E29" s="3">
        <v>0.79500000000000004</v>
      </c>
      <c r="F29" s="3">
        <v>0.73099999999999998</v>
      </c>
      <c r="G29" s="4">
        <v>0.88529999999999998</v>
      </c>
      <c r="H29" s="4">
        <v>0.3387</v>
      </c>
      <c r="I29" s="4">
        <v>0.4098</v>
      </c>
    </row>
    <row r="30" spans="1:9" ht="18">
      <c r="A30" s="5" t="s">
        <v>13</v>
      </c>
      <c r="B30" s="6">
        <f>AVERAGE(B20:B27,B29)</f>
        <v>0.77455555555555555</v>
      </c>
      <c r="C30" s="6">
        <f t="shared" ref="C30:I30" si="2">AVERAGE(C20:C27,C29)</f>
        <v>0.77077777777777778</v>
      </c>
      <c r="D30" s="6">
        <f t="shared" si="2"/>
        <v>0.78133333333333332</v>
      </c>
      <c r="E30" s="6">
        <f t="shared" si="2"/>
        <v>0.78077777777777779</v>
      </c>
      <c r="F30" s="6">
        <f t="shared" si="2"/>
        <v>0.77433333333333332</v>
      </c>
      <c r="G30" s="7">
        <f t="shared" si="2"/>
        <v>0.89179999999999993</v>
      </c>
      <c r="H30" s="7">
        <f t="shared" si="2"/>
        <v>0.32872222222222219</v>
      </c>
      <c r="I30" s="7">
        <f t="shared" si="2"/>
        <v>0.41063333333333341</v>
      </c>
    </row>
    <row r="31" spans="1:9" ht="18">
      <c r="A31" s="5" t="s">
        <v>35</v>
      </c>
      <c r="B31" s="6">
        <f>STDEV(B20:B27,B29)</f>
        <v>2.6986622200226896E-2</v>
      </c>
      <c r="C31" s="6">
        <f t="shared" ref="C31:I31" si="3">STDEV(C20:C27,C29)</f>
        <v>6.7029429689088399E-2</v>
      </c>
      <c r="D31" s="6">
        <f t="shared" si="3"/>
        <v>5.2247009483797228E-2</v>
      </c>
      <c r="E31" s="6">
        <f t="shared" si="3"/>
        <v>4.5540580194420512E-2</v>
      </c>
      <c r="F31" s="6">
        <f t="shared" si="3"/>
        <v>5.7404268133998564E-2</v>
      </c>
      <c r="G31" s="7">
        <f t="shared" si="3"/>
        <v>8.4307472978378453E-3</v>
      </c>
      <c r="H31" s="7">
        <f t="shared" si="3"/>
        <v>1.2949592443179227E-2</v>
      </c>
      <c r="I31" s="7">
        <f t="shared" si="3"/>
        <v>1.2527469816367556E-2</v>
      </c>
    </row>
    <row r="33" spans="1:9" ht="18">
      <c r="A33" s="42" t="s">
        <v>10</v>
      </c>
      <c r="B33" s="42"/>
      <c r="C33" s="42"/>
      <c r="D33" s="42"/>
      <c r="E33" s="42"/>
      <c r="F33" s="42"/>
      <c r="G33" s="42"/>
      <c r="H33" s="42"/>
      <c r="I33" s="42"/>
    </row>
    <row r="34" spans="1:9" ht="18">
      <c r="A34" s="39" t="s">
        <v>37</v>
      </c>
      <c r="B34" s="39"/>
      <c r="C34" s="39"/>
      <c r="D34" s="39"/>
      <c r="E34" s="39"/>
      <c r="F34" s="39"/>
      <c r="G34" s="39"/>
      <c r="H34" s="39"/>
      <c r="I34" s="39"/>
    </row>
    <row r="35" spans="1:9" ht="18">
      <c r="A35" s="2"/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2" t="s">
        <v>8</v>
      </c>
    </row>
    <row r="36" spans="1:9" ht="18">
      <c r="A36" s="2" t="s">
        <v>18</v>
      </c>
      <c r="B36" s="3">
        <v>0.76400000000000001</v>
      </c>
      <c r="C36" s="3">
        <v>0.753</v>
      </c>
      <c r="D36" s="3">
        <v>0.77600000000000002</v>
      </c>
      <c r="E36" s="3">
        <v>0.79</v>
      </c>
      <c r="F36" s="3">
        <v>0.73799999999999999</v>
      </c>
      <c r="G36" s="4">
        <v>0.88729999999999998</v>
      </c>
      <c r="H36" s="4">
        <v>0.3357</v>
      </c>
      <c r="I36" s="4">
        <v>0.41880000000000001</v>
      </c>
    </row>
    <row r="37" spans="1:9" ht="18">
      <c r="A37" s="2" t="s">
        <v>19</v>
      </c>
      <c r="B37" s="3">
        <v>0.747</v>
      </c>
      <c r="C37" s="3">
        <v>0.75</v>
      </c>
      <c r="D37" s="3">
        <v>0.74399999999999999</v>
      </c>
      <c r="E37" s="3">
        <v>0.74099999999999999</v>
      </c>
      <c r="F37" s="3">
        <v>0.753</v>
      </c>
      <c r="G37" s="4">
        <v>0.89029999999999998</v>
      </c>
      <c r="H37" s="4">
        <v>0.33119999999999999</v>
      </c>
      <c r="I37" s="4">
        <v>0.41220000000000001</v>
      </c>
    </row>
    <row r="38" spans="1:9" ht="18">
      <c r="A38" s="2" t="s">
        <v>20</v>
      </c>
      <c r="B38" s="3">
        <v>0.73299999999999998</v>
      </c>
      <c r="C38" s="3">
        <v>0.75600000000000001</v>
      </c>
      <c r="D38" s="3">
        <v>0.71099999999999997</v>
      </c>
      <c r="E38" s="3">
        <v>0.71099999999999997</v>
      </c>
      <c r="F38" s="3">
        <v>0.75600000000000001</v>
      </c>
      <c r="G38" s="4">
        <v>0.89570000000000005</v>
      </c>
      <c r="H38" s="4">
        <v>0.32300000000000001</v>
      </c>
      <c r="I38" s="4">
        <v>0.4017</v>
      </c>
    </row>
    <row r="39" spans="1:9" ht="18">
      <c r="A39" s="2" t="s">
        <v>27</v>
      </c>
      <c r="B39" s="3">
        <v>0.76400000000000001</v>
      </c>
      <c r="C39" s="3">
        <v>0.8</v>
      </c>
      <c r="D39" s="3">
        <v>0.72799999999999998</v>
      </c>
      <c r="E39" s="3">
        <v>0.74399999999999999</v>
      </c>
      <c r="F39" s="3">
        <v>0.78700000000000003</v>
      </c>
      <c r="G39" s="4">
        <v>0.8911</v>
      </c>
      <c r="H39" s="4">
        <v>0.33</v>
      </c>
      <c r="I39" s="4">
        <v>0.41270000000000001</v>
      </c>
    </row>
    <row r="40" spans="1:9" ht="18">
      <c r="A40" s="2" t="s">
        <v>21</v>
      </c>
      <c r="B40" s="3">
        <v>0.752</v>
      </c>
      <c r="C40" s="3">
        <v>0.71099999999999997</v>
      </c>
      <c r="D40" s="3">
        <v>0.79500000000000004</v>
      </c>
      <c r="E40" s="3">
        <v>0.78700000000000003</v>
      </c>
      <c r="F40" s="3">
        <v>0.72099999999999997</v>
      </c>
      <c r="G40" s="4">
        <v>0.89129999999999998</v>
      </c>
      <c r="H40" s="4">
        <v>0.32969999999999999</v>
      </c>
      <c r="I40" s="4">
        <v>0.4103</v>
      </c>
    </row>
    <row r="41" spans="1:9" ht="18">
      <c r="A41" s="2" t="s">
        <v>22</v>
      </c>
      <c r="B41" s="3">
        <v>0.81399999999999995</v>
      </c>
      <c r="C41" s="3">
        <v>0.80200000000000005</v>
      </c>
      <c r="D41" s="3">
        <v>0.82499999999999996</v>
      </c>
      <c r="E41" s="3">
        <v>0.82299999999999995</v>
      </c>
      <c r="F41" s="3">
        <v>0.80500000000000005</v>
      </c>
      <c r="G41" s="4">
        <v>0.89910000000000001</v>
      </c>
      <c r="H41" s="4">
        <v>0.31759999999999999</v>
      </c>
      <c r="I41" s="4">
        <v>0.40479999999999999</v>
      </c>
    </row>
    <row r="42" spans="1:9" ht="18">
      <c r="A42" s="2" t="s">
        <v>23</v>
      </c>
      <c r="B42" s="3">
        <v>0.77200000000000002</v>
      </c>
      <c r="C42" s="3">
        <v>0.77200000000000002</v>
      </c>
      <c r="D42" s="3">
        <v>0.77100000000000002</v>
      </c>
      <c r="E42" s="3">
        <v>0.76200000000000001</v>
      </c>
      <c r="F42" s="3">
        <v>0.78</v>
      </c>
      <c r="G42" s="4">
        <v>0.89510000000000001</v>
      </c>
      <c r="H42" s="4">
        <v>0.32390000000000002</v>
      </c>
      <c r="I42" s="4">
        <v>0.41120000000000001</v>
      </c>
    </row>
    <row r="43" spans="1:9" ht="18">
      <c r="A43" s="2" t="s">
        <v>24</v>
      </c>
      <c r="B43" s="3">
        <v>0.752</v>
      </c>
      <c r="C43" s="3">
        <v>0.84</v>
      </c>
      <c r="D43" s="3">
        <v>0.67400000000000004</v>
      </c>
      <c r="E43" s="3">
        <v>0.69199999999999995</v>
      </c>
      <c r="F43" s="3">
        <v>0.82899999999999996</v>
      </c>
      <c r="G43" s="4">
        <v>0.89380000000000004</v>
      </c>
      <c r="H43" s="4">
        <v>0.32590000000000002</v>
      </c>
      <c r="I43" s="4">
        <v>0.41010000000000002</v>
      </c>
    </row>
    <row r="44" spans="1:9" ht="18">
      <c r="A44" s="2" t="s">
        <v>25</v>
      </c>
      <c r="B44" s="3">
        <v>0.49099999999999999</v>
      </c>
      <c r="C44" s="3">
        <v>0.54700000000000004</v>
      </c>
      <c r="D44" s="3">
        <v>0.442</v>
      </c>
      <c r="E44" s="3">
        <v>0.46100000000000002</v>
      </c>
      <c r="F44" s="3">
        <v>0.52800000000000002</v>
      </c>
      <c r="G44" s="4">
        <v>0.72819999999999996</v>
      </c>
      <c r="H44" s="4">
        <v>0.52129999999999999</v>
      </c>
      <c r="I44" s="4">
        <v>0.61339999999999995</v>
      </c>
    </row>
    <row r="45" spans="1:9" ht="18">
      <c r="A45" s="2" t="s">
        <v>26</v>
      </c>
      <c r="B45" s="3">
        <v>0.752</v>
      </c>
      <c r="C45" s="3">
        <v>0.74099999999999999</v>
      </c>
      <c r="D45" s="3">
        <v>0.76300000000000001</v>
      </c>
      <c r="E45" s="3">
        <v>0.77800000000000002</v>
      </c>
      <c r="F45" s="3">
        <v>0.72499999999999998</v>
      </c>
      <c r="G45" s="4">
        <v>0.88949999999999996</v>
      </c>
      <c r="H45" s="4">
        <v>0.33250000000000002</v>
      </c>
      <c r="I45" s="4">
        <v>0.4052</v>
      </c>
    </row>
    <row r="46" spans="1:9" ht="18">
      <c r="A46" s="5" t="s">
        <v>13</v>
      </c>
      <c r="B46" s="6">
        <f>AVERAGE(B36:B43,B45)</f>
        <v>0.76111111111111107</v>
      </c>
      <c r="C46" s="6">
        <f t="shared" ref="C46:I46" si="4">AVERAGE(C36:C43,C45)</f>
        <v>0.76944444444444438</v>
      </c>
      <c r="D46" s="6">
        <f t="shared" si="4"/>
        <v>0.75411111111111107</v>
      </c>
      <c r="E46" s="6">
        <f t="shared" si="4"/>
        <v>0.75866666666666682</v>
      </c>
      <c r="F46" s="6">
        <f t="shared" si="4"/>
        <v>0.7659999999999999</v>
      </c>
      <c r="G46" s="7">
        <f t="shared" si="4"/>
        <v>0.89257777777777791</v>
      </c>
      <c r="H46" s="7">
        <f t="shared" si="4"/>
        <v>0.32772222222222225</v>
      </c>
      <c r="I46" s="7">
        <f t="shared" si="4"/>
        <v>0.40966666666666662</v>
      </c>
    </row>
    <row r="47" spans="1:9" ht="18">
      <c r="A47" s="5" t="s">
        <v>35</v>
      </c>
      <c r="B47" s="6">
        <f>STDEV(B36:B43,B45)</f>
        <v>2.2833333333333324E-2</v>
      </c>
      <c r="C47" s="6">
        <f t="shared" ref="C47:I47" si="5">STDEV(C36:C43,C45)</f>
        <v>3.8781796990054219E-2</v>
      </c>
      <c r="D47" s="6">
        <f t="shared" si="5"/>
        <v>4.5553387482284019E-2</v>
      </c>
      <c r="E47" s="6">
        <f t="shared" si="5"/>
        <v>4.1158231254513372E-2</v>
      </c>
      <c r="F47" s="6">
        <f t="shared" si="5"/>
        <v>3.6888345042845182E-2</v>
      </c>
      <c r="G47" s="7">
        <f t="shared" si="5"/>
        <v>3.6482111293680078E-3</v>
      </c>
      <c r="H47" s="7">
        <f t="shared" si="5"/>
        <v>5.5941437632978687E-3</v>
      </c>
      <c r="I47" s="7">
        <f t="shared" si="5"/>
        <v>5.1122402134485068E-3</v>
      </c>
    </row>
    <row r="49" spans="1:10" ht="18">
      <c r="A49" s="12" t="s">
        <v>28</v>
      </c>
      <c r="B49" s="13">
        <f>AVERAGE(B46,B30,B14)</f>
        <v>0.76370370370370377</v>
      </c>
      <c r="C49" s="13">
        <f t="shared" ref="C49:I49" si="6">AVERAGE(C46,C30,C14)</f>
        <v>0.76844444444444449</v>
      </c>
      <c r="D49" s="13">
        <f t="shared" si="6"/>
        <v>0.76085185185185189</v>
      </c>
      <c r="E49" s="13">
        <f t="shared" si="6"/>
        <v>0.76448148148148165</v>
      </c>
      <c r="F49" s="13">
        <f t="shared" si="6"/>
        <v>0.7655185185185186</v>
      </c>
      <c r="G49" s="14">
        <f t="shared" si="6"/>
        <v>0.8895185185185186</v>
      </c>
      <c r="H49" s="14">
        <f t="shared" si="6"/>
        <v>0.33207037037037035</v>
      </c>
      <c r="I49" s="14">
        <f t="shared" si="6"/>
        <v>0.41395555555555558</v>
      </c>
    </row>
    <row r="50" spans="1:10" ht="36">
      <c r="A50" s="18" t="s">
        <v>34</v>
      </c>
      <c r="B50" s="15">
        <f>STDEV(B46,B30,B14)</f>
        <v>9.8157931028869001E-3</v>
      </c>
      <c r="C50" s="15">
        <f t="shared" ref="C50:I50" si="7">STDEV(C46,C30,C14)</f>
        <v>2.9627314724385407E-3</v>
      </c>
      <c r="D50" s="15">
        <f t="shared" si="7"/>
        <v>1.8079499792781947E-2</v>
      </c>
      <c r="E50" s="15">
        <f t="shared" si="7"/>
        <v>1.4304593639001214E-2</v>
      </c>
      <c r="F50" s="15">
        <f t="shared" si="7"/>
        <v>9.065150563146147E-3</v>
      </c>
      <c r="G50" s="14">
        <f t="shared" si="7"/>
        <v>4.641537279044209E-3</v>
      </c>
      <c r="H50" s="14">
        <f t="shared" si="7"/>
        <v>6.6839159562555846E-3</v>
      </c>
      <c r="I50" s="14">
        <f t="shared" si="7"/>
        <v>6.6091126764771533E-3</v>
      </c>
    </row>
    <row r="52" spans="1:10" ht="18">
      <c r="A52" s="5" t="s">
        <v>33</v>
      </c>
      <c r="B52" s="6">
        <f>AVERAGE(B36:B43,B45)</f>
        <v>0.76111111111111107</v>
      </c>
      <c r="C52" s="6">
        <f t="shared" ref="C52:I52" si="8">AVERAGE(C36:C43,C45)</f>
        <v>0.76944444444444438</v>
      </c>
      <c r="D52" s="6">
        <f t="shared" si="8"/>
        <v>0.75411111111111107</v>
      </c>
      <c r="E52" s="6">
        <f t="shared" si="8"/>
        <v>0.75866666666666682</v>
      </c>
      <c r="F52" s="6">
        <f t="shared" si="8"/>
        <v>0.7659999999999999</v>
      </c>
      <c r="G52" s="6">
        <f t="shared" si="8"/>
        <v>0.89257777777777791</v>
      </c>
      <c r="H52" s="6">
        <f t="shared" si="8"/>
        <v>0.32772222222222225</v>
      </c>
      <c r="I52" s="6">
        <f t="shared" si="8"/>
        <v>0.40966666666666662</v>
      </c>
      <c r="J52" t="s">
        <v>39</v>
      </c>
    </row>
    <row r="53" spans="1:10" ht="18">
      <c r="A53" s="34" t="s">
        <v>35</v>
      </c>
      <c r="B53" s="6">
        <f>STDEV(B36:B43,B45)</f>
        <v>2.2833333333333324E-2</v>
      </c>
      <c r="C53" s="6">
        <f t="shared" ref="C53:I53" si="9">STDEV(C36:C43,C45)</f>
        <v>3.8781796990054219E-2</v>
      </c>
      <c r="D53" s="6">
        <f t="shared" si="9"/>
        <v>4.5553387482284019E-2</v>
      </c>
      <c r="E53" s="6">
        <f t="shared" si="9"/>
        <v>4.1158231254513372E-2</v>
      </c>
      <c r="F53" s="6">
        <f t="shared" si="9"/>
        <v>3.6888345042845182E-2</v>
      </c>
      <c r="G53" s="6">
        <f t="shared" si="9"/>
        <v>3.6482111293680078E-3</v>
      </c>
      <c r="H53" s="6">
        <f t="shared" si="9"/>
        <v>5.5941437632978687E-3</v>
      </c>
      <c r="I53" s="6">
        <f t="shared" si="9"/>
        <v>5.1122402134485068E-3</v>
      </c>
    </row>
    <row r="55" spans="1:10" ht="18">
      <c r="A55" s="5" t="s">
        <v>36</v>
      </c>
      <c r="B55" s="32">
        <v>0.80100000000000005</v>
      </c>
      <c r="C55" s="32">
        <v>0.78200000000000003</v>
      </c>
      <c r="D55" s="32">
        <v>0.81899999999999995</v>
      </c>
      <c r="E55" s="32">
        <v>0.80300000000000005</v>
      </c>
      <c r="F55" s="32">
        <v>0.8</v>
      </c>
      <c r="G55" s="33">
        <v>0.90600000000000003</v>
      </c>
      <c r="H55" s="33">
        <v>0.30669999999999997</v>
      </c>
      <c r="I55" s="33">
        <v>0.39269999999999999</v>
      </c>
      <c r="J55" t="s">
        <v>46</v>
      </c>
    </row>
  </sheetData>
  <mergeCells count="6">
    <mergeCell ref="A34:I34"/>
    <mergeCell ref="A1:I1"/>
    <mergeCell ref="A2:I2"/>
    <mergeCell ref="A17:I17"/>
    <mergeCell ref="A18:I18"/>
    <mergeCell ref="A33:I3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tabSelected="1" topLeftCell="A12" workbookViewId="0">
      <selection activeCell="E36" sqref="E36:I37"/>
    </sheetView>
  </sheetViews>
  <sheetFormatPr baseColWidth="10" defaultRowHeight="15" x14ac:dyDescent="0"/>
  <cols>
    <col min="1" max="1" width="16.6640625" bestFit="1" customWidth="1"/>
    <col min="2" max="2" width="19.1640625" style="35" bestFit="1" customWidth="1"/>
    <col min="3" max="3" width="13.83203125" bestFit="1" customWidth="1"/>
    <col min="4" max="4" width="8" style="1" customWidth="1"/>
    <col min="5" max="5" width="14.83203125" style="1" bestFit="1" customWidth="1"/>
    <col min="6" max="6" width="12.1640625" style="1" customWidth="1"/>
    <col min="7" max="7" width="13.6640625" style="1" bestFit="1" customWidth="1"/>
    <col min="8" max="8" width="11.83203125" style="1" bestFit="1" customWidth="1"/>
    <col min="9" max="9" width="10.1640625" style="1" customWidth="1"/>
    <col min="10" max="10" width="11.83203125" customWidth="1"/>
  </cols>
  <sheetData>
    <row r="1" spans="4:9" ht="18" customHeight="1">
      <c r="D1" s="43" t="s">
        <v>51</v>
      </c>
      <c r="E1" s="43"/>
      <c r="F1" s="43"/>
      <c r="G1" s="43"/>
      <c r="H1" s="43"/>
      <c r="I1" s="43"/>
    </row>
    <row r="2" spans="4:9" ht="18">
      <c r="D2" s="37"/>
      <c r="E2" s="30" t="s">
        <v>1</v>
      </c>
      <c r="F2" s="30" t="s">
        <v>2</v>
      </c>
      <c r="G2" s="30" t="s">
        <v>3</v>
      </c>
      <c r="H2" s="30" t="s">
        <v>4</v>
      </c>
      <c r="I2" s="30" t="s">
        <v>5</v>
      </c>
    </row>
    <row r="3" spans="4:9" ht="18">
      <c r="D3" s="38" t="s">
        <v>48</v>
      </c>
      <c r="E3" s="6">
        <f>ModeloBase!B$10</f>
        <v>0.80100000000000005</v>
      </c>
      <c r="F3" s="6">
        <f>ModeloBase!C$17</f>
        <v>0.91666666666666663</v>
      </c>
      <c r="G3" s="6">
        <f>ModeloBase!D$17</f>
        <v>0.55433333333333334</v>
      </c>
      <c r="H3" s="6">
        <f>ModeloBase!E$17</f>
        <v>0.80100000000000005</v>
      </c>
      <c r="I3" s="6">
        <f>ModeloBase!F$17</f>
        <v>0.77566666666666662</v>
      </c>
    </row>
    <row r="4" spans="4:9" ht="18">
      <c r="D4" s="38" t="s">
        <v>49</v>
      </c>
      <c r="E4" s="6">
        <f>ModeloBase!B$20</f>
        <v>0.80500000000000005</v>
      </c>
      <c r="F4" s="6">
        <f>ModeloBase!C$7</f>
        <v>0.88666666666666671</v>
      </c>
      <c r="G4" s="6">
        <f>ModeloBase!D$7</f>
        <v>0.52100000000000002</v>
      </c>
      <c r="H4" s="6">
        <f>ModeloBase!E$7</f>
        <v>0.78433333333333322</v>
      </c>
      <c r="I4" s="6">
        <f>ModeloBase!F$7</f>
        <v>0.69633333333333336</v>
      </c>
    </row>
    <row r="5" spans="4:9" ht="18">
      <c r="D5" s="38"/>
      <c r="E5" s="6"/>
      <c r="F5" s="6"/>
      <c r="G5" s="6"/>
      <c r="H5" s="6"/>
      <c r="I5" s="6"/>
    </row>
    <row r="6" spans="4:9" ht="18" customHeight="1">
      <c r="D6" s="43" t="s">
        <v>52</v>
      </c>
      <c r="E6" s="43"/>
      <c r="F6" s="43"/>
      <c r="G6" s="43"/>
      <c r="H6" s="43"/>
      <c r="I6" s="43"/>
    </row>
    <row r="7" spans="4:9" ht="18">
      <c r="D7" s="37"/>
      <c r="E7" s="30" t="s">
        <v>1</v>
      </c>
      <c r="F7" s="30" t="s">
        <v>2</v>
      </c>
      <c r="G7" s="30" t="s">
        <v>3</v>
      </c>
      <c r="H7" s="30" t="s">
        <v>4</v>
      </c>
      <c r="I7" s="30" t="s">
        <v>5</v>
      </c>
    </row>
    <row r="8" spans="4:9" ht="18">
      <c r="D8" s="38" t="s">
        <v>48</v>
      </c>
      <c r="E8" s="6">
        <f>ClasesBalanceadas!B$10</f>
        <v>0.79</v>
      </c>
      <c r="F8" s="6">
        <f>ClasesBalanceadas!C$10</f>
        <v>0.82899999999999996</v>
      </c>
      <c r="G8" s="6">
        <f>ClasesBalanceadas!D$10</f>
        <v>0.75</v>
      </c>
      <c r="H8" s="6">
        <f>ClasesBalanceadas!E$10</f>
        <v>0.77300000000000002</v>
      </c>
      <c r="I8" s="6">
        <f>ClasesBalanceadas!F$10</f>
        <v>0.81100000000000005</v>
      </c>
    </row>
    <row r="9" spans="4:9" ht="18">
      <c r="D9" s="38" t="s">
        <v>49</v>
      </c>
      <c r="E9" s="6">
        <f>ClasesBalanceadas!B$21</f>
        <v>0.82699999999999996</v>
      </c>
      <c r="F9" s="6">
        <f>ClasesBalanceadas!C$21</f>
        <v>0.78900000000000003</v>
      </c>
      <c r="G9" s="6">
        <f>ClasesBalanceadas!D$21</f>
        <v>0.88100000000000001</v>
      </c>
      <c r="H9" s="6">
        <f>ClasesBalanceadas!E$21</f>
        <v>0.90400000000000003</v>
      </c>
      <c r="I9" s="6">
        <f>ClasesBalanceadas!F$21</f>
        <v>0.747</v>
      </c>
    </row>
    <row r="12" spans="4:9" ht="18" customHeight="1">
      <c r="D12" s="43" t="s">
        <v>54</v>
      </c>
      <c r="E12" s="43"/>
      <c r="F12" s="43"/>
      <c r="G12" s="43"/>
      <c r="H12" s="43"/>
      <c r="I12" s="43"/>
    </row>
    <row r="13" spans="4:9" ht="18">
      <c r="D13" s="36"/>
      <c r="E13" s="44" t="s">
        <v>50</v>
      </c>
      <c r="F13" s="44"/>
      <c r="G13" s="44"/>
      <c r="H13" s="44"/>
      <c r="I13" s="44"/>
    </row>
    <row r="14" spans="4:9" ht="18">
      <c r="D14" s="37"/>
      <c r="E14" s="30" t="s">
        <v>1</v>
      </c>
      <c r="F14" s="30" t="s">
        <v>2</v>
      </c>
      <c r="G14" s="30" t="s">
        <v>3</v>
      </c>
      <c r="H14" s="30" t="s">
        <v>4</v>
      </c>
      <c r="I14" s="30" t="s">
        <v>5</v>
      </c>
    </row>
    <row r="15" spans="4:9" ht="18">
      <c r="D15" s="38" t="s">
        <v>48</v>
      </c>
      <c r="E15" s="6">
        <f>ClasesBalanceadas!L$7</f>
        <v>0.76966666666666672</v>
      </c>
      <c r="F15" s="6">
        <f>ClasesBalanceadas!M$7</f>
        <v>0.79366666666666674</v>
      </c>
      <c r="G15" s="6">
        <f>ClasesBalanceadas!N$7</f>
        <v>0.74299999999999999</v>
      </c>
      <c r="H15" s="6">
        <f>ClasesBalanceadas!O$7</f>
        <v>0.77099999999999991</v>
      </c>
      <c r="I15" s="6">
        <f>ClasesBalanceadas!P$7</f>
        <v>0.77300000000000002</v>
      </c>
    </row>
    <row r="16" spans="4:9" ht="18">
      <c r="D16" s="38" t="s">
        <v>49</v>
      </c>
      <c r="E16" s="6">
        <f>ClasesBalanceadas!L$18</f>
        <v>0.73433333333333328</v>
      </c>
      <c r="F16" s="6">
        <f>ClasesBalanceadas!M$18</f>
        <v>0.71233333333333337</v>
      </c>
      <c r="G16" s="6">
        <f>ClasesBalanceadas!N$18</f>
        <v>0.7596666666666666</v>
      </c>
      <c r="H16" s="6">
        <f>ClasesBalanceadas!O$18</f>
        <v>0.75633333333333341</v>
      </c>
      <c r="I16" s="6">
        <f>ClasesBalanceadas!P$18</f>
        <v>0.73033333333333328</v>
      </c>
    </row>
    <row r="17" spans="4:9" ht="18">
      <c r="D17" s="36"/>
      <c r="E17" s="44" t="s">
        <v>47</v>
      </c>
      <c r="F17" s="44"/>
      <c r="G17" s="44"/>
      <c r="H17" s="44"/>
      <c r="I17" s="44"/>
    </row>
    <row r="18" spans="4:9" ht="18">
      <c r="D18" s="38" t="s">
        <v>48</v>
      </c>
      <c r="E18" s="6">
        <f>ClasesBalanceadas!L$10</f>
        <v>0.77200000000000002</v>
      </c>
      <c r="F18" s="6">
        <f>ClasesBalanceadas!M$10</f>
        <v>0.77800000000000002</v>
      </c>
      <c r="G18" s="6">
        <f>ClasesBalanceadas!N$10</f>
        <v>0.76500000000000001</v>
      </c>
      <c r="H18" s="6">
        <f>ClasesBalanceadas!O$10</f>
        <v>0.76800000000000002</v>
      </c>
      <c r="I18" s="6">
        <f>ClasesBalanceadas!P$10</f>
        <v>0.77500000000000002</v>
      </c>
    </row>
    <row r="19" spans="4:9" ht="18">
      <c r="D19" s="38" t="s">
        <v>49</v>
      </c>
      <c r="E19" s="6">
        <f>ClasesBalanceadas!L$21</f>
        <v>0.753</v>
      </c>
      <c r="F19" s="6">
        <f>ClasesBalanceadas!M$21</f>
        <v>0.753</v>
      </c>
      <c r="G19" s="6">
        <f>ClasesBalanceadas!N$21</f>
        <v>0.753</v>
      </c>
      <c r="H19" s="6">
        <f>ClasesBalanceadas!O$21</f>
        <v>0.73399999999999999</v>
      </c>
      <c r="I19" s="6">
        <f>ClasesBalanceadas!P$21</f>
        <v>0.77100000000000002</v>
      </c>
    </row>
    <row r="21" spans="4:9" ht="18">
      <c r="D21" s="43" t="s">
        <v>53</v>
      </c>
      <c r="E21" s="43"/>
      <c r="F21" s="43"/>
      <c r="G21" s="43"/>
      <c r="H21" s="43"/>
      <c r="I21" s="43"/>
    </row>
    <row r="22" spans="4:9" ht="18">
      <c r="D22" s="36"/>
      <c r="E22" s="44" t="s">
        <v>50</v>
      </c>
      <c r="F22" s="44"/>
      <c r="G22" s="44"/>
      <c r="H22" s="44"/>
      <c r="I22" s="44"/>
    </row>
    <row r="23" spans="4:9" ht="18">
      <c r="D23" s="37"/>
      <c r="E23" s="30" t="s">
        <v>1</v>
      </c>
      <c r="F23" s="30" t="s">
        <v>2</v>
      </c>
      <c r="G23" s="30" t="s">
        <v>3</v>
      </c>
      <c r="H23" s="30" t="s">
        <v>4</v>
      </c>
      <c r="I23" s="30" t="s">
        <v>5</v>
      </c>
    </row>
    <row r="24" spans="4:9" ht="18">
      <c r="D24" s="38" t="s">
        <v>48</v>
      </c>
      <c r="E24" s="6">
        <f>ValidacionCruzadaCI!B$49</f>
        <v>0.7575925925925926</v>
      </c>
      <c r="F24" s="6">
        <f>ValidacionCruzadaCI!C$49</f>
        <v>0.74514814814814823</v>
      </c>
      <c r="G24" s="6">
        <f>ValidacionCruzadaCI!D$49</f>
        <v>0.77388888888888874</v>
      </c>
      <c r="H24" s="6">
        <f>ValidacionCruzadaCI!E$49</f>
        <v>0.75548148148148142</v>
      </c>
      <c r="I24" s="6">
        <f>ValidacionCruzadaCI!F$49</f>
        <v>0.74988888888888872</v>
      </c>
    </row>
    <row r="25" spans="4:9" ht="18">
      <c r="D25" s="38" t="s">
        <v>49</v>
      </c>
      <c r="E25" s="6">
        <f>ValidacionCruzadaSI!B$49</f>
        <v>0.77270370370370367</v>
      </c>
      <c r="F25" s="6">
        <f>ValidacionCruzadaSI!C$49</f>
        <v>0.77518518518518531</v>
      </c>
      <c r="G25" s="6">
        <f>ValidacionCruzadaSI!D$49</f>
        <v>0.77414814814814814</v>
      </c>
      <c r="H25" s="6">
        <f>ValidacionCruzadaSI!E$49</f>
        <v>0.77518518518518509</v>
      </c>
      <c r="I25" s="6">
        <f>ValidacionCruzadaSI!F$49</f>
        <v>0.77322222222222214</v>
      </c>
    </row>
    <row r="26" spans="4:9" ht="18">
      <c r="D26" s="36"/>
      <c r="E26" s="44" t="s">
        <v>47</v>
      </c>
      <c r="F26" s="44"/>
      <c r="G26" s="44"/>
      <c r="H26" s="44"/>
      <c r="I26" s="44"/>
    </row>
    <row r="27" spans="4:9" ht="18">
      <c r="D27" s="38" t="s">
        <v>48</v>
      </c>
      <c r="E27" s="6">
        <f>ValidacionCruzadaCI!B$55</f>
        <v>0.85199999999999998</v>
      </c>
      <c r="F27" s="6">
        <f>ValidacionCruzadaCI!C$55</f>
        <v>0.77600000000000002</v>
      </c>
      <c r="G27" s="6">
        <f>ValidacionCruzadaCI!D$55</f>
        <v>0.91900000000000004</v>
      </c>
      <c r="H27" s="6">
        <f>ValidacionCruzadaCI!E$55</f>
        <v>0.79200000000000004</v>
      </c>
      <c r="I27" s="6">
        <f>ValidacionCruzadaCI!F$55</f>
        <v>0.82299999999999995</v>
      </c>
    </row>
    <row r="28" spans="4:9" ht="18">
      <c r="D28" s="38" t="s">
        <v>49</v>
      </c>
      <c r="E28" s="6">
        <f>ValidacionCruzadaSI!B$55</f>
        <v>0.83199999999999996</v>
      </c>
      <c r="F28" s="6">
        <f>ValidacionCruzadaSI!C$55</f>
        <v>0.87</v>
      </c>
      <c r="G28" s="6">
        <f>ValidacionCruzadaSI!D$55</f>
        <v>0.79800000000000004</v>
      </c>
      <c r="H28" s="6">
        <f>ValidacionCruzadaSI!E$55</f>
        <v>0.79800000000000004</v>
      </c>
      <c r="I28" s="6">
        <f>ValidacionCruzadaSI!F$55</f>
        <v>0.87</v>
      </c>
    </row>
    <row r="30" spans="4:9" ht="18">
      <c r="D30" s="43" t="s">
        <v>55</v>
      </c>
      <c r="E30" s="43"/>
      <c r="F30" s="43"/>
      <c r="G30" s="43"/>
      <c r="H30" s="43"/>
      <c r="I30" s="43"/>
    </row>
    <row r="31" spans="4:9" ht="18">
      <c r="D31" s="36"/>
      <c r="E31" s="44" t="s">
        <v>50</v>
      </c>
      <c r="F31" s="44"/>
      <c r="G31" s="44"/>
      <c r="H31" s="44"/>
      <c r="I31" s="44"/>
    </row>
    <row r="32" spans="4:9" ht="18">
      <c r="D32" s="37"/>
      <c r="E32" s="30" t="s">
        <v>1</v>
      </c>
      <c r="F32" s="30" t="s">
        <v>2</v>
      </c>
      <c r="G32" s="30" t="s">
        <v>3</v>
      </c>
      <c r="H32" s="30" t="s">
        <v>4</v>
      </c>
      <c r="I32" s="30" t="s">
        <v>5</v>
      </c>
    </row>
    <row r="33" spans="4:9" ht="18">
      <c r="D33" s="38" t="s">
        <v>48</v>
      </c>
      <c r="E33" s="6">
        <f>ValidacionCruzadaCI!B$49</f>
        <v>0.7575925925925926</v>
      </c>
      <c r="F33" s="6">
        <f>ValidacionCruzadaCI!C$49</f>
        <v>0.74514814814814823</v>
      </c>
      <c r="G33" s="6">
        <f>ValidacionCruzadaCI!D$49</f>
        <v>0.77388888888888874</v>
      </c>
      <c r="H33" s="6">
        <f>ValidacionCruzadaCI!E$49</f>
        <v>0.75548148148148142</v>
      </c>
      <c r="I33" s="6">
        <f>ValidacionCruzadaCI!F$49</f>
        <v>0.74988888888888872</v>
      </c>
    </row>
    <row r="34" spans="4:9" ht="18">
      <c r="D34" s="38" t="s">
        <v>49</v>
      </c>
      <c r="E34" s="6">
        <f>ValidacionCruzadaSI!B$49</f>
        <v>0.77270370370370367</v>
      </c>
      <c r="F34" s="6">
        <f>ValidacionCruzadaSI!C$49</f>
        <v>0.77518518518518531</v>
      </c>
      <c r="G34" s="6">
        <f>ValidacionCruzadaSI!D$49</f>
        <v>0.77414814814814814</v>
      </c>
      <c r="H34" s="6">
        <f>ValidacionCruzadaSI!E$49</f>
        <v>0.77518518518518509</v>
      </c>
      <c r="I34" s="6">
        <f>ValidacionCruzadaSI!F$49</f>
        <v>0.77322222222222214</v>
      </c>
    </row>
    <row r="35" spans="4:9" ht="18">
      <c r="D35" s="36"/>
      <c r="E35" s="44" t="s">
        <v>47</v>
      </c>
      <c r="F35" s="44"/>
      <c r="G35" s="44"/>
      <c r="H35" s="44"/>
      <c r="I35" s="44"/>
    </row>
    <row r="36" spans="4:9" ht="18">
      <c r="D36" s="38" t="s">
        <v>48</v>
      </c>
      <c r="E36" s="6">
        <f>ValidacionNC16CI!B$55</f>
        <v>0.80700000000000005</v>
      </c>
      <c r="F36" s="6">
        <f>ValidacionNC16CI!C$55</f>
        <v>0.875</v>
      </c>
      <c r="G36" s="6">
        <f>ValidacionNC16CI!D$55</f>
        <v>0.74099999999999999</v>
      </c>
      <c r="H36" s="6">
        <f>ValidacionNC16CI!E$55</f>
        <v>0.76900000000000002</v>
      </c>
      <c r="I36" s="6">
        <f>ValidacionNC16CI!F$55</f>
        <v>0.85699999999999998</v>
      </c>
    </row>
    <row r="37" spans="4:9" ht="18">
      <c r="D37" s="38" t="s">
        <v>49</v>
      </c>
      <c r="E37" s="6">
        <f>ValidacionNC16SI!B$55</f>
        <v>0.80100000000000005</v>
      </c>
      <c r="F37" s="6">
        <f>ValidacionNC16SI!C$55</f>
        <v>0.78200000000000003</v>
      </c>
      <c r="G37" s="6">
        <f>ValidacionNC16SI!D$55</f>
        <v>0.81899999999999995</v>
      </c>
      <c r="H37" s="6">
        <f>ValidacionNC16SI!E$55</f>
        <v>0.80300000000000005</v>
      </c>
      <c r="I37" s="6">
        <f>ValidacionNC16SI!F$55</f>
        <v>0.8</v>
      </c>
    </row>
  </sheetData>
  <mergeCells count="11">
    <mergeCell ref="D6:I6"/>
    <mergeCell ref="D1:I1"/>
    <mergeCell ref="D30:I30"/>
    <mergeCell ref="E31:I31"/>
    <mergeCell ref="E35:I35"/>
    <mergeCell ref="D12:I12"/>
    <mergeCell ref="E13:I13"/>
    <mergeCell ref="E17:I17"/>
    <mergeCell ref="D21:I21"/>
    <mergeCell ref="E22:I22"/>
    <mergeCell ref="E26:I26"/>
  </mergeCells>
  <phoneticPr fontId="1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ModeloBase</vt:lpstr>
      <vt:lpstr>ClasesBalanceadas</vt:lpstr>
      <vt:lpstr>ValidacionCruzadaCI</vt:lpstr>
      <vt:lpstr>ValidacionNC16CI</vt:lpstr>
      <vt:lpstr>ValidacionCruzadaSI</vt:lpstr>
      <vt:lpstr>ValidacionNC16SI</vt:lpstr>
      <vt:lpstr>ResultadosFinales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 Vasquez Fernandez</dc:creator>
  <cp:lastModifiedBy>Cristobal Vasquez Fernandez</cp:lastModifiedBy>
  <dcterms:created xsi:type="dcterms:W3CDTF">2016-01-11T13:57:45Z</dcterms:created>
  <dcterms:modified xsi:type="dcterms:W3CDTF">2016-01-15T15:34:29Z</dcterms:modified>
</cp:coreProperties>
</file>