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montecarlo-fecundity-sample-siz" sheetId="1" r:id="rId1"/>
  </sheets>
  <definedNames>
    <definedName name="apar">'montecarlo-fecundity-sample-siz'!#REF!</definedName>
    <definedName name="hpar">'montecarlo-fecundity-sample-siz'!#REF!</definedName>
  </definedNames>
  <calcPr calcId="14562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2" i="1"/>
  <c r="K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2" i="1"/>
</calcChain>
</file>

<file path=xl/sharedStrings.xml><?xml version="1.0" encoding="utf-8"?>
<sst xmlns="http://schemas.openxmlformats.org/spreadsheetml/2006/main" count="12" uniqueCount="12">
  <si>
    <t>year</t>
  </si>
  <si>
    <t>resample.level</t>
  </si>
  <si>
    <t>mean.fecrate</t>
  </si>
  <si>
    <t>ll.fecrate</t>
  </si>
  <si>
    <t>ul.fecrate</t>
  </si>
  <si>
    <t>var.fecrate</t>
  </si>
  <si>
    <t>cv.fecrate</t>
  </si>
  <si>
    <t>sd.fecrate</t>
  </si>
  <si>
    <t>var[0,1]</t>
  </si>
  <si>
    <t>1 - var[0,1]</t>
  </si>
  <si>
    <t>1 - var</t>
  </si>
  <si>
    <t>Map variances to [0,1], then define weights as {1-var[0,1]}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</si>
</sst>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'montecarlo-fecundity-sample-siz'!$F$1</c:f>
              <c:strCache>
                <c:ptCount val="1"/>
                <c:pt idx="0">
                  <c:v>var.fecrate</c:v>
                </c:pt>
              </c:strCache>
            </c:strRef>
          </c:tx>
          <c:spPr>
            <a:ln w="28575">
              <a:noFill/>
            </a:ln>
          </c:spPr>
          <c:xVal>
            <c:numRef>
              <c:f>'montecarlo-fecundity-sample-siz'!$B$2:$B$77</c:f>
              <c:numCache>
                <c:formatCode>General</c:formatCode>
                <c:ptCount val="7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</c:numCache>
            </c:numRef>
          </c:xVal>
          <c:yVal>
            <c:numRef>
              <c:f>'montecarlo-fecundity-sample-siz'!$F$2:$F$77</c:f>
              <c:numCache>
                <c:formatCode>General</c:formatCode>
                <c:ptCount val="76"/>
                <c:pt idx="0">
                  <c:v>2.29117017017017E-2</c:v>
                </c:pt>
                <c:pt idx="1">
                  <c:v>2.94490240104321E-2</c:v>
                </c:pt>
                <c:pt idx="2">
                  <c:v>2.6493419742764701E-2</c:v>
                </c:pt>
                <c:pt idx="3">
                  <c:v>2.2042400231740301E-2</c:v>
                </c:pt>
                <c:pt idx="4">
                  <c:v>1.5850299188356801E-2</c:v>
                </c:pt>
                <c:pt idx="5">
                  <c:v>2.0418373058542001E-2</c:v>
                </c:pt>
                <c:pt idx="6">
                  <c:v>1.7465068048652499E-2</c:v>
                </c:pt>
                <c:pt idx="7">
                  <c:v>1.37044854987455E-2</c:v>
                </c:pt>
                <c:pt idx="8">
                  <c:v>9.5417017017016999E-3</c:v>
                </c:pt>
                <c:pt idx="9">
                  <c:v>1.47107785339704E-2</c:v>
                </c:pt>
                <c:pt idx="10">
                  <c:v>1.25242617066457E-2</c:v>
                </c:pt>
                <c:pt idx="11">
                  <c:v>9.9774843332591893E-3</c:v>
                </c:pt>
                <c:pt idx="12">
                  <c:v>8.7506882882882903E-3</c:v>
                </c:pt>
                <c:pt idx="13">
                  <c:v>1.1052932710524601E-2</c:v>
                </c:pt>
                <c:pt idx="14">
                  <c:v>8.5240070684921496E-3</c:v>
                </c:pt>
                <c:pt idx="15">
                  <c:v>7.2656960387282796E-3</c:v>
                </c:pt>
                <c:pt idx="16">
                  <c:v>6.2820998757954797E-3</c:v>
                </c:pt>
                <c:pt idx="17">
                  <c:v>8.5403998644012005E-3</c:v>
                </c:pt>
                <c:pt idx="18">
                  <c:v>7.5277814562843496E-3</c:v>
                </c:pt>
                <c:pt idx="19">
                  <c:v>6.4283449349700197E-3</c:v>
                </c:pt>
                <c:pt idx="20">
                  <c:v>5.4863606417317901E-3</c:v>
                </c:pt>
                <c:pt idx="21">
                  <c:v>6.8035366601419201E-3</c:v>
                </c:pt>
                <c:pt idx="22">
                  <c:v>5.8632685502255097E-3</c:v>
                </c:pt>
                <c:pt idx="23">
                  <c:v>4.9644701926400796E-3</c:v>
                </c:pt>
                <c:pt idx="24">
                  <c:v>4.3672072072072103E-3</c:v>
                </c:pt>
                <c:pt idx="25">
                  <c:v>5.5872752615398098E-3</c:v>
                </c:pt>
                <c:pt idx="26">
                  <c:v>4.9347426433351497E-3</c:v>
                </c:pt>
                <c:pt idx="27">
                  <c:v>4.2794979087252497E-3</c:v>
                </c:pt>
                <c:pt idx="28">
                  <c:v>3.5236218979728998E-3</c:v>
                </c:pt>
                <c:pt idx="29">
                  <c:v>4.6933057624978401E-3</c:v>
                </c:pt>
                <c:pt idx="30">
                  <c:v>4.8551102340771797E-3</c:v>
                </c:pt>
                <c:pt idx="31">
                  <c:v>3.8251431207981198E-3</c:v>
                </c:pt>
                <c:pt idx="32">
                  <c:v>3.0140664664664702E-3</c:v>
                </c:pt>
                <c:pt idx="33">
                  <c:v>4.2094409241183002E-3</c:v>
                </c:pt>
                <c:pt idx="34">
                  <c:v>3.4683006583186601E-3</c:v>
                </c:pt>
                <c:pt idx="35">
                  <c:v>3.2981234129769599E-3</c:v>
                </c:pt>
                <c:pt idx="36">
                  <c:v>2.6161695522381599E-3</c:v>
                </c:pt>
                <c:pt idx="37">
                  <c:v>3.72273537057312E-3</c:v>
                </c:pt>
                <c:pt idx="38">
                  <c:v>3.0238039749498802E-3</c:v>
                </c:pt>
                <c:pt idx="39">
                  <c:v>2.8454035121950002E-3</c:v>
                </c:pt>
                <c:pt idx="40">
                  <c:v>2.1595970965248598E-3</c:v>
                </c:pt>
                <c:pt idx="41">
                  <c:v>2.99177194767739E-3</c:v>
                </c:pt>
                <c:pt idx="42">
                  <c:v>2.7538832433002102E-3</c:v>
                </c:pt>
                <c:pt idx="43">
                  <c:v>2.45601144995058E-3</c:v>
                </c:pt>
                <c:pt idx="44">
                  <c:v>1.8911292304732001E-3</c:v>
                </c:pt>
                <c:pt idx="45">
                  <c:v>2.6623784446334598E-3</c:v>
                </c:pt>
                <c:pt idx="46">
                  <c:v>2.4436221671555701E-3</c:v>
                </c:pt>
                <c:pt idx="47">
                  <c:v>2.2669575360628699E-3</c:v>
                </c:pt>
                <c:pt idx="48">
                  <c:v>1.66025535810803E-3</c:v>
                </c:pt>
                <c:pt idx="49">
                  <c:v>2.31454571810956E-3</c:v>
                </c:pt>
                <c:pt idx="50">
                  <c:v>2.2281198161125302E-3</c:v>
                </c:pt>
                <c:pt idx="51">
                  <c:v>1.90986070848886E-3</c:v>
                </c:pt>
                <c:pt idx="52">
                  <c:v>1.3359832726452E-3</c:v>
                </c:pt>
                <c:pt idx="53">
                  <c:v>2.1509620471323299E-3</c:v>
                </c:pt>
                <c:pt idx="54">
                  <c:v>2.0422321716436101E-3</c:v>
                </c:pt>
                <c:pt idx="55">
                  <c:v>1.8628433852065701E-3</c:v>
                </c:pt>
                <c:pt idx="56">
                  <c:v>1.2754678115615601E-3</c:v>
                </c:pt>
                <c:pt idx="57">
                  <c:v>1.7396004942036099E-3</c:v>
                </c:pt>
                <c:pt idx="58">
                  <c:v>1.8465738721001399E-3</c:v>
                </c:pt>
                <c:pt idx="59">
                  <c:v>1.5782396979329399E-3</c:v>
                </c:pt>
                <c:pt idx="60">
                  <c:v>1.12350634670578E-3</c:v>
                </c:pt>
                <c:pt idx="61">
                  <c:v>1.4656346824815801E-3</c:v>
                </c:pt>
                <c:pt idx="62">
                  <c:v>1.4260206384456701E-3</c:v>
                </c:pt>
                <c:pt idx="63">
                  <c:v>1.39965014439261E-3</c:v>
                </c:pt>
                <c:pt idx="64">
                  <c:v>9.2252634698584805E-4</c:v>
                </c:pt>
                <c:pt idx="65">
                  <c:v>1.20866371917027E-3</c:v>
                </c:pt>
                <c:pt idx="66">
                  <c:v>1.33142428280451E-3</c:v>
                </c:pt>
                <c:pt idx="67">
                  <c:v>1.3261066341985299E-3</c:v>
                </c:pt>
                <c:pt idx="68">
                  <c:v>7.2464752448820897E-4</c:v>
                </c:pt>
                <c:pt idx="69">
                  <c:v>1.20146293742714E-3</c:v>
                </c:pt>
                <c:pt idx="70">
                  <c:v>1.0482333226863501E-3</c:v>
                </c:pt>
                <c:pt idx="71">
                  <c:v>1.2123582632956899E-3</c:v>
                </c:pt>
                <c:pt idx="72">
                  <c:v>6.3034034034034105E-4</c:v>
                </c:pt>
                <c:pt idx="73">
                  <c:v>8.8058862042391501E-4</c:v>
                </c:pt>
                <c:pt idx="74">
                  <c:v>9.8877204001780804E-4</c:v>
                </c:pt>
                <c:pt idx="75">
                  <c:v>1.0308923998557499E-3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6800"/>
        <c:axId val="185518336"/>
      </c:scatterChart>
      <c:scatterChart>
        <c:scatterStyle val="lineMarker"/>
        <c:varyColors val="0"/>
        <c:ser>
          <c:idx val="1"/>
          <c:order val="1"/>
          <c:tx>
            <c:strRef>
              <c:f>'montecarlo-fecundity-sample-siz'!$I$1</c:f>
              <c:strCache>
                <c:ptCount val="1"/>
                <c:pt idx="0">
                  <c:v>1 - var</c:v>
                </c:pt>
              </c:strCache>
            </c:strRef>
          </c:tx>
          <c:spPr>
            <a:ln w="28575">
              <a:noFill/>
            </a:ln>
          </c:spPr>
          <c:xVal>
            <c:numRef>
              <c:f>'montecarlo-fecundity-sample-siz'!$B$2:$B$77</c:f>
              <c:numCache>
                <c:formatCode>General</c:formatCode>
                <c:ptCount val="7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</c:numCache>
            </c:numRef>
          </c:xVal>
          <c:yVal>
            <c:numRef>
              <c:f>'montecarlo-fecundity-sample-siz'!$I$2:$I$77</c:f>
              <c:numCache>
                <c:formatCode>General</c:formatCode>
                <c:ptCount val="76"/>
                <c:pt idx="0">
                  <c:v>0.97708829829829835</c:v>
                </c:pt>
                <c:pt idx="1">
                  <c:v>0.97055097598956785</c:v>
                </c:pt>
                <c:pt idx="2">
                  <c:v>0.97350658025723535</c:v>
                </c:pt>
                <c:pt idx="3">
                  <c:v>0.97795759976825969</c:v>
                </c:pt>
                <c:pt idx="4">
                  <c:v>0.98414970081164321</c:v>
                </c:pt>
                <c:pt idx="5">
                  <c:v>0.97958162694145801</c:v>
                </c:pt>
                <c:pt idx="6">
                  <c:v>0.98253493195134745</c:v>
                </c:pt>
                <c:pt idx="7">
                  <c:v>0.98629551450125452</c:v>
                </c:pt>
                <c:pt idx="8">
                  <c:v>0.99045829829829835</c:v>
                </c:pt>
                <c:pt idx="9">
                  <c:v>0.9852892214660296</c:v>
                </c:pt>
                <c:pt idx="10">
                  <c:v>0.98747573829335433</c:v>
                </c:pt>
                <c:pt idx="11">
                  <c:v>0.99002251566674082</c:v>
                </c:pt>
                <c:pt idx="12">
                  <c:v>0.99124931171171171</c:v>
                </c:pt>
                <c:pt idx="13">
                  <c:v>0.98894706728947535</c:v>
                </c:pt>
                <c:pt idx="14">
                  <c:v>0.9914759929315079</c:v>
                </c:pt>
                <c:pt idx="15">
                  <c:v>0.99273430396127171</c:v>
                </c:pt>
                <c:pt idx="16">
                  <c:v>0.99371790012420447</c:v>
                </c:pt>
                <c:pt idx="17">
                  <c:v>0.99145960013559875</c:v>
                </c:pt>
                <c:pt idx="18">
                  <c:v>0.9924722185437157</c:v>
                </c:pt>
                <c:pt idx="19">
                  <c:v>0.99357165506502998</c:v>
                </c:pt>
                <c:pt idx="20">
                  <c:v>0.9945136393582682</c:v>
                </c:pt>
                <c:pt idx="21">
                  <c:v>0.99319646333985812</c:v>
                </c:pt>
                <c:pt idx="22">
                  <c:v>0.99413673144977444</c:v>
                </c:pt>
                <c:pt idx="23">
                  <c:v>0.99503552980735988</c:v>
                </c:pt>
                <c:pt idx="24">
                  <c:v>0.99563279279279282</c:v>
                </c:pt>
                <c:pt idx="25">
                  <c:v>0.99441272473846021</c:v>
                </c:pt>
                <c:pt idx="26">
                  <c:v>0.99506525735666485</c:v>
                </c:pt>
                <c:pt idx="27">
                  <c:v>0.99572050209127472</c:v>
                </c:pt>
                <c:pt idx="28">
                  <c:v>0.99647637810202705</c:v>
                </c:pt>
                <c:pt idx="29">
                  <c:v>0.99530669423750218</c:v>
                </c:pt>
                <c:pt idx="30">
                  <c:v>0.99514488976592286</c:v>
                </c:pt>
                <c:pt idx="31">
                  <c:v>0.99617485687920193</c:v>
                </c:pt>
                <c:pt idx="32">
                  <c:v>0.99698593353353349</c:v>
                </c:pt>
                <c:pt idx="33">
                  <c:v>0.99579055907588165</c:v>
                </c:pt>
                <c:pt idx="34">
                  <c:v>0.99653169934168129</c:v>
                </c:pt>
                <c:pt idx="35">
                  <c:v>0.99670187658702303</c:v>
                </c:pt>
                <c:pt idx="36">
                  <c:v>0.9973838304477618</c:v>
                </c:pt>
                <c:pt idx="37">
                  <c:v>0.9962772646294269</c:v>
                </c:pt>
                <c:pt idx="38">
                  <c:v>0.99697619602505017</c:v>
                </c:pt>
                <c:pt idx="39">
                  <c:v>0.99715459648780502</c:v>
                </c:pt>
                <c:pt idx="40">
                  <c:v>0.99784040290347509</c:v>
                </c:pt>
                <c:pt idx="41">
                  <c:v>0.99700822805232259</c:v>
                </c:pt>
                <c:pt idx="42">
                  <c:v>0.99724611675669983</c:v>
                </c:pt>
                <c:pt idx="43">
                  <c:v>0.99754398855004944</c:v>
                </c:pt>
                <c:pt idx="44">
                  <c:v>0.99810887076952681</c:v>
                </c:pt>
                <c:pt idx="45">
                  <c:v>0.99733762155536654</c:v>
                </c:pt>
                <c:pt idx="46">
                  <c:v>0.99755637783284445</c:v>
                </c:pt>
                <c:pt idx="47">
                  <c:v>0.99773304246393713</c:v>
                </c:pt>
                <c:pt idx="48">
                  <c:v>0.99833974464189201</c:v>
                </c:pt>
                <c:pt idx="49">
                  <c:v>0.99768545428189048</c:v>
                </c:pt>
                <c:pt idx="50">
                  <c:v>0.99777188018388752</c:v>
                </c:pt>
                <c:pt idx="51">
                  <c:v>0.99809013929151114</c:v>
                </c:pt>
                <c:pt idx="52">
                  <c:v>0.99866401672735483</c:v>
                </c:pt>
                <c:pt idx="53">
                  <c:v>0.99784903795286772</c:v>
                </c:pt>
                <c:pt idx="54">
                  <c:v>0.99795776782835643</c:v>
                </c:pt>
                <c:pt idx="55">
                  <c:v>0.99813715661479341</c:v>
                </c:pt>
                <c:pt idx="56">
                  <c:v>0.99872453218843849</c:v>
                </c:pt>
                <c:pt idx="57">
                  <c:v>0.99826039950579637</c:v>
                </c:pt>
                <c:pt idx="58">
                  <c:v>0.99815342612789981</c:v>
                </c:pt>
                <c:pt idx="59">
                  <c:v>0.99842176030206709</c:v>
                </c:pt>
                <c:pt idx="60">
                  <c:v>0.99887649365329423</c:v>
                </c:pt>
                <c:pt idx="61">
                  <c:v>0.99853436531751838</c:v>
                </c:pt>
                <c:pt idx="62">
                  <c:v>0.99857397936155434</c:v>
                </c:pt>
                <c:pt idx="63">
                  <c:v>0.99860034985560742</c:v>
                </c:pt>
                <c:pt idx="64">
                  <c:v>0.99907747365301414</c:v>
                </c:pt>
                <c:pt idx="65">
                  <c:v>0.99879133628082972</c:v>
                </c:pt>
                <c:pt idx="66">
                  <c:v>0.99866857571719547</c:v>
                </c:pt>
                <c:pt idx="67">
                  <c:v>0.99867389336580148</c:v>
                </c:pt>
                <c:pt idx="68">
                  <c:v>0.9992753524755118</c:v>
                </c:pt>
                <c:pt idx="69">
                  <c:v>0.99879853706257282</c:v>
                </c:pt>
                <c:pt idx="70">
                  <c:v>0.99895176667731367</c:v>
                </c:pt>
                <c:pt idx="71">
                  <c:v>0.99878764173670431</c:v>
                </c:pt>
                <c:pt idx="72">
                  <c:v>0.99936965965965963</c:v>
                </c:pt>
                <c:pt idx="73">
                  <c:v>0.99911941137957605</c:v>
                </c:pt>
                <c:pt idx="74">
                  <c:v>0.99901122795998221</c:v>
                </c:pt>
                <c:pt idx="75">
                  <c:v>0.99896910760014423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9856"/>
        <c:axId val="185528320"/>
      </c:scatterChart>
      <c:valAx>
        <c:axId val="18551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518336"/>
        <c:crosses val="autoZero"/>
        <c:crossBetween val="midCat"/>
      </c:valAx>
      <c:valAx>
        <c:axId val="18551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516800"/>
        <c:crosses val="autoZero"/>
        <c:crossBetween val="midCat"/>
      </c:valAx>
      <c:valAx>
        <c:axId val="18552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5529856"/>
        <c:crosses val="max"/>
        <c:crossBetween val="midCat"/>
      </c:valAx>
      <c:valAx>
        <c:axId val="18552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52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'montecarlo-fecundity-sample-siz'!$J$1</c:f>
              <c:strCache>
                <c:ptCount val="1"/>
                <c:pt idx="0">
                  <c:v>var[0,1]</c:v>
                </c:pt>
              </c:strCache>
            </c:strRef>
          </c:tx>
          <c:spPr>
            <a:ln w="28575">
              <a:noFill/>
            </a:ln>
          </c:spPr>
          <c:xVal>
            <c:numRef>
              <c:f>'montecarlo-fecundity-sample-siz'!$B$2:$B$77</c:f>
              <c:numCache>
                <c:formatCode>General</c:formatCode>
                <c:ptCount val="7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</c:numCache>
            </c:numRef>
          </c:xVal>
          <c:yVal>
            <c:numRef>
              <c:f>'montecarlo-fecundity-sample-siz'!$J$2:$J$77</c:f>
              <c:numCache>
                <c:formatCode>General</c:formatCode>
                <c:ptCount val="76"/>
                <c:pt idx="0">
                  <c:v>0.77801225920374806</c:v>
                </c:pt>
                <c:pt idx="1">
                  <c:v>1</c:v>
                </c:pt>
                <c:pt idx="2">
                  <c:v>0.89963659689976827</c:v>
                </c:pt>
                <c:pt idx="3">
                  <c:v>0.74849340419335941</c:v>
                </c:pt>
                <c:pt idx="4">
                  <c:v>0.53822833594559705</c:v>
                </c:pt>
                <c:pt idx="5">
                  <c:v>0.69334634150554331</c:v>
                </c:pt>
                <c:pt idx="6">
                  <c:v>0.59306101426198798</c:v>
                </c:pt>
                <c:pt idx="7">
                  <c:v>0.46536297752654848</c:v>
                </c:pt>
                <c:pt idx="8">
                  <c:v>0.32400739998451639</c:v>
                </c:pt>
                <c:pt idx="9">
                  <c:v>0.49953365275396611</c:v>
                </c:pt>
                <c:pt idx="10">
                  <c:v>0.42528613859016423</c:v>
                </c:pt>
                <c:pt idx="11">
                  <c:v>0.33880526328223098</c:v>
                </c:pt>
                <c:pt idx="12">
                  <c:v>0.29714697115899064</c:v>
                </c:pt>
                <c:pt idx="13">
                  <c:v>0.37532424526562175</c:v>
                </c:pt>
                <c:pt idx="14">
                  <c:v>0.28944956089113794</c:v>
                </c:pt>
                <c:pt idx="15">
                  <c:v>0.24672111497326568</c:v>
                </c:pt>
                <c:pt idx="16">
                  <c:v>0.21332115704649812</c:v>
                </c:pt>
                <c:pt idx="17">
                  <c:v>0.29000621077886407</c:v>
                </c:pt>
                <c:pt idx="18">
                  <c:v>0.25562074497333725</c:v>
                </c:pt>
                <c:pt idx="19">
                  <c:v>0.2182871979965389</c:v>
                </c:pt>
                <c:pt idx="20">
                  <c:v>0.18630025361072364</c:v>
                </c:pt>
                <c:pt idx="21">
                  <c:v>0.23102757693198311</c:v>
                </c:pt>
                <c:pt idx="22">
                  <c:v>0.19909890895360369</c:v>
                </c:pt>
                <c:pt idx="23">
                  <c:v>0.16857842863931424</c:v>
                </c:pt>
                <c:pt idx="24">
                  <c:v>0.14829717975238021</c:v>
                </c:pt>
                <c:pt idx="25">
                  <c:v>0.18972700961364827</c:v>
                </c:pt>
                <c:pt idx="26">
                  <c:v>0.16756897076069663</c:v>
                </c:pt>
                <c:pt idx="27">
                  <c:v>0.14531883661778636</c:v>
                </c:pt>
                <c:pt idx="28">
                  <c:v>0.11965156796791238</c:v>
                </c:pt>
                <c:pt idx="29">
                  <c:v>0.15937050276556775</c:v>
                </c:pt>
                <c:pt idx="30">
                  <c:v>0.1648648944140659</c:v>
                </c:pt>
                <c:pt idx="31">
                  <c:v>0.12989031892680353</c:v>
                </c:pt>
                <c:pt idx="32">
                  <c:v>0.10234860297573051</c:v>
                </c:pt>
                <c:pt idx="33">
                  <c:v>0.14293991280074805</c:v>
                </c:pt>
                <c:pt idx="34">
                  <c:v>0.11777302558787824</c:v>
                </c:pt>
                <c:pt idx="35">
                  <c:v>0.1119943198052548</c:v>
                </c:pt>
                <c:pt idx="36">
                  <c:v>8.8837224327414074E-2</c:v>
                </c:pt>
                <c:pt idx="37">
                  <c:v>0.12641286072008254</c:v>
                </c:pt>
                <c:pt idx="38">
                  <c:v>0.10267925938322166</c:v>
                </c:pt>
                <c:pt idx="39">
                  <c:v>9.6621317948840574E-2</c:v>
                </c:pt>
                <c:pt idx="40">
                  <c:v>7.3333401329695624E-2</c:v>
                </c:pt>
                <c:pt idx="41">
                  <c:v>0.1015915483860374</c:v>
                </c:pt>
                <c:pt idx="42">
                  <c:v>9.3513565757719755E-2</c:v>
                </c:pt>
                <c:pt idx="43">
                  <c:v>8.3398738412538087E-2</c:v>
                </c:pt>
                <c:pt idx="44">
                  <c:v>6.4217042636227309E-2</c:v>
                </c:pt>
                <c:pt idx="45">
                  <c:v>9.0406338888865442E-2</c:v>
                </c:pt>
                <c:pt idx="46">
                  <c:v>8.2978035750520457E-2</c:v>
                </c:pt>
                <c:pt idx="47">
                  <c:v>7.6979037921929672E-2</c:v>
                </c:pt>
                <c:pt idx="48">
                  <c:v>5.637726253745784E-2</c:v>
                </c:pt>
                <c:pt idx="49">
                  <c:v>7.8594988998265239E-2</c:v>
                </c:pt>
                <c:pt idx="50">
                  <c:v>7.566022613595734E-2</c:v>
                </c:pt>
                <c:pt idx="51">
                  <c:v>6.485310711187936E-2</c:v>
                </c:pt>
                <c:pt idx="52">
                  <c:v>4.5365960928686049E-2</c:v>
                </c:pt>
                <c:pt idx="53">
                  <c:v>7.3040181106523855E-2</c:v>
                </c:pt>
                <c:pt idx="54">
                  <c:v>6.934804260134951E-2</c:v>
                </c:pt>
                <c:pt idx="55">
                  <c:v>6.3256540676752876E-2</c:v>
                </c:pt>
                <c:pt idx="56">
                  <c:v>4.3311038461231688E-2</c:v>
                </c:pt>
                <c:pt idx="57">
                  <c:v>5.9071583954271936E-2</c:v>
                </c:pt>
                <c:pt idx="58">
                  <c:v>6.270407710102735E-2</c:v>
                </c:pt>
                <c:pt idx="59">
                  <c:v>5.3592258180571964E-2</c:v>
                </c:pt>
                <c:pt idx="60">
                  <c:v>3.8150885622144429E-2</c:v>
                </c:pt>
                <c:pt idx="61">
                  <c:v>4.9768531614575402E-2</c:v>
                </c:pt>
                <c:pt idx="62">
                  <c:v>4.8423358205029569E-2</c:v>
                </c:pt>
                <c:pt idx="63">
                  <c:v>4.7527895793653269E-2</c:v>
                </c:pt>
                <c:pt idx="64">
                  <c:v>3.1326211240788486E-2</c:v>
                </c:pt>
                <c:pt idx="65">
                  <c:v>4.1042573049012078E-2</c:v>
                </c:pt>
                <c:pt idx="66">
                  <c:v>4.521115138935887E-2</c:v>
                </c:pt>
                <c:pt idx="67">
                  <c:v>4.5030580087434012E-2</c:v>
                </c:pt>
                <c:pt idx="68">
                  <c:v>2.4606843480840246E-2</c:v>
                </c:pt>
                <c:pt idx="69">
                  <c:v>4.079805622765395E-2</c:v>
                </c:pt>
                <c:pt idx="70">
                  <c:v>3.5594840844811057E-2</c:v>
                </c:pt>
                <c:pt idx="71">
                  <c:v>4.11680286201071E-2</c:v>
                </c:pt>
                <c:pt idx="72">
                  <c:v>2.140445605657585E-2</c:v>
                </c:pt>
                <c:pt idx="73">
                  <c:v>2.9902132583815782E-2</c:v>
                </c:pt>
                <c:pt idx="74">
                  <c:v>3.3575715095601907E-2</c:v>
                </c:pt>
                <c:pt idx="75">
                  <c:v>3.5005995427575591E-2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'montecarlo-fecundity-sample-siz'!$K$1</c:f>
              <c:strCache>
                <c:ptCount val="1"/>
                <c:pt idx="0">
                  <c:v>1 - var[0,1]</c:v>
                </c:pt>
              </c:strCache>
            </c:strRef>
          </c:tx>
          <c:spPr>
            <a:ln w="28575">
              <a:noFill/>
            </a:ln>
          </c:spPr>
          <c:xVal>
            <c:numRef>
              <c:f>'montecarlo-fecundity-sample-siz'!$B$2:$B$77</c:f>
              <c:numCache>
                <c:formatCode>General</c:formatCode>
                <c:ptCount val="7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</c:numCache>
            </c:numRef>
          </c:xVal>
          <c:yVal>
            <c:numRef>
              <c:f>'montecarlo-fecundity-sample-siz'!$K$2:$K$77</c:f>
              <c:numCache>
                <c:formatCode>General</c:formatCode>
                <c:ptCount val="76"/>
                <c:pt idx="0">
                  <c:v>0.22198774079625194</c:v>
                </c:pt>
                <c:pt idx="1">
                  <c:v>0</c:v>
                </c:pt>
                <c:pt idx="2">
                  <c:v>0.10036340310023173</c:v>
                </c:pt>
                <c:pt idx="3">
                  <c:v>0.25150659580664059</c:v>
                </c:pt>
                <c:pt idx="4">
                  <c:v>0.46177166405440295</c:v>
                </c:pt>
                <c:pt idx="5">
                  <c:v>0.30665365849445669</c:v>
                </c:pt>
                <c:pt idx="6">
                  <c:v>0.40693898573801202</c:v>
                </c:pt>
                <c:pt idx="7">
                  <c:v>0.53463702247345157</c:v>
                </c:pt>
                <c:pt idx="8">
                  <c:v>0.67599260001548367</c:v>
                </c:pt>
                <c:pt idx="9">
                  <c:v>0.50046634724603389</c:v>
                </c:pt>
                <c:pt idx="10">
                  <c:v>0.57471386140983571</c:v>
                </c:pt>
                <c:pt idx="11">
                  <c:v>0.66119473671776907</c:v>
                </c:pt>
                <c:pt idx="12">
                  <c:v>0.70285302884100931</c:v>
                </c:pt>
                <c:pt idx="13">
                  <c:v>0.6246757547343782</c:v>
                </c:pt>
                <c:pt idx="14">
                  <c:v>0.71055043910886206</c:v>
                </c:pt>
                <c:pt idx="15">
                  <c:v>0.75327888502673435</c:v>
                </c:pt>
                <c:pt idx="16">
                  <c:v>0.78667884295350188</c:v>
                </c:pt>
                <c:pt idx="17">
                  <c:v>0.70999378922113587</c:v>
                </c:pt>
                <c:pt idx="18">
                  <c:v>0.7443792550266628</c:v>
                </c:pt>
                <c:pt idx="19">
                  <c:v>0.78171280200346116</c:v>
                </c:pt>
                <c:pt idx="20">
                  <c:v>0.81369974638927633</c:v>
                </c:pt>
                <c:pt idx="21">
                  <c:v>0.76897242306801683</c:v>
                </c:pt>
                <c:pt idx="22">
                  <c:v>0.80090109104639629</c:v>
                </c:pt>
                <c:pt idx="23">
                  <c:v>0.83142157136068573</c:v>
                </c:pt>
                <c:pt idx="24">
                  <c:v>0.85170282024761979</c:v>
                </c:pt>
                <c:pt idx="25">
                  <c:v>0.8102729903863517</c:v>
                </c:pt>
                <c:pt idx="26">
                  <c:v>0.83243102923930334</c:v>
                </c:pt>
                <c:pt idx="27">
                  <c:v>0.85468116338221367</c:v>
                </c:pt>
                <c:pt idx="28">
                  <c:v>0.88034843203208757</c:v>
                </c:pt>
                <c:pt idx="29">
                  <c:v>0.84062949723443225</c:v>
                </c:pt>
                <c:pt idx="30">
                  <c:v>0.83513510558593407</c:v>
                </c:pt>
                <c:pt idx="31">
                  <c:v>0.87010968107319653</c:v>
                </c:pt>
                <c:pt idx="32">
                  <c:v>0.89765139702426944</c:v>
                </c:pt>
                <c:pt idx="33">
                  <c:v>0.85706008719925197</c:v>
                </c:pt>
                <c:pt idx="34">
                  <c:v>0.88222697441212172</c:v>
                </c:pt>
                <c:pt idx="35">
                  <c:v>0.88800568019474524</c:v>
                </c:pt>
                <c:pt idx="36">
                  <c:v>0.91116277567258597</c:v>
                </c:pt>
                <c:pt idx="37">
                  <c:v>0.87358713927991749</c:v>
                </c:pt>
                <c:pt idx="38">
                  <c:v>0.89732074061677836</c:v>
                </c:pt>
                <c:pt idx="39">
                  <c:v>0.90337868205115945</c:v>
                </c:pt>
                <c:pt idx="40">
                  <c:v>0.92666659867030443</c:v>
                </c:pt>
                <c:pt idx="41">
                  <c:v>0.89840845161396254</c:v>
                </c:pt>
                <c:pt idx="42">
                  <c:v>0.90648643424228026</c:v>
                </c:pt>
                <c:pt idx="43">
                  <c:v>0.91660126158746191</c:v>
                </c:pt>
                <c:pt idx="44">
                  <c:v>0.9357829573637727</c:v>
                </c:pt>
                <c:pt idx="45">
                  <c:v>0.9095936611111346</c:v>
                </c:pt>
                <c:pt idx="46">
                  <c:v>0.91702196424947957</c:v>
                </c:pt>
                <c:pt idx="47">
                  <c:v>0.92302096207807027</c:v>
                </c:pt>
                <c:pt idx="48">
                  <c:v>0.9436227374625421</c:v>
                </c:pt>
                <c:pt idx="49">
                  <c:v>0.92140501100173478</c:v>
                </c:pt>
                <c:pt idx="50">
                  <c:v>0.92433977386404265</c:v>
                </c:pt>
                <c:pt idx="51">
                  <c:v>0.93514689288812058</c:v>
                </c:pt>
                <c:pt idx="52">
                  <c:v>0.95463403907131394</c:v>
                </c:pt>
                <c:pt idx="53">
                  <c:v>0.92695981889347612</c:v>
                </c:pt>
                <c:pt idx="54">
                  <c:v>0.93065195739865048</c:v>
                </c:pt>
                <c:pt idx="55">
                  <c:v>0.9367434593232471</c:v>
                </c:pt>
                <c:pt idx="56">
                  <c:v>0.95668896153876837</c:v>
                </c:pt>
                <c:pt idx="57">
                  <c:v>0.94092841604572808</c:v>
                </c:pt>
                <c:pt idx="58">
                  <c:v>0.93729592289897268</c:v>
                </c:pt>
                <c:pt idx="59">
                  <c:v>0.94640774181942799</c:v>
                </c:pt>
                <c:pt idx="60">
                  <c:v>0.96184911437785559</c:v>
                </c:pt>
                <c:pt idx="61">
                  <c:v>0.9502314683854246</c:v>
                </c:pt>
                <c:pt idx="62">
                  <c:v>0.95157664179497048</c:v>
                </c:pt>
                <c:pt idx="63">
                  <c:v>0.95247210420634676</c:v>
                </c:pt>
                <c:pt idx="64">
                  <c:v>0.96867378875921151</c:v>
                </c:pt>
                <c:pt idx="65">
                  <c:v>0.95895742695098796</c:v>
                </c:pt>
                <c:pt idx="66">
                  <c:v>0.95478884861064117</c:v>
                </c:pt>
                <c:pt idx="67">
                  <c:v>0.95496941991256601</c:v>
                </c:pt>
                <c:pt idx="68">
                  <c:v>0.97539315651915981</c:v>
                </c:pt>
                <c:pt idx="69">
                  <c:v>0.95920194377234602</c:v>
                </c:pt>
                <c:pt idx="70">
                  <c:v>0.96440515915518898</c:v>
                </c:pt>
                <c:pt idx="71">
                  <c:v>0.95883197137989296</c:v>
                </c:pt>
                <c:pt idx="72">
                  <c:v>0.97859554394342418</c:v>
                </c:pt>
                <c:pt idx="73">
                  <c:v>0.9700978674161842</c:v>
                </c:pt>
                <c:pt idx="74">
                  <c:v>0.96642428490439813</c:v>
                </c:pt>
                <c:pt idx="75">
                  <c:v>0.96499400457242446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'montecarlo-fecundity-sample-siz'!$B$2:$B$77</c:f>
              <c:numCache>
                <c:formatCode>General</c:formatCode>
                <c:ptCount val="7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95</c:v>
                </c:pt>
                <c:pt idx="69">
                  <c:v>95</c:v>
                </c:pt>
                <c:pt idx="70">
                  <c:v>95</c:v>
                </c:pt>
                <c:pt idx="71">
                  <c:v>95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</c:numCache>
            </c:numRef>
          </c:xVal>
          <c:yVal>
            <c:numRef>
              <c:f>'montecarlo-fecundity-sample-siz'!$L$2:$L$77</c:f>
              <c:numCache>
                <c:formatCode>General</c:formatCode>
                <c:ptCount val="76"/>
                <c:pt idx="0">
                  <c:v>0.22198774079625194</c:v>
                </c:pt>
                <c:pt idx="1">
                  <c:v>0</c:v>
                </c:pt>
                <c:pt idx="2">
                  <c:v>0.10036340310023173</c:v>
                </c:pt>
                <c:pt idx="3">
                  <c:v>0.25150659580664059</c:v>
                </c:pt>
                <c:pt idx="4">
                  <c:v>0.46177166405440295</c:v>
                </c:pt>
                <c:pt idx="5">
                  <c:v>0.30665365849445669</c:v>
                </c:pt>
                <c:pt idx="6">
                  <c:v>0.40693898573801202</c:v>
                </c:pt>
                <c:pt idx="7">
                  <c:v>0.53463702247345157</c:v>
                </c:pt>
                <c:pt idx="8">
                  <c:v>0.67599260001548367</c:v>
                </c:pt>
                <c:pt idx="9">
                  <c:v>0.50046634724603389</c:v>
                </c:pt>
                <c:pt idx="10">
                  <c:v>0.57471386140983571</c:v>
                </c:pt>
                <c:pt idx="11">
                  <c:v>0.66119473671776907</c:v>
                </c:pt>
                <c:pt idx="12">
                  <c:v>0.70285302884100931</c:v>
                </c:pt>
                <c:pt idx="13">
                  <c:v>0.6246757547343782</c:v>
                </c:pt>
                <c:pt idx="14">
                  <c:v>0.71055043910886206</c:v>
                </c:pt>
                <c:pt idx="15">
                  <c:v>0.75327888502673435</c:v>
                </c:pt>
                <c:pt idx="16">
                  <c:v>0.78667884295350188</c:v>
                </c:pt>
                <c:pt idx="17">
                  <c:v>0.70999378922113587</c:v>
                </c:pt>
                <c:pt idx="18">
                  <c:v>0.7443792550266628</c:v>
                </c:pt>
                <c:pt idx="19">
                  <c:v>0.78171280200346116</c:v>
                </c:pt>
                <c:pt idx="20">
                  <c:v>0.81369974638927633</c:v>
                </c:pt>
                <c:pt idx="21">
                  <c:v>0.76897242306801683</c:v>
                </c:pt>
                <c:pt idx="22">
                  <c:v>0.80090109104639629</c:v>
                </c:pt>
                <c:pt idx="23">
                  <c:v>0.83142157136068573</c:v>
                </c:pt>
                <c:pt idx="24">
                  <c:v>0.85170282024761979</c:v>
                </c:pt>
                <c:pt idx="25">
                  <c:v>0.8102729903863517</c:v>
                </c:pt>
                <c:pt idx="26">
                  <c:v>0.83243102923930334</c:v>
                </c:pt>
                <c:pt idx="27">
                  <c:v>0.85468116338221367</c:v>
                </c:pt>
                <c:pt idx="28">
                  <c:v>0.88034843203208757</c:v>
                </c:pt>
                <c:pt idx="29">
                  <c:v>0.84062949723443225</c:v>
                </c:pt>
                <c:pt idx="30">
                  <c:v>0.83513510558593407</c:v>
                </c:pt>
                <c:pt idx="31">
                  <c:v>0.87010968107319653</c:v>
                </c:pt>
                <c:pt idx="32">
                  <c:v>0.89765139702426944</c:v>
                </c:pt>
                <c:pt idx="33">
                  <c:v>0.85706008719925197</c:v>
                </c:pt>
                <c:pt idx="34">
                  <c:v>0.88222697441212172</c:v>
                </c:pt>
                <c:pt idx="35">
                  <c:v>0.88800568019474524</c:v>
                </c:pt>
                <c:pt idx="36">
                  <c:v>0.91116277567258597</c:v>
                </c:pt>
                <c:pt idx="37">
                  <c:v>0.87358713927991749</c:v>
                </c:pt>
                <c:pt idx="38">
                  <c:v>0.89732074061677836</c:v>
                </c:pt>
                <c:pt idx="39">
                  <c:v>0.90337868205115945</c:v>
                </c:pt>
                <c:pt idx="40">
                  <c:v>0.92666659867030443</c:v>
                </c:pt>
                <c:pt idx="41">
                  <c:v>0.89840845161396254</c:v>
                </c:pt>
                <c:pt idx="42">
                  <c:v>0.90648643424228026</c:v>
                </c:pt>
                <c:pt idx="43">
                  <c:v>0.91660126158746191</c:v>
                </c:pt>
                <c:pt idx="44">
                  <c:v>0.9357829573637727</c:v>
                </c:pt>
                <c:pt idx="45">
                  <c:v>0.9095936611111346</c:v>
                </c:pt>
                <c:pt idx="46">
                  <c:v>0.91702196424947957</c:v>
                </c:pt>
                <c:pt idx="47">
                  <c:v>0.92302096207807027</c:v>
                </c:pt>
                <c:pt idx="48">
                  <c:v>0.9436227374625421</c:v>
                </c:pt>
                <c:pt idx="49">
                  <c:v>0.92140501100173478</c:v>
                </c:pt>
                <c:pt idx="50">
                  <c:v>0.92433977386404265</c:v>
                </c:pt>
                <c:pt idx="51">
                  <c:v>0.93514689288812058</c:v>
                </c:pt>
                <c:pt idx="52">
                  <c:v>0.95463403907131394</c:v>
                </c:pt>
                <c:pt idx="53">
                  <c:v>0.92695981889347612</c:v>
                </c:pt>
                <c:pt idx="54">
                  <c:v>0.93065195739865048</c:v>
                </c:pt>
                <c:pt idx="55">
                  <c:v>0.9367434593232471</c:v>
                </c:pt>
                <c:pt idx="56">
                  <c:v>0.95668896153876837</c:v>
                </c:pt>
                <c:pt idx="57">
                  <c:v>0.94092841604572808</c:v>
                </c:pt>
                <c:pt idx="58">
                  <c:v>0.93729592289897268</c:v>
                </c:pt>
                <c:pt idx="59">
                  <c:v>0.94640774181942799</c:v>
                </c:pt>
                <c:pt idx="60">
                  <c:v>0.96184911437785559</c:v>
                </c:pt>
                <c:pt idx="61">
                  <c:v>0.9502314683854246</c:v>
                </c:pt>
                <c:pt idx="62">
                  <c:v>0.95157664179497048</c:v>
                </c:pt>
                <c:pt idx="63">
                  <c:v>0.95247210420634676</c:v>
                </c:pt>
                <c:pt idx="64">
                  <c:v>0.96867378875921151</c:v>
                </c:pt>
                <c:pt idx="65">
                  <c:v>0.95895742695098796</c:v>
                </c:pt>
                <c:pt idx="66">
                  <c:v>0.95478884861064117</c:v>
                </c:pt>
                <c:pt idx="67">
                  <c:v>0.95496941991256601</c:v>
                </c:pt>
                <c:pt idx="68">
                  <c:v>0.97539315651915981</c:v>
                </c:pt>
                <c:pt idx="69">
                  <c:v>0.95920194377234602</c:v>
                </c:pt>
                <c:pt idx="70">
                  <c:v>0.96440515915518898</c:v>
                </c:pt>
                <c:pt idx="71">
                  <c:v>0.95883197137989296</c:v>
                </c:pt>
                <c:pt idx="72">
                  <c:v>0.97859554394342418</c:v>
                </c:pt>
                <c:pt idx="73">
                  <c:v>0.9700978674161842</c:v>
                </c:pt>
                <c:pt idx="74">
                  <c:v>0.96642428490439813</c:v>
                </c:pt>
                <c:pt idx="75">
                  <c:v>0.96499400457242446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85056"/>
        <c:axId val="185886592"/>
      </c:scatterChart>
      <c:valAx>
        <c:axId val="18588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886592"/>
        <c:crosses val="autoZero"/>
        <c:crossBetween val="midCat"/>
      </c:valAx>
      <c:valAx>
        <c:axId val="18588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885056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9</xdr:row>
      <xdr:rowOff>19049</xdr:rowOff>
    </xdr:from>
    <xdr:to>
      <xdr:col>10</xdr:col>
      <xdr:colOff>295274</xdr:colOff>
      <xdr:row>23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161925</xdr:colOff>
      <xdr:row>23</xdr:row>
      <xdr:rowOff>85724</xdr:rowOff>
    </xdr:from>
    <xdr:to>
      <xdr:col>10</xdr:col>
      <xdr:colOff>304800</xdr:colOff>
      <xdr:row>39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O9" sqref="O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10</v>
      </c>
      <c r="J1" t="s">
        <v>8</v>
      </c>
      <c r="K1" t="s">
        <v>9</v>
      </c>
    </row>
    <row r="2" spans="1:13" x14ac:dyDescent="0.25">
      <c r="A2">
        <v>2006</v>
      </c>
      <c r="B2">
        <v>10</v>
      </c>
      <c r="C2">
        <v>0.50109999999999999</v>
      </c>
      <c r="D2">
        <v>0.2</v>
      </c>
      <c r="E2">
        <v>0.8</v>
      </c>
      <c r="F2">
        <v>2.29117017017017E-2</v>
      </c>
      <c r="G2">
        <f>+SQRT(F2)</f>
        <v>0.15136611807700459</v>
      </c>
      <c r="H2">
        <v>0.302067687242077</v>
      </c>
      <c r="I2">
        <f>1-F2</f>
        <v>0.97708829829829835</v>
      </c>
      <c r="J2">
        <f t="shared" ref="J2:J33" si="0">+F2/(MAX($F$2:$F$77))</f>
        <v>0.77801225920374806</v>
      </c>
      <c r="K2">
        <f>1-J2</f>
        <v>0.22198774079625194</v>
      </c>
      <c r="L2">
        <f>1-F2/(MAX($F$2:$F$77))</f>
        <v>0.22198774079625194</v>
      </c>
    </row>
    <row r="3" spans="1:13" x14ac:dyDescent="0.25">
      <c r="A3">
        <v>2009</v>
      </c>
      <c r="B3">
        <v>10</v>
      </c>
      <c r="C3">
        <v>0.56666785714699996</v>
      </c>
      <c r="D3">
        <v>0.25</v>
      </c>
      <c r="E3">
        <v>0.875</v>
      </c>
      <c r="F3">
        <v>2.94490240104321E-2</v>
      </c>
      <c r="G3">
        <f t="shared" ref="G3:G66" si="1">+SQRT(F3)</f>
        <v>0.17160717936739156</v>
      </c>
      <c r="H3">
        <v>0.30283556267225298</v>
      </c>
      <c r="I3">
        <f t="shared" ref="I3:I66" si="2">1-F3</f>
        <v>0.97055097598956785</v>
      </c>
      <c r="J3">
        <f t="shared" si="0"/>
        <v>1</v>
      </c>
      <c r="K3">
        <f t="shared" ref="K3:K66" si="3">1-J3</f>
        <v>0</v>
      </c>
      <c r="L3">
        <f t="shared" ref="L3:L66" si="4">1-F3/(MAX($F$2:$F$77))</f>
        <v>0</v>
      </c>
    </row>
    <row r="4" spans="1:13" x14ac:dyDescent="0.25">
      <c r="A4">
        <v>2010</v>
      </c>
      <c r="B4">
        <v>10</v>
      </c>
      <c r="C4">
        <v>0.28759642858000001</v>
      </c>
      <c r="D4">
        <v>0</v>
      </c>
      <c r="E4">
        <v>0.66666666699999999</v>
      </c>
      <c r="F4">
        <v>2.6493419742764701E-2</v>
      </c>
      <c r="G4">
        <f t="shared" si="1"/>
        <v>0.16276799360674291</v>
      </c>
      <c r="H4">
        <v>0.56595971796453004</v>
      </c>
      <c r="I4">
        <f t="shared" si="2"/>
        <v>0.97350658025723535</v>
      </c>
      <c r="J4">
        <f t="shared" si="0"/>
        <v>0.89963659689976827</v>
      </c>
      <c r="K4">
        <f t="shared" si="3"/>
        <v>0.10036340310023173</v>
      </c>
      <c r="L4">
        <f t="shared" si="4"/>
        <v>0.10036340310023173</v>
      </c>
      <c r="M4" t="s">
        <v>11</v>
      </c>
    </row>
    <row r="5" spans="1:13" x14ac:dyDescent="0.25">
      <c r="A5">
        <v>2011</v>
      </c>
      <c r="B5">
        <v>10</v>
      </c>
      <c r="C5">
        <v>0.21649206349700001</v>
      </c>
      <c r="D5">
        <v>0</v>
      </c>
      <c r="E5">
        <v>0.5</v>
      </c>
      <c r="F5">
        <v>2.2042400231740301E-2</v>
      </c>
      <c r="G5">
        <f t="shared" si="1"/>
        <v>0.14846683209303113</v>
      </c>
      <c r="H5">
        <v>0.68578417931282998</v>
      </c>
      <c r="I5">
        <f t="shared" si="2"/>
        <v>0.97795759976825969</v>
      </c>
      <c r="J5">
        <f t="shared" si="0"/>
        <v>0.74849340419335941</v>
      </c>
      <c r="K5">
        <f t="shared" si="3"/>
        <v>0.25150659580664059</v>
      </c>
      <c r="L5">
        <f t="shared" si="4"/>
        <v>0.25150659580664059</v>
      </c>
    </row>
    <row r="6" spans="1:13" x14ac:dyDescent="0.25">
      <c r="A6">
        <v>2006</v>
      </c>
      <c r="B6">
        <v>15</v>
      </c>
      <c r="C6">
        <v>0.49619999998999997</v>
      </c>
      <c r="D6">
        <v>0.26666666700000002</v>
      </c>
      <c r="E6">
        <v>0.73333333300000003</v>
      </c>
      <c r="F6">
        <v>1.5850299188356801E-2</v>
      </c>
      <c r="G6">
        <f t="shared" si="1"/>
        <v>0.1258979713432937</v>
      </c>
      <c r="H6">
        <v>0.253724246968623</v>
      </c>
      <c r="I6">
        <f t="shared" si="2"/>
        <v>0.98414970081164321</v>
      </c>
      <c r="J6">
        <f t="shared" si="0"/>
        <v>0.53822833594559705</v>
      </c>
      <c r="K6">
        <f t="shared" si="3"/>
        <v>0.46177166405440295</v>
      </c>
      <c r="L6">
        <f t="shared" si="4"/>
        <v>0.46177166405440295</v>
      </c>
    </row>
    <row r="7" spans="1:13" x14ac:dyDescent="0.25">
      <c r="A7">
        <v>2009</v>
      </c>
      <c r="B7">
        <v>15</v>
      </c>
      <c r="C7">
        <v>0.56381027579099996</v>
      </c>
      <c r="D7">
        <v>0.27272727299999999</v>
      </c>
      <c r="E7">
        <v>0.81818181800000001</v>
      </c>
      <c r="F7">
        <v>2.0418373058542001E-2</v>
      </c>
      <c r="G7">
        <f t="shared" si="1"/>
        <v>0.14289287266530126</v>
      </c>
      <c r="H7">
        <v>0.253441412476615</v>
      </c>
      <c r="I7">
        <f t="shared" si="2"/>
        <v>0.97958162694145801</v>
      </c>
      <c r="J7">
        <f t="shared" si="0"/>
        <v>0.69334634150554331</v>
      </c>
      <c r="K7">
        <f t="shared" si="3"/>
        <v>0.30665365849445669</v>
      </c>
      <c r="L7">
        <f t="shared" si="4"/>
        <v>0.30665365849445669</v>
      </c>
    </row>
    <row r="8" spans="1:13" x14ac:dyDescent="0.25">
      <c r="A8">
        <v>2010</v>
      </c>
      <c r="B8">
        <v>15</v>
      </c>
      <c r="C8">
        <v>0.28965329399700002</v>
      </c>
      <c r="D8">
        <v>0</v>
      </c>
      <c r="E8">
        <v>0.54545454500000001</v>
      </c>
      <c r="F8">
        <v>1.7465068048652499E-2</v>
      </c>
      <c r="G8">
        <f t="shared" si="1"/>
        <v>0.13215546923473315</v>
      </c>
      <c r="H8">
        <v>0.45625398355076802</v>
      </c>
      <c r="I8">
        <f t="shared" si="2"/>
        <v>0.98253493195134745</v>
      </c>
      <c r="J8">
        <f t="shared" si="0"/>
        <v>0.59306101426198798</v>
      </c>
      <c r="K8">
        <f t="shared" si="3"/>
        <v>0.40693898573801202</v>
      </c>
      <c r="L8">
        <f t="shared" si="4"/>
        <v>0.40693898573801202</v>
      </c>
    </row>
    <row r="9" spans="1:13" x14ac:dyDescent="0.25">
      <c r="A9">
        <v>2011</v>
      </c>
      <c r="B9">
        <v>15</v>
      </c>
      <c r="C9">
        <v>0.203886269354</v>
      </c>
      <c r="D9">
        <v>0</v>
      </c>
      <c r="E9">
        <v>0.44444444399999999</v>
      </c>
      <c r="F9">
        <v>1.37044854987455E-2</v>
      </c>
      <c r="G9">
        <f t="shared" si="1"/>
        <v>0.11706615864008479</v>
      </c>
      <c r="H9">
        <v>0.57417382254823202</v>
      </c>
      <c r="I9">
        <f t="shared" si="2"/>
        <v>0.98629551450125452</v>
      </c>
      <c r="J9">
        <f t="shared" si="0"/>
        <v>0.46536297752654848</v>
      </c>
      <c r="K9">
        <f t="shared" si="3"/>
        <v>0.53463702247345157</v>
      </c>
      <c r="L9">
        <f t="shared" si="4"/>
        <v>0.53463702247345157</v>
      </c>
    </row>
    <row r="10" spans="1:13" x14ac:dyDescent="0.25">
      <c r="A10">
        <v>2006</v>
      </c>
      <c r="B10">
        <v>20</v>
      </c>
      <c r="C10">
        <v>0.49719999999999998</v>
      </c>
      <c r="D10">
        <v>0.3</v>
      </c>
      <c r="E10">
        <v>0.7</v>
      </c>
      <c r="F10">
        <v>9.5417017017016999E-3</v>
      </c>
      <c r="G10">
        <f t="shared" si="1"/>
        <v>9.7681634413546228E-2</v>
      </c>
      <c r="H10">
        <v>0.196463464226762</v>
      </c>
      <c r="I10">
        <f t="shared" si="2"/>
        <v>0.99045829829829835</v>
      </c>
      <c r="J10">
        <f t="shared" si="0"/>
        <v>0.32400739998451639</v>
      </c>
      <c r="K10">
        <f t="shared" si="3"/>
        <v>0.67599260001548367</v>
      </c>
      <c r="L10">
        <f t="shared" si="4"/>
        <v>0.67599260001548367</v>
      </c>
    </row>
    <row r="11" spans="1:13" x14ac:dyDescent="0.25">
      <c r="A11">
        <v>2009</v>
      </c>
      <c r="B11">
        <v>20</v>
      </c>
      <c r="C11">
        <v>0.56118531287399998</v>
      </c>
      <c r="D11">
        <v>0.31578947400000001</v>
      </c>
      <c r="E11">
        <v>0.78571428600000004</v>
      </c>
      <c r="F11">
        <v>1.47107785339704E-2</v>
      </c>
      <c r="G11">
        <f t="shared" si="1"/>
        <v>0.12128799830968602</v>
      </c>
      <c r="H11">
        <v>0.216128247705795</v>
      </c>
      <c r="I11">
        <f t="shared" si="2"/>
        <v>0.9852892214660296</v>
      </c>
      <c r="J11">
        <f t="shared" si="0"/>
        <v>0.49953365275396611</v>
      </c>
      <c r="K11">
        <f t="shared" si="3"/>
        <v>0.50046634724603389</v>
      </c>
      <c r="L11">
        <f t="shared" si="4"/>
        <v>0.50046634724603389</v>
      </c>
    </row>
    <row r="12" spans="1:13" x14ac:dyDescent="0.25">
      <c r="A12">
        <v>2010</v>
      </c>
      <c r="B12">
        <v>20</v>
      </c>
      <c r="C12">
        <v>0.296808584624</v>
      </c>
      <c r="D12">
        <v>8.3173076600000007E-2</v>
      </c>
      <c r="E12">
        <v>0.52950980420000004</v>
      </c>
      <c r="F12">
        <v>1.25242617066457E-2</v>
      </c>
      <c r="G12">
        <f t="shared" si="1"/>
        <v>0.11191184792793701</v>
      </c>
      <c r="H12">
        <v>0.377050576450502</v>
      </c>
      <c r="I12">
        <f t="shared" si="2"/>
        <v>0.98747573829335433</v>
      </c>
      <c r="J12">
        <f t="shared" si="0"/>
        <v>0.42528613859016423</v>
      </c>
      <c r="K12">
        <f t="shared" si="3"/>
        <v>0.57471386140983571</v>
      </c>
      <c r="L12">
        <f t="shared" si="4"/>
        <v>0.57471386140983571</v>
      </c>
    </row>
    <row r="13" spans="1:13" x14ac:dyDescent="0.25">
      <c r="A13">
        <v>2011</v>
      </c>
      <c r="B13">
        <v>20</v>
      </c>
      <c r="C13">
        <v>0.20724376905299999</v>
      </c>
      <c r="D13">
        <v>0</v>
      </c>
      <c r="E13">
        <v>0.41176470599999998</v>
      </c>
      <c r="F13">
        <v>9.9774843332591893E-3</v>
      </c>
      <c r="G13">
        <f t="shared" si="1"/>
        <v>9.9887358225449072E-2</v>
      </c>
      <c r="H13">
        <v>0.48198003096490699</v>
      </c>
      <c r="I13">
        <f t="shared" si="2"/>
        <v>0.99002251566674082</v>
      </c>
      <c r="J13">
        <f t="shared" si="0"/>
        <v>0.33880526328223098</v>
      </c>
      <c r="K13">
        <f t="shared" si="3"/>
        <v>0.66119473671776907</v>
      </c>
      <c r="L13">
        <f t="shared" si="4"/>
        <v>0.66119473671776907</v>
      </c>
    </row>
    <row r="14" spans="1:13" x14ac:dyDescent="0.25">
      <c r="A14">
        <v>2006</v>
      </c>
      <c r="B14">
        <v>25</v>
      </c>
      <c r="C14">
        <v>0.50068000000000001</v>
      </c>
      <c r="D14">
        <v>0.32</v>
      </c>
      <c r="E14">
        <v>0.68</v>
      </c>
      <c r="F14">
        <v>8.7506882882882903E-3</v>
      </c>
      <c r="G14">
        <f t="shared" si="1"/>
        <v>9.3545113652655804E-2</v>
      </c>
      <c r="H14">
        <v>0.18683613016828299</v>
      </c>
      <c r="I14">
        <f t="shared" si="2"/>
        <v>0.99124931171171171</v>
      </c>
      <c r="J14">
        <f t="shared" si="0"/>
        <v>0.29714697115899064</v>
      </c>
      <c r="K14">
        <f t="shared" si="3"/>
        <v>0.70285302884100931</v>
      </c>
      <c r="L14">
        <f t="shared" si="4"/>
        <v>0.70285302884100931</v>
      </c>
    </row>
    <row r="15" spans="1:13" x14ac:dyDescent="0.25">
      <c r="A15">
        <v>2009</v>
      </c>
      <c r="B15">
        <v>25</v>
      </c>
      <c r="C15">
        <v>0.56138606232999999</v>
      </c>
      <c r="D15">
        <v>0.35</v>
      </c>
      <c r="E15">
        <v>0.764705882</v>
      </c>
      <c r="F15">
        <v>1.1052932710524601E-2</v>
      </c>
      <c r="G15">
        <f t="shared" si="1"/>
        <v>0.1051329287641346</v>
      </c>
      <c r="H15">
        <v>0.18727384917214801</v>
      </c>
      <c r="I15">
        <f t="shared" si="2"/>
        <v>0.98894706728947535</v>
      </c>
      <c r="J15">
        <f t="shared" si="0"/>
        <v>0.37532424526562175</v>
      </c>
      <c r="K15">
        <f t="shared" si="3"/>
        <v>0.6246757547343782</v>
      </c>
      <c r="L15">
        <f t="shared" si="4"/>
        <v>0.6246757547343782</v>
      </c>
    </row>
    <row r="16" spans="1:13" x14ac:dyDescent="0.25">
      <c r="A16">
        <v>2010</v>
      </c>
      <c r="B16">
        <v>25</v>
      </c>
      <c r="C16">
        <v>0.29390620485000002</v>
      </c>
      <c r="D16">
        <v>0.1174836603</v>
      </c>
      <c r="E16">
        <v>0.47066563439999998</v>
      </c>
      <c r="F16">
        <v>8.5240070684921496E-3</v>
      </c>
      <c r="G16">
        <f t="shared" si="1"/>
        <v>9.232554938093869E-2</v>
      </c>
      <c r="H16">
        <v>0.31413269899510499</v>
      </c>
      <c r="I16">
        <f t="shared" si="2"/>
        <v>0.9914759929315079</v>
      </c>
      <c r="J16">
        <f t="shared" si="0"/>
        <v>0.28944956089113794</v>
      </c>
      <c r="K16">
        <f t="shared" si="3"/>
        <v>0.71055043910886206</v>
      </c>
      <c r="L16">
        <f t="shared" si="4"/>
        <v>0.71055043910886206</v>
      </c>
    </row>
    <row r="17" spans="1:12" x14ac:dyDescent="0.25">
      <c r="A17">
        <v>2011</v>
      </c>
      <c r="B17">
        <v>25</v>
      </c>
      <c r="C17">
        <v>0.20858113445199999</v>
      </c>
      <c r="D17">
        <v>0.05</v>
      </c>
      <c r="E17">
        <v>0.38095238100000001</v>
      </c>
      <c r="F17">
        <v>7.2656960387282796E-3</v>
      </c>
      <c r="G17">
        <f t="shared" si="1"/>
        <v>8.523905231012531E-2</v>
      </c>
      <c r="H17">
        <v>0.40866137071347203</v>
      </c>
      <c r="I17">
        <f t="shared" si="2"/>
        <v>0.99273430396127171</v>
      </c>
      <c r="J17">
        <f t="shared" si="0"/>
        <v>0.24672111497326568</v>
      </c>
      <c r="K17">
        <f t="shared" si="3"/>
        <v>0.75327888502673435</v>
      </c>
      <c r="L17">
        <f t="shared" si="4"/>
        <v>0.75327888502673435</v>
      </c>
    </row>
    <row r="18" spans="1:12" x14ac:dyDescent="0.25">
      <c r="A18">
        <v>2006</v>
      </c>
      <c r="B18">
        <v>30</v>
      </c>
      <c r="C18">
        <v>0.49860000001100002</v>
      </c>
      <c r="D18">
        <v>0.36583333364999998</v>
      </c>
      <c r="E18">
        <v>0.66666666699999999</v>
      </c>
      <c r="F18">
        <v>6.2820998757954797E-3</v>
      </c>
      <c r="G18">
        <f t="shared" si="1"/>
        <v>7.9259698938334858E-2</v>
      </c>
      <c r="H18">
        <v>0.158964498468885</v>
      </c>
      <c r="I18">
        <f t="shared" si="2"/>
        <v>0.99371790012420447</v>
      </c>
      <c r="J18">
        <f t="shared" si="0"/>
        <v>0.21332115704649812</v>
      </c>
      <c r="K18">
        <f t="shared" si="3"/>
        <v>0.78667884295350188</v>
      </c>
      <c r="L18">
        <f t="shared" si="4"/>
        <v>0.78667884295350188</v>
      </c>
    </row>
    <row r="19" spans="1:12" x14ac:dyDescent="0.25">
      <c r="A19">
        <v>2009</v>
      </c>
      <c r="B19">
        <v>30</v>
      </c>
      <c r="C19">
        <v>0.55795089683099997</v>
      </c>
      <c r="D19">
        <v>0.375</v>
      </c>
      <c r="E19">
        <v>0.73092105284999997</v>
      </c>
      <c r="F19">
        <v>8.5403998644012005E-3</v>
      </c>
      <c r="G19">
        <f t="shared" si="1"/>
        <v>9.2414283876472256E-2</v>
      </c>
      <c r="H19">
        <v>0.16563157152602301</v>
      </c>
      <c r="I19">
        <f t="shared" si="2"/>
        <v>0.99145960013559875</v>
      </c>
      <c r="J19">
        <f t="shared" si="0"/>
        <v>0.29000621077886407</v>
      </c>
      <c r="K19">
        <f t="shared" si="3"/>
        <v>0.70999378922113587</v>
      </c>
      <c r="L19">
        <f t="shared" si="4"/>
        <v>0.70999378922113587</v>
      </c>
    </row>
    <row r="20" spans="1:12" x14ac:dyDescent="0.25">
      <c r="A20">
        <v>2010</v>
      </c>
      <c r="B20">
        <v>30</v>
      </c>
      <c r="C20">
        <v>0.29416820557000001</v>
      </c>
      <c r="D20">
        <v>0.13636363600000001</v>
      </c>
      <c r="E20">
        <v>0.46434523782499998</v>
      </c>
      <c r="F20">
        <v>7.5277814562843496E-3</v>
      </c>
      <c r="G20">
        <f t="shared" si="1"/>
        <v>8.6762788430780335E-2</v>
      </c>
      <c r="H20">
        <v>0.294942780313946</v>
      </c>
      <c r="I20">
        <f t="shared" si="2"/>
        <v>0.9924722185437157</v>
      </c>
      <c r="J20">
        <f t="shared" si="0"/>
        <v>0.25562074497333725</v>
      </c>
      <c r="K20">
        <f t="shared" si="3"/>
        <v>0.7443792550266628</v>
      </c>
      <c r="L20">
        <f t="shared" si="4"/>
        <v>0.7443792550266628</v>
      </c>
    </row>
    <row r="21" spans="1:12" x14ac:dyDescent="0.25">
      <c r="A21">
        <v>2011</v>
      </c>
      <c r="B21">
        <v>30</v>
      </c>
      <c r="C21">
        <v>0.208793175577</v>
      </c>
      <c r="D21">
        <v>4.7619047999999997E-2</v>
      </c>
      <c r="E21">
        <v>0.375</v>
      </c>
      <c r="F21">
        <v>6.4283449349700197E-3</v>
      </c>
      <c r="G21">
        <f t="shared" si="1"/>
        <v>8.0176960125524957E-2</v>
      </c>
      <c r="H21">
        <v>0.38400182335440802</v>
      </c>
      <c r="I21">
        <f t="shared" si="2"/>
        <v>0.99357165506502998</v>
      </c>
      <c r="J21">
        <f t="shared" si="0"/>
        <v>0.2182871979965389</v>
      </c>
      <c r="K21">
        <f t="shared" si="3"/>
        <v>0.78171280200346116</v>
      </c>
      <c r="L21">
        <f t="shared" si="4"/>
        <v>0.78171280200346116</v>
      </c>
    </row>
    <row r="22" spans="1:12" x14ac:dyDescent="0.25">
      <c r="A22">
        <v>2006</v>
      </c>
      <c r="B22">
        <v>35</v>
      </c>
      <c r="C22">
        <v>0.50220000001200005</v>
      </c>
      <c r="D22">
        <v>0.37142857099999999</v>
      </c>
      <c r="E22">
        <v>0.65714285699999997</v>
      </c>
      <c r="F22">
        <v>5.4863606417317901E-3</v>
      </c>
      <c r="G22">
        <f t="shared" si="1"/>
        <v>7.4069971255103034E-2</v>
      </c>
      <c r="H22">
        <v>0.14749098218505199</v>
      </c>
      <c r="I22">
        <f t="shared" si="2"/>
        <v>0.9945136393582682</v>
      </c>
      <c r="J22">
        <f t="shared" si="0"/>
        <v>0.18630025361072364</v>
      </c>
      <c r="K22">
        <f t="shared" si="3"/>
        <v>0.81369974638927633</v>
      </c>
      <c r="L22">
        <f t="shared" si="4"/>
        <v>0.81369974638927633</v>
      </c>
    </row>
    <row r="23" spans="1:12" x14ac:dyDescent="0.25">
      <c r="A23">
        <v>2009</v>
      </c>
      <c r="B23">
        <v>35</v>
      </c>
      <c r="C23">
        <v>0.56517568802700002</v>
      </c>
      <c r="D23">
        <v>0.39285714300000002</v>
      </c>
      <c r="E23">
        <v>0.72</v>
      </c>
      <c r="F23">
        <v>6.8035366601419201E-3</v>
      </c>
      <c r="G23">
        <f t="shared" si="1"/>
        <v>8.2483553876769394E-2</v>
      </c>
      <c r="H23">
        <v>0.145943209561465</v>
      </c>
      <c r="I23">
        <f t="shared" si="2"/>
        <v>0.99319646333985812</v>
      </c>
      <c r="J23">
        <f t="shared" si="0"/>
        <v>0.23102757693198311</v>
      </c>
      <c r="K23">
        <f t="shared" si="3"/>
        <v>0.76897242306801683</v>
      </c>
      <c r="L23">
        <f t="shared" si="4"/>
        <v>0.76897242306801683</v>
      </c>
    </row>
    <row r="24" spans="1:12" x14ac:dyDescent="0.25">
      <c r="A24">
        <v>2010</v>
      </c>
      <c r="B24">
        <v>35</v>
      </c>
      <c r="C24">
        <v>0.29701168090899999</v>
      </c>
      <c r="D24">
        <v>0.15384615400000001</v>
      </c>
      <c r="E24">
        <v>0.45833333300000001</v>
      </c>
      <c r="F24">
        <v>5.8632685502255097E-3</v>
      </c>
      <c r="G24">
        <f t="shared" si="1"/>
        <v>7.6571982801972097E-2</v>
      </c>
      <c r="H24">
        <v>0.25780798441200897</v>
      </c>
      <c r="I24">
        <f t="shared" si="2"/>
        <v>0.99413673144977444</v>
      </c>
      <c r="J24">
        <f t="shared" si="0"/>
        <v>0.19909890895360369</v>
      </c>
      <c r="K24">
        <f t="shared" si="3"/>
        <v>0.80090109104639629</v>
      </c>
      <c r="L24">
        <f t="shared" si="4"/>
        <v>0.80090109104639629</v>
      </c>
    </row>
    <row r="25" spans="1:12" x14ac:dyDescent="0.25">
      <c r="A25">
        <v>2011</v>
      </c>
      <c r="B25">
        <v>35</v>
      </c>
      <c r="C25">
        <v>0.205910950097</v>
      </c>
      <c r="D25">
        <v>7.6923077000000006E-2</v>
      </c>
      <c r="E25">
        <v>0.34788043482499997</v>
      </c>
      <c r="F25">
        <v>4.9644701926400796E-3</v>
      </c>
      <c r="G25">
        <f t="shared" si="1"/>
        <v>7.0458996534438947E-2</v>
      </c>
      <c r="H25">
        <v>0.342181882514006</v>
      </c>
      <c r="I25">
        <f t="shared" si="2"/>
        <v>0.99503552980735988</v>
      </c>
      <c r="J25">
        <f t="shared" si="0"/>
        <v>0.16857842863931424</v>
      </c>
      <c r="K25">
        <f t="shared" si="3"/>
        <v>0.83142157136068573</v>
      </c>
      <c r="L25">
        <f t="shared" si="4"/>
        <v>0.83142157136068573</v>
      </c>
    </row>
    <row r="26" spans="1:12" x14ac:dyDescent="0.25">
      <c r="A26">
        <v>2006</v>
      </c>
      <c r="B26">
        <v>40</v>
      </c>
      <c r="C26">
        <v>0.49709999999999999</v>
      </c>
      <c r="D26">
        <v>0.375</v>
      </c>
      <c r="E26">
        <v>0.625</v>
      </c>
      <c r="F26">
        <v>4.3672072072072103E-3</v>
      </c>
      <c r="G26">
        <f t="shared" si="1"/>
        <v>6.6084848544936611E-2</v>
      </c>
      <c r="H26">
        <v>0.132940753459941</v>
      </c>
      <c r="I26">
        <f t="shared" si="2"/>
        <v>0.99563279279279282</v>
      </c>
      <c r="J26">
        <f t="shared" si="0"/>
        <v>0.14829717975238021</v>
      </c>
      <c r="K26">
        <f t="shared" si="3"/>
        <v>0.85170282024761979</v>
      </c>
      <c r="L26">
        <f t="shared" si="4"/>
        <v>0.85170282024761979</v>
      </c>
    </row>
    <row r="27" spans="1:12" x14ac:dyDescent="0.25">
      <c r="A27">
        <v>2009</v>
      </c>
      <c r="B27">
        <v>40</v>
      </c>
      <c r="C27">
        <v>0.56341713642199998</v>
      </c>
      <c r="D27">
        <v>0.413793103</v>
      </c>
      <c r="E27">
        <v>0.71428571399999996</v>
      </c>
      <c r="F27">
        <v>5.5872752615398098E-3</v>
      </c>
      <c r="G27">
        <f t="shared" si="1"/>
        <v>7.4748078647814145E-2</v>
      </c>
      <c r="H27">
        <v>0.13266916076160601</v>
      </c>
      <c r="I27">
        <f t="shared" si="2"/>
        <v>0.99441272473846021</v>
      </c>
      <c r="J27">
        <f t="shared" si="0"/>
        <v>0.18972700961364827</v>
      </c>
      <c r="K27">
        <f t="shared" si="3"/>
        <v>0.8102729903863517</v>
      </c>
      <c r="L27">
        <f t="shared" si="4"/>
        <v>0.8102729903863517</v>
      </c>
    </row>
    <row r="28" spans="1:12" x14ac:dyDescent="0.25">
      <c r="A28">
        <v>2010</v>
      </c>
      <c r="B28">
        <v>40</v>
      </c>
      <c r="C28">
        <v>0.29115520192700001</v>
      </c>
      <c r="D28">
        <v>0.16</v>
      </c>
      <c r="E28">
        <v>0.43485054377499999</v>
      </c>
      <c r="F28">
        <v>4.9347426433351497E-3</v>
      </c>
      <c r="G28">
        <f t="shared" si="1"/>
        <v>7.0247723403218915E-2</v>
      </c>
      <c r="H28">
        <v>0.241272431123631</v>
      </c>
      <c r="I28">
        <f t="shared" si="2"/>
        <v>0.99506525735666485</v>
      </c>
      <c r="J28">
        <f t="shared" si="0"/>
        <v>0.16756897076069663</v>
      </c>
      <c r="K28">
        <f t="shared" si="3"/>
        <v>0.83243102923930334</v>
      </c>
      <c r="L28">
        <f t="shared" si="4"/>
        <v>0.83243102923930334</v>
      </c>
    </row>
    <row r="29" spans="1:12" x14ac:dyDescent="0.25">
      <c r="A29">
        <v>2011</v>
      </c>
      <c r="B29">
        <v>40</v>
      </c>
      <c r="C29">
        <v>0.20815957286100001</v>
      </c>
      <c r="D29">
        <v>9.0842246074999994E-2</v>
      </c>
      <c r="E29">
        <v>0.34375</v>
      </c>
      <c r="F29">
        <v>4.2794979087252497E-3</v>
      </c>
      <c r="G29">
        <f t="shared" si="1"/>
        <v>6.5417871478100312E-2</v>
      </c>
      <c r="H29">
        <v>0.31426789831944701</v>
      </c>
      <c r="I29">
        <f t="shared" si="2"/>
        <v>0.99572050209127472</v>
      </c>
      <c r="J29">
        <f t="shared" si="0"/>
        <v>0.14531883661778636</v>
      </c>
      <c r="K29">
        <f t="shared" si="3"/>
        <v>0.85468116338221367</v>
      </c>
      <c r="L29">
        <f t="shared" si="4"/>
        <v>0.85468116338221367</v>
      </c>
    </row>
    <row r="30" spans="1:12" x14ac:dyDescent="0.25">
      <c r="A30">
        <v>2006</v>
      </c>
      <c r="B30">
        <v>45</v>
      </c>
      <c r="C30">
        <v>0.49780000000300001</v>
      </c>
      <c r="D30">
        <v>0.37777777800000001</v>
      </c>
      <c r="E30">
        <v>0.6</v>
      </c>
      <c r="F30">
        <v>3.5236218979728998E-3</v>
      </c>
      <c r="G30">
        <f t="shared" si="1"/>
        <v>5.9360103587956278E-2</v>
      </c>
      <c r="H30">
        <v>0.119244884667735</v>
      </c>
      <c r="I30">
        <f t="shared" si="2"/>
        <v>0.99647637810202705</v>
      </c>
      <c r="J30">
        <f t="shared" si="0"/>
        <v>0.11965156796791238</v>
      </c>
      <c r="K30">
        <f t="shared" si="3"/>
        <v>0.88034843203208757</v>
      </c>
      <c r="L30">
        <f t="shared" si="4"/>
        <v>0.88034843203208757</v>
      </c>
    </row>
    <row r="31" spans="1:12" x14ac:dyDescent="0.25">
      <c r="A31">
        <v>2009</v>
      </c>
      <c r="B31">
        <v>45</v>
      </c>
      <c r="C31">
        <v>0.56166989394099998</v>
      </c>
      <c r="D31">
        <v>0.42424242400000001</v>
      </c>
      <c r="E31">
        <v>0.69444444400000005</v>
      </c>
      <c r="F31">
        <v>4.6933057624978401E-3</v>
      </c>
      <c r="G31">
        <f t="shared" si="1"/>
        <v>6.8507705862171739E-2</v>
      </c>
      <c r="H31">
        <v>0.121971475774644</v>
      </c>
      <c r="I31">
        <f t="shared" si="2"/>
        <v>0.99530669423750218</v>
      </c>
      <c r="J31">
        <f t="shared" si="0"/>
        <v>0.15937050276556775</v>
      </c>
      <c r="K31">
        <f t="shared" si="3"/>
        <v>0.84062949723443225</v>
      </c>
      <c r="L31">
        <f t="shared" si="4"/>
        <v>0.84062949723443225</v>
      </c>
    </row>
    <row r="32" spans="1:12" x14ac:dyDescent="0.25">
      <c r="A32">
        <v>2010</v>
      </c>
      <c r="B32">
        <v>45</v>
      </c>
      <c r="C32">
        <v>0.29475526974100003</v>
      </c>
      <c r="D32">
        <v>0.16214036602500001</v>
      </c>
      <c r="E32">
        <v>0.42435064912499998</v>
      </c>
      <c r="F32">
        <v>4.8551102340771797E-3</v>
      </c>
      <c r="G32">
        <f t="shared" si="1"/>
        <v>6.9678621068999205E-2</v>
      </c>
      <c r="H32">
        <v>0.23639482724168201</v>
      </c>
      <c r="I32">
        <f t="shared" si="2"/>
        <v>0.99514488976592286</v>
      </c>
      <c r="J32">
        <f t="shared" si="0"/>
        <v>0.1648648944140659</v>
      </c>
      <c r="K32">
        <f t="shared" si="3"/>
        <v>0.83513510558593407</v>
      </c>
      <c r="L32">
        <f t="shared" si="4"/>
        <v>0.83513510558593407</v>
      </c>
    </row>
    <row r="33" spans="1:12" x14ac:dyDescent="0.25">
      <c r="A33">
        <v>2011</v>
      </c>
      <c r="B33">
        <v>45</v>
      </c>
      <c r="C33">
        <v>0.21073801526499999</v>
      </c>
      <c r="D33">
        <v>9.0909090999999997E-2</v>
      </c>
      <c r="E33">
        <v>0.34285714299999998</v>
      </c>
      <c r="F33">
        <v>3.8251431207981198E-3</v>
      </c>
      <c r="G33">
        <f t="shared" si="1"/>
        <v>6.1847741436515849E-2</v>
      </c>
      <c r="H33">
        <v>0.29348165473962201</v>
      </c>
      <c r="I33">
        <f t="shared" si="2"/>
        <v>0.99617485687920193</v>
      </c>
      <c r="J33">
        <f t="shared" si="0"/>
        <v>0.12989031892680353</v>
      </c>
      <c r="K33">
        <f t="shared" si="3"/>
        <v>0.87010968107319653</v>
      </c>
      <c r="L33">
        <f t="shared" si="4"/>
        <v>0.87010968107319653</v>
      </c>
    </row>
    <row r="34" spans="1:12" x14ac:dyDescent="0.25">
      <c r="A34">
        <v>2006</v>
      </c>
      <c r="B34">
        <v>50</v>
      </c>
      <c r="C34">
        <v>0.49925999999999998</v>
      </c>
      <c r="D34">
        <v>0.38</v>
      </c>
      <c r="E34">
        <v>0.6</v>
      </c>
      <c r="F34">
        <v>3.0140664664664702E-3</v>
      </c>
      <c r="G34">
        <f t="shared" si="1"/>
        <v>5.4900514264134816E-2</v>
      </c>
      <c r="H34">
        <v>0.109963774915144</v>
      </c>
      <c r="I34">
        <f t="shared" si="2"/>
        <v>0.99698593353353349</v>
      </c>
      <c r="J34">
        <f t="shared" ref="J34:J65" si="5">+F34/(MAX($F$2:$F$77))</f>
        <v>0.10234860297573051</v>
      </c>
      <c r="K34">
        <f t="shared" si="3"/>
        <v>0.89765139702426944</v>
      </c>
      <c r="L34">
        <f t="shared" si="4"/>
        <v>0.89765139702426944</v>
      </c>
    </row>
    <row r="35" spans="1:12" x14ac:dyDescent="0.25">
      <c r="A35">
        <v>2009</v>
      </c>
      <c r="B35">
        <v>50</v>
      </c>
      <c r="C35">
        <v>0.55923767106900002</v>
      </c>
      <c r="D35">
        <v>0.428571429</v>
      </c>
      <c r="E35">
        <v>0.68295892142500003</v>
      </c>
      <c r="F35">
        <v>4.2094409241183002E-3</v>
      </c>
      <c r="G35">
        <f t="shared" si="1"/>
        <v>6.4880204408727785E-2</v>
      </c>
      <c r="H35">
        <v>0.11601543988391801</v>
      </c>
      <c r="I35">
        <f t="shared" si="2"/>
        <v>0.99579055907588165</v>
      </c>
      <c r="J35">
        <f t="shared" si="5"/>
        <v>0.14293991280074805</v>
      </c>
      <c r="K35">
        <f t="shared" si="3"/>
        <v>0.85706008719925197</v>
      </c>
      <c r="L35">
        <f t="shared" si="4"/>
        <v>0.85706008719925197</v>
      </c>
    </row>
    <row r="36" spans="1:12" x14ac:dyDescent="0.25">
      <c r="A36">
        <v>2010</v>
      </c>
      <c r="B36">
        <v>50</v>
      </c>
      <c r="C36">
        <v>0.293416928774</v>
      </c>
      <c r="D36">
        <v>0.1841507174</v>
      </c>
      <c r="E36">
        <v>0.405405405</v>
      </c>
      <c r="F36">
        <v>3.4683006583186601E-3</v>
      </c>
      <c r="G36">
        <f t="shared" si="1"/>
        <v>5.8892280124976146E-2</v>
      </c>
      <c r="H36">
        <v>0.20071193700734699</v>
      </c>
      <c r="I36">
        <f t="shared" si="2"/>
        <v>0.99653169934168129</v>
      </c>
      <c r="J36">
        <f t="shared" si="5"/>
        <v>0.11777302558787824</v>
      </c>
      <c r="K36">
        <f t="shared" si="3"/>
        <v>0.88222697441212172</v>
      </c>
      <c r="L36">
        <f t="shared" si="4"/>
        <v>0.88222697441212172</v>
      </c>
    </row>
    <row r="37" spans="1:12" x14ac:dyDescent="0.25">
      <c r="A37">
        <v>2011</v>
      </c>
      <c r="B37">
        <v>50</v>
      </c>
      <c r="C37">
        <v>0.210687302459</v>
      </c>
      <c r="D37">
        <v>0.105263158</v>
      </c>
      <c r="E37">
        <v>0.33333333300000001</v>
      </c>
      <c r="F37">
        <v>3.2981234129769599E-3</v>
      </c>
      <c r="G37">
        <f t="shared" si="1"/>
        <v>5.742929054913494E-2</v>
      </c>
      <c r="H37">
        <v>0.27258069128447199</v>
      </c>
      <c r="I37">
        <f t="shared" si="2"/>
        <v>0.99670187658702303</v>
      </c>
      <c r="J37">
        <f t="shared" si="5"/>
        <v>0.1119943198052548</v>
      </c>
      <c r="K37">
        <f t="shared" si="3"/>
        <v>0.88800568019474524</v>
      </c>
      <c r="L37">
        <f t="shared" si="4"/>
        <v>0.88800568019474524</v>
      </c>
    </row>
    <row r="38" spans="1:12" x14ac:dyDescent="0.25">
      <c r="A38">
        <v>2006</v>
      </c>
      <c r="B38">
        <v>55</v>
      </c>
      <c r="C38">
        <v>0.50001818181900004</v>
      </c>
      <c r="D38">
        <v>0.4</v>
      </c>
      <c r="E38">
        <v>0.6</v>
      </c>
      <c r="F38">
        <v>2.6161695522381599E-3</v>
      </c>
      <c r="G38">
        <f t="shared" si="1"/>
        <v>5.114850488761289E-2</v>
      </c>
      <c r="H38">
        <v>0.102293290019058</v>
      </c>
      <c r="I38">
        <f t="shared" si="2"/>
        <v>0.9973838304477618</v>
      </c>
      <c r="J38">
        <f t="shared" si="5"/>
        <v>8.8837224327414074E-2</v>
      </c>
      <c r="K38">
        <f t="shared" si="3"/>
        <v>0.91116277567258597</v>
      </c>
      <c r="L38">
        <f t="shared" si="4"/>
        <v>0.91116277567258597</v>
      </c>
    </row>
    <row r="39" spans="1:12" x14ac:dyDescent="0.25">
      <c r="A39">
        <v>2009</v>
      </c>
      <c r="B39">
        <v>55</v>
      </c>
      <c r="C39">
        <v>0.56065728191200004</v>
      </c>
      <c r="D39">
        <v>0.44186046499999998</v>
      </c>
      <c r="E39">
        <v>0.68292682900000001</v>
      </c>
      <c r="F39">
        <v>3.72273537057312E-3</v>
      </c>
      <c r="G39">
        <f t="shared" si="1"/>
        <v>6.101422269088675E-2</v>
      </c>
      <c r="H39">
        <v>0.108826237809328</v>
      </c>
      <c r="I39">
        <f t="shared" si="2"/>
        <v>0.9962772646294269</v>
      </c>
      <c r="J39">
        <f t="shared" si="5"/>
        <v>0.12641286072008254</v>
      </c>
      <c r="K39">
        <f t="shared" si="3"/>
        <v>0.87358713927991749</v>
      </c>
      <c r="L39">
        <f t="shared" si="4"/>
        <v>0.87358713927991749</v>
      </c>
    </row>
    <row r="40" spans="1:12" x14ac:dyDescent="0.25">
      <c r="A40">
        <v>2010</v>
      </c>
      <c r="B40">
        <v>55</v>
      </c>
      <c r="C40">
        <v>0.294755054367</v>
      </c>
      <c r="D40">
        <v>0.18181818199999999</v>
      </c>
      <c r="E40">
        <v>0.40476190499999998</v>
      </c>
      <c r="F40">
        <v>3.0238039749498802E-3</v>
      </c>
      <c r="G40">
        <f t="shared" si="1"/>
        <v>5.4989125970048659E-2</v>
      </c>
      <c r="H40">
        <v>0.18655872106464899</v>
      </c>
      <c r="I40">
        <f t="shared" si="2"/>
        <v>0.99697619602505017</v>
      </c>
      <c r="J40">
        <f t="shared" si="5"/>
        <v>0.10267925938322166</v>
      </c>
      <c r="K40">
        <f t="shared" si="3"/>
        <v>0.89732074061677836</v>
      </c>
      <c r="L40">
        <f t="shared" si="4"/>
        <v>0.89732074061677836</v>
      </c>
    </row>
    <row r="41" spans="1:12" x14ac:dyDescent="0.25">
      <c r="A41">
        <v>2011</v>
      </c>
      <c r="B41">
        <v>55</v>
      </c>
      <c r="C41">
        <v>0.20791134117999999</v>
      </c>
      <c r="D41">
        <v>9.5238094999999995E-2</v>
      </c>
      <c r="E41">
        <v>0.30956349252499998</v>
      </c>
      <c r="F41">
        <v>2.8454035121950002E-3</v>
      </c>
      <c r="G41">
        <f t="shared" si="1"/>
        <v>5.3342323835721669E-2</v>
      </c>
      <c r="H41">
        <v>0.256562838433813</v>
      </c>
      <c r="I41">
        <f t="shared" si="2"/>
        <v>0.99715459648780502</v>
      </c>
      <c r="J41">
        <f t="shared" si="5"/>
        <v>9.6621317948840574E-2</v>
      </c>
      <c r="K41">
        <f t="shared" si="3"/>
        <v>0.90337868205115945</v>
      </c>
      <c r="L41">
        <f t="shared" si="4"/>
        <v>0.90337868205115945</v>
      </c>
    </row>
    <row r="42" spans="1:12" x14ac:dyDescent="0.25">
      <c r="A42">
        <v>2006</v>
      </c>
      <c r="B42">
        <v>60</v>
      </c>
      <c r="C42">
        <v>0.49974999999000003</v>
      </c>
      <c r="D42">
        <v>0.4</v>
      </c>
      <c r="E42">
        <v>0.58333333300000001</v>
      </c>
      <c r="F42">
        <v>2.1595970965248598E-3</v>
      </c>
      <c r="G42">
        <f t="shared" si="1"/>
        <v>4.6471465401091663E-2</v>
      </c>
      <c r="H42">
        <v>9.2989425516801505E-2</v>
      </c>
      <c r="I42">
        <f t="shared" si="2"/>
        <v>0.99784040290347509</v>
      </c>
      <c r="J42">
        <f t="shared" si="5"/>
        <v>7.3333401329695624E-2</v>
      </c>
      <c r="K42">
        <f t="shared" si="3"/>
        <v>0.92666659867030443</v>
      </c>
      <c r="L42">
        <f t="shared" si="4"/>
        <v>0.92666659867030443</v>
      </c>
    </row>
    <row r="43" spans="1:12" x14ac:dyDescent="0.25">
      <c r="A43">
        <v>2009</v>
      </c>
      <c r="B43">
        <v>60</v>
      </c>
      <c r="C43">
        <v>0.559953590537</v>
      </c>
      <c r="D43">
        <v>0.45454545499999999</v>
      </c>
      <c r="E43">
        <v>0.66666666699999999</v>
      </c>
      <c r="F43">
        <v>2.99177194767739E-3</v>
      </c>
      <c r="G43">
        <f t="shared" si="1"/>
        <v>5.4697092680300569E-2</v>
      </c>
      <c r="H43">
        <v>9.76814750448258E-2</v>
      </c>
      <c r="I43">
        <f t="shared" si="2"/>
        <v>0.99700822805232259</v>
      </c>
      <c r="J43">
        <f t="shared" si="5"/>
        <v>0.1015915483860374</v>
      </c>
      <c r="K43">
        <f t="shared" si="3"/>
        <v>0.89840845161396254</v>
      </c>
      <c r="L43">
        <f t="shared" si="4"/>
        <v>0.89840845161396254</v>
      </c>
    </row>
    <row r="44" spans="1:12" x14ac:dyDescent="0.25">
      <c r="A44">
        <v>2010</v>
      </c>
      <c r="B44">
        <v>60</v>
      </c>
      <c r="C44">
        <v>0.29356104709699998</v>
      </c>
      <c r="D44">
        <v>0.19503113627499999</v>
      </c>
      <c r="E44">
        <v>0.4</v>
      </c>
      <c r="F44">
        <v>2.7538832433002102E-3</v>
      </c>
      <c r="G44">
        <f t="shared" si="1"/>
        <v>5.2477454619104864E-2</v>
      </c>
      <c r="H44">
        <v>0.178761641362333</v>
      </c>
      <c r="I44">
        <f t="shared" si="2"/>
        <v>0.99724611675669983</v>
      </c>
      <c r="J44">
        <f t="shared" si="5"/>
        <v>9.3513565757719755E-2</v>
      </c>
      <c r="K44">
        <f t="shared" si="3"/>
        <v>0.90648643424228026</v>
      </c>
      <c r="L44">
        <f t="shared" si="4"/>
        <v>0.90648643424228026</v>
      </c>
    </row>
    <row r="45" spans="1:12" x14ac:dyDescent="0.25">
      <c r="A45">
        <v>2011</v>
      </c>
      <c r="B45">
        <v>60</v>
      </c>
      <c r="C45">
        <v>0.21094599217099999</v>
      </c>
      <c r="D45">
        <v>0.113636364</v>
      </c>
      <c r="E45">
        <v>0.30612244900000002</v>
      </c>
      <c r="F45">
        <v>2.45601144995058E-3</v>
      </c>
      <c r="G45">
        <f t="shared" si="1"/>
        <v>4.9558162293920668E-2</v>
      </c>
      <c r="H45">
        <v>0.234932940815235</v>
      </c>
      <c r="I45">
        <f t="shared" si="2"/>
        <v>0.99754398855004944</v>
      </c>
      <c r="J45">
        <f t="shared" si="5"/>
        <v>8.3398738412538087E-2</v>
      </c>
      <c r="K45">
        <f t="shared" si="3"/>
        <v>0.91660126158746191</v>
      </c>
      <c r="L45">
        <f t="shared" si="4"/>
        <v>0.91660126158746191</v>
      </c>
    </row>
    <row r="46" spans="1:12" x14ac:dyDescent="0.25">
      <c r="A46">
        <v>2006</v>
      </c>
      <c r="B46">
        <v>65</v>
      </c>
      <c r="C46">
        <v>0.50096923077099997</v>
      </c>
      <c r="D46">
        <v>0.41538461500000001</v>
      </c>
      <c r="E46">
        <v>0.58461538499999999</v>
      </c>
      <c r="F46">
        <v>1.8911292304732001E-3</v>
      </c>
      <c r="G46">
        <f t="shared" si="1"/>
        <v>4.3487115683535506E-2</v>
      </c>
      <c r="H46">
        <v>8.6805961349378805E-2</v>
      </c>
      <c r="I46">
        <f t="shared" si="2"/>
        <v>0.99810887076952681</v>
      </c>
      <c r="J46">
        <f t="shared" si="5"/>
        <v>6.4217042636227309E-2</v>
      </c>
      <c r="K46">
        <f t="shared" si="3"/>
        <v>0.9357829573637727</v>
      </c>
      <c r="L46">
        <f t="shared" si="4"/>
        <v>0.9357829573637727</v>
      </c>
    </row>
    <row r="47" spans="1:12" x14ac:dyDescent="0.25">
      <c r="A47">
        <v>2009</v>
      </c>
      <c r="B47">
        <v>65</v>
      </c>
      <c r="C47">
        <v>0.55981925667499999</v>
      </c>
      <c r="D47">
        <v>0.45833333300000001</v>
      </c>
      <c r="E47">
        <v>0.66</v>
      </c>
      <c r="F47">
        <v>2.6623784446334598E-3</v>
      </c>
      <c r="G47">
        <f t="shared" si="1"/>
        <v>5.1598240712581081E-2</v>
      </c>
      <c r="H47">
        <v>9.2169463799878101E-2</v>
      </c>
      <c r="I47">
        <f t="shared" si="2"/>
        <v>0.99733762155536654</v>
      </c>
      <c r="J47">
        <f t="shared" si="5"/>
        <v>9.0406338888865442E-2</v>
      </c>
      <c r="K47">
        <f t="shared" si="3"/>
        <v>0.9095936611111346</v>
      </c>
      <c r="L47">
        <f t="shared" si="4"/>
        <v>0.9095936611111346</v>
      </c>
    </row>
    <row r="48" spans="1:12" x14ac:dyDescent="0.25">
      <c r="A48">
        <v>2010</v>
      </c>
      <c r="B48">
        <v>65</v>
      </c>
      <c r="C48">
        <v>0.28933698013300002</v>
      </c>
      <c r="D48">
        <v>0.19565217400000001</v>
      </c>
      <c r="E48">
        <v>0.39215686300000002</v>
      </c>
      <c r="F48">
        <v>2.4436221671555701E-3</v>
      </c>
      <c r="G48">
        <f t="shared" si="1"/>
        <v>4.9433006859340149E-2</v>
      </c>
      <c r="H48">
        <v>0.170849252786896</v>
      </c>
      <c r="I48">
        <f t="shared" si="2"/>
        <v>0.99755637783284445</v>
      </c>
      <c r="J48">
        <f t="shared" si="5"/>
        <v>8.2978035750520457E-2</v>
      </c>
      <c r="K48">
        <f t="shared" si="3"/>
        <v>0.91702196424947957</v>
      </c>
      <c r="L48">
        <f t="shared" si="4"/>
        <v>0.91702196424947957</v>
      </c>
    </row>
    <row r="49" spans="1:12" x14ac:dyDescent="0.25">
      <c r="A49">
        <v>2011</v>
      </c>
      <c r="B49">
        <v>65</v>
      </c>
      <c r="C49">
        <v>0.20779305146300001</v>
      </c>
      <c r="D49">
        <v>0.11320754700000001</v>
      </c>
      <c r="E49">
        <v>0.30434782599999999</v>
      </c>
      <c r="F49">
        <v>2.2669575360628699E-3</v>
      </c>
      <c r="G49">
        <f t="shared" si="1"/>
        <v>4.7612577498628135E-2</v>
      </c>
      <c r="H49">
        <v>0.22913459888771201</v>
      </c>
      <c r="I49">
        <f t="shared" si="2"/>
        <v>0.99773304246393713</v>
      </c>
      <c r="J49">
        <f t="shared" si="5"/>
        <v>7.6979037921929672E-2</v>
      </c>
      <c r="K49">
        <f t="shared" si="3"/>
        <v>0.92302096207807027</v>
      </c>
      <c r="L49">
        <f t="shared" si="4"/>
        <v>0.92302096207807027</v>
      </c>
    </row>
    <row r="50" spans="1:12" x14ac:dyDescent="0.25">
      <c r="A50">
        <v>2006</v>
      </c>
      <c r="B50">
        <v>70</v>
      </c>
      <c r="C50">
        <v>0.50174285714199995</v>
      </c>
      <c r="D50">
        <v>0.428571429</v>
      </c>
      <c r="E50">
        <v>0.58571428599999997</v>
      </c>
      <c r="F50">
        <v>1.66025535810803E-3</v>
      </c>
      <c r="G50">
        <f t="shared" si="1"/>
        <v>4.0746231213549429E-2</v>
      </c>
      <c r="H50">
        <v>8.1209389697435699E-2</v>
      </c>
      <c r="I50">
        <f t="shared" si="2"/>
        <v>0.99833974464189201</v>
      </c>
      <c r="J50">
        <f t="shared" si="5"/>
        <v>5.637726253745784E-2</v>
      </c>
      <c r="K50">
        <f t="shared" si="3"/>
        <v>0.9436227374625421</v>
      </c>
      <c r="L50">
        <f t="shared" si="4"/>
        <v>0.9436227374625421</v>
      </c>
    </row>
    <row r="51" spans="1:12" x14ac:dyDescent="0.25">
      <c r="A51">
        <v>2009</v>
      </c>
      <c r="B51">
        <v>70</v>
      </c>
      <c r="C51">
        <v>0.56171869933100005</v>
      </c>
      <c r="D51">
        <v>0.46425264522499998</v>
      </c>
      <c r="E51">
        <v>0.65384615400000001</v>
      </c>
      <c r="F51">
        <v>2.31454571810956E-3</v>
      </c>
      <c r="G51">
        <f t="shared" si="1"/>
        <v>4.810972581619604E-2</v>
      </c>
      <c r="H51">
        <v>8.5647363837974694E-2</v>
      </c>
      <c r="I51">
        <f t="shared" si="2"/>
        <v>0.99768545428189048</v>
      </c>
      <c r="J51">
        <f t="shared" si="5"/>
        <v>7.8594988998265239E-2</v>
      </c>
      <c r="K51">
        <f t="shared" si="3"/>
        <v>0.92140501100173478</v>
      </c>
      <c r="L51">
        <f t="shared" si="4"/>
        <v>0.92140501100173478</v>
      </c>
    </row>
    <row r="52" spans="1:12" x14ac:dyDescent="0.25">
      <c r="A52">
        <v>2010</v>
      </c>
      <c r="B52">
        <v>70</v>
      </c>
      <c r="C52">
        <v>0.29360020897099998</v>
      </c>
      <c r="D52">
        <v>0.204072184775</v>
      </c>
      <c r="E52">
        <v>0.38461538499999998</v>
      </c>
      <c r="F52">
        <v>2.2281198161125302E-3</v>
      </c>
      <c r="G52">
        <f t="shared" si="1"/>
        <v>4.7202964060666042E-2</v>
      </c>
      <c r="H52">
        <v>0.16077292392298101</v>
      </c>
      <c r="I52">
        <f t="shared" si="2"/>
        <v>0.99777188018388752</v>
      </c>
      <c r="J52">
        <f t="shared" si="5"/>
        <v>7.566022613595734E-2</v>
      </c>
      <c r="K52">
        <f t="shared" si="3"/>
        <v>0.92433977386404265</v>
      </c>
      <c r="L52">
        <f t="shared" si="4"/>
        <v>0.92433977386404265</v>
      </c>
    </row>
    <row r="53" spans="1:12" x14ac:dyDescent="0.25">
      <c r="A53">
        <v>2011</v>
      </c>
      <c r="B53">
        <v>70</v>
      </c>
      <c r="C53">
        <v>0.20908537081299999</v>
      </c>
      <c r="D53">
        <v>0.127272727</v>
      </c>
      <c r="E53">
        <v>0.29638888860000001</v>
      </c>
      <c r="F53">
        <v>1.90986070848886E-3</v>
      </c>
      <c r="G53">
        <f t="shared" si="1"/>
        <v>4.3701953142724181E-2</v>
      </c>
      <c r="H53">
        <v>0.20901487738140201</v>
      </c>
      <c r="I53">
        <f t="shared" si="2"/>
        <v>0.99809013929151114</v>
      </c>
      <c r="J53">
        <f t="shared" si="5"/>
        <v>6.485310711187936E-2</v>
      </c>
      <c r="K53">
        <f t="shared" si="3"/>
        <v>0.93514689288812058</v>
      </c>
      <c r="L53">
        <f t="shared" si="4"/>
        <v>0.93514689288812058</v>
      </c>
    </row>
    <row r="54" spans="1:12" x14ac:dyDescent="0.25">
      <c r="A54">
        <v>2006</v>
      </c>
      <c r="B54">
        <v>75</v>
      </c>
      <c r="C54">
        <v>0.49862666666799998</v>
      </c>
      <c r="D54">
        <v>0.426666667</v>
      </c>
      <c r="E54">
        <v>0.573333333</v>
      </c>
      <c r="F54">
        <v>1.3359832726452E-3</v>
      </c>
      <c r="G54">
        <f t="shared" si="1"/>
        <v>3.6551104944244843E-2</v>
      </c>
      <c r="H54">
        <v>7.3303550306469206E-2</v>
      </c>
      <c r="I54">
        <f t="shared" si="2"/>
        <v>0.99866401672735483</v>
      </c>
      <c r="J54">
        <f t="shared" si="5"/>
        <v>4.5365960928686049E-2</v>
      </c>
      <c r="K54">
        <f t="shared" si="3"/>
        <v>0.95463403907131394</v>
      </c>
      <c r="L54">
        <f t="shared" si="4"/>
        <v>0.95463403907131394</v>
      </c>
    </row>
    <row r="55" spans="1:12" x14ac:dyDescent="0.25">
      <c r="A55">
        <v>2009</v>
      </c>
      <c r="B55">
        <v>75</v>
      </c>
      <c r="C55">
        <v>0.56096611355600001</v>
      </c>
      <c r="D55">
        <v>0.472727273</v>
      </c>
      <c r="E55">
        <v>0.65454545500000005</v>
      </c>
      <c r="F55">
        <v>2.1509620471323299E-3</v>
      </c>
      <c r="G55">
        <f t="shared" si="1"/>
        <v>4.6378465338261572E-2</v>
      </c>
      <c r="H55">
        <v>8.2676055143982699E-2</v>
      </c>
      <c r="I55">
        <f t="shared" si="2"/>
        <v>0.99784903795286772</v>
      </c>
      <c r="J55">
        <f t="shared" si="5"/>
        <v>7.3040181106523855E-2</v>
      </c>
      <c r="K55">
        <f t="shared" si="3"/>
        <v>0.92695981889347612</v>
      </c>
      <c r="L55">
        <f t="shared" si="4"/>
        <v>0.92695981889347612</v>
      </c>
    </row>
    <row r="56" spans="1:12" x14ac:dyDescent="0.25">
      <c r="A56">
        <v>2010</v>
      </c>
      <c r="B56">
        <v>75</v>
      </c>
      <c r="C56">
        <v>0.29250131760999998</v>
      </c>
      <c r="D56">
        <v>0.21052631599999999</v>
      </c>
      <c r="E56">
        <v>0.384649123175</v>
      </c>
      <c r="F56">
        <v>2.0422321716436101E-3</v>
      </c>
      <c r="G56">
        <f t="shared" si="1"/>
        <v>4.5191062962090307E-2</v>
      </c>
      <c r="H56">
        <v>0.154498664591811</v>
      </c>
      <c r="I56">
        <f t="shared" si="2"/>
        <v>0.99795776782835643</v>
      </c>
      <c r="J56">
        <f t="shared" si="5"/>
        <v>6.934804260134951E-2</v>
      </c>
      <c r="K56">
        <f t="shared" si="3"/>
        <v>0.93065195739865048</v>
      </c>
      <c r="L56">
        <f t="shared" si="4"/>
        <v>0.93065195739865048</v>
      </c>
    </row>
    <row r="57" spans="1:12" x14ac:dyDescent="0.25">
      <c r="A57">
        <v>2011</v>
      </c>
      <c r="B57">
        <v>75</v>
      </c>
      <c r="C57">
        <v>0.210454882407</v>
      </c>
      <c r="D57">
        <v>0.12494517545</v>
      </c>
      <c r="E57">
        <v>0.29828947365000003</v>
      </c>
      <c r="F57">
        <v>1.8628433852065701E-3</v>
      </c>
      <c r="G57">
        <f t="shared" si="1"/>
        <v>4.3160669424912423E-2</v>
      </c>
      <c r="H57">
        <v>0.20508276610776699</v>
      </c>
      <c r="I57">
        <f t="shared" si="2"/>
        <v>0.99813715661479341</v>
      </c>
      <c r="J57">
        <f t="shared" si="5"/>
        <v>6.3256540676752876E-2</v>
      </c>
      <c r="K57">
        <f t="shared" si="3"/>
        <v>0.9367434593232471</v>
      </c>
      <c r="L57">
        <f t="shared" si="4"/>
        <v>0.9367434593232471</v>
      </c>
    </row>
    <row r="58" spans="1:12" x14ac:dyDescent="0.25">
      <c r="A58">
        <v>2006</v>
      </c>
      <c r="B58">
        <v>80</v>
      </c>
      <c r="C58">
        <v>0.50296249999999998</v>
      </c>
      <c r="D58">
        <v>0.4375</v>
      </c>
      <c r="E58">
        <v>0.5625</v>
      </c>
      <c r="F58">
        <v>1.2754678115615601E-3</v>
      </c>
      <c r="G58">
        <f t="shared" si="1"/>
        <v>3.5713692214073306E-2</v>
      </c>
      <c r="H58">
        <v>7.1006669908936199E-2</v>
      </c>
      <c r="I58">
        <f t="shared" si="2"/>
        <v>0.99872453218843849</v>
      </c>
      <c r="J58">
        <f t="shared" si="5"/>
        <v>4.3311038461231688E-2</v>
      </c>
      <c r="K58">
        <f t="shared" si="3"/>
        <v>0.95668896153876837</v>
      </c>
      <c r="L58">
        <f t="shared" si="4"/>
        <v>0.95668896153876837</v>
      </c>
    </row>
    <row r="59" spans="1:12" x14ac:dyDescent="0.25">
      <c r="A59">
        <v>2009</v>
      </c>
      <c r="B59">
        <v>80</v>
      </c>
      <c r="C59">
        <v>0.56366831580400001</v>
      </c>
      <c r="D59">
        <v>0.47688524597499998</v>
      </c>
      <c r="E59">
        <v>0.64065415112500002</v>
      </c>
      <c r="F59">
        <v>1.7396004942036099E-3</v>
      </c>
      <c r="G59">
        <f t="shared" si="1"/>
        <v>4.1708518245121222E-2</v>
      </c>
      <c r="H59">
        <v>7.3994789268276295E-2</v>
      </c>
      <c r="I59">
        <f t="shared" si="2"/>
        <v>0.99826039950579637</v>
      </c>
      <c r="J59">
        <f t="shared" si="5"/>
        <v>5.9071583954271936E-2</v>
      </c>
      <c r="K59">
        <f t="shared" si="3"/>
        <v>0.94092841604572808</v>
      </c>
      <c r="L59">
        <f t="shared" si="4"/>
        <v>0.94092841604572808</v>
      </c>
    </row>
    <row r="60" spans="1:12" x14ac:dyDescent="0.25">
      <c r="A60">
        <v>2010</v>
      </c>
      <c r="B60">
        <v>80</v>
      </c>
      <c r="C60">
        <v>0.29215508266599999</v>
      </c>
      <c r="D60">
        <v>0.209677419</v>
      </c>
      <c r="E60">
        <v>0.372881356</v>
      </c>
      <c r="F60">
        <v>1.8465738721001399E-3</v>
      </c>
      <c r="G60">
        <f t="shared" si="1"/>
        <v>4.2971779950336478E-2</v>
      </c>
      <c r="H60">
        <v>0.14708551211297299</v>
      </c>
      <c r="I60">
        <f t="shared" si="2"/>
        <v>0.99815342612789981</v>
      </c>
      <c r="J60">
        <f t="shared" si="5"/>
        <v>6.270407710102735E-2</v>
      </c>
      <c r="K60">
        <f t="shared" si="3"/>
        <v>0.93729592289897268</v>
      </c>
      <c r="L60">
        <f t="shared" si="4"/>
        <v>0.93729592289897268</v>
      </c>
    </row>
    <row r="61" spans="1:12" x14ac:dyDescent="0.25">
      <c r="A61">
        <v>2011</v>
      </c>
      <c r="B61">
        <v>80</v>
      </c>
      <c r="C61">
        <v>0.20872089251000001</v>
      </c>
      <c r="D61">
        <v>0.12903225800000001</v>
      </c>
      <c r="E61">
        <v>0.28125</v>
      </c>
      <c r="F61">
        <v>1.5782396979329399E-3</v>
      </c>
      <c r="G61">
        <f t="shared" si="1"/>
        <v>3.9727065055613409E-2</v>
      </c>
      <c r="H61">
        <v>0.19033583355202499</v>
      </c>
      <c r="I61">
        <f t="shared" si="2"/>
        <v>0.99842176030206709</v>
      </c>
      <c r="J61">
        <f t="shared" si="5"/>
        <v>5.3592258180571964E-2</v>
      </c>
      <c r="K61">
        <f t="shared" si="3"/>
        <v>0.94640774181942799</v>
      </c>
      <c r="L61">
        <f t="shared" si="4"/>
        <v>0.94640774181942799</v>
      </c>
    </row>
    <row r="62" spans="1:12" x14ac:dyDescent="0.25">
      <c r="A62">
        <v>2006</v>
      </c>
      <c r="B62">
        <v>85</v>
      </c>
      <c r="C62">
        <v>0.499670588232</v>
      </c>
      <c r="D62">
        <v>0.43529411800000001</v>
      </c>
      <c r="E62">
        <v>0.56470588200000005</v>
      </c>
      <c r="F62">
        <v>1.12350634670578E-3</v>
      </c>
      <c r="G62">
        <f t="shared" si="1"/>
        <v>3.3518746198295965E-2</v>
      </c>
      <c r="H62">
        <v>6.7081687391079795E-2</v>
      </c>
      <c r="I62">
        <f t="shared" si="2"/>
        <v>0.99887649365329423</v>
      </c>
      <c r="J62">
        <f t="shared" si="5"/>
        <v>3.8150885622144429E-2</v>
      </c>
      <c r="K62">
        <f t="shared" si="3"/>
        <v>0.96184911437785559</v>
      </c>
      <c r="L62">
        <f t="shared" si="4"/>
        <v>0.96184911437785559</v>
      </c>
    </row>
    <row r="63" spans="1:12" x14ac:dyDescent="0.25">
      <c r="A63">
        <v>2009</v>
      </c>
      <c r="B63">
        <v>85</v>
      </c>
      <c r="C63">
        <v>0.560825514533</v>
      </c>
      <c r="D63">
        <v>0.49162940914999997</v>
      </c>
      <c r="E63">
        <v>0.63636363600000001</v>
      </c>
      <c r="F63">
        <v>1.4656346824815801E-3</v>
      </c>
      <c r="G63">
        <f t="shared" si="1"/>
        <v>3.8283608535267154E-2</v>
      </c>
      <c r="H63">
        <v>6.8262957984616596E-2</v>
      </c>
      <c r="I63">
        <f t="shared" si="2"/>
        <v>0.99853436531751838</v>
      </c>
      <c r="J63">
        <f t="shared" si="5"/>
        <v>4.9768531614575402E-2</v>
      </c>
      <c r="K63">
        <f t="shared" si="3"/>
        <v>0.9502314683854246</v>
      </c>
      <c r="L63">
        <f t="shared" si="4"/>
        <v>0.9502314683854246</v>
      </c>
    </row>
    <row r="64" spans="1:12" x14ac:dyDescent="0.25">
      <c r="A64">
        <v>2010</v>
      </c>
      <c r="B64">
        <v>85</v>
      </c>
      <c r="C64">
        <v>0.291035101874</v>
      </c>
      <c r="D64">
        <v>0.21663461570000001</v>
      </c>
      <c r="E64">
        <v>0.36363636399999999</v>
      </c>
      <c r="F64">
        <v>1.4260206384456701E-3</v>
      </c>
      <c r="G64">
        <f t="shared" si="1"/>
        <v>3.7762688443034216E-2</v>
      </c>
      <c r="H64">
        <v>0.12975303734799401</v>
      </c>
      <c r="I64">
        <f t="shared" si="2"/>
        <v>0.99857397936155434</v>
      </c>
      <c r="J64">
        <f t="shared" si="5"/>
        <v>4.8423358205029569E-2</v>
      </c>
      <c r="K64">
        <f t="shared" si="3"/>
        <v>0.95157664179497048</v>
      </c>
      <c r="L64">
        <f t="shared" si="4"/>
        <v>0.95157664179497048</v>
      </c>
    </row>
    <row r="65" spans="1:12" x14ac:dyDescent="0.25">
      <c r="A65">
        <v>2011</v>
      </c>
      <c r="B65">
        <v>85</v>
      </c>
      <c r="C65">
        <v>0.209164770212</v>
      </c>
      <c r="D65">
        <v>0.140625</v>
      </c>
      <c r="E65">
        <v>0.27945772087499998</v>
      </c>
      <c r="F65">
        <v>1.39965014439261E-3</v>
      </c>
      <c r="G65">
        <f t="shared" si="1"/>
        <v>3.741189843342102E-2</v>
      </c>
      <c r="H65">
        <v>0.17886328751969999</v>
      </c>
      <c r="I65">
        <f t="shared" si="2"/>
        <v>0.99860034985560742</v>
      </c>
      <c r="J65">
        <f t="shared" si="5"/>
        <v>4.7527895793653269E-2</v>
      </c>
      <c r="K65">
        <f t="shared" si="3"/>
        <v>0.95247210420634676</v>
      </c>
      <c r="L65">
        <f t="shared" si="4"/>
        <v>0.95247210420634676</v>
      </c>
    </row>
    <row r="66" spans="1:12" x14ac:dyDescent="0.25">
      <c r="A66">
        <v>2006</v>
      </c>
      <c r="B66">
        <v>90</v>
      </c>
      <c r="C66">
        <v>0.49996666665700001</v>
      </c>
      <c r="D66">
        <v>0.43333333299999999</v>
      </c>
      <c r="E66">
        <v>0.55555555599999995</v>
      </c>
      <c r="F66">
        <v>9.2252634698584805E-4</v>
      </c>
      <c r="G66">
        <f t="shared" si="1"/>
        <v>3.0373118822173136E-2</v>
      </c>
      <c r="H66">
        <v>6.0750287664698401E-2</v>
      </c>
      <c r="I66">
        <f t="shared" si="2"/>
        <v>0.99907747365301414</v>
      </c>
      <c r="J66">
        <f t="shared" ref="J66:J77" si="6">+F66/(MAX($F$2:$F$77))</f>
        <v>3.1326211240788486E-2</v>
      </c>
      <c r="K66">
        <f t="shared" si="3"/>
        <v>0.96867378875921151</v>
      </c>
      <c r="L66">
        <f t="shared" si="4"/>
        <v>0.96867378875921151</v>
      </c>
    </row>
    <row r="67" spans="1:12" x14ac:dyDescent="0.25">
      <c r="A67">
        <v>2009</v>
      </c>
      <c r="B67">
        <v>90</v>
      </c>
      <c r="C67">
        <v>0.56403170760999999</v>
      </c>
      <c r="D67">
        <v>0.49253731299999998</v>
      </c>
      <c r="E67">
        <v>0.63235294099999995</v>
      </c>
      <c r="F67">
        <v>1.20866371917027E-3</v>
      </c>
      <c r="G67">
        <f t="shared" ref="G67:G77" si="7">+SQRT(F67)</f>
        <v>3.4765841269416592E-2</v>
      </c>
      <c r="H67">
        <v>6.1638097291961798E-2</v>
      </c>
      <c r="I67">
        <f t="shared" ref="I67:I77" si="8">1-F67</f>
        <v>0.99879133628082972</v>
      </c>
      <c r="J67">
        <f t="shared" si="6"/>
        <v>4.1042573049012078E-2</v>
      </c>
      <c r="K67">
        <f t="shared" ref="K67:K77" si="9">1-J67</f>
        <v>0.95895742695098796</v>
      </c>
      <c r="L67">
        <f t="shared" ref="L67:L77" si="10">1-F67/(MAX($F$2:$F$77))</f>
        <v>0.95895742695098796</v>
      </c>
    </row>
    <row r="68" spans="1:12" x14ac:dyDescent="0.25">
      <c r="A68">
        <v>2010</v>
      </c>
      <c r="B68">
        <v>90</v>
      </c>
      <c r="C68">
        <v>0.29414056995499999</v>
      </c>
      <c r="D68">
        <v>0.222222222</v>
      </c>
      <c r="E68">
        <v>0.36363636399999999</v>
      </c>
      <c r="F68">
        <v>1.33142428280451E-3</v>
      </c>
      <c r="G68">
        <f t="shared" si="7"/>
        <v>3.6488687052352406E-2</v>
      </c>
      <c r="H68">
        <v>0.12405186764251799</v>
      </c>
      <c r="I68">
        <f t="shared" si="8"/>
        <v>0.99866857571719547</v>
      </c>
      <c r="J68">
        <f t="shared" si="6"/>
        <v>4.521115138935887E-2</v>
      </c>
      <c r="K68">
        <f t="shared" si="9"/>
        <v>0.95478884861064117</v>
      </c>
      <c r="L68">
        <f t="shared" si="10"/>
        <v>0.95478884861064117</v>
      </c>
    </row>
    <row r="69" spans="1:12" x14ac:dyDescent="0.25">
      <c r="A69">
        <v>2011</v>
      </c>
      <c r="B69">
        <v>90</v>
      </c>
      <c r="C69">
        <v>0.20924079436199999</v>
      </c>
      <c r="D69">
        <v>0.13888888899999999</v>
      </c>
      <c r="E69">
        <v>0.27941176499999998</v>
      </c>
      <c r="F69">
        <v>1.3261066341985299E-3</v>
      </c>
      <c r="G69">
        <f t="shared" si="7"/>
        <v>3.641574706357855E-2</v>
      </c>
      <c r="H69">
        <v>0.174037511062861</v>
      </c>
      <c r="I69">
        <f t="shared" si="8"/>
        <v>0.99867389336580148</v>
      </c>
      <c r="J69">
        <f t="shared" si="6"/>
        <v>4.5030580087434012E-2</v>
      </c>
      <c r="K69">
        <f t="shared" si="9"/>
        <v>0.95496941991256601</v>
      </c>
      <c r="L69">
        <f t="shared" si="10"/>
        <v>0.95496941991256601</v>
      </c>
    </row>
    <row r="70" spans="1:12" x14ac:dyDescent="0.25">
      <c r="A70">
        <v>2006</v>
      </c>
      <c r="B70">
        <v>95</v>
      </c>
      <c r="C70">
        <v>0.49804210528699999</v>
      </c>
      <c r="D70">
        <v>0.44210526300000003</v>
      </c>
      <c r="E70">
        <v>0.54736842100000005</v>
      </c>
      <c r="F70">
        <v>7.2464752448820897E-4</v>
      </c>
      <c r="G70">
        <f t="shared" si="7"/>
        <v>2.6919277934005007E-2</v>
      </c>
      <c r="H70">
        <v>5.4050205089572902E-2</v>
      </c>
      <c r="I70">
        <f t="shared" si="8"/>
        <v>0.9992753524755118</v>
      </c>
      <c r="J70">
        <f t="shared" si="6"/>
        <v>2.4606843480840246E-2</v>
      </c>
      <c r="K70">
        <f t="shared" si="9"/>
        <v>0.97539315651915981</v>
      </c>
      <c r="L70">
        <f t="shared" si="10"/>
        <v>0.97539315651915981</v>
      </c>
    </row>
    <row r="71" spans="1:12" x14ac:dyDescent="0.25">
      <c r="A71">
        <v>2009</v>
      </c>
      <c r="B71">
        <v>95</v>
      </c>
      <c r="C71">
        <v>0.56131966823199997</v>
      </c>
      <c r="D71">
        <v>0.49332876679999998</v>
      </c>
      <c r="E71">
        <v>0.63013698600000001</v>
      </c>
      <c r="F71">
        <v>1.20146293742714E-3</v>
      </c>
      <c r="G71">
        <f t="shared" si="7"/>
        <v>3.4662125402622673E-2</v>
      </c>
      <c r="H71">
        <v>6.1751132846990103E-2</v>
      </c>
      <c r="I71">
        <f t="shared" si="8"/>
        <v>0.99879853706257282</v>
      </c>
      <c r="J71">
        <f t="shared" si="6"/>
        <v>4.079805622765395E-2</v>
      </c>
      <c r="K71">
        <f t="shared" si="9"/>
        <v>0.95920194377234602</v>
      </c>
      <c r="L71">
        <f t="shared" si="10"/>
        <v>0.95920194377234602</v>
      </c>
    </row>
    <row r="72" spans="1:12" x14ac:dyDescent="0.25">
      <c r="A72">
        <v>2010</v>
      </c>
      <c r="B72">
        <v>95</v>
      </c>
      <c r="C72">
        <v>0.29444565774100001</v>
      </c>
      <c r="D72">
        <v>0.22857142899999999</v>
      </c>
      <c r="E72">
        <v>0.35618884582499999</v>
      </c>
      <c r="F72">
        <v>1.0482333226863501E-3</v>
      </c>
      <c r="G72">
        <f t="shared" si="7"/>
        <v>3.2376431592847754E-2</v>
      </c>
      <c r="H72">
        <v>0.10995723910904701</v>
      </c>
      <c r="I72">
        <f t="shared" si="8"/>
        <v>0.99895176667731367</v>
      </c>
      <c r="J72">
        <f t="shared" si="6"/>
        <v>3.5594840844811057E-2</v>
      </c>
      <c r="K72">
        <f t="shared" si="9"/>
        <v>0.96440515915518898</v>
      </c>
      <c r="L72">
        <f t="shared" si="10"/>
        <v>0.96440515915518898</v>
      </c>
    </row>
    <row r="73" spans="1:12" x14ac:dyDescent="0.25">
      <c r="A73">
        <v>2011</v>
      </c>
      <c r="B73">
        <v>95</v>
      </c>
      <c r="C73">
        <v>0.21009064011</v>
      </c>
      <c r="D73">
        <v>0.14084506999999999</v>
      </c>
      <c r="E73">
        <v>0.28169014100000001</v>
      </c>
      <c r="F73">
        <v>1.2123582632956899E-3</v>
      </c>
      <c r="G73">
        <f t="shared" si="7"/>
        <v>3.4818935413014708E-2</v>
      </c>
      <c r="H73">
        <v>0.16573292077545301</v>
      </c>
      <c r="I73">
        <f t="shared" si="8"/>
        <v>0.99878764173670431</v>
      </c>
      <c r="J73">
        <f t="shared" si="6"/>
        <v>4.11680286201071E-2</v>
      </c>
      <c r="K73">
        <f t="shared" si="9"/>
        <v>0.95883197137989296</v>
      </c>
      <c r="L73">
        <f t="shared" si="10"/>
        <v>0.95883197137989296</v>
      </c>
    </row>
    <row r="74" spans="1:12" x14ac:dyDescent="0.25">
      <c r="A74">
        <v>2006</v>
      </c>
      <c r="B74">
        <v>100</v>
      </c>
      <c r="C74">
        <v>0.50070000000000003</v>
      </c>
      <c r="D74">
        <v>0.45</v>
      </c>
      <c r="E74">
        <v>0.55000000000000004</v>
      </c>
      <c r="F74">
        <v>6.3034034034034105E-4</v>
      </c>
      <c r="G74">
        <f t="shared" si="7"/>
        <v>2.5106579622488225E-2</v>
      </c>
      <c r="H74">
        <v>5.0142959102233299E-2</v>
      </c>
      <c r="I74">
        <f t="shared" si="8"/>
        <v>0.99936965965965963</v>
      </c>
      <c r="J74">
        <f t="shared" si="6"/>
        <v>2.140445605657585E-2</v>
      </c>
      <c r="K74">
        <f t="shared" si="9"/>
        <v>0.97859554394342418</v>
      </c>
      <c r="L74">
        <f t="shared" si="10"/>
        <v>0.97859554394342418</v>
      </c>
    </row>
    <row r="75" spans="1:12" x14ac:dyDescent="0.25">
      <c r="A75">
        <v>2009</v>
      </c>
      <c r="B75">
        <v>100</v>
      </c>
      <c r="C75">
        <v>0.56142518992799995</v>
      </c>
      <c r="D75">
        <v>0.50649350599999998</v>
      </c>
      <c r="E75">
        <v>0.62162162200000004</v>
      </c>
      <c r="F75">
        <v>8.8058862042391501E-4</v>
      </c>
      <c r="G75">
        <f t="shared" si="7"/>
        <v>2.9674713485119197E-2</v>
      </c>
      <c r="H75">
        <v>5.2856042118318299E-2</v>
      </c>
      <c r="I75">
        <f t="shared" si="8"/>
        <v>0.99911941137957605</v>
      </c>
      <c r="J75">
        <f t="shared" si="6"/>
        <v>2.9902132583815782E-2</v>
      </c>
      <c r="K75">
        <f t="shared" si="9"/>
        <v>0.9700978674161842</v>
      </c>
      <c r="L75">
        <f t="shared" si="10"/>
        <v>0.9700978674161842</v>
      </c>
    </row>
    <row r="76" spans="1:12" x14ac:dyDescent="0.25">
      <c r="A76">
        <v>2010</v>
      </c>
      <c r="B76">
        <v>100</v>
      </c>
      <c r="C76">
        <v>0.29275407528000003</v>
      </c>
      <c r="D76">
        <v>0.230743243475</v>
      </c>
      <c r="E76">
        <v>0.35526315800000002</v>
      </c>
      <c r="F76">
        <v>9.8877204001780804E-4</v>
      </c>
      <c r="G76">
        <f t="shared" si="7"/>
        <v>3.1444745825301372E-2</v>
      </c>
      <c r="H76">
        <v>0.107410104522803</v>
      </c>
      <c r="I76">
        <f t="shared" si="8"/>
        <v>0.99901122795998221</v>
      </c>
      <c r="J76">
        <f t="shared" si="6"/>
        <v>3.3575715095601907E-2</v>
      </c>
      <c r="K76">
        <f t="shared" si="9"/>
        <v>0.96642428490439813</v>
      </c>
      <c r="L76">
        <f t="shared" si="10"/>
        <v>0.96642428490439813</v>
      </c>
    </row>
    <row r="77" spans="1:12" x14ac:dyDescent="0.25">
      <c r="A77">
        <v>2011</v>
      </c>
      <c r="B77">
        <v>100</v>
      </c>
      <c r="C77">
        <v>0.208126129455</v>
      </c>
      <c r="D77">
        <v>0.146666667</v>
      </c>
      <c r="E77">
        <v>0.271432980175</v>
      </c>
      <c r="F77">
        <v>1.0308923998557499E-3</v>
      </c>
      <c r="G77">
        <f t="shared" si="7"/>
        <v>3.2107513137204349E-2</v>
      </c>
      <c r="H77">
        <v>0.15426949620060301</v>
      </c>
      <c r="I77">
        <f t="shared" si="8"/>
        <v>0.99896910760014423</v>
      </c>
      <c r="J77">
        <f t="shared" si="6"/>
        <v>3.5005995427575591E-2</v>
      </c>
      <c r="K77">
        <f t="shared" si="9"/>
        <v>0.96499400457242446</v>
      </c>
      <c r="L77">
        <f t="shared" si="10"/>
        <v>0.96499400457242446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montecarlo-fecundity-sample-siz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Buren, Alejandro</dc:creator>
  <cp:lastModifiedBy>Alejandro Buren</cp:lastModifiedBy>
  <dcterms:created xsi:type="dcterms:W3CDTF">2013-11-15T15:29:39Z</dcterms:created>
  <dcterms:modified xsi:type="dcterms:W3CDTF">2013-11-15T16:44:25Z</dcterms:modified>
</cp:coreProperties>
</file>