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hidePivotFieldList="1" defaultThemeVersion="166925"/>
  <xr:revisionPtr revIDLastSave="0" documentId="8_{B9DEE3AE-A300-4F90-83E7-EE3C31B4A39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normalized_data" sheetId="12" r:id="rId1"/>
    <sheet name="raw_data" sheetId="10" r:id="rId2"/>
    <sheet name="dataset" sheetId="9" r:id="rId3"/>
    <sheet name="draft" sheetId="11" r:id="rId4"/>
  </sheets>
  <calcPr calcId="191028"/>
  <pivotCaches>
    <pivotCache cacheId="938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1" l="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2" i="11"/>
  <c r="H49" i="11"/>
  <c r="H50" i="11"/>
  <c r="AB49" i="11"/>
  <c r="AB50" i="11"/>
  <c r="Y49" i="11"/>
  <c r="Y50" i="11"/>
  <c r="U49" i="11"/>
  <c r="W49" i="11"/>
  <c r="U50" i="11"/>
  <c r="V2" i="11" s="1"/>
  <c r="W50" i="11"/>
  <c r="X2" i="11" s="1"/>
  <c r="S49" i="11"/>
  <c r="S50" i="11"/>
  <c r="T2" i="11" s="1"/>
  <c r="Q49" i="11"/>
  <c r="Q50" i="11"/>
  <c r="R2" i="11" s="1"/>
  <c r="O49" i="11"/>
  <c r="O50" i="11"/>
  <c r="P2" i="11" s="1"/>
  <c r="M49" i="11"/>
  <c r="M50" i="11"/>
  <c r="N2" i="11" s="1"/>
  <c r="K49" i="11"/>
  <c r="K50" i="11"/>
  <c r="L2" i="11" s="1"/>
  <c r="J2" i="11"/>
  <c r="F49" i="11"/>
  <c r="F50" i="11"/>
  <c r="G2" i="11" s="1"/>
  <c r="D50" i="11"/>
  <c r="D49" i="11"/>
  <c r="B50" i="11"/>
  <c r="B49" i="11"/>
  <c r="I2" i="11" l="1"/>
  <c r="AA2" i="11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E2" i="11"/>
  <c r="G3" i="11"/>
  <c r="G4" i="11"/>
  <c r="I4" i="11" s="1"/>
  <c r="G5" i="11"/>
  <c r="I5" i="11" s="1"/>
  <c r="G6" i="11"/>
  <c r="I6" i="11" s="1"/>
  <c r="G7" i="11"/>
  <c r="I7" i="11" s="1"/>
  <c r="G8" i="11"/>
  <c r="I8" i="11" s="1"/>
  <c r="G9" i="11"/>
  <c r="I9" i="11" s="1"/>
  <c r="G10" i="11"/>
  <c r="I10" i="11" s="1"/>
  <c r="G11" i="11"/>
  <c r="I11" i="11" s="1"/>
  <c r="G12" i="11"/>
  <c r="I12" i="11" s="1"/>
  <c r="G13" i="11"/>
  <c r="I13" i="11" s="1"/>
  <c r="G14" i="11"/>
  <c r="I14" i="11" s="1"/>
  <c r="G15" i="11"/>
  <c r="I15" i="11" s="1"/>
  <c r="G16" i="11"/>
  <c r="I16" i="11" s="1"/>
  <c r="G17" i="11"/>
  <c r="I17" i="11" s="1"/>
  <c r="G18" i="11"/>
  <c r="I18" i="11" s="1"/>
  <c r="G19" i="11"/>
  <c r="I19" i="11" s="1"/>
  <c r="G20" i="11"/>
  <c r="I20" i="11" s="1"/>
  <c r="G21" i="11"/>
  <c r="I21" i="11" s="1"/>
  <c r="G22" i="11"/>
  <c r="I22" i="11" s="1"/>
  <c r="G23" i="11"/>
  <c r="I23" i="11" s="1"/>
  <c r="G24" i="11"/>
  <c r="I24" i="11" s="1"/>
  <c r="G25" i="11"/>
  <c r="I25" i="11" s="1"/>
  <c r="G26" i="11"/>
  <c r="I26" i="11" s="1"/>
  <c r="G27" i="11"/>
  <c r="I27" i="11" s="1"/>
  <c r="G28" i="11"/>
  <c r="I28" i="11" s="1"/>
  <c r="G29" i="11"/>
  <c r="I29" i="11" s="1"/>
  <c r="G30" i="11"/>
  <c r="I30" i="11" s="1"/>
  <c r="G31" i="11"/>
  <c r="I31" i="11" s="1"/>
  <c r="G32" i="11"/>
  <c r="I32" i="11" s="1"/>
  <c r="G33" i="11"/>
  <c r="I33" i="11" s="1"/>
  <c r="G34" i="11"/>
  <c r="I34" i="11" s="1"/>
  <c r="G35" i="11"/>
  <c r="I35" i="11" s="1"/>
  <c r="G36" i="11"/>
  <c r="I36" i="11" s="1"/>
  <c r="G37" i="11"/>
  <c r="I37" i="11" s="1"/>
  <c r="G38" i="11"/>
  <c r="I38" i="11" s="1"/>
  <c r="G39" i="11"/>
  <c r="I39" i="11" s="1"/>
  <c r="G40" i="11"/>
  <c r="I40" i="11" s="1"/>
  <c r="G41" i="11"/>
  <c r="I41" i="11" s="1"/>
  <c r="G42" i="11"/>
  <c r="I42" i="11" s="1"/>
  <c r="G43" i="11"/>
  <c r="I43" i="11" s="1"/>
  <c r="G44" i="11"/>
  <c r="I44" i="11" s="1"/>
  <c r="G45" i="11"/>
  <c r="I45" i="11" s="1"/>
  <c r="G46" i="11"/>
  <c r="I46" i="11" s="1"/>
  <c r="G47" i="11"/>
  <c r="I47" i="11" s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2" i="11"/>
  <c r="C3" i="11"/>
  <c r="C4" i="11"/>
  <c r="C5" i="11"/>
  <c r="I3" i="11" l="1"/>
  <c r="G49" i="11"/>
  <c r="G50" i="11"/>
  <c r="I49" i="11"/>
  <c r="I50" i="11"/>
  <c r="X49" i="11"/>
  <c r="X50" i="11"/>
  <c r="AA49" i="11"/>
  <c r="AA50" i="11"/>
  <c r="T49" i="11"/>
  <c r="T50" i="11"/>
  <c r="R49" i="11"/>
  <c r="R50" i="11"/>
  <c r="P49" i="11"/>
  <c r="P50" i="11"/>
  <c r="L49" i="11"/>
  <c r="L50" i="11"/>
  <c r="N49" i="11"/>
  <c r="N50" i="11"/>
  <c r="J49" i="11"/>
  <c r="J50" i="11"/>
</calcChain>
</file>

<file path=xl/sharedStrings.xml><?xml version="1.0" encoding="utf-8"?>
<sst xmlns="http://schemas.openxmlformats.org/spreadsheetml/2006/main" count="263" uniqueCount="71">
  <si>
    <t>Country Name</t>
  </si>
  <si>
    <t>Agriculture, forestry, and fishing, value added (% of GDP)</t>
  </si>
  <si>
    <t>Births attended by skilled health staff (% of total)</t>
  </si>
  <si>
    <t>CO2 emissions (metric tons per capita)(MAX)</t>
  </si>
  <si>
    <t>Foreign direct investment, net inflows (BoP, current US$)</t>
  </si>
  <si>
    <t>GDP (current US$)</t>
  </si>
  <si>
    <t>GDP growth (annual %)</t>
  </si>
  <si>
    <t>GNI per capita, Atlas method (current US$)</t>
  </si>
  <si>
    <t>Industry (including construction), value added (% of GDP)</t>
  </si>
  <si>
    <t>Life expectancy at birth, total (years)</t>
  </si>
  <si>
    <t>Population growth (annual %)</t>
  </si>
  <si>
    <t>Poverty headcount ratio at $2,15 a day MAX</t>
  </si>
  <si>
    <t>Revenue, excluding grants</t>
  </si>
  <si>
    <t>Time required to start a business (days)</t>
  </si>
  <si>
    <t>Algeria</t>
  </si>
  <si>
    <t>Argentina</t>
  </si>
  <si>
    <t>Australia</t>
  </si>
  <si>
    <t>Austria</t>
  </si>
  <si>
    <t>Bahrain</t>
  </si>
  <si>
    <t>Belgium</t>
  </si>
  <si>
    <t>Brazil</t>
  </si>
  <si>
    <t>Bulgaria</t>
  </si>
  <si>
    <t>Canada</t>
  </si>
  <si>
    <t>China</t>
  </si>
  <si>
    <t>Croatia</t>
  </si>
  <si>
    <t>Cuba</t>
  </si>
  <si>
    <t>Denmark</t>
  </si>
  <si>
    <t>Egypt, Arab Rep,</t>
  </si>
  <si>
    <t>Finland</t>
  </si>
  <si>
    <t>France</t>
  </si>
  <si>
    <t>Germany</t>
  </si>
  <si>
    <t>Greece</t>
  </si>
  <si>
    <t>India</t>
  </si>
  <si>
    <t>Indonesia</t>
  </si>
  <si>
    <t>Israel</t>
  </si>
  <si>
    <t>Italy</t>
  </si>
  <si>
    <t>Japan</t>
  </si>
  <si>
    <t>Korea, Rep,</t>
  </si>
  <si>
    <t>Kuwait</t>
  </si>
  <si>
    <t>Luxembourg</t>
  </si>
  <si>
    <t>Malta</t>
  </si>
  <si>
    <t>Mexico</t>
  </si>
  <si>
    <t>Netherlands</t>
  </si>
  <si>
    <t>Norway</t>
  </si>
  <si>
    <t>Paraguay</t>
  </si>
  <si>
    <t>Peru</t>
  </si>
  <si>
    <t>Portugal</t>
  </si>
  <si>
    <t>Qatar</t>
  </si>
  <si>
    <t>Saudi Arabia</t>
  </si>
  <si>
    <t>Singapore</t>
  </si>
  <si>
    <t>South Africa</t>
  </si>
  <si>
    <t>Spain</t>
  </si>
  <si>
    <t>Sweden</t>
  </si>
  <si>
    <t>Switzerland</t>
  </si>
  <si>
    <t>Tunisia</t>
  </si>
  <si>
    <t>Turkiye</t>
  </si>
  <si>
    <t>United Arab Emirates</t>
  </si>
  <si>
    <t>United Kingdom</t>
  </si>
  <si>
    <t>United States</t>
  </si>
  <si>
    <t>Uruguay</t>
  </si>
  <si>
    <t>CO2 emissions (metric tons per capita)</t>
  </si>
  <si>
    <t>Poverty headcount ratio at $2,15 a day (2017 PPP) (% of population)</t>
  </si>
  <si>
    <t>Revenue, excluding grants (% of GDP)</t>
  </si>
  <si>
    <t>Sum of AVG</t>
  </si>
  <si>
    <t>Series Name</t>
  </si>
  <si>
    <t>Domestic credit provided by financial sector (% of GDP)</t>
  </si>
  <si>
    <t>External debt stocks, total (DOD, current US$)</t>
  </si>
  <si>
    <t>Statistical Capacity Score (Overall Average) (scale 0 - 100)</t>
  </si>
  <si>
    <t>Grand Total</t>
  </si>
  <si>
    <t>Monaco</t>
  </si>
  <si>
    <t>Poverty headcount ratio at $2,15 a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</si>
</sst>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164" fontId="0" fillId="0" borderId="0" xfId="0" applyNumberFormat="1"/>
    <xf numFmtId="0" fontId="1" fillId="2" borderId="1" xfId="0" applyFont="1" applyFill="1" applyBorder="1"/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165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00.876018402778" createdVersion="8" refreshedVersion="8" minRefreshableVersion="3" recordCount="752" xr:uid="{4DC09C5F-6C0D-4F9F-A5BB-8F379508281C}">
  <cacheSource type="worksheet">
    <worksheetSource ref="A1:N753" sheet="Sheet4"/>
  </cacheSource>
  <cacheFields count="14">
    <cacheField name="Country Name" numFmtId="0">
      <sharedItems count="47">
        <s v="Algeria"/>
        <s v="Argentina"/>
        <s v="Australia"/>
        <s v="Austria"/>
        <s v="Bahrain"/>
        <s v="Belgium"/>
        <s v="Brazil"/>
        <s v="Bulgaria"/>
        <s v="Canada"/>
        <s v="China"/>
        <s v="Croatia"/>
        <s v="Cuba"/>
        <s v="Denmark"/>
        <s v="Egypt, Arab Rep,"/>
        <s v="Finland"/>
        <s v="France"/>
        <s v="Germany"/>
        <s v="Greece"/>
        <s v="India"/>
        <s v="Indonesia"/>
        <s v="Israel"/>
        <s v="Italy"/>
        <s v="Japan"/>
        <s v="Korea, Rep,"/>
        <s v="Kuwait"/>
        <s v="Luxembourg"/>
        <s v="Malta"/>
        <s v="Mexico"/>
        <s v="Monaco"/>
        <s v="Netherlands"/>
        <s v="Norway"/>
        <s v="Paraguay"/>
        <s v="Peru"/>
        <s v="Portugal"/>
        <s v="Qatar"/>
        <s v="Saudi Arabia"/>
        <s v="Singapore"/>
        <s v="South Africa"/>
        <s v="Spain"/>
        <s v="Sweden"/>
        <s v="Switzerland"/>
        <s v="Tunisia"/>
        <s v="Turkiye"/>
        <s v="United Arab Emirates"/>
        <s v="United Kingdom"/>
        <s v="United States"/>
        <s v="Uruguay"/>
      </sharedItems>
    </cacheField>
    <cacheField name="Country Code" numFmtId="0">
      <sharedItems count="47">
        <s v="DZA"/>
        <s v="ARG"/>
        <s v="AUS"/>
        <s v="AUT"/>
        <s v="BHR"/>
        <s v="BEL"/>
        <s v="BRA"/>
        <s v="BGR"/>
        <s v="CAN"/>
        <s v="CHN"/>
        <s v="HRV"/>
        <s v="CUB"/>
        <s v="DNK"/>
        <s v="EGY"/>
        <s v="FIN"/>
        <s v="FRA"/>
        <s v="DEU"/>
        <s v="GRC"/>
        <s v="IND"/>
        <s v="IDN"/>
        <s v="ISR"/>
        <s v="ITA"/>
        <s v="JPN"/>
        <s v="KOR"/>
        <s v="KWT"/>
        <s v="LUX"/>
        <s v="MLT"/>
        <s v="MEX"/>
        <s v="MCO"/>
        <s v="NLD"/>
        <s v="NOR"/>
        <s v="PRY"/>
        <s v="PER"/>
        <s v="PRT"/>
        <s v="QAT"/>
        <s v="SAU"/>
        <s v="SGP"/>
        <s v="ZAF"/>
        <s v="ESP"/>
        <s v="SWE"/>
        <s v="CHE"/>
        <s v="TUN"/>
        <s v="TUR"/>
        <s v="ARE"/>
        <s v="GBR"/>
        <s v="USA"/>
        <s v="URY"/>
      </sharedItems>
    </cacheField>
    <cacheField name="Series Name" numFmtId="0">
      <sharedItems count="16">
        <s v="Agriculture, forestry, and fishing, value added (% of GDP)"/>
        <s v="Births attended by skilled health staff (% of total)"/>
        <s v="CO2 emissions (metric tons per capita)"/>
        <s v="Domestic credit provided by financial sector (% of GDP)"/>
        <s v="External debt stocks, total (DOD, current US$)"/>
        <s v="Foreign direct investment, net inflows (BoP, current US$)"/>
        <s v="GDP (current US$)"/>
        <s v="GDP growth (annual %)"/>
        <s v="GNI per capita, Atlas method (current US$)"/>
        <s v="Industry (including construction), value added (% of GDP)"/>
        <s v="Life expectancy at birth, total (years)"/>
        <s v="Population growth (annual %)"/>
        <s v="Poverty headcount ratio at $2,15 a day (2017 PPP) (% of population)"/>
        <s v="Revenue, excluding grants (% of GDP)"/>
        <s v="Statistical Capacity Score (Overall Average) (scale 0 - 100)"/>
        <s v="Time required to start a business (days)"/>
      </sharedItems>
    </cacheField>
    <cacheField name="Series Code" numFmtId="0">
      <sharedItems/>
    </cacheField>
    <cacheField name="2013 [YR2013]" numFmtId="2">
      <sharedItems containsMixedTypes="1" containsNumber="1" minValue="-0.278509062850129" maxValue="16843190993000"/>
    </cacheField>
    <cacheField name="2014 [YR2014]" numFmtId="2">
      <sharedItems containsMixedTypes="1" containsNumber="1" minValue="-0.40734318477763298" maxValue="17550680174000"/>
    </cacheField>
    <cacheField name="2015 [YR2015]" numFmtId="2">
      <sharedItems containsMixedTypes="1" containsNumber="1" minValue="-0.82409916391353799" maxValue="18206020741000"/>
    </cacheField>
    <cacheField name="2016 [YR2016]" numFmtId="2">
      <sharedItems containsMixedTypes="1" containsNumber="1" minValue="-0.69838345731272999" maxValue="18695110842000"/>
    </cacheField>
    <cacheField name="2017 [YR2017]" numFmtId="2">
      <sharedItems containsMixedTypes="1" containsNumber="1" minValue="-1.20061016480925" maxValue="19477336549000"/>
    </cacheField>
    <cacheField name="2018 [YR2018]" numFmtId="2">
      <sharedItems containsMixedTypes="1" containsNumber="1" minValue="-0.89348692771105598" maxValue="20533057312000"/>
    </cacheField>
    <cacheField name="2019 [YR2019]" numFmtId="2">
      <sharedItems containsMixedTypes="1" containsNumber="1" minValue="-0.55414673904288803" maxValue="21380976119000"/>
    </cacheField>
    <cacheField name="2020 [YR2020]" numFmtId="2">
      <sharedItems containsMixedTypes="1" containsNumber="1" minValue="-2.76780251140578" maxValue="21060473613000"/>
    </cacheField>
    <cacheField name="2021 [YR2021]" numFmtId="2">
      <sharedItems containsMixedTypes="1" containsNumber="1" minValue="-3.7423767476579601" maxValue="23315080560000"/>
    </cacheField>
    <cacheField name="AVG" numFmtId="164">
      <sharedItems containsSemiMixedTypes="0" containsString="0" containsNumber="1" minValue="-1.0035739632125487" maxValue="19673547433666.6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2">
  <r>
    <x v="0"/>
    <x v="0"/>
    <x v="0"/>
    <s v="NV,AGR,TOTL,ZS"/>
    <n v="9.8511171276121701"/>
    <n v="10.286397070730899"/>
    <n v="11.578707336450901"/>
    <n v="12.220094795010001"/>
    <n v="11.7559033143154"/>
    <n v="11.87420084925"/>
    <n v="12.3362121115896"/>
    <n v="14.1347925891274"/>
    <n v="13.0309016188725"/>
    <n v="11.896480756995432"/>
  </r>
  <r>
    <x v="0"/>
    <x v="0"/>
    <x v="1"/>
    <s v="SH,STA,BRTC,ZS"/>
    <n v="96.6"/>
    <n v="0"/>
    <n v="0"/>
    <n v="0"/>
    <n v="0"/>
    <n v="0"/>
    <n v="98.8"/>
    <n v="0"/>
    <n v="0"/>
    <n v="21.711111111111109"/>
  </r>
  <r>
    <x v="0"/>
    <x v="0"/>
    <x v="2"/>
    <s v="EN,ATM,CO2E,PC"/>
    <n v="3.65848973119548"/>
    <n v="3.8115443668871598"/>
    <n v="3.9519836986194901"/>
    <n v="3.8400787479633101"/>
    <n v="3.8490178538567599"/>
    <n v="3.9482665671794801"/>
    <n v="4.0100251565564298"/>
    <n v="0"/>
    <n v="0"/>
    <n v="3.0077117913620124"/>
  </r>
  <r>
    <x v="0"/>
    <x v="0"/>
    <x v="3"/>
    <s v="FS,AST,DOMS,GD,ZS"/>
    <n v="0"/>
    <n v="0"/>
    <n v="0"/>
    <n v="0"/>
    <n v="0"/>
    <n v="0"/>
    <n v="0"/>
    <n v="0"/>
    <n v="0"/>
    <n v="0"/>
  </r>
  <r>
    <x v="0"/>
    <x v="0"/>
    <x v="4"/>
    <s v="DT,DOD,DECT,CD"/>
    <n v="5245606715.5"/>
    <n v="5521188948.6000004"/>
    <n v="4671396332.6999998"/>
    <n v="5463001796.6999998"/>
    <n v="5706818288.8000002"/>
    <n v="5710491550"/>
    <n v="5492379098.5"/>
    <n v="5177878073.5"/>
    <n v="7378781411.6999998"/>
    <n v="5596393579.5555553"/>
  </r>
  <r>
    <x v="0"/>
    <x v="0"/>
    <x v="5"/>
    <s v="BX,KLT,DINV,CD,WD"/>
    <n v="1691886707.5079601"/>
    <n v="1502206170.5583799"/>
    <s v="-537792920,921856"/>
    <n v="1638263953.77737"/>
    <n v="1230243450.87889"/>
    <n v="1466116068.0341201"/>
    <n v="1381200049.5926399"/>
    <n v="1143918159.62919"/>
    <n v="869176318.129565"/>
    <n v="1365376359.7635143"/>
  </r>
  <r>
    <x v="0"/>
    <x v="0"/>
    <x v="6"/>
    <s v="NY,GDP,MKTP,CD"/>
    <n v="209755003250.664"/>
    <n v="213810024944.46399"/>
    <n v="165979279263.17401"/>
    <n v="160034163871.45499"/>
    <n v="170097014589.134"/>
    <n v="174910878623.04901"/>
    <n v="171767403748.19"/>
    <n v="145009181490.62"/>
    <n v="163044443983.759"/>
    <n v="174934154862.72324"/>
  </r>
  <r>
    <x v="0"/>
    <x v="0"/>
    <x v="7"/>
    <s v="NY,GDP,MKTP,KD,ZG"/>
    <n v="2.8"/>
    <n v="3.8000000001680401"/>
    <n v="3.6999999995889299"/>
    <n v="3.2000000000669102"/>
    <n v="1.29999999991843"/>
    <n v="1.2000000004906299"/>
    <n v="0.99999999974178899"/>
    <s v="-5,10000000018678"/>
    <n v="3.5000000004975802"/>
    <n v="2.5625000000590386"/>
  </r>
  <r>
    <x v="0"/>
    <x v="0"/>
    <x v="8"/>
    <s v="NY,GNP,PCAP,CD"/>
    <n v="5540"/>
    <n v="5510"/>
    <n v="4880"/>
    <n v="4400"/>
    <n v="3970"/>
    <n v="4010"/>
    <n v="4050"/>
    <n v="3600"/>
    <n v="3660"/>
    <n v="4402.2222222222226"/>
  </r>
  <r>
    <x v="0"/>
    <x v="0"/>
    <x v="9"/>
    <s v="NV,IND,TOTL,ZS"/>
    <n v="43.904099965887603"/>
    <n v="41.940301816781599"/>
    <n v="35.382696713143503"/>
    <n v="34.248889571492597"/>
    <n v="36.330578820625497"/>
    <n v="38.805186391523101"/>
    <n v="36.846215448978299"/>
    <n v="32.7121976957974"/>
    <n v="38.918783915718699"/>
    <n v="37.676550037772031"/>
  </r>
  <r>
    <x v="0"/>
    <x v="0"/>
    <x v="10"/>
    <s v="SP,DYN,LE00,IN"/>
    <n v="74.614999999999995"/>
    <n v="75.11"/>
    <n v="75.622"/>
    <n v="75.731999999999999"/>
    <n v="75.742999999999995"/>
    <n v="76.066000000000003"/>
    <n v="76.474000000000004"/>
    <n v="74.453000000000003"/>
    <n v="76.376999999999995"/>
    <n v="75.576888888888874"/>
  </r>
  <r>
    <x v="0"/>
    <x v="0"/>
    <x v="11"/>
    <s v="SP,POP,GROW"/>
    <n v="1.9667158178046"/>
    <n v="1.97904881035906"/>
    <n v="1.99994605069585"/>
    <n v="1.9934316887991299"/>
    <n v="1.95700247075081"/>
    <n v="1.9033254281097001"/>
    <n v="1.83944488568624"/>
    <n v="1.7324567280315299"/>
    <n v="1.65770320084269"/>
    <n v="1.8921194534532897"/>
  </r>
  <r>
    <x v="0"/>
    <x v="0"/>
    <x v="12"/>
    <s v="SI,POV,DDAY"/>
    <n v="0"/>
    <n v="0"/>
    <n v="0"/>
    <n v="0"/>
    <n v="0"/>
    <n v="0"/>
    <n v="0"/>
    <n v="0"/>
    <n v="0"/>
    <n v="0"/>
  </r>
  <r>
    <x v="0"/>
    <x v="0"/>
    <x v="13"/>
    <s v="GC,REV,XGRT,GD,ZS"/>
    <n v="0"/>
    <n v="0"/>
    <n v="0"/>
    <n v="0"/>
    <n v="0"/>
    <n v="0"/>
    <n v="0"/>
    <n v="0"/>
    <n v="0"/>
    <n v="0"/>
  </r>
  <r>
    <x v="0"/>
    <x v="0"/>
    <x v="14"/>
    <s v="IQ,SCI,OVRL"/>
    <n v="51.1111111111111"/>
    <n v="52.2222222222222"/>
    <n v="53.333366666666699"/>
    <n v="55.555566666666699"/>
    <n v="61.1111"/>
    <n v="50"/>
    <n v="52.222200000000001"/>
    <n v="49.999966666666701"/>
    <n v="0"/>
    <n v="47.283948148148149"/>
  </r>
  <r>
    <x v="0"/>
    <x v="0"/>
    <x v="15"/>
    <s v="IC,REG,DURS"/>
    <n v="22"/>
    <n v="20"/>
    <n v="18"/>
    <n v="18"/>
    <n v="18"/>
    <n v="18"/>
    <n v="18"/>
    <n v="0"/>
    <n v="0"/>
    <n v="14.666666666666666"/>
  </r>
  <r>
    <x v="1"/>
    <x v="1"/>
    <x v="0"/>
    <s v="NV,AGR,TOTL,ZS"/>
    <n v="6.0529184367045099"/>
    <n v="6.7127035142855904"/>
    <n v="5.1566859021407998"/>
    <n v="6.2645658201025398"/>
    <n v="5.2316223772505799"/>
    <n v="4.5378788968114598"/>
    <n v="5.3185559967348004"/>
    <n v="6.1284669502231601"/>
    <n v="7.1315410467292901"/>
    <n v="5.8372154378869707"/>
  </r>
  <r>
    <x v="1"/>
    <x v="1"/>
    <x v="1"/>
    <s v="SH,STA,BRTC,ZS"/>
    <n v="97"/>
    <n v="99.6"/>
    <n v="99.6"/>
    <n v="98.4"/>
    <n v="93.9"/>
    <n v="99.5"/>
    <n v="99.6"/>
    <n v="98.8"/>
    <n v="0"/>
    <n v="87.37777777777778"/>
  </r>
  <r>
    <x v="1"/>
    <x v="1"/>
    <x v="2"/>
    <s v="EN,ATM,CO2E,PC"/>
    <n v="4.3421245465510898"/>
    <n v="4.2090533050539598"/>
    <n v="4.30185120706067"/>
    <n v="4.20180210453832"/>
    <n v="4.07139674183186"/>
    <n v="3.9756664767255998"/>
    <n v="3.7405455679281601"/>
    <n v="0"/>
    <n v="0"/>
    <n v="3.2047155499655182"/>
  </r>
  <r>
    <x v="1"/>
    <x v="1"/>
    <x v="3"/>
    <s v="FS,AST,DOMS,GD,ZS"/>
    <n v="33.187391571478898"/>
    <n v="34.432139569461597"/>
    <n v="40.427627937029698"/>
    <n v="37.932248257870903"/>
    <n v="38.868398387117303"/>
    <n v="0"/>
    <n v="0"/>
    <n v="0"/>
    <n v="0"/>
    <n v="20.538645080328713"/>
  </r>
  <r>
    <x v="1"/>
    <x v="1"/>
    <x v="4"/>
    <s v="DT,DOD,DECT,CD"/>
    <n v="150225027402.10001"/>
    <n v="153793761987.60001"/>
    <n v="177184603465.60001"/>
    <n v="181638508190.70001"/>
    <n v="225925335186.10001"/>
    <n v="277827089406.20001"/>
    <n v="280684783388"/>
    <n v="255558142878.79999"/>
    <n v="246306711414"/>
    <n v="216571551479.90002"/>
  </r>
  <r>
    <x v="1"/>
    <x v="1"/>
    <x v="5"/>
    <s v="BX,KLT,DINV,CD,WD"/>
    <n v="9821661858.1587391"/>
    <n v="5065335541.96486"/>
    <n v="11758994011.285999"/>
    <n v="3260164341.7739301"/>
    <n v="11516861462.2845"/>
    <n v="11716769818.754299"/>
    <n v="6649187837.9860601"/>
    <n v="4722648813.0920296"/>
    <n v="6782348887.2171602"/>
    <n v="7921552508.0575104"/>
  </r>
  <r>
    <x v="1"/>
    <x v="1"/>
    <x v="6"/>
    <s v="NY,GDP,MKTP,CD"/>
    <n v="552025140252.24597"/>
    <n v="526319673731.638"/>
    <n v="594749285413.21204"/>
    <n v="557531376217.96704"/>
    <n v="643628665302.15503"/>
    <n v="524819742918.66901"/>
    <n v="447754609218.67798"/>
    <n v="385540224628.29199"/>
    <n v="487227339102.66998"/>
    <n v="524399561865.05859"/>
  </r>
  <r>
    <x v="1"/>
    <x v="1"/>
    <x v="7"/>
    <s v="NY,GDP,MKTP,KD,ZG"/>
    <n v="2.4053237807943599"/>
    <s v="-2,51261532081394"/>
    <n v="2.73115982828944"/>
    <s v="-2,08032784377811"/>
    <n v="2.8185029777591799"/>
    <s v="-2,61739646282038"/>
    <s v="-2,00086100285785"/>
    <s v="-9,94323513446069"/>
    <n v="10.3982494646904"/>
    <n v="4.5883090128833448"/>
  </r>
  <r>
    <x v="1"/>
    <x v="1"/>
    <x v="8"/>
    <s v="NY,GNP,PCAP,CD"/>
    <n v="12870"/>
    <n v="12350"/>
    <n v="12600"/>
    <n v="12220"/>
    <n v="13140"/>
    <n v="12430"/>
    <n v="11220"/>
    <n v="9010"/>
    <n v="9960"/>
    <n v="11755.555555555555"/>
  </r>
  <r>
    <x v="1"/>
    <x v="1"/>
    <x v="9"/>
    <s v="NV,IND,TOTL,ZS"/>
    <n v="24.005881442307199"/>
    <n v="24.2773944936602"/>
    <n v="23.153056135905"/>
    <n v="22.054107211210798"/>
    <n v="21.782123219334999"/>
    <n v="23.7195923321304"/>
    <n v="23.157847739143399"/>
    <n v="22.180572905275699"/>
    <n v="23.579473005984902"/>
    <n v="23.101116498328068"/>
  </r>
  <r>
    <x v="1"/>
    <x v="1"/>
    <x v="10"/>
    <s v="SP,DYN,LE00,IN"/>
    <n v="76.491"/>
    <n v="76.754999999999995"/>
    <n v="76.760000000000005"/>
    <n v="76.308000000000007"/>
    <n v="76.832999999999998"/>
    <n v="76.998999999999995"/>
    <n v="77.284000000000006"/>
    <n v="75.891999999999996"/>
    <n v="75.39"/>
    <n v="76.523555555555546"/>
  </r>
  <r>
    <x v="1"/>
    <x v="1"/>
    <x v="11"/>
    <s v="SP,POP,GROW"/>
    <n v="1.1191091999977201"/>
    <n v="1.09946109101836"/>
    <n v="1.0780013444960399"/>
    <n v="1.05718157762752"/>
    <n v="1.03713389686514"/>
    <n v="1.01580834908002"/>
    <n v="0.99339749329304605"/>
    <n v="0.97005399143804805"/>
    <n v="0.94749095933398897"/>
    <n v="1.035293100349987"/>
  </r>
  <r>
    <x v="1"/>
    <x v="1"/>
    <x v="12"/>
    <s v="SI,POV,DDAY"/>
    <n v="0.6"/>
    <n v="0.6"/>
    <n v="0"/>
    <n v="0.7"/>
    <n v="0.4"/>
    <n v="0.8"/>
    <n v="0.8"/>
    <n v="1.1000000000000001"/>
    <n v="1"/>
    <n v="0.66666666666666663"/>
  </r>
  <r>
    <x v="1"/>
    <x v="1"/>
    <x v="13"/>
    <s v="GC,REV,XGRT,GD,ZS"/>
    <n v="21.5652829643596"/>
    <n v="22.332294370501401"/>
    <n v="22.149080304016401"/>
    <n v="21.256701307138801"/>
    <n v="19.337123974458201"/>
    <n v="17.702448387611099"/>
    <n v="18.7362995826707"/>
    <n v="17.487774002472001"/>
    <n v="18.051899526381799"/>
    <n v="19.846544935512224"/>
  </r>
  <r>
    <x v="1"/>
    <x v="1"/>
    <x v="14"/>
    <s v="IQ,SCI,OVRL"/>
    <n v="76.6666666666667"/>
    <n v="83.3333333333333"/>
    <n v="95.555566666666707"/>
    <n v="88.888900000000007"/>
    <n v="85.555566666666707"/>
    <n v="81.111099999999993"/>
    <n v="80"/>
    <n v="78.888900000000007"/>
    <n v="0"/>
    <n v="74.444448148148169"/>
  </r>
  <r>
    <x v="1"/>
    <x v="1"/>
    <x v="15"/>
    <s v="IC,REG,DURS"/>
    <n v="24.5"/>
    <n v="24.5"/>
    <n v="24.5"/>
    <n v="24.5"/>
    <n v="24.5"/>
    <n v="11"/>
    <n v="11.5"/>
    <n v="0"/>
    <n v="0"/>
    <n v="16.111111111111111"/>
  </r>
  <r>
    <x v="2"/>
    <x v="2"/>
    <x v="0"/>
    <s v="NV,AGR,TOTL,ZS"/>
    <n v="2.2856521778746202"/>
    <n v="2.2208849384804301"/>
    <n v="2.3759552271446198"/>
    <n v="2.4045300922211101"/>
    <n v="2.7032205536868901"/>
    <n v="2.4581102605779201"/>
    <n v="2.1161884771138402"/>
    <n v="2.0121032336417199"/>
    <n v="2.3066026603294798"/>
    <n v="2.3203608467856256"/>
  </r>
  <r>
    <x v="2"/>
    <x v="2"/>
    <x v="1"/>
    <s v="SH,STA,BRTC,ZS"/>
    <n v="99"/>
    <n v="99.8"/>
    <n v="98.8"/>
    <n v="98.8"/>
    <n v="99.4"/>
    <n v="98.7"/>
    <n v="98.8"/>
    <n v="0"/>
    <n v="0"/>
    <n v="77.033333333333346"/>
  </r>
  <r>
    <x v="2"/>
    <x v="2"/>
    <x v="2"/>
    <s v="EN,ATM,CO2E,PC"/>
    <n v="16.442242258334002"/>
    <n v="15.830574663505001"/>
    <n v="15.863086971592001"/>
    <n v="15.914727794208"/>
    <n v="15.823375769622499"/>
    <n v="15.5033538149282"/>
    <n v="15.253484214440601"/>
    <n v="0"/>
    <n v="0"/>
    <n v="12.292316165181147"/>
  </r>
  <r>
    <x v="2"/>
    <x v="2"/>
    <x v="3"/>
    <s v="FS,AST,DOMS,GD,ZS"/>
    <n v="0"/>
    <n v="0"/>
    <n v="0"/>
    <n v="0"/>
    <n v="0"/>
    <n v="0"/>
    <n v="0"/>
    <n v="0"/>
    <n v="0"/>
    <n v="0"/>
  </r>
  <r>
    <x v="2"/>
    <x v="2"/>
    <x v="4"/>
    <s v="DT,DOD,DECT,CD"/>
    <n v="0"/>
    <n v="0"/>
    <n v="0"/>
    <n v="0"/>
    <n v="0"/>
    <n v="0"/>
    <n v="0"/>
    <n v="0"/>
    <n v="0"/>
    <n v="0"/>
  </r>
  <r>
    <x v="2"/>
    <x v="2"/>
    <x v="5"/>
    <s v="BX,KLT,DINV,CD,WD"/>
    <n v="54465480054.677101"/>
    <n v="63202728079.452904"/>
    <n v="46892808567.851601"/>
    <n v="42969505135.166603"/>
    <n v="48198614234.959"/>
    <n v="60685908478.472702"/>
    <n v="38959497519.939102"/>
    <n v="15307363569.850401"/>
    <n v="24789073110.7841"/>
    <n v="43941219861.239281"/>
  </r>
  <r>
    <x v="2"/>
    <x v="2"/>
    <x v="6"/>
    <s v="NY,GDP,MKTP,CD"/>
    <n v="1576380424746.0801"/>
    <n v="1467545212521.8"/>
    <n v="1350615691821.28"/>
    <n v="1206535157956.03"/>
    <n v="1326516328531.5601"/>
    <n v="1428288504767.0701"/>
    <n v="1392227864397.0801"/>
    <n v="1326901059123.21"/>
    <n v="1552667363236.0601"/>
    <n v="1403075289677.7966"/>
  </r>
  <r>
    <x v="2"/>
    <x v="2"/>
    <x v="7"/>
    <s v="NY,GDP,MKTP,KD,ZG"/>
    <n v="2.5787542882534198"/>
    <n v="2.5790171117759702"/>
    <n v="2.1527359059391"/>
    <n v="2.7305479920989302"/>
    <n v="2.2821836424846502"/>
    <n v="2.8830451234768302"/>
    <n v="2.1713962244834999"/>
    <s v="-0,050885336083894"/>
    <n v="2.2362124394446101"/>
    <n v="2.4517365909946265"/>
  </r>
  <r>
    <x v="2"/>
    <x v="2"/>
    <x v="8"/>
    <s v="NY,GNP,PCAP,CD"/>
    <n v="66050"/>
    <n v="65180"/>
    <n v="60490"/>
    <n v="54080"/>
    <n v="51490"/>
    <n v="53100"/>
    <n v="54900"/>
    <n v="53620"/>
    <n v="57170"/>
    <n v="57342.222222222219"/>
  </r>
  <r>
    <x v="2"/>
    <x v="2"/>
    <x v="9"/>
    <s v="NV,IND,TOTL,ZS"/>
    <n v="25.197364396178799"/>
    <n v="25.578741859267801"/>
    <n v="23.6935141578446"/>
    <n v="22.3299254677721"/>
    <n v="23.4734721075625"/>
    <n v="24.143956887826398"/>
    <n v="25.316742464989201"/>
    <n v="25.406282789694799"/>
    <n v="25.523512330929499"/>
    <n v="24.518168051340634"/>
  </r>
  <r>
    <x v="2"/>
    <x v="2"/>
    <x v="10"/>
    <s v="SP,DYN,LE00,IN"/>
    <n v="82.148780487804899"/>
    <n v="82.3"/>
    <n v="82.4"/>
    <n v="82.448780487804896"/>
    <n v="82.5"/>
    <n v="82.748780487804893"/>
    <n v="82.9"/>
    <n v="83.2"/>
    <n v="83.3"/>
    <n v="82.660704607046071"/>
  </r>
  <r>
    <x v="2"/>
    <x v="2"/>
    <x v="11"/>
    <s v="SP,POP,GROW"/>
    <n v="1.721151439989"/>
    <n v="1.4915664891284699"/>
    <n v="1.43921665259925"/>
    <n v="1.5619404981039899"/>
    <n v="1.6533905350306799"/>
    <n v="1.5029929822136201"/>
    <n v="1.48520844681971"/>
    <n v="1.23570107988933"/>
    <n v="0.127728295728263"/>
    <n v="1.3576551577224791"/>
  </r>
  <r>
    <x v="2"/>
    <x v="2"/>
    <x v="12"/>
    <s v="SI,POV,DDAY"/>
    <n v="0"/>
    <n v="0.5"/>
    <n v="0"/>
    <n v="0.5"/>
    <n v="0"/>
    <n v="0.5"/>
    <n v="0"/>
    <n v="0"/>
    <n v="0"/>
    <n v="0.16666666666666666"/>
  </r>
  <r>
    <x v="2"/>
    <x v="2"/>
    <x v="13"/>
    <s v="GC,REV,XGRT,GD,ZS"/>
    <n v="24.4653751583146"/>
    <n v="24.374498388274201"/>
    <n v="24.521762700170299"/>
    <n v="24.868751123654501"/>
    <n v="24.8251108124274"/>
    <n v="25.8351762557425"/>
    <n v="26.0859760003658"/>
    <n v="25.310499623384199"/>
    <n v="25.7706740805578"/>
    <n v="25.117536015876812"/>
  </r>
  <r>
    <x v="2"/>
    <x v="2"/>
    <x v="14"/>
    <s v="IQ,SCI,OVRL"/>
    <n v="0"/>
    <n v="0"/>
    <n v="0"/>
    <n v="0"/>
    <n v="0"/>
    <n v="0"/>
    <n v="0"/>
    <n v="0"/>
    <n v="0"/>
    <n v="0"/>
  </r>
  <r>
    <x v="2"/>
    <x v="2"/>
    <x v="15"/>
    <s v="IC,REG,DURS"/>
    <n v="2.5"/>
    <n v="2.5"/>
    <n v="2.5"/>
    <n v="2.5"/>
    <n v="2.5"/>
    <n v="2.5"/>
    <n v="2"/>
    <n v="0"/>
    <n v="0"/>
    <n v="1.8888888888888888"/>
  </r>
  <r>
    <x v="3"/>
    <x v="3"/>
    <x v="0"/>
    <s v="NV,AGR,TOTL,ZS"/>
    <n v="1.2547212159419501"/>
    <n v="1.2007405640414699"/>
    <n v="1.1297901935645001"/>
    <n v="1.1103164792617199"/>
    <n v="1.21053643138638"/>
    <n v="1.1306028910482899"/>
    <n v="1.0523490799420301"/>
    <n v="1.0855193888093499"/>
    <n v="1.2121891227663"/>
    <n v="1.1540850407513323"/>
  </r>
  <r>
    <x v="3"/>
    <x v="3"/>
    <x v="1"/>
    <s v="SH,STA,BRTC,ZS"/>
    <n v="98.5"/>
    <n v="98.5"/>
    <n v="98.5"/>
    <n v="98.4"/>
    <n v="98.4"/>
    <n v="98.4"/>
    <n v="98.4"/>
    <n v="98.1"/>
    <n v="0"/>
    <n v="87.466666666666654"/>
  </r>
  <r>
    <x v="3"/>
    <x v="3"/>
    <x v="2"/>
    <s v="EN,ATM,CO2E,PC"/>
    <n v="7.7533457950714304"/>
    <n v="7.2602756075220798"/>
    <n v="7.3169619814365898"/>
    <n v="7.2893350187966401"/>
    <n v="7.48574094243794"/>
    <n v="7.1332786834622102"/>
    <n v="7.2935679600717096"/>
    <n v="0"/>
    <n v="0"/>
    <n v="5.7258339987554008"/>
  </r>
  <r>
    <x v="3"/>
    <x v="3"/>
    <x v="3"/>
    <s v="FS,AST,DOMS,GD,ZS"/>
    <n v="0"/>
    <n v="0"/>
    <n v="0"/>
    <n v="0"/>
    <n v="0"/>
    <n v="0"/>
    <n v="0"/>
    <n v="0"/>
    <n v="0"/>
    <n v="0"/>
  </r>
  <r>
    <x v="3"/>
    <x v="3"/>
    <x v="4"/>
    <s v="DT,DOD,DECT,CD"/>
    <n v="0"/>
    <n v="0"/>
    <n v="0"/>
    <n v="0"/>
    <n v="0"/>
    <n v="0"/>
    <n v="0"/>
    <n v="0"/>
    <n v="0"/>
    <n v="0"/>
  </r>
  <r>
    <x v="3"/>
    <x v="3"/>
    <x v="5"/>
    <s v="BX,KLT,DINV,CD,WD"/>
    <n v="451107665.23102099"/>
    <n v="1712175273.9310701"/>
    <s v="-7975773543,92081"/>
    <s v="-28939340169,025"/>
    <n v="13518864836.284901"/>
    <s v="-28605757320,128"/>
    <s v="-12394032432,5489"/>
    <s v="-11666737766,2068"/>
    <n v="12326601370.851801"/>
    <n v="7002187286.5746975"/>
  </r>
  <r>
    <x v="3"/>
    <x v="3"/>
    <x v="6"/>
    <s v="NY,GDP,MKTP,CD"/>
    <n v="430190979705.96198"/>
    <n v="442584815286.034"/>
    <n v="381971148530.54303"/>
    <n v="395837353031.49902"/>
    <n v="417261151844.97699"/>
    <n v="454991174096.10199"/>
    <n v="444621176100.54797"/>
    <n v="435225238000.43701"/>
    <n v="480368403893.36401"/>
    <n v="431450160054.38507"/>
  </r>
  <r>
    <x v="3"/>
    <x v="3"/>
    <x v="7"/>
    <s v="NY,GDP,MKTP,KD,ZG"/>
    <n v="2.5504712197218001E-2"/>
    <n v="0.66127284885260496"/>
    <n v="1.0145015859051101"/>
    <n v="1.9894371623046301"/>
    <n v="2.25857243250671"/>
    <n v="2.4253853608806102"/>
    <n v="1.5173885830315901"/>
    <s v="-6,45396846689127"/>
    <n v="4.5568509130887698"/>
    <n v="1.8061141998459052"/>
  </r>
  <r>
    <x v="3"/>
    <x v="3"/>
    <x v="8"/>
    <s v="NY,GNP,PCAP,CD"/>
    <n v="50720"/>
    <n v="50390"/>
    <n v="47480"/>
    <n v="46240"/>
    <n v="45040"/>
    <n v="48980"/>
    <n v="51020"/>
    <n v="48990"/>
    <n v="52760"/>
    <n v="49068.888888888891"/>
  </r>
  <r>
    <x v="3"/>
    <x v="3"/>
    <x v="9"/>
    <s v="NV,IND,TOTL,ZS"/>
    <n v="25.524941789421899"/>
    <n v="25.3646396008814"/>
    <n v="25.174913250307"/>
    <n v="25.476804975952"/>
    <n v="25.411867770758299"/>
    <n v="25.366429390567099"/>
    <n v="25.183859769306601"/>
    <n v="25.781141252282399"/>
    <n v="25.833968630255502"/>
    <n v="25.457618492192466"/>
  </r>
  <r>
    <x v="3"/>
    <x v="3"/>
    <x v="10"/>
    <s v="SP,DYN,LE00,IN"/>
    <n v="81.136585365853705"/>
    <n v="81.490243902439005"/>
    <n v="81.190243902438993"/>
    <n v="81.641463414634202"/>
    <n v="81.643902439024401"/>
    <n v="81.692682926829306"/>
    <n v="81.895121951219494"/>
    <n v="81.192682926829306"/>
    <n v="81.239024390243898"/>
    <n v="81.457994579945819"/>
  </r>
  <r>
    <x v="3"/>
    <x v="3"/>
    <x v="11"/>
    <s v="SP,POP,GROW"/>
    <n v="0.58938725469298903"/>
    <n v="0.78154163252584097"/>
    <n v="1.1209925023695799"/>
    <n v="1.0813962987280199"/>
    <n v="0.69462110360498297"/>
    <n v="0.48707192476899902"/>
    <n v="0.444673639004876"/>
    <n v="0.41517673156555601"/>
    <n v="0.43567168405638401"/>
    <n v="0.67228141903524763"/>
  </r>
  <r>
    <x v="3"/>
    <x v="3"/>
    <x v="12"/>
    <s v="SI,POV,DDAY"/>
    <n v="0.3"/>
    <n v="0.2"/>
    <n v="0.7"/>
    <n v="0.7"/>
    <n v="0.3"/>
    <n v="0.6"/>
    <n v="0.6"/>
    <n v="0.7"/>
    <n v="0"/>
    <n v="0.45555555555555549"/>
  </r>
  <r>
    <x v="3"/>
    <x v="3"/>
    <x v="13"/>
    <s v="GC,REV,XGRT,GD,ZS"/>
    <n v="44.859473397256401"/>
    <n v="44.706956921328803"/>
    <n v="45.122978315546803"/>
    <n v="43.581072512509898"/>
    <n v="43.556155376839499"/>
    <n v="43.705285242514002"/>
    <n v="44.086238335396999"/>
    <n v="43.456905382308001"/>
    <n v="44.721581877887203"/>
    <n v="44.199627484620841"/>
  </r>
  <r>
    <x v="3"/>
    <x v="3"/>
    <x v="14"/>
    <s v="IQ,SCI,OVRL"/>
    <n v="0"/>
    <n v="0"/>
    <n v="0"/>
    <n v="0"/>
    <n v="0"/>
    <n v="0"/>
    <n v="0"/>
    <n v="0"/>
    <n v="0"/>
    <n v="0"/>
  </r>
  <r>
    <x v="3"/>
    <x v="3"/>
    <x v="15"/>
    <s v="IC,REG,DURS"/>
    <n v="25"/>
    <n v="22"/>
    <n v="22"/>
    <n v="21"/>
    <n v="21"/>
    <n v="21"/>
    <n v="21"/>
    <n v="0"/>
    <n v="0"/>
    <n v="17"/>
  </r>
  <r>
    <x v="4"/>
    <x v="4"/>
    <x v="0"/>
    <s v="NV,AGR,TOTL,ZS"/>
    <n v="0.27478904505494101"/>
    <n v="0.29990966864163598"/>
    <n v="0.31623017993942598"/>
    <n v="0.33216862549348802"/>
    <n v="0.29059524041583001"/>
    <n v="0.28805955217111801"/>
    <n v="0.28121226773105501"/>
    <n v="0.31287419627648999"/>
    <n v="0.28222155362220802"/>
    <n v="0.29756225881624354"/>
  </r>
  <r>
    <x v="4"/>
    <x v="4"/>
    <x v="1"/>
    <s v="SH,STA,BRTC,ZS"/>
    <n v="99.8"/>
    <n v="99.8"/>
    <n v="99.9"/>
    <n v="99.7"/>
    <n v="99.9"/>
    <n v="99.6"/>
    <n v="99.6"/>
    <n v="0"/>
    <n v="0"/>
    <n v="77.588888888888903"/>
  </r>
  <r>
    <x v="4"/>
    <x v="4"/>
    <x v="2"/>
    <s v="EN,ATM,CO2E,PC"/>
    <n v="22.868841609513701"/>
    <n v="23.096571364940601"/>
    <n v="22.4497152279278"/>
    <n v="21.497792731727699"/>
    <n v="20.948440247825101"/>
    <n v="20.714497021528398"/>
    <n v="22.257373235496502"/>
    <n v="0"/>
    <n v="0"/>
    <n v="17.092581270995531"/>
  </r>
  <r>
    <x v="4"/>
    <x v="4"/>
    <x v="3"/>
    <s v="FS,AST,DOMS,GD,ZS"/>
    <n v="0"/>
    <n v="0"/>
    <n v="0"/>
    <n v="0"/>
    <n v="0"/>
    <n v="0"/>
    <n v="0"/>
    <n v="0"/>
    <n v="0"/>
    <n v="0"/>
  </r>
  <r>
    <x v="4"/>
    <x v="4"/>
    <x v="4"/>
    <s v="DT,DOD,DECT,CD"/>
    <n v="0"/>
    <n v="0"/>
    <n v="0"/>
    <n v="0"/>
    <n v="0"/>
    <n v="0"/>
    <n v="0"/>
    <n v="0"/>
    <n v="0"/>
    <n v="0"/>
  </r>
  <r>
    <x v="4"/>
    <x v="4"/>
    <x v="5"/>
    <s v="BX,KLT,DINV,CD,WD"/>
    <n v="3727712765.9574499"/>
    <n v="1518617021.2765999"/>
    <n v="64893617.021276601"/>
    <n v="243351063.82978699"/>
    <n v="518882978.72340399"/>
    <n v="111170212.765957"/>
    <n v="1501329787.234"/>
    <n v="1021276595.7447"/>
    <n v="1765957446.8085001"/>
    <n v="1163687943.2624083"/>
  </r>
  <r>
    <x v="4"/>
    <x v="4"/>
    <x v="6"/>
    <s v="NY,GDP,MKTP,CD"/>
    <n v="32539468085.1064"/>
    <n v="33387712765.957401"/>
    <n v="31050638297.872299"/>
    <n v="32234973404.255299"/>
    <n v="35473776595.744698"/>
    <n v="37802005319.148903"/>
    <n v="38653318085.1064"/>
    <n v="34723357446.808502"/>
    <n v="38868663031.914902"/>
    <n v="34970434781.323868"/>
  </r>
  <r>
    <x v="4"/>
    <x v="4"/>
    <x v="7"/>
    <s v="NY,GDP,MKTP,KD,ZG"/>
    <n v="5.4168398101207096"/>
    <n v="4.3503908525296904"/>
    <n v="2.48537855758804"/>
    <n v="3.55812811897778"/>
    <n v="4.2909497775633803"/>
    <n v="2.1111304730487199"/>
    <n v="2.1669646688237001"/>
    <s v="-4,93585497941497"/>
    <n v="2.2253512422912798"/>
    <n v="3.3256416876179125"/>
  </r>
  <r>
    <x v="4"/>
    <x v="4"/>
    <x v="8"/>
    <s v="NY,GNP,PCAP,CD"/>
    <n v="24790"/>
    <n v="24530"/>
    <n v="22740"/>
    <n v="21820"/>
    <n v="21790"/>
    <n v="23210"/>
    <n v="24420"/>
    <n v="22950"/>
    <n v="0"/>
    <n v="20694.444444444445"/>
  </r>
  <r>
    <x v="4"/>
    <x v="4"/>
    <x v="9"/>
    <s v="NV,IND,TOTL,ZS"/>
    <n v="47.945375664904503"/>
    <n v="46.519773327236898"/>
    <n v="40.153866710520902"/>
    <n v="39.305465601240897"/>
    <n v="41.176805761522999"/>
    <n v="42.860558309343297"/>
    <n v="42.080329510672897"/>
    <n v="40.253480274299399"/>
    <n v="44.803402412733703"/>
    <n v="42.788784174719495"/>
  </r>
  <r>
    <x v="4"/>
    <x v="4"/>
    <x v="10"/>
    <s v="SP,DYN,LE00,IN"/>
    <n v="79.245999999999995"/>
    <n v="79.328000000000003"/>
    <n v="79.405000000000001"/>
    <n v="79.557000000000002"/>
    <n v="79.688999999999993"/>
    <n v="79.856999999999999"/>
    <n v="80.019000000000005"/>
    <n v="79.174000000000007"/>
    <n v="78.760000000000005"/>
    <n v="79.448333333333323"/>
  </r>
  <r>
    <x v="4"/>
    <x v="4"/>
    <x v="11"/>
    <s v="SP,POP,GROW"/>
    <n v="2.9547571185297499"/>
    <n v="3.8453793586373202"/>
    <n v="3.8166049126116501"/>
    <n v="3.42907892150581"/>
    <n v="3.2916338032426098"/>
    <n v="2.07237016433842"/>
    <n v="0.45936258467876101"/>
    <s v="-1,12524267833833"/>
    <s v="-0,966024840061971"/>
    <n v="2.8384552662206173"/>
  </r>
  <r>
    <x v="4"/>
    <x v="4"/>
    <x v="12"/>
    <s v="SI,POV,DDAY"/>
    <n v="0"/>
    <n v="0"/>
    <n v="0"/>
    <n v="0"/>
    <n v="0"/>
    <n v="0"/>
    <n v="0"/>
    <n v="0"/>
    <n v="0"/>
    <n v="0"/>
  </r>
  <r>
    <x v="4"/>
    <x v="4"/>
    <x v="13"/>
    <s v="GC,REV,XGRT,GD,ZS"/>
    <n v="0"/>
    <n v="0"/>
    <n v="0"/>
    <n v="0"/>
    <n v="0"/>
    <n v="0"/>
    <n v="0"/>
    <n v="0"/>
    <n v="0"/>
    <n v="0"/>
  </r>
  <r>
    <x v="4"/>
    <x v="4"/>
    <x v="14"/>
    <s v="IQ,SCI,OVRL"/>
    <n v="0"/>
    <n v="0"/>
    <n v="0"/>
    <n v="0"/>
    <n v="0"/>
    <n v="0"/>
    <n v="0"/>
    <n v="0"/>
    <n v="0"/>
    <n v="0"/>
  </r>
  <r>
    <x v="4"/>
    <x v="4"/>
    <x v="15"/>
    <s v="IC,REG,DURS"/>
    <n v="9.3000000000000007"/>
    <n v="9.4"/>
    <n v="9.4"/>
    <n v="8.3000000000000007"/>
    <n v="8.3000000000000007"/>
    <n v="8.3000000000000007"/>
    <n v="8.3000000000000007"/>
    <n v="0"/>
    <n v="0"/>
    <n v="6.8111111111111109"/>
  </r>
  <r>
    <x v="5"/>
    <x v="5"/>
    <x v="0"/>
    <s v="NV,AGR,TOTL,ZS"/>
    <n v="0.68117491345958103"/>
    <n v="0.63783596809256904"/>
    <n v="0.68641478046390003"/>
    <n v="0.628433475870949"/>
    <n v="0.66509366024184702"/>
    <n v="0.60304209882908599"/>
    <n v="0.67005818508498005"/>
    <n v="0.75074000769421001"/>
    <n v="0.66317401389894204"/>
    <n v="0.66510745595956278"/>
  </r>
  <r>
    <x v="5"/>
    <x v="5"/>
    <x v="1"/>
    <s v="SH,STA,BRTC,ZS"/>
    <n v="0"/>
    <n v="0"/>
    <n v="0"/>
    <n v="0"/>
    <n v="0"/>
    <n v="0"/>
    <n v="0"/>
    <n v="0"/>
    <n v="0"/>
    <n v="0"/>
  </r>
  <r>
    <x v="5"/>
    <x v="5"/>
    <x v="2"/>
    <s v="EN,ATM,CO2E,PC"/>
    <n v="8.6551462815183609"/>
    <n v="8.0414703930937304"/>
    <n v="8.4380118990303199"/>
    <n v="8.3151699760189004"/>
    <n v="8.1514296328894904"/>
    <n v="8.1963645222994508"/>
    <n v="8.0954532082047308"/>
    <n v="0"/>
    <n v="0"/>
    <n v="6.4325606570061087"/>
  </r>
  <r>
    <x v="5"/>
    <x v="5"/>
    <x v="3"/>
    <s v="FS,AST,DOMS,GD,ZS"/>
    <n v="0"/>
    <n v="0"/>
    <n v="0"/>
    <n v="0"/>
    <n v="0"/>
    <n v="0"/>
    <n v="0"/>
    <n v="0"/>
    <n v="0"/>
    <n v="0"/>
  </r>
  <r>
    <x v="5"/>
    <x v="5"/>
    <x v="4"/>
    <s v="DT,DOD,DECT,CD"/>
    <n v="0"/>
    <n v="0"/>
    <n v="0"/>
    <n v="0"/>
    <n v="0"/>
    <n v="0"/>
    <n v="0"/>
    <n v="0"/>
    <n v="0"/>
    <n v="0"/>
  </r>
  <r>
    <x v="5"/>
    <x v="5"/>
    <x v="5"/>
    <s v="BX,KLT,DINV,CD,WD"/>
    <s v="-29640924980,1455"/>
    <s v="-15205871357,966"/>
    <s v="-19514245854,7287"/>
    <n v="57538351507.068398"/>
    <s v="-37288840312,4531"/>
    <s v="-41601387266,7493"/>
    <s v="-21379939833,4956"/>
    <s v="-24346546463,5301"/>
    <n v="24036812329.725899"/>
    <n v="40787581918.397148"/>
  </r>
  <r>
    <x v="5"/>
    <x v="5"/>
    <x v="6"/>
    <s v="NY,GDP,MKTP,CD"/>
    <n v="521791015247.06"/>
    <n v="535390200131.01801"/>
    <n v="462335574841.48401"/>
    <n v="476062757356.927"/>
    <n v="502764720556.354"/>
    <n v="543299066998.90198"/>
    <n v="535830876745.09698"/>
    <n v="525211810652.60797"/>
    <n v="594104177539.52502"/>
    <n v="521865577785.44165"/>
  </r>
  <r>
    <x v="5"/>
    <x v="5"/>
    <x v="7"/>
    <s v="NY,GDP,MKTP,KD,ZG"/>
    <n v="0.45924219290770901"/>
    <n v="1.57853314322614"/>
    <n v="2.0414590091996101"/>
    <n v="1.26668640902095"/>
    <n v="1.6195802783877999"/>
    <n v="1.7929451930207601"/>
    <n v="2.2408582404128898"/>
    <s v="-5,36138663334856"/>
    <n v="6.1338659635644497"/>
    <n v="2.1416463037175388"/>
  </r>
  <r>
    <x v="5"/>
    <x v="5"/>
    <x v="8"/>
    <s v="NY,GNP,PCAP,CD"/>
    <n v="47900"/>
    <n v="47820"/>
    <n v="45570"/>
    <n v="43400"/>
    <n v="42520"/>
    <n v="46060"/>
    <n v="48100"/>
    <n v="46030"/>
    <n v="50490"/>
    <n v="46432.222222222219"/>
  </r>
  <r>
    <x v="5"/>
    <x v="5"/>
    <x v="9"/>
    <s v="NV,IND,TOTL,ZS"/>
    <n v="19.8791997556506"/>
    <n v="19.674826484051099"/>
    <n v="19.669888318109798"/>
    <n v="19.288220267002899"/>
    <n v="19.235362490649901"/>
    <n v="18.9339307746014"/>
    <n v="19.257633527980001"/>
    <n v="19.481834771086401"/>
    <n v="19.620072480906298"/>
    <n v="19.448996541115378"/>
  </r>
  <r>
    <x v="5"/>
    <x v="5"/>
    <x v="10"/>
    <s v="SP,DYN,LE00,IN"/>
    <n v="80.5878048780488"/>
    <n v="81.287804878048803"/>
    <n v="80.992682926829303"/>
    <n v="81.439024390243901"/>
    <n v="81.492682926829303"/>
    <n v="81.595121951219497"/>
    <n v="81.995121951219502"/>
    <n v="80.695121951219505"/>
    <n v="81.890243902438996"/>
    <n v="81.330623306233051"/>
  </r>
  <r>
    <x v="5"/>
    <x v="5"/>
    <x v="11"/>
    <s v="SP,POP,GROW"/>
    <n v="0.47134014396662699"/>
    <n v="0.44392928847521002"/>
    <n v="0.57944624167779102"/>
    <n v="0.50630000245137596"/>
    <n v="0.38522801837236897"/>
    <n v="0.45518469527502198"/>
    <n v="0.540461327098122"/>
    <n v="0.43099681509972199"/>
    <n v="0.46990440249570098"/>
    <n v="0.47586565943466003"/>
  </r>
  <r>
    <x v="5"/>
    <x v="5"/>
    <x v="12"/>
    <s v="SI,POV,DDAY"/>
    <n v="0.1"/>
    <n v="0.1"/>
    <n v="0.1"/>
    <n v="0.1"/>
    <n v="0.1"/>
    <n v="0.1"/>
    <n v="0.1"/>
    <n v="0.1"/>
    <n v="0"/>
    <n v="8.8888888888888878E-2"/>
  </r>
  <r>
    <x v="5"/>
    <x v="5"/>
    <x v="13"/>
    <s v="GC,REV,XGRT,GD,ZS"/>
    <n v="42.815261657503598"/>
    <n v="42.596202065839201"/>
    <n v="40.420142576914799"/>
    <n v="38.361041402717099"/>
    <n v="38.815562562506997"/>
    <n v="39.204605230552801"/>
    <n v="37.740538394843803"/>
    <n v="37.330705094510698"/>
    <n v="38.092669968202998"/>
    <n v="39.486303217065775"/>
  </r>
  <r>
    <x v="5"/>
    <x v="5"/>
    <x v="14"/>
    <s v="IQ,SCI,OVRL"/>
    <n v="0"/>
    <n v="0"/>
    <n v="0"/>
    <n v="0"/>
    <n v="0"/>
    <n v="0"/>
    <n v="0"/>
    <n v="0"/>
    <n v="0"/>
    <n v="0"/>
  </r>
  <r>
    <x v="5"/>
    <x v="5"/>
    <x v="15"/>
    <s v="IC,REG,DURS"/>
    <n v="4.5"/>
    <n v="4.5"/>
    <n v="4.5"/>
    <n v="4.5"/>
    <n v="4.5"/>
    <n v="4.5"/>
    <n v="5"/>
    <n v="0"/>
    <n v="0"/>
    <n v="3.5555555555555554"/>
  </r>
  <r>
    <x v="6"/>
    <x v="6"/>
    <x v="0"/>
    <s v="NV,AGR,TOTL,ZS"/>
    <n v="4.5068861822272002"/>
    <n v="4.32561053706441"/>
    <n v="4.3191494277565203"/>
    <n v="4.8913535868597098"/>
    <n v="4.6005916942412197"/>
    <n v="4.4203993037832898"/>
    <n v="4.2050140957035396"/>
    <n v="5.8932462656314799"/>
    <n v="6.8912832916489801"/>
    <n v="4.8948371538795952"/>
  </r>
  <r>
    <x v="6"/>
    <x v="6"/>
    <x v="1"/>
    <s v="SH,STA,BRTC,ZS"/>
    <n v="98"/>
    <n v="98.4"/>
    <n v="98.2"/>
    <n v="98.6"/>
    <n v="98.7"/>
    <n v="98.8"/>
    <n v="99.1"/>
    <n v="0"/>
    <n v="0"/>
    <n v="76.644444444444446"/>
  </r>
  <r>
    <x v="6"/>
    <x v="6"/>
    <x v="2"/>
    <s v="EN,ATM,CO2E,PC"/>
    <n v="2.4134460412494798"/>
    <n v="2.51459146813631"/>
    <n v="2.36536013363926"/>
    <n v="2.1612593640696698"/>
    <n v="2.1893709387057299"/>
    <n v="2.0649751983417"/>
    <n v="2.0506752203074701"/>
    <n v="0"/>
    <n v="0"/>
    <n v="1.7510753738277358"/>
  </r>
  <r>
    <x v="6"/>
    <x v="6"/>
    <x v="3"/>
    <s v="FS,AST,DOMS,GD,ZS"/>
    <n v="0"/>
    <n v="0"/>
    <n v="0"/>
    <n v="0"/>
    <n v="0"/>
    <n v="0"/>
    <n v="0"/>
    <n v="0"/>
    <n v="0"/>
    <n v="0"/>
  </r>
  <r>
    <x v="6"/>
    <x v="6"/>
    <x v="4"/>
    <s v="DT,DOD,DECT,CD"/>
    <n v="483734834011.90002"/>
    <n v="556919631071.69995"/>
    <n v="543397356309.79999"/>
    <n v="543257228545.29999"/>
    <n v="543000326110.90002"/>
    <n v="557742529134.59998"/>
    <n v="568690159150.80005"/>
    <n v="549263187525.59998"/>
    <n v="606484605480.59998"/>
    <n v="550276650815.68896"/>
  </r>
  <r>
    <x v="6"/>
    <x v="6"/>
    <x v="5"/>
    <s v="BX,KLT,DINV,CD,WD"/>
    <n v="75211029129.399994"/>
    <n v="87713983217.240005"/>
    <n v="64738153494.440002"/>
    <n v="74294627801.190002"/>
    <n v="68885491315.229996"/>
    <n v="78162724370.350006"/>
    <n v="69174411753.429993"/>
    <n v="37786286307.449997"/>
    <n v="46439071565.279999"/>
    <n v="66933975439.334442"/>
  </r>
  <r>
    <x v="6"/>
    <x v="6"/>
    <x v="6"/>
    <s v="NY,GDP,MKTP,CD"/>
    <n v="2472806919901.6699"/>
    <n v="2455993625159.3701"/>
    <n v="1802214373741.3201"/>
    <n v="1795700168991.49"/>
    <n v="2063507864886.8799"/>
    <n v="1916947014067.55"/>
    <n v="1873274432754.47"/>
    <n v="1448559976218.1899"/>
    <n v="1608981456325.0801"/>
    <n v="1937553981338.4468"/>
  </r>
  <r>
    <x v="6"/>
    <x v="6"/>
    <x v="7"/>
    <s v="NY,GDP,MKTP,KD,ZG"/>
    <n v="3.0048226694443199"/>
    <n v="0.50395574024224699"/>
    <s v="-3,54576339269425"/>
    <s v="-3,27591690782192"/>
    <n v="1.32286905404399"/>
    <n v="1.7836667616340001"/>
    <n v="1.2207778236084199"/>
    <s v="-3,87867633397198"/>
    <n v="4.61942162067312"/>
    <n v="2.0759189449410163"/>
  </r>
  <r>
    <x v="6"/>
    <x v="6"/>
    <x v="8"/>
    <s v="NY,GNP,PCAP,CD"/>
    <n v="12750"/>
    <n v="12080"/>
    <n v="10160"/>
    <n v="8890"/>
    <n v="8670"/>
    <n v="9140"/>
    <n v="9220"/>
    <n v="7820"/>
    <n v="7740"/>
    <n v="9607.7777777777774"/>
  </r>
  <r>
    <x v="6"/>
    <x v="6"/>
    <x v="9"/>
    <s v="NV,IND,TOTL,ZS"/>
    <n v="21.224809951723898"/>
    <n v="20.4724627523359"/>
    <n v="19.360043975878401"/>
    <n v="18.354758281908399"/>
    <n v="18.188502312436199"/>
    <n v="18.7490514539899"/>
    <n v="18.754627575285902"/>
    <n v="17.701652635456401"/>
    <n v="18.858128152312101"/>
    <n v="19.073781899036348"/>
  </r>
  <r>
    <x v="6"/>
    <x v="6"/>
    <x v="10"/>
    <s v="SP,DYN,LE00,IN"/>
    <n v="73.918000000000006"/>
    <n v="74.305999999999997"/>
    <n v="74.331999999999994"/>
    <n v="74.441999999999993"/>
    <n v="74.826999999999998"/>
    <n v="75.108999999999995"/>
    <n v="75.337999999999994"/>
    <n v="74.009"/>
    <n v="72.75"/>
    <n v="74.336777777777769"/>
  </r>
  <r>
    <x v="6"/>
    <x v="6"/>
    <x v="11"/>
    <s v="SP,POP,GROW"/>
    <n v="0.86834615016720496"/>
    <n v="0.85783482872481098"/>
    <n v="0.84599260134520604"/>
    <n v="0.81125647827809999"/>
    <n v="0.79226340042226995"/>
    <n v="0.79376815384809096"/>
    <n v="0.76610780208481499"/>
    <n v="0.66517668224680204"/>
    <n v="0.52859045291941598"/>
    <n v="0.76992628333741286"/>
  </r>
  <r>
    <x v="6"/>
    <x v="6"/>
    <x v="12"/>
    <s v="SI,POV,DDAY"/>
    <n v="3.7"/>
    <n v="3.3"/>
    <n v="3.9"/>
    <n v="4.7"/>
    <n v="5.3"/>
    <n v="5.3"/>
    <n v="5.4"/>
    <n v="1.9"/>
    <n v="5.8"/>
    <n v="4.3666666666666663"/>
  </r>
  <r>
    <x v="6"/>
    <x v="6"/>
    <x v="13"/>
    <s v="GC,REV,XGRT,GD,ZS"/>
    <n v="28.651122234488401"/>
    <n v="27.371514544270699"/>
    <n v="29.251431600269999"/>
    <n v="29.6701052640299"/>
    <n v="27.824729850947101"/>
    <n v="28.582885234287801"/>
    <n v="29.151876102508801"/>
    <n v="26.187642719662701"/>
    <n v="28.374225418598002"/>
    <n v="28.340614774340381"/>
  </r>
  <r>
    <x v="6"/>
    <x v="6"/>
    <x v="14"/>
    <s v="IQ,SCI,OVRL"/>
    <n v="75.5555555555556"/>
    <n v="75.5555555555556"/>
    <n v="72.222233333333307"/>
    <n v="76.6666666666667"/>
    <n v="74.444433333333293"/>
    <n v="84.444433333333293"/>
    <n v="84.444433333333293"/>
    <n v="81.111099999999993"/>
    <n v="0"/>
    <n v="69.382712345678996"/>
  </r>
  <r>
    <x v="6"/>
    <x v="6"/>
    <x v="15"/>
    <s v="IC,REG,DURS"/>
    <n v="86.6"/>
    <n v="83.6"/>
    <n v="86"/>
    <n v="82.5"/>
    <n v="82.5"/>
    <n v="20.100000000000001"/>
    <n v="16.600000000000001"/>
    <n v="0"/>
    <n v="0"/>
    <n v="50.87777777777778"/>
  </r>
  <r>
    <x v="7"/>
    <x v="7"/>
    <x v="0"/>
    <s v="NV,AGR,TOTL,ZS"/>
    <n v="4.51605399783225"/>
    <n v="4.5585754945784496"/>
    <n v="4.0606896748769001"/>
    <n v="4.0531534741759501"/>
    <n v="4.0409072394243699"/>
    <n v="3.3846096037225002"/>
    <n v="3.2413600933067301"/>
    <n v="3.4884769389799999"/>
    <n v="4.3670147820700498"/>
    <n v="3.9678712554408002"/>
  </r>
  <r>
    <x v="7"/>
    <x v="7"/>
    <x v="1"/>
    <s v="SH,STA,BRTC,ZS"/>
    <n v="99.7"/>
    <n v="99.7"/>
    <n v="99.8"/>
    <n v="0"/>
    <n v="0"/>
    <n v="0"/>
    <n v="0"/>
    <n v="0"/>
    <n v="0"/>
    <n v="33.24444444444444"/>
  </r>
  <r>
    <x v="7"/>
    <x v="7"/>
    <x v="2"/>
    <s v="EN,ATM,CO2E,PC"/>
    <n v="5.4590601800522096"/>
    <n v="5.8215339057450404"/>
    <n v="6.2073775238781996"/>
    <n v="5.8344189852103501"/>
    <n v="6.2019684432345201"/>
    <n v="5.8217771664405502"/>
    <n v="5.6113017633488296"/>
    <n v="0"/>
    <n v="0"/>
    <n v="4.550826440878855"/>
  </r>
  <r>
    <x v="7"/>
    <x v="7"/>
    <x v="3"/>
    <s v="FS,AST,DOMS,GD,ZS"/>
    <n v="0"/>
    <n v="0"/>
    <n v="0"/>
    <n v="0"/>
    <n v="0"/>
    <n v="0"/>
    <n v="0"/>
    <n v="0"/>
    <n v="0"/>
    <n v="0"/>
  </r>
  <r>
    <x v="7"/>
    <x v="7"/>
    <x v="4"/>
    <s v="DT,DOD,DECT,CD"/>
    <n v="51652240788.199997"/>
    <n v="47074927807.099998"/>
    <n v="40378595624.5"/>
    <n v="39994027753.099998"/>
    <n v="40989144703.599998"/>
    <n v="40103456193.400002"/>
    <n v="40501402414.800003"/>
    <n v="46906480539.400002"/>
    <n v="44942637186.300003"/>
    <n v="43615879223.377777"/>
  </r>
  <r>
    <x v="7"/>
    <x v="7"/>
    <x v="5"/>
    <s v="BX,KLT,DINV,CD,WD"/>
    <n v="1989040000"/>
    <n v="1093600000"/>
    <n v="2221390000"/>
    <n v="1488430000"/>
    <n v="2007290000"/>
    <n v="1809860000"/>
    <n v="2221250000"/>
    <n v="3599690000"/>
    <n v="2124260000"/>
    <n v="2061645555.5555556"/>
  </r>
  <r>
    <x v="7"/>
    <x v="7"/>
    <x v="6"/>
    <s v="NY,GDP,MKTP,CD"/>
    <n v="55810138436.482101"/>
    <n v="57082011260.344597"/>
    <n v="50781996712.763603"/>
    <n v="53953897624.434402"/>
    <n v="59199447421.492401"/>
    <n v="66363537115.2686"/>
    <n v="68915875214.653702"/>
    <n v="70240275010.196396"/>
    <n v="84056312734.308899"/>
    <n v="62933721281.104965"/>
  </r>
  <r>
    <x v="7"/>
    <x v="7"/>
    <x v="7"/>
    <s v="NY,GDP,MKTP,KD,ZG"/>
    <s v="-0,56049396557782"/>
    <n v="0.96686903234496002"/>
    <n v="3.4280549135213199"/>
    <n v="3.0398252763079499"/>
    <n v="2.7621709596126198"/>
    <n v="2.6847605869378102"/>
    <n v="4.0381422057265297"/>
    <s v="-3,95861459810695"/>
    <n v="7.6346097156907904"/>
    <n v="3.5077760985917115"/>
  </r>
  <r>
    <x v="7"/>
    <x v="7"/>
    <x v="8"/>
    <s v="NY,GNP,PCAP,CD"/>
    <n v="7590"/>
    <n v="7700"/>
    <n v="7430"/>
    <n v="7400"/>
    <n v="7610"/>
    <n v="8530"/>
    <n v="9500"/>
    <n v="9520"/>
    <n v="11200"/>
    <n v="8497.7777777777774"/>
  </r>
  <r>
    <x v="7"/>
    <x v="7"/>
    <x v="9"/>
    <s v="NV,IND,TOTL,ZS"/>
    <n v="23.510797791196701"/>
    <n v="23.443573897614499"/>
    <n v="24.022531088394199"/>
    <n v="24.449247252538001"/>
    <n v="23.975828610997301"/>
    <n v="22.404681203088799"/>
    <n v="21.685086404092001"/>
    <n v="21.813815695128099"/>
    <n v="20.8462047934885"/>
    <n v="22.905751859615346"/>
  </r>
  <r>
    <x v="7"/>
    <x v="7"/>
    <x v="10"/>
    <s v="SP,DYN,LE00,IN"/>
    <n v="74.860975609756096"/>
    <n v="74.465853658536602"/>
    <n v="74.614634146341501"/>
    <n v="74.812195121951206"/>
    <n v="74.814634146341504"/>
    <n v="74.963414634146403"/>
    <n v="75.112195121951203"/>
    <n v="73.658536585365894"/>
    <n v="71.514634146341507"/>
    <n v="74.313008130081343"/>
  </r>
  <r>
    <x v="7"/>
    <x v="7"/>
    <x v="11"/>
    <s v="SP,POP,GROW"/>
    <s v="-0,559647217410859"/>
    <s v="-0,568389264052903"/>
    <s v="-0,638069468160719"/>
    <s v="-0,701382097841331"/>
    <s v="-0,730443175298289"/>
    <s v="-0,722080405222853"/>
    <s v="-0,703905641117455"/>
    <s v="-0,60024151846542"/>
    <n v="-0.81484647152894696"/>
    <n v="-0.81484647152894696"/>
  </r>
  <r>
    <x v="7"/>
    <x v="7"/>
    <x v="12"/>
    <s v="SI,POV,DDAY"/>
    <n v="1.8"/>
    <n v="1.7"/>
    <n v="3.4"/>
    <n v="2"/>
    <n v="1.4"/>
    <n v="0.9"/>
    <n v="0.9"/>
    <n v="0.2"/>
    <n v="0"/>
    <n v="1.3666666666666667"/>
  </r>
  <r>
    <x v="7"/>
    <x v="7"/>
    <x v="13"/>
    <s v="GC,REV,XGRT,GD,ZS"/>
    <n v="32.541681348977903"/>
    <n v="33.417211425066697"/>
    <n v="33.591746986361699"/>
    <n v="32.220309045269502"/>
    <n v="33.034038594328003"/>
    <n v="34.820199642646102"/>
    <n v="35.792606756465098"/>
    <n v="33.437929042290499"/>
    <n v="32.425669003605599"/>
    <n v="33.475710205001228"/>
  </r>
  <r>
    <x v="7"/>
    <x v="7"/>
    <x v="14"/>
    <s v="IQ,SCI,OVRL"/>
    <n v="85.5555555555556"/>
    <n v="84.4444444444444"/>
    <n v="84.444433333333293"/>
    <n v="84.444433333333293"/>
    <n v="87.777766666666693"/>
    <n v="90"/>
    <n v="87.777799999999999"/>
    <n v="85.555566666666707"/>
    <n v="0"/>
    <n v="76.666666666666657"/>
  </r>
  <r>
    <x v="7"/>
    <x v="7"/>
    <x v="15"/>
    <s v="IC,REG,DURS"/>
    <n v="25"/>
    <n v="25"/>
    <n v="25"/>
    <n v="23"/>
    <n v="23"/>
    <n v="23"/>
    <n v="23"/>
    <n v="0"/>
    <n v="0"/>
    <n v="18.555555555555557"/>
  </r>
  <r>
    <x v="8"/>
    <x v="8"/>
    <x v="0"/>
    <s v="NV,AGR,TOTL,ZS"/>
    <n v="1.89423151227836"/>
    <n v="1.58654807741954"/>
    <n v="1.86983594598587"/>
    <n v="1.86222589313529"/>
    <n v="1.8899946324488801"/>
    <n v="1.6998915762240601"/>
    <n v="0"/>
    <n v="0"/>
    <n v="0"/>
    <n v="1.2003030708324445"/>
  </r>
  <r>
    <x v="8"/>
    <x v="8"/>
    <x v="1"/>
    <s v="SH,STA,BRTC,ZS"/>
    <n v="98"/>
    <n v="97.9"/>
    <n v="97.9"/>
    <n v="97.8"/>
    <n v="97.9"/>
    <n v="98"/>
    <n v="98"/>
    <n v="98"/>
    <n v="0"/>
    <n v="87.055555555555557"/>
  </r>
  <r>
    <x v="8"/>
    <x v="8"/>
    <x v="2"/>
    <s v="EN,ATM,CO2E,PC"/>
    <n v="15.8384296829737"/>
    <n v="15.8498209591072"/>
    <n v="15.648607670837301"/>
    <n v="15.420534775251699"/>
    <n v="15.5446362420535"/>
    <n v="15.650524358719901"/>
    <n v="15.430686708918801"/>
    <n v="0"/>
    <n v="0"/>
    <n v="12.153693377540234"/>
  </r>
  <r>
    <x v="8"/>
    <x v="8"/>
    <x v="3"/>
    <s v="FS,AST,DOMS,GD,ZS"/>
    <n v="0"/>
    <n v="0"/>
    <n v="0"/>
    <n v="0"/>
    <n v="0"/>
    <n v="0"/>
    <n v="0"/>
    <n v="0"/>
    <n v="0"/>
    <n v="0"/>
  </r>
  <r>
    <x v="8"/>
    <x v="8"/>
    <x v="4"/>
    <s v="DT,DOD,DECT,CD"/>
    <n v="0"/>
    <n v="0"/>
    <n v="0"/>
    <n v="0"/>
    <n v="0"/>
    <n v="0"/>
    <n v="0"/>
    <n v="0"/>
    <n v="0"/>
    <n v="0"/>
  </r>
  <r>
    <x v="8"/>
    <x v="8"/>
    <x v="5"/>
    <s v="BX,KLT,DINV,CD,WD"/>
    <n v="67027866778.268204"/>
    <n v="64174605785.634697"/>
    <n v="59986208237.073502"/>
    <n v="34201872160.608501"/>
    <n v="25357801000.497002"/>
    <n v="42603762048.597099"/>
    <n v="48942300762.245201"/>
    <n v="30384551083.2897"/>
    <n v="64727018504.181602"/>
    <n v="48600665151.155045"/>
  </r>
  <r>
    <x v="8"/>
    <x v="8"/>
    <x v="6"/>
    <s v="NY,GDP,MKTP,CD"/>
    <n v="1846597421834.98"/>
    <n v="1805749878439.9399"/>
    <n v="1556508816217.1399"/>
    <n v="1527994741907.4299"/>
    <n v="1649265644244.1001"/>
    <n v="1725329192783.02"/>
    <n v="1742015045482.3101"/>
    <n v="1645423407568.3601"/>
    <n v="1988336331717.4199"/>
    <n v="1720802275577.1887"/>
  </r>
  <r>
    <x v="8"/>
    <x v="8"/>
    <x v="7"/>
    <s v="NY,GDP,MKTP,KD,ZG"/>
    <n v="2.3291225062101999"/>
    <n v="2.87003607545671"/>
    <n v="0.65917686355886895"/>
    <n v="1.00139441390405"/>
    <n v="3.0398802252819501"/>
    <n v="2.7770405537955298"/>
    <n v="1.8795920277017799"/>
    <s v="-5,23302430280606"/>
    <n v="4.5408873094212403"/>
    <n v="2.3871412469162911"/>
  </r>
  <r>
    <x v="8"/>
    <x v="8"/>
    <x v="8"/>
    <s v="NY,GNP,PCAP,CD"/>
    <n v="52800"/>
    <n v="52200"/>
    <n v="47590"/>
    <n v="43890"/>
    <n v="42900"/>
    <n v="45080"/>
    <n v="46540"/>
    <n v="43540"/>
    <n v="48310"/>
    <n v="46983.333333333336"/>
  </r>
  <r>
    <x v="8"/>
    <x v="8"/>
    <x v="9"/>
    <s v="NV,IND,TOTL,ZS"/>
    <n v="26.6132351758366"/>
    <n v="27.137942460187201"/>
    <n v="24.415682546891599"/>
    <n v="23.295300545584801"/>
    <n v="24.027802887079201"/>
    <n v="24.622305955435301"/>
    <n v="0"/>
    <n v="0"/>
    <n v="0"/>
    <n v="16.679141063446078"/>
  </r>
  <r>
    <x v="8"/>
    <x v="8"/>
    <x v="10"/>
    <s v="SP,DYN,LE00,IN"/>
    <n v="81.744878048780507"/>
    <n v="81.784390243902493"/>
    <n v="81.815609756097601"/>
    <n v="81.924878048780499"/>
    <n v="81.832926829268303"/>
    <n v="81.843902439024404"/>
    <n v="82.228780487804897"/>
    <n v="81.670487804878107"/>
    <n v="82.596609756097607"/>
    <n v="81.938051490514937"/>
  </r>
  <r>
    <x v="8"/>
    <x v="8"/>
    <x v="11"/>
    <s v="SP,POP,GROW"/>
    <n v="1.0565912591778901"/>
    <n v="1.0053375786737799"/>
    <n v="0.74633947796981304"/>
    <n v="1.1323486546660599"/>
    <n v="1.19952071057872"/>
    <n v="1.41245586917998"/>
    <n v="1.43613682316886"/>
    <n v="1.1527970771773599"/>
    <n v="0.54770700629800595"/>
    <n v="1.0765816063211631"/>
  </r>
  <r>
    <x v="8"/>
    <x v="8"/>
    <x v="12"/>
    <s v="SI,POV,DDAY"/>
    <n v="0.5"/>
    <n v="0.2"/>
    <n v="0.2"/>
    <n v="0.2"/>
    <n v="0.2"/>
    <n v="0.2"/>
    <n v="0"/>
    <n v="0"/>
    <n v="0"/>
    <n v="0.16666666666666663"/>
  </r>
  <r>
    <x v="8"/>
    <x v="8"/>
    <x v="13"/>
    <s v="GC,REV,XGRT,GD,ZS"/>
    <n v="16.952617664669599"/>
    <n v="16.979222486173501"/>
    <n v="17.850909496483698"/>
    <n v="17.865075513457398"/>
    <n v="18.010446403670699"/>
    <n v="18.529193906798501"/>
    <n v="18.2955521885143"/>
    <n v="19.155469275373399"/>
    <n v="19.259813671895799"/>
    <n v="18.099811178559655"/>
  </r>
  <r>
    <x v="8"/>
    <x v="8"/>
    <x v="14"/>
    <s v="IQ,SCI,OVRL"/>
    <n v="0"/>
    <n v="0"/>
    <n v="0"/>
    <n v="0"/>
    <n v="0"/>
    <n v="0"/>
    <n v="0"/>
    <n v="0"/>
    <n v="0"/>
    <n v="0"/>
  </r>
  <r>
    <x v="8"/>
    <x v="8"/>
    <x v="15"/>
    <s v="IC,REG,DURS"/>
    <n v="5.5"/>
    <n v="5.5"/>
    <n v="1.5"/>
    <n v="1.5"/>
    <n v="1.5"/>
    <n v="1.5"/>
    <n v="1.5"/>
    <n v="0"/>
    <n v="0"/>
    <n v="2.0555555555555554"/>
  </r>
  <r>
    <x v="9"/>
    <x v="9"/>
    <x v="0"/>
    <s v="NV,AGR,TOTL,ZS"/>
    <n v="8.9428939622499808"/>
    <n v="8.6434913962526796"/>
    <n v="8.3870148821197894"/>
    <n v="8.0572875347025903"/>
    <n v="7.4635650165696301"/>
    <n v="7.0430202531993196"/>
    <n v="7.14369027760279"/>
    <n v="7.6986425169722397"/>
    <n v="7.2648160565939603"/>
    <n v="7.8493802106958874"/>
  </r>
  <r>
    <x v="9"/>
    <x v="9"/>
    <x v="1"/>
    <s v="SH,STA,BRTC,ZS"/>
    <n v="99.9"/>
    <n v="99.9"/>
    <n v="99.9"/>
    <n v="99.9"/>
    <n v="0"/>
    <n v="0"/>
    <n v="0"/>
    <n v="0"/>
    <n v="0"/>
    <n v="44.400000000000006"/>
  </r>
  <r>
    <x v="9"/>
    <x v="9"/>
    <x v="2"/>
    <s v="EN,ATM,CO2E,PC"/>
    <n v="7.3241483524544497"/>
    <n v="7.2942355633956799"/>
    <n v="7.1464496398185302"/>
    <n v="7.1153820102465097"/>
    <n v="7.23098519927089"/>
    <n v="7.4873321166842501"/>
    <n v="7.6059371548114196"/>
    <n v="0"/>
    <n v="0"/>
    <n v="5.6893855596313028"/>
  </r>
  <r>
    <x v="9"/>
    <x v="9"/>
    <x v="3"/>
    <s v="FS,AST,DOMS,GD,ZS"/>
    <n v="0"/>
    <n v="0"/>
    <n v="0"/>
    <n v="0"/>
    <n v="0"/>
    <n v="0"/>
    <n v="0"/>
    <n v="0"/>
    <n v="0"/>
    <n v="0"/>
  </r>
  <r>
    <x v="9"/>
    <x v="9"/>
    <x v="4"/>
    <s v="DT,DOD,DECT,CD"/>
    <n v="1480476659937.3"/>
    <n v="1778380562695.8999"/>
    <n v="1333768986063.5"/>
    <n v="1413904270462.7"/>
    <n v="1704593806231.6001"/>
    <n v="1961562462976.8"/>
    <n v="2114161989828.3"/>
    <n v="2326751308052.6001"/>
    <n v="2702504713266.6001"/>
    <n v="1868456084390.5889"/>
  </r>
  <r>
    <x v="9"/>
    <x v="9"/>
    <x v="5"/>
    <s v="BX,KLT,DINV,CD,WD"/>
    <n v="290928431467.00299"/>
    <n v="268097181064.33499"/>
    <n v="242489331627.39899"/>
    <n v="174749584584.05099"/>
    <n v="166083755721.64899"/>
    <n v="235365050036.341"/>
    <n v="187169822364.755"/>
    <n v="253095616058.57999"/>
    <n v="333979029130.32001"/>
    <n v="239106422450.49258"/>
  </r>
  <r>
    <x v="9"/>
    <x v="9"/>
    <x v="6"/>
    <s v="NY,GDP,MKTP,CD"/>
    <n v="9570406235659.6406"/>
    <n v="10475682920594.5"/>
    <n v="11061553079876.4"/>
    <n v="11233276536737.199"/>
    <n v="12310409370892.801"/>
    <n v="13894817549374.199"/>
    <n v="14279937500606.5"/>
    <n v="14687673892882"/>
    <n v="17734062645371.398"/>
    <n v="12805313303554.959"/>
  </r>
  <r>
    <x v="9"/>
    <x v="9"/>
    <x v="7"/>
    <s v="NY,GDP,MKTP,KD,ZG"/>
    <n v="7.7661500976300202"/>
    <n v="7.4257636563259801"/>
    <n v="7.0413288787719397"/>
    <n v="6.8487622049384402"/>
    <n v="6.9472007933066804"/>
    <n v="6.74977383254181"/>
    <n v="5.9505007536746"/>
    <n v="2.2397018569229799"/>
    <n v="8.1097925807737994"/>
    <n v="6.5643305172095836"/>
  </r>
  <r>
    <x v="9"/>
    <x v="9"/>
    <x v="8"/>
    <s v="NY,GNP,PCAP,CD"/>
    <n v="6740"/>
    <n v="7470"/>
    <n v="7890"/>
    <n v="8210"/>
    <n v="8670"/>
    <n v="9540"/>
    <n v="10310"/>
    <n v="10520"/>
    <n v="11880"/>
    <n v="9025.5555555555547"/>
  </r>
  <r>
    <x v="9"/>
    <x v="9"/>
    <x v="9"/>
    <s v="NV,IND,TOTL,ZS"/>
    <n v="44.176704536306097"/>
    <n v="43.085568109401798"/>
    <n v="40.841339969448597"/>
    <n v="39.580621502349402"/>
    <n v="39.851698449244203"/>
    <n v="39.687011823394897"/>
    <n v="38.5874054560351"/>
    <n v="37.842826374576099"/>
    <n v="39.4261122769975"/>
    <n v="40.342143166417074"/>
  </r>
  <r>
    <x v="9"/>
    <x v="9"/>
    <x v="10"/>
    <s v="SP,DYN,LE00,IN"/>
    <n v="76.451999999999998"/>
    <n v="76.716999999999999"/>
    <n v="76.977000000000004"/>
    <n v="77.218000000000004"/>
    <n v="77.248000000000005"/>
    <n v="77.744"/>
    <n v="77.968000000000004"/>
    <n v="78.076999999999998"/>
    <n v="78.210999999999999"/>
    <n v="77.401333333333326"/>
  </r>
  <r>
    <x v="9"/>
    <x v="9"/>
    <x v="11"/>
    <s v="SP,POP,GROW"/>
    <n v="0.66607297769006901"/>
    <n v="0.63032638954189302"/>
    <n v="0.581456146657648"/>
    <n v="0.57305090606964704"/>
    <n v="0.605245013482969"/>
    <n v="0.467672053461959"/>
    <n v="0.35474089017082699"/>
    <n v="0.23804087022988299"/>
    <n v="8.9252200041253005E-2"/>
    <n v="0.46731749414957197"/>
  </r>
  <r>
    <x v="9"/>
    <x v="9"/>
    <x v="12"/>
    <s v="SI,POV,DDAY"/>
    <n v="2.9"/>
    <n v="2.1"/>
    <n v="1.2"/>
    <n v="0.8"/>
    <n v="0.7"/>
    <n v="0.4"/>
    <n v="0.1"/>
    <n v="0"/>
    <n v="0"/>
    <n v="0.91111111111111098"/>
  </r>
  <r>
    <x v="9"/>
    <x v="9"/>
    <x v="13"/>
    <s v="GC,REV,XGRT,GD,ZS"/>
    <n v="10.9562365189849"/>
    <n v="15.818178033553099"/>
    <n v="16.0430230597199"/>
    <n v="15.629926425654199"/>
    <n v="15.8831720481581"/>
    <n v="16.535895539849299"/>
    <n v="16.1005703947583"/>
    <n v="14.086086869442299"/>
    <n v="0"/>
    <n v="13.450343210013344"/>
  </r>
  <r>
    <x v="9"/>
    <x v="9"/>
    <x v="14"/>
    <s v="IQ,SCI,OVRL"/>
    <n v="70"/>
    <n v="70"/>
    <n v="70"/>
    <n v="80"/>
    <n v="78.888900000000007"/>
    <n v="80"/>
    <n v="80"/>
    <n v="80"/>
    <n v="0"/>
    <n v="67.65432222222222"/>
  </r>
  <r>
    <x v="9"/>
    <x v="9"/>
    <x v="15"/>
    <s v="IC,REG,DURS"/>
    <n v="34.299999999999997"/>
    <n v="31.4"/>
    <n v="31.4"/>
    <n v="28.9"/>
    <n v="24.9"/>
    <n v="8.6"/>
    <n v="8.6"/>
    <n v="0"/>
    <n v="0"/>
    <n v="18.677777777777777"/>
  </r>
  <r>
    <x v="10"/>
    <x v="10"/>
    <x v="0"/>
    <s v="NV,AGR,TOTL,ZS"/>
    <n v="3.4534422126241799"/>
    <n v="2.9469047248642899"/>
    <n v="2.9669627304615598"/>
    <n v="3.06143674590226"/>
    <n v="2.88765227737272"/>
    <n v="2.9514634674021898"/>
    <n v="2.86504844527144"/>
    <n v="3.0835310006671999"/>
    <n v="2.90697222073578"/>
    <n v="3.0137126472557356"/>
  </r>
  <r>
    <x v="10"/>
    <x v="10"/>
    <x v="1"/>
    <s v="SH,STA,BRTC,ZS"/>
    <n v="99.9"/>
    <n v="99.9"/>
    <n v="99.9"/>
    <n v="99.9"/>
    <n v="99.9"/>
    <n v="0"/>
    <n v="99.96"/>
    <n v="0"/>
    <n v="0"/>
    <n v="66.606666666666669"/>
  </r>
  <r>
    <x v="10"/>
    <x v="10"/>
    <x v="2"/>
    <s v="EN,ATM,CO2E,PC"/>
    <n v="3.9971435882650299"/>
    <n v="3.8307951440983801"/>
    <n v="3.9495394903991898"/>
    <n v="4.0429777194000804"/>
    <n v="4.2205768364936498"/>
    <n v="4.0200663283790501"/>
    <n v="4.0645194776315297"/>
    <n v="0"/>
    <n v="0"/>
    <n v="3.1250687316296566"/>
  </r>
  <r>
    <x v="10"/>
    <x v="10"/>
    <x v="3"/>
    <s v="FS,AST,DOMS,GD,ZS"/>
    <n v="0"/>
    <n v="0"/>
    <n v="0"/>
    <n v="0"/>
    <n v="0"/>
    <n v="0"/>
    <n v="0"/>
    <n v="0"/>
    <n v="0"/>
    <n v="0"/>
  </r>
  <r>
    <x v="10"/>
    <x v="10"/>
    <x v="4"/>
    <s v="DT,DOD,DECT,CD"/>
    <n v="0"/>
    <n v="0"/>
    <n v="0"/>
    <n v="0"/>
    <n v="0"/>
    <n v="0"/>
    <n v="0"/>
    <n v="0"/>
    <n v="0"/>
    <n v="0"/>
  </r>
  <r>
    <x v="10"/>
    <x v="10"/>
    <x v="5"/>
    <s v="BX,KLT,DINV,CD,WD"/>
    <n v="966014917.34573698"/>
    <n v="3179819720.25664"/>
    <n v="35177680.929198503"/>
    <n v="423781033.377397"/>
    <n v="451346089.17373699"/>
    <n v="1314767768.0783"/>
    <n v="3940753801.9499698"/>
    <n v="1249365581.0804999"/>
    <n v="4660184373.7655897"/>
    <n v="1802356773.99523"/>
  </r>
  <r>
    <x v="10"/>
    <x v="10"/>
    <x v="6"/>
    <s v="NY,GDP,MKTP,CD"/>
    <n v="59032066091.714699"/>
    <n v="58423981441.180099"/>
    <n v="50242783066.117302"/>
    <n v="52397494687.486298"/>
    <n v="56323836169.717697"/>
    <n v="62316840749.970497"/>
    <n v="62327983579.589897"/>
    <n v="57472012426.685303"/>
    <n v="68955083280.1922"/>
    <n v="58610231276.961563"/>
  </r>
  <r>
    <x v="10"/>
    <x v="10"/>
    <x v="7"/>
    <s v="NY,GDP,MKTP,KD,ZG"/>
    <s v="-0,397827665127963"/>
    <s v="-0,429360585931065"/>
    <n v="2.5222922774519199"/>
    <n v="3.5593594821943202"/>
    <n v="3.4124678224456901"/>
    <n v="2.8006761992323801"/>
    <n v="3.4210055304159499"/>
    <s v="-8,58034302106218"/>
    <n v="13.072204921597899"/>
    <n v="4.7980010388896934"/>
  </r>
  <r>
    <x v="10"/>
    <x v="10"/>
    <x v="8"/>
    <s v="NY,GNP,PCAP,CD"/>
    <n v="13790"/>
    <n v="13520"/>
    <n v="13310"/>
    <n v="12740"/>
    <n v="13030"/>
    <n v="14440"/>
    <n v="15580"/>
    <n v="14820"/>
    <n v="17630"/>
    <n v="14317.777777777777"/>
  </r>
  <r>
    <x v="10"/>
    <x v="10"/>
    <x v="9"/>
    <s v="NV,IND,TOTL,ZS"/>
    <n v="20.624723213018399"/>
    <n v="20.816666710794099"/>
    <n v="20.595777849490599"/>
    <n v="20.591267139189998"/>
    <n v="20.2021897376626"/>
    <n v="19.8570185266727"/>
    <n v="19.930400953160401"/>
    <n v="20.710359474475201"/>
    <n v="19.787457891495301"/>
    <n v="20.346206832884366"/>
  </r>
  <r>
    <x v="10"/>
    <x v="10"/>
    <x v="10"/>
    <s v="SP,DYN,LE00,IN"/>
    <n v="77.126829268292695"/>
    <n v="77.478048780487796"/>
    <n v="77.275609756097595"/>
    <n v="78.021951219512204"/>
    <n v="77.826829268292698"/>
    <n v="78.070731707317094"/>
    <n v="78.424390243902494"/>
    <n v="77.724390243902505"/>
    <n v="76.424390243902494"/>
    <n v="77.597018970189737"/>
  </r>
  <r>
    <x v="10"/>
    <x v="10"/>
    <x v="11"/>
    <s v="SP,POP,GROW"/>
    <n v="-0.278509062850129"/>
    <n v="-0.40734318477763298"/>
    <n v="-0.82409916391353799"/>
    <n v="-0.69838345731272999"/>
    <n v="-1.20061016480925"/>
    <n v="-0.89348692771105598"/>
    <n v="-0.55414673904288803"/>
    <n v="-0.43321022083775501"/>
    <n v="-3.7423767476579601"/>
    <n v="-1.0035739632125487"/>
  </r>
  <r>
    <x v="10"/>
    <x v="10"/>
    <x v="12"/>
    <s v="SI,POV,DDAY"/>
    <n v="0.7"/>
    <n v="1"/>
    <n v="0.6"/>
    <n v="0.6"/>
    <n v="0.5"/>
    <n v="0.4"/>
    <n v="0.3"/>
    <n v="0.3"/>
    <n v="0"/>
    <n v="0.48888888888888882"/>
  </r>
  <r>
    <x v="10"/>
    <x v="10"/>
    <x v="13"/>
    <s v="GC,REV,XGRT,GD,ZS"/>
    <n v="36.402129593757103"/>
    <n v="36.505667732557697"/>
    <n v="37.767670197530897"/>
    <n v="39.106996041402198"/>
    <n v="39.246471789265499"/>
    <n v="38.385650667350397"/>
    <n v="38.846167145683403"/>
    <n v="39.391978788711597"/>
    <n v="37.048294127745002"/>
    <n v="38.077891787111533"/>
  </r>
  <r>
    <x v="10"/>
    <x v="10"/>
    <x v="14"/>
    <s v="IQ,SCI,OVRL"/>
    <n v="87.7777777777778"/>
    <n v="83.3333333333333"/>
    <n v="80.000033333333306"/>
    <n v="81.111133333333299"/>
    <n v="83.3333333333333"/>
    <n v="83.3333333333333"/>
    <n v="81.111133333333299"/>
    <n v="86.6666666666667"/>
    <n v="0"/>
    <n v="74.074082716049375"/>
  </r>
  <r>
    <x v="10"/>
    <x v="10"/>
    <x v="15"/>
    <s v="IC,REG,DURS"/>
    <n v="22.5"/>
    <n v="22.5"/>
    <n v="22.5"/>
    <n v="22.5"/>
    <n v="22.5"/>
    <n v="22.5"/>
    <n v="19.5"/>
    <n v="0"/>
    <n v="0"/>
    <n v="17.166666666666668"/>
  </r>
  <r>
    <x v="11"/>
    <x v="11"/>
    <x v="0"/>
    <s v="NV,AGR,TOTL,ZS"/>
    <n v="3.9249235236169402"/>
    <n v="3.9377107716722901"/>
    <n v="3.8355158206420099"/>
    <n v="3.9389296267921599"/>
    <n v="3.8006835241763102"/>
    <n v="3.7831084457771098"/>
    <n v="3.5676992690567402"/>
    <n v="2.7619420225054001"/>
    <n v="0.88194096342031303"/>
    <n v="3.3813837741843633"/>
  </r>
  <r>
    <x v="11"/>
    <x v="11"/>
    <x v="1"/>
    <s v="SH,STA,BRTC,ZS"/>
    <n v="99.9"/>
    <n v="99.4"/>
    <n v="99.9"/>
    <n v="99.9"/>
    <n v="99.9"/>
    <n v="99.9"/>
    <n v="100"/>
    <n v="0"/>
    <n v="0"/>
    <n v="77.655555555555551"/>
  </r>
  <r>
    <x v="11"/>
    <x v="11"/>
    <x v="2"/>
    <s v="EN,ATM,CO2E,PC"/>
    <n v="2.5499711656828099"/>
    <n v="2.35515696840088"/>
    <n v="2.5760734624150801"/>
    <n v="2.3958888422971198"/>
    <n v="2.3148520187837298"/>
    <n v="2.3578852997869699"/>
    <n v="2.2896168378458799"/>
    <n v="0"/>
    <n v="0"/>
    <n v="1.8710493994680522"/>
  </r>
  <r>
    <x v="11"/>
    <x v="11"/>
    <x v="3"/>
    <s v="FS,AST,DOMS,GD,ZS"/>
    <n v="0"/>
    <n v="0"/>
    <n v="0"/>
    <n v="0"/>
    <n v="0"/>
    <n v="0"/>
    <n v="0"/>
    <n v="0"/>
    <n v="0"/>
    <n v="0"/>
  </r>
  <r>
    <x v="11"/>
    <x v="11"/>
    <x v="4"/>
    <s v="DT,DOD,DECT,CD"/>
    <n v="0"/>
    <n v="0"/>
    <n v="0"/>
    <n v="0"/>
    <n v="0"/>
    <n v="0"/>
    <n v="0"/>
    <n v="0"/>
    <n v="0"/>
    <n v="0"/>
  </r>
  <r>
    <x v="11"/>
    <x v="11"/>
    <x v="5"/>
    <s v="BX,KLT,DINV,CD,WD"/>
    <n v="0"/>
    <n v="0"/>
    <n v="0"/>
    <n v="0"/>
    <n v="0"/>
    <n v="0"/>
    <n v="0"/>
    <n v="0"/>
    <n v="0"/>
    <n v="0"/>
  </r>
  <r>
    <x v="11"/>
    <x v="11"/>
    <x v="6"/>
    <s v="NY,GDP,MKTP,CD"/>
    <n v="77148000000"/>
    <n v="80656000000"/>
    <n v="87133000000"/>
    <n v="91370000000"/>
    <n v="96851000000"/>
    <n v="100050000000"/>
    <n v="103428000000"/>
    <n v="107352000000"/>
    <n v="0"/>
    <n v="82665333333.333328"/>
  </r>
  <r>
    <x v="11"/>
    <x v="11"/>
    <x v="7"/>
    <s v="NY,GDP,MKTP,KD,ZG"/>
    <n v="2.7476025625721099"/>
    <n v="1.04757663187654"/>
    <n v="4.4381419592212099"/>
    <n v="0.51376146788990695"/>
    <n v="1.8090543994158601"/>
    <n v="2.2484803930358099"/>
    <s v="-0,164839982463832"/>
    <s v="-10,9483409741617"/>
    <n v="1.25409286362381"/>
    <n v="2.0083871825193209"/>
  </r>
  <r>
    <x v="11"/>
    <x v="11"/>
    <x v="8"/>
    <s v="NY,GNP,PCAP,CD"/>
    <n v="6620"/>
    <n v="6820"/>
    <n v="7220"/>
    <n v="7480"/>
    <n v="7950"/>
    <n v="8630"/>
    <n v="8920"/>
    <n v="0"/>
    <n v="0"/>
    <n v="5960"/>
  </r>
  <r>
    <x v="11"/>
    <x v="11"/>
    <x v="9"/>
    <s v="NV,IND,TOTL,ZS"/>
    <n v="23.150308497952"/>
    <n v="22.1521027573894"/>
    <n v="22.3531842126404"/>
    <n v="22.9429790959834"/>
    <n v="24.355969478890302"/>
    <n v="24.877561219390302"/>
    <n v="24.5494450245581"/>
    <n v="23.018667560921099"/>
    <n v="23.347435951754299"/>
    <n v="23.416405977719926"/>
  </r>
  <r>
    <x v="11"/>
    <x v="11"/>
    <x v="10"/>
    <s v="SP,DYN,LE00,IN"/>
    <n v="77.87"/>
    <n v="77.852999999999994"/>
    <n v="77.772000000000006"/>
    <n v="77.643000000000001"/>
    <n v="77.528999999999996"/>
    <n v="77.495999999999995"/>
    <n v="77.611000000000004"/>
    <n v="77.566999999999993"/>
    <n v="73.683000000000007"/>
    <n v="77.224888888888884"/>
  </r>
  <r>
    <x v="11"/>
    <x v="11"/>
    <x v="11"/>
    <s v="SP,POP,GROW"/>
    <n v="0.10860388266915701"/>
    <n v="9.2232567316248001E-2"/>
    <n v="6.9407446002464998E-2"/>
    <n v="1.8675679249857999E-2"/>
    <s v="-0,049447896775568"/>
    <s v="-0,072015237056652"/>
    <s v="-0,101983052203958"/>
    <s v="-0,141475202325743"/>
    <s v="-0,393012541562472"/>
    <n v="7.2229893809432011E-2"/>
  </r>
  <r>
    <x v="11"/>
    <x v="11"/>
    <x v="12"/>
    <s v="SI,POV,DDAY"/>
    <n v="0"/>
    <n v="0"/>
    <n v="0"/>
    <n v="0"/>
    <n v="0"/>
    <n v="0"/>
    <n v="0"/>
    <n v="0"/>
    <n v="0"/>
    <n v="0"/>
  </r>
  <r>
    <x v="11"/>
    <x v="11"/>
    <x v="13"/>
    <s v="GC,REV,XGRT,GD,ZS"/>
    <n v="0"/>
    <n v="0"/>
    <n v="0"/>
    <n v="0"/>
    <n v="0"/>
    <n v="0"/>
    <n v="0"/>
    <n v="0"/>
    <n v="0"/>
    <n v="0"/>
  </r>
  <r>
    <x v="11"/>
    <x v="11"/>
    <x v="14"/>
    <s v="IQ,SCI,OVRL"/>
    <n v="0"/>
    <n v="0"/>
    <n v="0"/>
    <n v="0"/>
    <n v="0"/>
    <n v="0"/>
    <n v="0"/>
    <n v="0"/>
    <n v="0"/>
    <n v="0"/>
  </r>
  <r>
    <x v="11"/>
    <x v="11"/>
    <x v="15"/>
    <s v="IC,REG,DURS"/>
    <n v="0"/>
    <n v="0"/>
    <n v="0"/>
    <n v="0"/>
    <n v="0"/>
    <n v="0"/>
    <n v="0"/>
    <n v="0"/>
    <n v="0"/>
    <n v="0"/>
  </r>
  <r>
    <x v="12"/>
    <x v="12"/>
    <x v="0"/>
    <s v="NV,AGR,TOTL,ZS"/>
    <n v="1.30212758701465"/>
    <n v="1.38246259773525"/>
    <n v="0.95758020128836796"/>
    <n v="0.96116097408630596"/>
    <n v="1.3048003599657101"/>
    <n v="1.0265693512956999"/>
    <n v="1.26628887578411"/>
    <n v="1.36132728782745"/>
    <n v="0.86718737462513695"/>
    <n v="1.1588338455136311"/>
  </r>
  <r>
    <x v="12"/>
    <x v="12"/>
    <x v="1"/>
    <s v="SH,STA,BRTC,ZS"/>
    <n v="96.3"/>
    <n v="95.9"/>
    <n v="95.4"/>
    <n v="94.4"/>
    <n v="95.1"/>
    <n v="95.3"/>
    <n v="0"/>
    <n v="0"/>
    <n v="0"/>
    <n v="63.599999999999994"/>
  </r>
  <r>
    <x v="12"/>
    <x v="12"/>
    <x v="2"/>
    <s v="EN,ATM,CO2E,PC"/>
    <n v="7.1168448700714499"/>
    <n v="6.3470822498549202"/>
    <n v="5.9286532571664203"/>
    <n v="6.1664871395126797"/>
    <n v="5.7471491661723002"/>
    <n v="5.7185504922987898"/>
    <n v="5.1073348305300197"/>
    <n v="0"/>
    <n v="0"/>
    <n v="4.6813446672896202"/>
  </r>
  <r>
    <x v="12"/>
    <x v="12"/>
    <x v="3"/>
    <s v="FS,AST,DOMS,GD,ZS"/>
    <n v="0"/>
    <n v="0"/>
    <n v="0"/>
    <n v="0"/>
    <n v="0"/>
    <n v="0"/>
    <n v="0"/>
    <n v="0"/>
    <n v="0"/>
    <n v="0"/>
  </r>
  <r>
    <x v="12"/>
    <x v="12"/>
    <x v="4"/>
    <s v="DT,DOD,DECT,CD"/>
    <n v="0"/>
    <n v="0"/>
    <n v="0"/>
    <n v="0"/>
    <n v="0"/>
    <n v="0"/>
    <n v="0"/>
    <n v="0"/>
    <n v="0"/>
    <n v="0"/>
  </r>
  <r>
    <x v="12"/>
    <x v="12"/>
    <x v="5"/>
    <s v="BX,KLT,DINV,CD,WD"/>
    <n v="680338945.93866205"/>
    <n v="6577348986.6525202"/>
    <n v="1850770714.86075"/>
    <n v="7804020827.1521301"/>
    <n v="3607276299.51791"/>
    <n v="8764023726.3458309"/>
    <s v="-3801733788,9774"/>
    <n v="1582721537.00509"/>
    <n v="14707994986.8615"/>
    <n v="5696812003.0417995"/>
  </r>
  <r>
    <x v="12"/>
    <x v="12"/>
    <x v="6"/>
    <s v="NY,GDP,MKTP,CD"/>
    <n v="343584391647.927"/>
    <n v="352993631617.70801"/>
    <n v="302673070846.85699"/>
    <n v="313115929314.33899"/>
    <n v="332121063806.39099"/>
    <n v="356841216410.06799"/>
    <n v="346498737961.63501"/>
    <n v="355222449505.211"/>
    <n v="398303272764.46002"/>
    <n v="344594862652.73285"/>
  </r>
  <r>
    <x v="12"/>
    <x v="12"/>
    <x v="7"/>
    <s v="NY,GDP,MKTP,KD,ZG"/>
    <n v="0.93334097237122704"/>
    <n v="1.6193938110303401"/>
    <n v="2.34259110757047"/>
    <n v="3.24595698524399"/>
    <n v="2.8217363412902601"/>
    <n v="1.9895373149643201"/>
    <n v="1.4934869585364801"/>
    <s v="-1,99460756850381"/>
    <n v="4.85570758570233"/>
    <n v="2.4127188845886769"/>
  </r>
  <r>
    <x v="12"/>
    <x v="12"/>
    <x v="8"/>
    <s v="NY,GNP,PCAP,CD"/>
    <n v="63200"/>
    <n v="63670"/>
    <n v="60510"/>
    <n v="58040"/>
    <n v="56690"/>
    <n v="61260"/>
    <n v="63140"/>
    <n v="62710"/>
    <n v="68300"/>
    <n v="61946.666666666664"/>
  </r>
  <r>
    <x v="12"/>
    <x v="12"/>
    <x v="9"/>
    <s v="NV,IND,TOTL,ZS"/>
    <n v="20.0618073480166"/>
    <n v="19.784995887805898"/>
    <n v="19.987454591816199"/>
    <n v="20.668616825745801"/>
    <n v="20.743237842237701"/>
    <n v="20.8244932866501"/>
    <n v="20.708938087057"/>
    <n v="19.999064804027"/>
    <n v="19.320076515160501"/>
    <n v="20.233187243168533"/>
  </r>
  <r>
    <x v="12"/>
    <x v="12"/>
    <x v="10"/>
    <s v="SP,DYN,LE00,IN"/>
    <n v="80.3"/>
    <n v="80.7"/>
    <n v="80.702439024390202"/>
    <n v="80.853658536585399"/>
    <n v="81.102439024390307"/>
    <n v="80.953658536585394"/>
    <n v="81.451219512195095"/>
    <n v="81.602439024390193"/>
    <n v="81.404878048780503"/>
    <n v="81.007859078590783"/>
  </r>
  <r>
    <x v="12"/>
    <x v="12"/>
    <x v="11"/>
    <s v="SP,POP,GROW"/>
    <n v="0.41690136075209699"/>
    <n v="0.50705328301016295"/>
    <n v="0.706423849687002"/>
    <n v="0.78039264413516696"/>
    <n v="0.64335090373735604"/>
    <n v="0.49583892587912898"/>
    <n v="0.358130915892652"/>
    <n v="0.29164117747663298"/>
    <n v="0.43341448940972199"/>
    <n v="0.51479417221999113"/>
  </r>
  <r>
    <x v="12"/>
    <x v="12"/>
    <x v="12"/>
    <s v="SI,POV,DDAY"/>
    <n v="0.3"/>
    <n v="0.2"/>
    <n v="0.2"/>
    <n v="0.3"/>
    <n v="0.1"/>
    <n v="0.2"/>
    <n v="0.3"/>
    <n v="0.2"/>
    <n v="0"/>
    <n v="0.2"/>
  </r>
  <r>
    <x v="12"/>
    <x v="12"/>
    <x v="13"/>
    <s v="GC,REV,XGRT,GD,ZS"/>
    <n v="40.578863001589703"/>
    <n v="42.672266259524299"/>
    <n v="39.497853651804697"/>
    <n v="38.680084508523301"/>
    <n v="38.984477565496398"/>
    <n v="38.045525140133101"/>
    <n v="40.320303360666898"/>
    <n v="40.054789664297502"/>
    <n v="41.701233618955598"/>
    <n v="40.059488530110166"/>
  </r>
  <r>
    <x v="12"/>
    <x v="12"/>
    <x v="14"/>
    <s v="IQ,SCI,OVRL"/>
    <n v="0"/>
    <n v="0"/>
    <n v="0"/>
    <n v="0"/>
    <n v="0"/>
    <n v="0"/>
    <n v="0"/>
    <n v="0"/>
    <n v="0"/>
    <n v="0"/>
  </r>
  <r>
    <x v="12"/>
    <x v="12"/>
    <x v="15"/>
    <s v="IC,REG,DURS"/>
    <n v="6"/>
    <n v="6"/>
    <n v="3.5"/>
    <n v="3.5"/>
    <n v="3.5"/>
    <n v="3.5"/>
    <n v="3.5"/>
    <n v="0"/>
    <n v="0"/>
    <n v="3.2777777777777777"/>
  </r>
  <r>
    <x v="13"/>
    <x v="13"/>
    <x v="0"/>
    <s v="NV,AGR,TOTL,ZS"/>
    <n v="11.2743496022361"/>
    <n v="11.3377042253521"/>
    <n v="11.3940627685257"/>
    <n v="11.769317930169001"/>
    <n v="11.485285302593701"/>
    <n v="11.225000227610799"/>
    <n v="11.0489758948535"/>
    <n v="11.567609127241701"/>
    <n v="11.8315058476581"/>
    <n v="11.437090102915631"/>
  </r>
  <r>
    <x v="13"/>
    <x v="13"/>
    <x v="1"/>
    <s v="SH,STA,BRTC,ZS"/>
    <n v="0"/>
    <n v="91.5"/>
    <n v="0"/>
    <n v="0"/>
    <n v="0"/>
    <n v="0"/>
    <n v="0"/>
    <n v="0"/>
    <n v="0"/>
    <n v="10.166666666666666"/>
  </r>
  <r>
    <x v="13"/>
    <x v="13"/>
    <x v="2"/>
    <s v="EN,ATM,CO2E,PC"/>
    <n v="2.2902305888471002"/>
    <n v="2.29225204316614"/>
    <n v="2.3154799784236801"/>
    <n v="2.3173137024030801"/>
    <n v="2.3796724739060702"/>
    <n v="2.3897423544158398"/>
    <n v="2.3610134234694198"/>
    <n v="0"/>
    <n v="0"/>
    <n v="1.8161893960701478"/>
  </r>
  <r>
    <x v="13"/>
    <x v="13"/>
    <x v="3"/>
    <s v="FS,AST,DOMS,GD,ZS"/>
    <n v="0"/>
    <n v="0"/>
    <n v="0"/>
    <n v="0"/>
    <n v="0"/>
    <n v="0"/>
    <n v="0"/>
    <n v="0"/>
    <n v="0"/>
    <n v="0"/>
  </r>
  <r>
    <x v="13"/>
    <x v="13"/>
    <x v="4"/>
    <s v="DT,DOD,DECT,CD"/>
    <n v="46501663516.800003"/>
    <n v="41741489490.099998"/>
    <n v="49846045120.099998"/>
    <n v="69163941956.800003"/>
    <n v="84540350199.699997"/>
    <n v="99355940390"/>
    <n v="114484064358.7"/>
    <n v="129791779307.39999"/>
    <n v="143245782750.79999"/>
    <n v="86519006343.377762"/>
  </r>
  <r>
    <x v="13"/>
    <x v="13"/>
    <x v="5"/>
    <s v="BX,KLT,DINV,CD,WD"/>
    <n v="4192200000"/>
    <n v="4612200000"/>
    <n v="6925200000"/>
    <n v="8106800000"/>
    <n v="7408700000"/>
    <n v="8141300000"/>
    <n v="9010100000"/>
    <n v="5851800000"/>
    <n v="5122300000"/>
    <n v="6596733333.333333"/>
  </r>
  <r>
    <x v="13"/>
    <x v="13"/>
    <x v="6"/>
    <s v="NY,GDP,MKTP,CD"/>
    <n v="288434108527.13202"/>
    <n v="305595408895.26501"/>
    <n v="329366576819.40698"/>
    <n v="332441717791.41101"/>
    <n v="235733695652.17401"/>
    <n v="249712999437.254"/>
    <n v="303080865603.64502"/>
    <n v="365252651278.85199"/>
    <n v="404142766093.05298"/>
    <n v="312640087788.68805"/>
  </r>
  <r>
    <x v="13"/>
    <x v="13"/>
    <x v="7"/>
    <s v="NY,GDP,MKTP,KD,ZG"/>
    <n v="2.18546605471226"/>
    <n v="2.91591187883586"/>
    <n v="4.37201907940117"/>
    <n v="4.3466434533781202"/>
    <n v="4.1812210009101802"/>
    <n v="5.3141210374639796"/>
    <n v="5.55768388791593"/>
    <n v="3.5696694750486002"/>
    <n v="3.3267420905086"/>
    <n v="3.9743864397971893"/>
  </r>
  <r>
    <x v="13"/>
    <x v="13"/>
    <x v="8"/>
    <s v="NY,GNP,PCAP,CD"/>
    <n v="2870"/>
    <n v="3060"/>
    <n v="3160"/>
    <n v="3260"/>
    <n v="2870"/>
    <n v="2650"/>
    <n v="2550"/>
    <n v="2860"/>
    <n v="3350"/>
    <n v="2958.8888888888887"/>
  </r>
  <r>
    <x v="13"/>
    <x v="13"/>
    <x v="9"/>
    <s v="NV,IND,TOTL,ZS"/>
    <n v="39.886959793592801"/>
    <n v="39.890333333333302"/>
    <n v="36.630205818568697"/>
    <n v="32.455953347604598"/>
    <n v="33.750763688760799"/>
    <n v="34.963391193040998"/>
    <n v="35.623446483530898"/>
    <n v="32.0091448983775"/>
    <n v="30.791253109919602"/>
    <n v="35.111272407414354"/>
  </r>
  <r>
    <x v="13"/>
    <x v="13"/>
    <x v="10"/>
    <s v="SP,DYN,LE00,IN"/>
    <n v="70.052000000000007"/>
    <n v="70.415000000000006"/>
    <n v="70.483000000000004"/>
    <n v="70.843999999999994"/>
    <n v="71.302000000000007"/>
    <n v="71.367000000000004"/>
    <n v="71.358000000000004"/>
    <n v="70.989999999999995"/>
    <n v="70.221000000000004"/>
    <n v="70.781333333333336"/>
  </r>
  <r>
    <x v="13"/>
    <x v="13"/>
    <x v="11"/>
    <s v="SP,POP,GROW"/>
    <n v="2.3157075035308701"/>
    <n v="2.34379305041137"/>
    <n v="2.2052598068691101"/>
    <n v="2.0863028457394499"/>
    <n v="1.9897684946568499"/>
    <n v="1.89893076814734"/>
    <n v="1.79400212546566"/>
    <n v="1.7331295720598601"/>
    <n v="1.65838367949689"/>
    <n v="2.0028086495974886"/>
  </r>
  <r>
    <x v="13"/>
    <x v="13"/>
    <x v="12"/>
    <s v="SI,POV,DDAY"/>
    <n v="0"/>
    <n v="0"/>
    <n v="0.9"/>
    <n v="0"/>
    <n v="2.5"/>
    <n v="0"/>
    <n v="1.5"/>
    <n v="0"/>
    <n v="0"/>
    <n v="0.54444444444444451"/>
  </r>
  <r>
    <x v="13"/>
    <x v="13"/>
    <x v="13"/>
    <s v="GC,REV,XGRT,GD,ZS"/>
    <n v="21.416308320791199"/>
    <n v="19.876713615023501"/>
    <n v="20.988624739146399"/>
    <n v="0"/>
    <n v="0"/>
    <n v="0"/>
    <n v="0"/>
    <n v="0"/>
    <n v="0"/>
    <n v="6.9201829638845664"/>
  </r>
  <r>
    <x v="13"/>
    <x v="13"/>
    <x v="14"/>
    <s v="IQ,SCI,OVRL"/>
    <n v="90"/>
    <n v="90"/>
    <n v="91.111133333333299"/>
    <n v="87.777766666666693"/>
    <n v="83.3333333333333"/>
    <n v="86.6666666666667"/>
    <n v="85.555599999999998"/>
    <n v="82.222266666666698"/>
    <n v="0"/>
    <n v="77.407418518518526"/>
  </r>
  <r>
    <x v="13"/>
    <x v="13"/>
    <x v="15"/>
    <s v="IC,REG,DURS"/>
    <n v="12.5"/>
    <n v="12.5"/>
    <n v="16.5"/>
    <n v="16.5"/>
    <n v="16.5"/>
    <n v="11.5"/>
    <n v="12.5"/>
    <n v="0"/>
    <n v="0"/>
    <n v="10.944444444444445"/>
  </r>
  <r>
    <x v="14"/>
    <x v="14"/>
    <x v="0"/>
    <s v="NV,AGR,TOTL,ZS"/>
    <n v="2.3673533312777399"/>
    <n v="2.3982948036945899"/>
    <n v="2.25370768976039"/>
    <n v="2.3106133745253299"/>
    <n v="2.3159420417938898"/>
    <n v="2.3866839142986902"/>
    <n v="2.3493066731149299"/>
    <n v="2.4520779859101101"/>
    <n v="2.2958463123639898"/>
    <n v="2.3477584585266293"/>
  </r>
  <r>
    <x v="14"/>
    <x v="14"/>
    <x v="1"/>
    <s v="SH,STA,BRTC,ZS"/>
    <n v="99.7"/>
    <n v="99.7"/>
    <n v="99.7"/>
    <n v="99.6"/>
    <n v="99.6"/>
    <n v="99.6"/>
    <n v="99.5"/>
    <n v="99.6"/>
    <n v="0"/>
    <n v="88.555555555555571"/>
  </r>
  <r>
    <x v="14"/>
    <x v="14"/>
    <x v="2"/>
    <s v="EN,ATM,CO2E,PC"/>
    <n v="9.2280857485569001"/>
    <n v="8.4521832049439798"/>
    <n v="7.81369792414716"/>
    <n v="8.3162475299360192"/>
    <n v="7.80931895529113"/>
    <n v="8.0828751569433592"/>
    <n v="7.3722753850962901"/>
    <n v="0"/>
    <n v="0"/>
    <n v="6.3416315449905376"/>
  </r>
  <r>
    <x v="14"/>
    <x v="14"/>
    <x v="3"/>
    <s v="FS,AST,DOMS,GD,ZS"/>
    <n v="0"/>
    <n v="0"/>
    <n v="0"/>
    <n v="0"/>
    <n v="0"/>
    <n v="0"/>
    <n v="0"/>
    <n v="0"/>
    <n v="0"/>
    <n v="0"/>
  </r>
  <r>
    <x v="14"/>
    <x v="14"/>
    <x v="4"/>
    <s v="DT,DOD,DECT,CD"/>
    <n v="0"/>
    <n v="0"/>
    <n v="0"/>
    <n v="0"/>
    <n v="0"/>
    <n v="0"/>
    <n v="0"/>
    <n v="0"/>
    <n v="0"/>
    <n v="0"/>
  </r>
  <r>
    <x v="14"/>
    <x v="14"/>
    <x v="5"/>
    <s v="BX,KLT,DINV,CD,WD"/>
    <s v="-4922279528,51917"/>
    <n v="17528599997.111301"/>
    <n v="17485137455.9981"/>
    <n v="5124075140.9155703"/>
    <n v="17149122038.432899"/>
    <s v="-10571698824,8262"/>
    <n v="15611668561.8503"/>
    <s v="-2487590239,30074"/>
    <n v="23869274273.160301"/>
    <n v="16127979577.911413"/>
  </r>
  <r>
    <x v="14"/>
    <x v="14"/>
    <x v="6"/>
    <s v="NY,GDP,MKTP,CD"/>
    <n v="271362405890.58899"/>
    <n v="274862826772.15601"/>
    <n v="234534382384.76599"/>
    <n v="240771351298.83301"/>
    <n v="255647979916.47101"/>
    <n v="275708001767.84302"/>
    <n v="268514916972.54901"/>
    <n v="271891788362.647"/>
    <n v="297301883523.25098"/>
    <n v="265621726321.01166"/>
  </r>
  <r>
    <x v="14"/>
    <x v="14"/>
    <x v="7"/>
    <s v="NY,GDP,MKTP,KD,ZG"/>
    <s v="-0,901696316194844"/>
    <s v="-0,364908156882066"/>
    <n v="0.54365921176548704"/>
    <n v="2.8114577666343301"/>
    <n v="3.19240962968416"/>
    <n v="1.1397180134305001"/>
    <n v="1.2247489220622301"/>
    <s v="-2,2051393728223"/>
    <n v="2.9732293564089498"/>
    <n v="1.9808704833309427"/>
  </r>
  <r>
    <x v="14"/>
    <x v="14"/>
    <x v="8"/>
    <s v="NY,GNP,PCAP,CD"/>
    <n v="49510"/>
    <n v="49420"/>
    <n v="47180"/>
    <n v="45530"/>
    <n v="44840"/>
    <n v="48210"/>
    <n v="49940"/>
    <n v="50100"/>
    <n v="53510"/>
    <n v="48693.333333333336"/>
  </r>
  <r>
    <x v="14"/>
    <x v="14"/>
    <x v="9"/>
    <s v="NV,IND,TOTL,ZS"/>
    <n v="23.321636053073298"/>
    <n v="23.097483288786201"/>
    <n v="23.305816401352999"/>
    <n v="23.497365735249499"/>
    <n v="24.400687579816299"/>
    <n v="23.996196383137299"/>
    <n v="23.878294657672502"/>
    <n v="24.025911284935901"/>
    <n v="24.606253008549299"/>
    <n v="23.792182710285925"/>
  </r>
  <r>
    <x v="14"/>
    <x v="14"/>
    <x v="10"/>
    <s v="SP,DYN,LE00,IN"/>
    <n v="80.975609756097597"/>
    <n v="81.180487804878098"/>
    <n v="81.480487804878095"/>
    <n v="81.429268292682906"/>
    <n v="81.631707317073193"/>
    <n v="81.734146341463401"/>
    <n v="81.982926829268294"/>
    <n v="81.931707317073204"/>
    <n v="81.934146341463403"/>
    <n v="81.586720867208697"/>
  </r>
  <r>
    <x v="14"/>
    <x v="14"/>
    <x v="11"/>
    <s v="SP,POP,GROW"/>
    <n v="0.46072377278529503"/>
    <n v="0.41356020751941402"/>
    <n v="0.32938388581850703"/>
    <n v="0.28742140168763702"/>
    <n v="0.23467053170545299"/>
    <n v="0.132641040791912"/>
    <n v="0.110191690491055"/>
    <n v="0.14364119721284699"/>
    <n v="0.20728859440734801"/>
    <n v="0.257724702491052"/>
  </r>
  <r>
    <x v="14"/>
    <x v="14"/>
    <x v="12"/>
    <s v="SI,POV,DDAY"/>
    <n v="0.1"/>
    <n v="0.1"/>
    <n v="0.1"/>
    <n v="0"/>
    <n v="0.1"/>
    <n v="0.1"/>
    <n v="0"/>
    <n v="0"/>
    <n v="0"/>
    <n v="5.5555555555555552E-2"/>
  </r>
  <r>
    <x v="14"/>
    <x v="14"/>
    <x v="13"/>
    <s v="GC,REV,XGRT,GD,ZS"/>
    <n v="37.543375375022599"/>
    <n v="37.531235348990101"/>
    <n v="37.373985855193098"/>
    <n v="37.6267711177926"/>
    <n v="36.705538199124199"/>
    <n v="36.769581345143997"/>
    <n v="36.666277547549001"/>
    <n v="35.207924618661302"/>
    <n v="36.569637223660997"/>
    <n v="36.888258514570879"/>
  </r>
  <r>
    <x v="14"/>
    <x v="14"/>
    <x v="14"/>
    <s v="IQ,SCI,OVRL"/>
    <n v="0"/>
    <n v="0"/>
    <n v="0"/>
    <n v="0"/>
    <n v="0"/>
    <n v="0"/>
    <n v="0"/>
    <n v="0"/>
    <n v="0"/>
    <n v="0"/>
  </r>
  <r>
    <x v="14"/>
    <x v="14"/>
    <x v="15"/>
    <s v="IC,REG,DURS"/>
    <n v="17"/>
    <n v="17"/>
    <n v="17"/>
    <n v="17"/>
    <n v="17"/>
    <n v="17"/>
    <n v="13"/>
    <n v="0"/>
    <n v="0"/>
    <n v="12.777777777777779"/>
  </r>
  <r>
    <x v="15"/>
    <x v="15"/>
    <x v="0"/>
    <s v="NV,AGR,TOTL,ZS"/>
    <n v="1.4586321769100401"/>
    <n v="1.5563561598593301"/>
    <n v="1.60564438654459"/>
    <n v="1.43711486668854"/>
    <n v="1.54241477388973"/>
    <n v="1.64887661606241"/>
    <n v="1.52245926892254"/>
    <n v="1.56968130712855"/>
    <n v="1.64018921415347"/>
    <n v="1.5534854189065779"/>
  </r>
  <r>
    <x v="15"/>
    <x v="15"/>
    <x v="1"/>
    <s v="SH,STA,BRTC,ZS"/>
    <n v="98.3"/>
    <n v="98.3"/>
    <n v="97.7"/>
    <n v="97.4"/>
    <n v="98"/>
    <n v="98.1"/>
    <n v="97.6"/>
    <n v="0"/>
    <n v="0"/>
    <n v="76.155555555555566"/>
  </r>
  <r>
    <x v="15"/>
    <x v="15"/>
    <x v="2"/>
    <s v="EN,ATM,CO2E,PC"/>
    <n v="5.12945391939361"/>
    <n v="4.6160603016642501"/>
    <n v="4.6778194330876097"/>
    <n v="4.7047735552957004"/>
    <n v="4.7495248663962304"/>
    <n v="4.5720287818872496"/>
    <n v="4.4594823342511702"/>
    <n v="0"/>
    <n v="0"/>
    <n v="3.6565714657750905"/>
  </r>
  <r>
    <x v="15"/>
    <x v="15"/>
    <x v="3"/>
    <s v="FS,AST,DOMS,GD,ZS"/>
    <n v="0"/>
    <n v="0"/>
    <n v="0"/>
    <n v="0"/>
    <n v="0"/>
    <n v="0"/>
    <n v="0"/>
    <n v="0"/>
    <n v="0"/>
    <n v="0"/>
  </r>
  <r>
    <x v="15"/>
    <x v="15"/>
    <x v="4"/>
    <s v="DT,DOD,DECT,CD"/>
    <n v="0"/>
    <n v="0"/>
    <n v="0"/>
    <n v="0"/>
    <n v="0"/>
    <n v="0"/>
    <n v="0"/>
    <n v="0"/>
    <n v="0"/>
    <n v="0"/>
  </r>
  <r>
    <x v="15"/>
    <x v="15"/>
    <x v="5"/>
    <s v="BX,KLT,DINV,CD,WD"/>
    <n v="31589283790.554901"/>
    <n v="5804878132.6663504"/>
    <n v="42825414105.940903"/>
    <n v="32803666728.594002"/>
    <n v="35868111746.0373"/>
    <n v="77493098693.237793"/>
    <n v="53499337503.741302"/>
    <n v="14725353075.83"/>
    <n v="88427620691.478806"/>
    <n v="42559640496.453491"/>
  </r>
  <r>
    <x v="15"/>
    <x v="15"/>
    <x v="6"/>
    <s v="NY,GDP,MKTP,CD"/>
    <n v="2811876903329.0298"/>
    <n v="2855964488590.1899"/>
    <n v="2439188643162.5"/>
    <n v="2472964344587.1699"/>
    <n v="2595151045197.6499"/>
    <n v="2790956878746.6602"/>
    <n v="2728870246705.8799"/>
    <n v="2639008701648.2598"/>
    <n v="2957879759263.52"/>
    <n v="2699095667914.5405"/>
  </r>
  <r>
    <x v="15"/>
    <x v="15"/>
    <x v="7"/>
    <s v="NY,GDP,MKTP,KD,ZG"/>
    <n v="0.576326674771792"/>
    <n v="0.95618305237155699"/>
    <n v="1.1129123405746999"/>
    <n v="1.0954644037204799"/>
    <n v="2.29141999417021"/>
    <n v="1.86506607081999"/>
    <n v="1.84297181445896"/>
    <s v="-7,78458649167871"/>
    <n v="6.8165891364987301"/>
    <n v="2.0696166859233025"/>
  </r>
  <r>
    <x v="15"/>
    <x v="15"/>
    <x v="8"/>
    <s v="NY,GNP,PCAP,CD"/>
    <n v="43800"/>
    <n v="43340"/>
    <n v="41130"/>
    <n v="39100"/>
    <n v="38320"/>
    <n v="41170"/>
    <n v="42460"/>
    <n v="39440"/>
    <n v="44160"/>
    <n v="41435.555555555555"/>
  </r>
  <r>
    <x v="15"/>
    <x v="15"/>
    <x v="9"/>
    <s v="NV,IND,TOTL,ZS"/>
    <n v="17.971801289351099"/>
    <n v="17.745939672475799"/>
    <n v="17.679691707544301"/>
    <n v="17.4341320487761"/>
    <n v="17.241152651745001"/>
    <n v="17.188379329634"/>
    <n v="17.424675966664399"/>
    <n v="16.4954388048487"/>
    <n v="16.6557238081148"/>
    <n v="17.315215031017132"/>
  </r>
  <r>
    <x v="15"/>
    <x v="15"/>
    <x v="10"/>
    <s v="SP,DYN,LE00,IN"/>
    <n v="82.219512195121993"/>
    <n v="82.719512195121993"/>
    <n v="82.321951219512201"/>
    <n v="82.573170731707293"/>
    <n v="82.575609756097606"/>
    <n v="82.6756097560976"/>
    <n v="82.826829268292698"/>
    <n v="82.1756097560976"/>
    <n v="82.3243902439024"/>
    <n v="82.490243902439047"/>
  </r>
  <r>
    <x v="15"/>
    <x v="15"/>
    <x v="11"/>
    <s v="SP,POP,GROW"/>
    <n v="0.51653966130754603"/>
    <n v="0.46824634207038002"/>
    <n v="0.35556924005829799"/>
    <n v="0.263868788565368"/>
    <n v="0.29020211635109"/>
    <n v="0.358494581816163"/>
    <n v="0.34137414315750902"/>
    <n v="0.27135050766999302"/>
    <n v="0.26385475706460598"/>
    <n v="0.34772223756232812"/>
  </r>
  <r>
    <x v="15"/>
    <x v="15"/>
    <x v="12"/>
    <s v="SI,POV,DDAY"/>
    <n v="0.1"/>
    <n v="0"/>
    <n v="0.1"/>
    <n v="0.1"/>
    <n v="0"/>
    <n v="0"/>
    <n v="0.1"/>
    <n v="0.1"/>
    <n v="0"/>
    <n v="5.5555555555555552E-2"/>
  </r>
  <r>
    <x v="15"/>
    <x v="15"/>
    <x v="13"/>
    <s v="GC,REV,XGRT,GD,ZS"/>
    <n v="44.177303018294502"/>
    <n v="44.301958586171096"/>
    <n v="44.036977263795301"/>
    <n v="43.8578076735945"/>
    <n v="44.361368980716897"/>
    <n v="44.0153327584325"/>
    <n v="42.960451421152101"/>
    <n v="42.950630369851297"/>
    <n v="42.546193924514299"/>
    <n v="43.689780444058059"/>
  </r>
  <r>
    <x v="15"/>
    <x v="15"/>
    <x v="14"/>
    <s v="IQ,SCI,OVRL"/>
    <n v="0"/>
    <n v="0"/>
    <n v="0"/>
    <n v="0"/>
    <n v="0"/>
    <n v="0"/>
    <n v="0"/>
    <n v="0"/>
    <n v="0"/>
    <n v="0"/>
  </r>
  <r>
    <x v="15"/>
    <x v="15"/>
    <x v="15"/>
    <s v="IC,REG,DURS"/>
    <n v="6.5"/>
    <n v="4.5"/>
    <n v="4"/>
    <n v="3.5"/>
    <n v="3.5"/>
    <n v="3.5"/>
    <n v="4"/>
    <n v="0"/>
    <n v="0"/>
    <n v="3.2777777777777777"/>
  </r>
  <r>
    <x v="16"/>
    <x v="16"/>
    <x v="0"/>
    <s v="NV,AGR,TOTL,ZS"/>
    <n v="0.94264321411421603"/>
    <n v="0.90454767492305499"/>
    <n v="0.68469159137923097"/>
    <n v="0.69843112985446998"/>
    <n v="0.85174891955092502"/>
    <n v="0.68909061195382504"/>
    <n v="0.77581292503296595"/>
    <n v="0.752445359323199"/>
    <n v="0.85072534184771298"/>
    <n v="0.79445964088662224"/>
  </r>
  <r>
    <x v="16"/>
    <x v="16"/>
    <x v="1"/>
    <s v="SH,STA,BRTC,ZS"/>
    <n v="96.9"/>
    <n v="96.9"/>
    <n v="97.1"/>
    <n v="96.2"/>
    <n v="97.1"/>
    <n v="96.2"/>
    <n v="96.2"/>
    <n v="0"/>
    <n v="0"/>
    <n v="75.177777777777777"/>
  </r>
  <r>
    <x v="16"/>
    <x v="16"/>
    <x v="2"/>
    <s v="EN,ATM,CO2E,PC"/>
    <n v="9.6242293674900203"/>
    <n v="9.0885277683450099"/>
    <n v="9.0873448036667792"/>
    <n v="9.0729723876897097"/>
    <n v="8.8583445114546997"/>
    <n v="8.5362043868062205"/>
    <n v="7.9116327565744999"/>
    <n v="0"/>
    <n v="0"/>
    <n v="6.9088062202252152"/>
  </r>
  <r>
    <x v="16"/>
    <x v="16"/>
    <x v="3"/>
    <s v="FS,AST,DOMS,GD,ZS"/>
    <n v="0"/>
    <n v="0"/>
    <n v="0"/>
    <n v="0"/>
    <n v="0"/>
    <n v="0"/>
    <n v="0"/>
    <n v="0"/>
    <n v="0"/>
    <n v="0"/>
  </r>
  <r>
    <x v="16"/>
    <x v="16"/>
    <x v="4"/>
    <s v="DT,DOD,DECT,CD"/>
    <n v="0"/>
    <n v="0"/>
    <n v="0"/>
    <n v="0"/>
    <n v="0"/>
    <n v="0"/>
    <n v="0"/>
    <n v="0"/>
    <n v="0"/>
    <n v="0"/>
  </r>
  <r>
    <x v="16"/>
    <x v="16"/>
    <x v="5"/>
    <s v="BX,KLT,DINV,CD,WD"/>
    <n v="67199694458.936798"/>
    <n v="19488312315.414799"/>
    <n v="62422464518.940598"/>
    <n v="64707795193.363297"/>
    <n v="109505815446.82001"/>
    <n v="166868434546.66699"/>
    <n v="71679659388.9599"/>
    <n v="142778529123.29599"/>
    <n v="73654317282.466904"/>
    <n v="86478335808.318359"/>
  </r>
  <r>
    <x v="16"/>
    <x v="16"/>
    <x v="6"/>
    <s v="NY,GDP,MKTP,CD"/>
    <n v="3733804649549.0298"/>
    <n v="3889093051023.52"/>
    <n v="3357585719351.5601"/>
    <n v="3469853463945.5298"/>
    <n v="3690849152517.6499"/>
    <n v="3974443355019.6001"/>
    <n v="3888226035921.5601"/>
    <n v="3889668895299.6201"/>
    <n v="4259934911821.6401"/>
    <n v="3794828803827.7456"/>
  </r>
  <r>
    <x v="16"/>
    <x v="16"/>
    <x v="7"/>
    <s v="NY,GDP,MKTP,KD,ZG"/>
    <n v="0.43759130314467098"/>
    <n v="2.2095434313487199"/>
    <n v="1.4919315276077201"/>
    <n v="2.2299998678201498"/>
    <n v="2.6802311140589099"/>
    <n v="0.98123260600473805"/>
    <n v="1.05660389828289"/>
    <s v="-3,69678870538043"/>
    <n v="2.6269872667252399"/>
    <n v="1.71426512687413"/>
  </r>
  <r>
    <x v="16"/>
    <x v="16"/>
    <x v="8"/>
    <s v="NY,GNP,PCAP,CD"/>
    <n v="47220"/>
    <n v="47640"/>
    <n v="45780"/>
    <n v="44280"/>
    <n v="43760"/>
    <n v="47490"/>
    <n v="49220"/>
    <n v="48050"/>
    <n v="51660"/>
    <n v="47233.333333333336"/>
  </r>
  <r>
    <x v="16"/>
    <x v="16"/>
    <x v="9"/>
    <s v="NV,IND,TOTL,ZS"/>
    <n v="26.782613335230401"/>
    <n v="27.010995993072399"/>
    <n v="27.1097885783397"/>
    <n v="27.568506479006199"/>
    <n v="27.462322016675"/>
    <n v="27.306274049532799"/>
    <n v="26.954244715339499"/>
    <n v="26.621102180928698"/>
    <n v="26.736503088776299"/>
    <n v="27.061372270766775"/>
  </r>
  <r>
    <x v="16"/>
    <x v="16"/>
    <x v="10"/>
    <s v="SP,DYN,LE00,IN"/>
    <n v="80.490243902439005"/>
    <n v="81.090243902438999"/>
    <n v="80.641463414634202"/>
    <n v="80.990243902439005"/>
    <n v="80.992682926829303"/>
    <n v="80.892682926829295"/>
    <n v="81.292682926829301"/>
    <n v="81.041463414634194"/>
    <n v="80.900975609756102"/>
    <n v="80.925853658536596"/>
  </r>
  <r>
    <x v="16"/>
    <x v="16"/>
    <x v="11"/>
    <s v="SP,POP,GROW"/>
    <n v="0.27290021468153802"/>
    <n v="0.41687735916829199"/>
    <n v="0.86570264395025098"/>
    <n v="0.80721853857387105"/>
    <n v="0.37372455989583803"/>
    <n v="0.30052670199206499"/>
    <n v="0.22551987421288"/>
    <n v="8.1693158649460001E-2"/>
    <n v="4.2327057255213997E-2"/>
    <n v="0.3762766787088232"/>
  </r>
  <r>
    <x v="16"/>
    <x v="16"/>
    <x v="12"/>
    <s v="SI,POV,DDAY"/>
    <n v="0"/>
    <n v="0"/>
    <n v="0"/>
    <n v="0"/>
    <n v="0.2"/>
    <n v="0"/>
    <n v="0"/>
    <n v="0"/>
    <n v="0"/>
    <n v="2.2222222222222223E-2"/>
  </r>
  <r>
    <x v="16"/>
    <x v="16"/>
    <x v="13"/>
    <s v="GC,REV,XGRT,GD,ZS"/>
    <n v="28.548455368417301"/>
    <n v="28.501176800128398"/>
    <n v="28.506004269409001"/>
    <n v="28.405194689192701"/>
    <n v="28.556360876112599"/>
    <n v="28.938566907842901"/>
    <n v="29.1743491705199"/>
    <n v="28.964389225442901"/>
    <n v="29.2527798986604"/>
    <n v="28.760808578414007"/>
  </r>
  <r>
    <x v="16"/>
    <x v="16"/>
    <x v="14"/>
    <s v="IQ,SCI,OVRL"/>
    <n v="0"/>
    <n v="0"/>
    <n v="0"/>
    <n v="0"/>
    <n v="0"/>
    <n v="0"/>
    <n v="0"/>
    <n v="0"/>
    <n v="0"/>
    <n v="0"/>
  </r>
  <r>
    <x v="16"/>
    <x v="16"/>
    <x v="15"/>
    <s v="IC,REG,DURS"/>
    <n v="14.5"/>
    <n v="14.5"/>
    <n v="10.5"/>
    <n v="8"/>
    <n v="8"/>
    <n v="8"/>
    <n v="8"/>
    <n v="0"/>
    <n v="0"/>
    <n v="7.9444444444444446"/>
  </r>
  <r>
    <x v="17"/>
    <x v="17"/>
    <x v="0"/>
    <s v="NV,AGR,TOTL,ZS"/>
    <n v="3.3826027585052101"/>
    <n v="3.5841335057166899"/>
    <n v="3.8647031477432598"/>
    <n v="3.5153402483759701"/>
    <n v="3.8563889645312499"/>
    <n v="3.6354084912526901"/>
    <n v="3.8085102876164099"/>
    <n v="4.2383616528158301"/>
    <n v="3.87084477838361"/>
    <n v="3.7506993149934353"/>
  </r>
  <r>
    <x v="17"/>
    <x v="17"/>
    <x v="1"/>
    <s v="SH,STA,BRTC,ZS"/>
    <n v="99.91"/>
    <n v="99.93"/>
    <n v="99.94"/>
    <n v="99.94"/>
    <n v="99.93"/>
    <n v="99.9"/>
    <n v="0"/>
    <n v="0"/>
    <n v="0"/>
    <n v="66.61666666666666"/>
  </r>
  <r>
    <x v="17"/>
    <x v="17"/>
    <x v="2"/>
    <s v="EN,ATM,CO2E,PC"/>
    <n v="6.6103789521241296"/>
    <n v="6.3850590314561204"/>
    <n v="6.2850878250878397"/>
    <n v="6.2034873701868696"/>
    <n v="6.2108315831648699"/>
    <n v="6.0581305189044299"/>
    <n v="5.5958906064422198"/>
    <n v="0"/>
    <n v="0"/>
    <n v="4.8165406541518303"/>
  </r>
  <r>
    <x v="17"/>
    <x v="17"/>
    <x v="3"/>
    <s v="FS,AST,DOMS,GD,ZS"/>
    <n v="0"/>
    <n v="0"/>
    <n v="0"/>
    <n v="0"/>
    <n v="0"/>
    <n v="0"/>
    <n v="0"/>
    <n v="0"/>
    <n v="0"/>
    <n v="0"/>
  </r>
  <r>
    <x v="17"/>
    <x v="17"/>
    <x v="4"/>
    <s v="DT,DOD,DECT,CD"/>
    <n v="0"/>
    <n v="0"/>
    <n v="0"/>
    <n v="0"/>
    <n v="0"/>
    <n v="0"/>
    <n v="0"/>
    <n v="0"/>
    <n v="0"/>
    <n v="0"/>
  </r>
  <r>
    <x v="17"/>
    <x v="17"/>
    <x v="5"/>
    <s v="BX,KLT,DINV,CD,WD"/>
    <n v="2945271844.6856899"/>
    <n v="2697339246.0544701"/>
    <n v="1268938505.8633299"/>
    <n v="2698544612.1607399"/>
    <n v="3439131879.7551699"/>
    <n v="4025447788.5770302"/>
    <n v="4999635989.5369301"/>
    <n v="3303648833.2283602"/>
    <n v="6132475888.3552999"/>
    <n v="3501159398.6907797"/>
  </r>
  <r>
    <x v="17"/>
    <x v="17"/>
    <x v="6"/>
    <s v="NY,GDP,MKTP,CD"/>
    <n v="238907690051.13"/>
    <n v="235458133124.608"/>
    <n v="195683527003.375"/>
    <n v="193148146586.93301"/>
    <n v="199844406013.53101"/>
    <n v="212049447242.11099"/>
    <n v="205257014892.50201"/>
    <n v="188925995936.80701"/>
    <n v="214873879833.64801"/>
    <n v="209349804520.51611"/>
  </r>
  <r>
    <x v="17"/>
    <x v="17"/>
    <x v="7"/>
    <s v="NY,GDP,MKTP,KD,ZG"/>
    <s v="-2,51599722189651"/>
    <n v="0.475695947137041"/>
    <s v="-0,196087629724133"/>
    <s v="-0,487173294301954"/>
    <n v="1.0921491201728299"/>
    <n v="1.6684286360251399"/>
    <n v="1.8843417847952"/>
    <s v="-9,00404364202146"/>
    <n v="8.4344255016738092"/>
    <n v="2.7110081979608038"/>
  </r>
  <r>
    <x v="17"/>
    <x v="17"/>
    <x v="8"/>
    <s v="NY,GNP,PCAP,CD"/>
    <n v="22430"/>
    <n v="22010"/>
    <n v="20190"/>
    <n v="18640"/>
    <n v="17960"/>
    <n v="19080"/>
    <n v="19690"/>
    <n v="17960"/>
    <n v="20000"/>
    <n v="19773.333333333332"/>
  </r>
  <r>
    <x v="17"/>
    <x v="17"/>
    <x v="9"/>
    <s v="NV,IND,TOTL,ZS"/>
    <n v="15.0599468391864"/>
    <n v="14.1196677812184"/>
    <n v="14.4993252011836"/>
    <n v="14.5320185356788"/>
    <n v="13.7286938837213"/>
    <n v="13.6284382517849"/>
    <n v="13.3533527985617"/>
    <n v="14.9714383254413"/>
    <n v="15.3123205342193"/>
    <n v="14.356133572332858"/>
  </r>
  <r>
    <x v="17"/>
    <x v="17"/>
    <x v="10"/>
    <s v="SP,DYN,LE00,IN"/>
    <n v="81.285365853658504"/>
    <n v="81.385365853658499"/>
    <n v="81.036585365853696"/>
    <n v="81.387804878048797"/>
    <n v="81.287804878048803"/>
    <n v="81.787804878048803"/>
    <n v="81.639024390243904"/>
    <n v="81.287804878048803"/>
    <n v="80.182926829268297"/>
    <n v="81.253387533875355"/>
  </r>
  <r>
    <x v="17"/>
    <x v="17"/>
    <x v="11"/>
    <s v="SP,POP,GROW"/>
    <s v="-0,725120806658085"/>
    <s v="-0,666113290031891"/>
    <s v="-0,658861360878339"/>
    <s v="-0,415913028277122"/>
    <s v="-0,197783224759792"/>
    <s v="-0,202880238259165"/>
    <s v="-0,105339392724138"/>
    <s v="-0,214592106571664"/>
    <n v="-0.53775653470695095"/>
    <n v="-0.53775653470695095"/>
  </r>
  <r>
    <x v="17"/>
    <x v="17"/>
    <x v="12"/>
    <s v="SI,POV,DDAY"/>
    <n v="1"/>
    <n v="1.5"/>
    <n v="1.4"/>
    <n v="1"/>
    <n v="0.9"/>
    <n v="0.1"/>
    <n v="0.7"/>
    <n v="0.8"/>
    <n v="0"/>
    <n v="0.8222222222222223"/>
  </r>
  <r>
    <x v="17"/>
    <x v="17"/>
    <x v="13"/>
    <s v="GC,REV,XGRT,GD,ZS"/>
    <n v="47.2525741256689"/>
    <n v="45.037131738987398"/>
    <n v="46.093737078749598"/>
    <n v="48.0033213257502"/>
    <n v="46.9493602464971"/>
    <n v="47.238860453952398"/>
    <n v="46.7779821348119"/>
    <n v="47.343529752061201"/>
    <n v="47.772224148927002"/>
    <n v="46.940969000600631"/>
  </r>
  <r>
    <x v="17"/>
    <x v="17"/>
    <x v="14"/>
    <s v="IQ,SCI,OVRL"/>
    <n v="0"/>
    <n v="0"/>
    <n v="0"/>
    <n v="0"/>
    <n v="0"/>
    <n v="0"/>
    <n v="0"/>
    <n v="0"/>
    <n v="0"/>
    <n v="0"/>
  </r>
  <r>
    <x v="17"/>
    <x v="17"/>
    <x v="15"/>
    <s v="IC,REG,DURS"/>
    <n v="14"/>
    <n v="13"/>
    <n v="13"/>
    <n v="13"/>
    <n v="12.5"/>
    <n v="12.5"/>
    <n v="4"/>
    <n v="0"/>
    <n v="0"/>
    <n v="9.1111111111111107"/>
  </r>
  <r>
    <x v="18"/>
    <x v="18"/>
    <x v="0"/>
    <s v="NV,AGR,TOTL,ZS"/>
    <n v="17.148423543548802"/>
    <n v="16.7919345145779"/>
    <n v="16.174508106622199"/>
    <n v="16.3638005613732"/>
    <n v="16.558331404701899"/>
    <n v="16.0316306863431"/>
    <n v="16.729204706558001"/>
    <n v="18.228927567986499"/>
    <n v="16.818627791215501"/>
    <n v="16.760598764769679"/>
  </r>
  <r>
    <x v="18"/>
    <x v="18"/>
    <x v="1"/>
    <s v="SH,STA,BRTC,ZS"/>
    <n v="0"/>
    <n v="81.400000000000006"/>
    <n v="0"/>
    <n v="81.400000000000006"/>
    <n v="0"/>
    <n v="0"/>
    <n v="0"/>
    <n v="0"/>
    <n v="89.4"/>
    <n v="28.022222222222226"/>
  </r>
  <r>
    <x v="18"/>
    <x v="18"/>
    <x v="2"/>
    <s v="EN,ATM,CO2E,PC"/>
    <n v="1.5276748649684799"/>
    <n v="1.6424660423399899"/>
    <n v="1.6313240919196199"/>
    <n v="1.63991439228372"/>
    <n v="1.71349313416803"/>
    <n v="1.7910307369264999"/>
    <n v="1.77592336065614"/>
    <n v="0"/>
    <n v="0"/>
    <n v="1.3024251803624978"/>
  </r>
  <r>
    <x v="18"/>
    <x v="18"/>
    <x v="3"/>
    <s v="FS,AST,DOMS,GD,ZS"/>
    <n v="0"/>
    <n v="0"/>
    <n v="0"/>
    <n v="0"/>
    <n v="0"/>
    <n v="0"/>
    <n v="0"/>
    <n v="0"/>
    <n v="0"/>
    <n v="0"/>
  </r>
  <r>
    <x v="18"/>
    <x v="18"/>
    <x v="4"/>
    <s v="DT,DOD,DECT,CD"/>
    <n v="427245079805.90002"/>
    <n v="457507409077.40002"/>
    <n v="478825585025.09998"/>
    <n v="455502090498.90002"/>
    <n v="511472593373.59998"/>
    <n v="521030333410"/>
    <n v="560870595481.30005"/>
    <n v="565052687177.09998"/>
    <n v="612865853447.69995"/>
    <n v="510041358588.55554"/>
  </r>
  <r>
    <x v="18"/>
    <x v="18"/>
    <x v="5"/>
    <s v="BX,KLT,DINV,CD,WD"/>
    <n v="28153031270.320301"/>
    <n v="34576643694.138298"/>
    <n v="44009492129.531898"/>
    <n v="44458571545.797997"/>
    <n v="39966091358.738403"/>
    <n v="42117450737.264397"/>
    <n v="50610647353.591202"/>
    <n v="64362364994.375397"/>
    <n v="44727277562.880997"/>
    <n v="43664618960.737656"/>
  </r>
  <r>
    <x v="18"/>
    <x v="18"/>
    <x v="6"/>
    <s v="NY,GDP,MKTP,CD"/>
    <n v="1856722121394.4199"/>
    <n v="2039127446299.3"/>
    <n v="2103587813812.75"/>
    <n v="2294797980509.0098"/>
    <n v="2651472946375.0498"/>
    <n v="2702929718960.4502"/>
    <n v="2831552222519.9902"/>
    <n v="2667687951796.5"/>
    <n v="3176295065497.2402"/>
    <n v="2480463696351.6348"/>
  </r>
  <r>
    <x v="18"/>
    <x v="18"/>
    <x v="7"/>
    <s v="NY,GDP,MKTP,KD,ZG"/>
    <n v="6.3861064009482504"/>
    <n v="7.4102276050885401"/>
    <n v="7.9962537857147096"/>
    <n v="8.2563055017908606"/>
    <n v="6.7953834189791102"/>
    <n v="6.4538513449776902"/>
    <n v="3.7379185195578501"/>
    <s v="-6,59608052232176"/>
    <n v="8.6812287308311902"/>
    <n v="6.9646594134860269"/>
  </r>
  <r>
    <x v="18"/>
    <x v="18"/>
    <x v="8"/>
    <s v="NY,GNP,PCAP,CD"/>
    <n v="1500"/>
    <n v="1550"/>
    <n v="1590"/>
    <n v="1660"/>
    <n v="1800"/>
    <n v="1980"/>
    <n v="2080"/>
    <n v="1890"/>
    <n v="2150"/>
    <n v="1800"/>
  </r>
  <r>
    <x v="18"/>
    <x v="18"/>
    <x v="9"/>
    <s v="NV,IND,TOTL,ZS"/>
    <n v="28.4048995601154"/>
    <n v="27.6564012029549"/>
    <n v="27.34739147794"/>
    <n v="26.618999940043899"/>
    <n v="26.5000166467131"/>
    <n v="26.412091901690999"/>
    <n v="24.596457882889101"/>
    <n v="24.5310661885805"/>
    <n v="25.887434567089901"/>
    <n v="26.439417707557531"/>
  </r>
  <r>
    <x v="18"/>
    <x v="18"/>
    <x v="10"/>
    <s v="SP,DYN,LE00,IN"/>
    <n v="68.459999999999994"/>
    <n v="69.073999999999998"/>
    <n v="69.635999999999996"/>
    <n v="70.117000000000004"/>
    <n v="70.466999999999999"/>
    <n v="70.709999999999994"/>
    <n v="70.91"/>
    <n v="70.150000000000006"/>
    <n v="67.239999999999995"/>
    <n v="69.640444444444427"/>
  </r>
  <r>
    <x v="18"/>
    <x v="18"/>
    <x v="11"/>
    <s v="SP,POP,GROW"/>
    <n v="1.29754883539168"/>
    <n v="1.2403621838268899"/>
    <n v="1.1877953200506799"/>
    <n v="1.18504622906796"/>
    <n v="1.1556244906764599"/>
    <n v="1.0875277215785499"/>
    <n v="1.02531077187097"/>
    <n v="0.95522085775158005"/>
    <n v="0.79721609389812598"/>
    <n v="1.1035169449014328"/>
  </r>
  <r>
    <x v="18"/>
    <x v="18"/>
    <x v="12"/>
    <s v="SI,POV,DDAY"/>
    <n v="0"/>
    <n v="0"/>
    <n v="18.7"/>
    <n v="18.100000000000001"/>
    <n v="13.4"/>
    <n v="11.1"/>
    <n v="10"/>
    <n v="0"/>
    <n v="0"/>
    <n v="7.9222222222222216"/>
  </r>
  <r>
    <x v="18"/>
    <x v="18"/>
    <x v="13"/>
    <s v="GC,REV,XGRT,GD,ZS"/>
    <n v="12.608993412470101"/>
    <n v="11.550620644550801"/>
    <n v="12.4152095425778"/>
    <n v="12.8510169890546"/>
    <n v="12.7267619005251"/>
    <n v="13.188532948648101"/>
    <n v="0"/>
    <n v="0"/>
    <n v="0"/>
    <n v="8.3712372708696101"/>
  </r>
  <r>
    <x v="18"/>
    <x v="18"/>
    <x v="14"/>
    <s v="IQ,SCI,OVRL"/>
    <n v="73.3333333333333"/>
    <n v="81.1111111111111"/>
    <n v="77.777799999999999"/>
    <n v="81.111133333333299"/>
    <n v="91.111133333333299"/>
    <n v="77.777799999999999"/>
    <n v="75.555566666666707"/>
    <n v="76.666700000000006"/>
    <n v="0"/>
    <n v="70.493841975308641"/>
  </r>
  <r>
    <x v="18"/>
    <x v="18"/>
    <x v="15"/>
    <s v="IC,REG,DURS"/>
    <n v="32.6"/>
    <n v="35"/>
    <n v="30"/>
    <n v="28.5"/>
    <n v="29.8"/>
    <n v="16.5"/>
    <n v="17.5"/>
    <n v="0"/>
    <n v="0"/>
    <n v="21.1"/>
  </r>
  <r>
    <x v="19"/>
    <x v="19"/>
    <x v="0"/>
    <s v="NV,AGR,TOTL,ZS"/>
    <n v="13.3566991621949"/>
    <n v="13.3367549992146"/>
    <n v="13.4926435578886"/>
    <n v="13.4787485470271"/>
    <n v="13.156630846266101"/>
    <n v="12.808497558690201"/>
    <n v="12.7126026577522"/>
    <n v="13.7024660064027"/>
    <n v="13.2806834934936"/>
    <n v="13.258414092103333"/>
  </r>
  <r>
    <x v="19"/>
    <x v="19"/>
    <x v="1"/>
    <s v="SH,STA,BRTC,ZS"/>
    <n v="87.4"/>
    <n v="0"/>
    <n v="0"/>
    <n v="92.6"/>
    <n v="90.9"/>
    <n v="93.6"/>
    <n v="94.7"/>
    <n v="0"/>
    <n v="0"/>
    <n v="51.022222222222219"/>
  </r>
  <r>
    <x v="19"/>
    <x v="19"/>
    <x v="2"/>
    <s v="EN,ATM,CO2E,PC"/>
    <n v="1.7685929382358401"/>
    <n v="1.8885858462007501"/>
    <n v="1.8856161385472501"/>
    <n v="1.8426872813859601"/>
    <n v="1.95586330938026"/>
    <n v="2.16047598241164"/>
    <n v="2.2992584121013802"/>
    <n v="0"/>
    <n v="0"/>
    <n v="1.5334533231403422"/>
  </r>
  <r>
    <x v="19"/>
    <x v="19"/>
    <x v="3"/>
    <s v="FS,AST,DOMS,GD,ZS"/>
    <n v="43.429263734727598"/>
    <n v="43.423844701435897"/>
    <n v="46.774066251508501"/>
    <n v="47.9556737688496"/>
    <n v="46.963935718698302"/>
    <n v="47.231828275540103"/>
    <n v="46.506323607445097"/>
    <n v="53.713133880088201"/>
    <n v="54.333712343507599"/>
    <n v="47.814642475755662"/>
  </r>
  <r>
    <x v="19"/>
    <x v="19"/>
    <x v="4"/>
    <s v="DT,DOD,DECT,CD"/>
    <n v="263643619361.89999"/>
    <n v="292565196460.29999"/>
    <n v="307749361569.20001"/>
    <n v="318942066410.29999"/>
    <n v="353563845559.20001"/>
    <n v="379588949811.20001"/>
    <n v="402106446511.5"/>
    <n v="417046199375.90002"/>
    <n v="416470745271.29999"/>
    <n v="350186270036.75549"/>
  </r>
  <r>
    <x v="19"/>
    <x v="19"/>
    <x v="5"/>
    <s v="BX,KLT,DINV,CD,WD"/>
    <n v="23281742361.530499"/>
    <n v="25120732059.513401"/>
    <n v="19779127976.9576"/>
    <n v="4541713739.23769"/>
    <n v="20510310832.446899"/>
    <n v="18909826043.510502"/>
    <n v="24993551748.0098"/>
    <n v="19175077747.807701"/>
    <n v="21213080329.858299"/>
    <n v="19725018093.208042"/>
  </r>
  <r>
    <x v="19"/>
    <x v="19"/>
    <x v="6"/>
    <s v="NY,GDP,MKTP,CD"/>
    <n v="912524136718.01794"/>
    <n v="890814755233.22498"/>
    <n v="860854235065.07898"/>
    <n v="931877364177.74194"/>
    <n v="1015618742565.8101"/>
    <n v="1042271531011.99"/>
    <n v="1119099868265.25"/>
    <n v="1058688935454.78"/>
    <n v="1186092991320.04"/>
    <n v="1001982506645.7704"/>
  </r>
  <r>
    <x v="19"/>
    <x v="19"/>
    <x v="7"/>
    <s v="NY,GDP,MKTP,KD,ZG"/>
    <n v="5.5572636889101004"/>
    <n v="5.0066684257549996"/>
    <n v="4.8763223002212301"/>
    <n v="5.0330691828017704"/>
    <n v="5.0697859013491602"/>
    <n v="5.1742915395502402"/>
    <n v="5.0192876804628197"/>
    <s v="-2,06500494092904"/>
    <n v="3.6912401119128901"/>
    <n v="4.9284911038704013"/>
  </r>
  <r>
    <x v="19"/>
    <x v="19"/>
    <x v="8"/>
    <s v="NY,GNP,PCAP,CD"/>
    <n v="3710"/>
    <n v="3600"/>
    <n v="3420"/>
    <n v="3400"/>
    <n v="3530"/>
    <n v="3850"/>
    <n v="4070"/>
    <n v="3900"/>
    <n v="4180"/>
    <n v="3740"/>
  </r>
  <r>
    <x v="19"/>
    <x v="19"/>
    <x v="9"/>
    <s v="NV,IND,TOTL,ZS"/>
    <n v="42.635677437588903"/>
    <n v="41.928342127003297"/>
    <n v="40.047862404250601"/>
    <n v="39.308443980208096"/>
    <n v="39.379154804023699"/>
    <n v="39.729737452384803"/>
    <n v="38.951767995077901"/>
    <n v="38.2516051688632"/>
    <n v="39.8587969026214"/>
    <n v="40.010154252446881"/>
  </r>
  <r>
    <x v="19"/>
    <x v="19"/>
    <x v="10"/>
    <s v="SP,DYN,LE00,IN"/>
    <n v="69.263999999999996"/>
    <n v="69.533000000000001"/>
    <n v="69.698999999999998"/>
    <n v="69.798000000000002"/>
    <n v="69.936000000000007"/>
    <n v="70.337999999999994"/>
    <n v="70.518000000000001"/>
    <n v="68.808000000000007"/>
    <n v="67.569999999999993"/>
    <n v="69.495999999999995"/>
  </r>
  <r>
    <x v="19"/>
    <x v="19"/>
    <x v="11"/>
    <s v="SP,POP,GROW"/>
    <n v="1.21281780987831"/>
    <n v="1.15950664180271"/>
    <n v="1.1108549322781001"/>
    <n v="1.0589420586891301"/>
    <n v="1.0064395244609201"/>
    <n v="0.96620643586613897"/>
    <n v="0.93768927363529397"/>
    <n v="0.84038926812804804"/>
    <n v="0.694717688319757"/>
    <n v="0.99861818145093428"/>
  </r>
  <r>
    <x v="19"/>
    <x v="19"/>
    <x v="12"/>
    <s v="SI,POV,DDAY"/>
    <n v="11.2"/>
    <n v="9.3000000000000007"/>
    <n v="8.3000000000000007"/>
    <n v="7.5"/>
    <n v="6.6"/>
    <n v="5.4"/>
    <n v="4.4000000000000004"/>
    <n v="3.8"/>
    <n v="3.5"/>
    <n v="6.6666666666666661"/>
  </r>
  <r>
    <x v="19"/>
    <x v="19"/>
    <x v="13"/>
    <s v="GC,REV,XGRT,GD,ZS"/>
    <n v="15.0049455622559"/>
    <n v="14.616529108502499"/>
    <n v="12.9666993353049"/>
    <n v="12.473823273613601"/>
    <n v="12.176647570903899"/>
    <n v="12.993284660044599"/>
    <n v="12.348538463585699"/>
    <n v="10.5406338746799"/>
    <n v="11.819593975797"/>
    <n v="12.771188424965333"/>
  </r>
  <r>
    <x v="19"/>
    <x v="19"/>
    <x v="14"/>
    <s v="IQ,SCI,OVRL"/>
    <n v="80"/>
    <n v="83.3333333333333"/>
    <n v="84.444466666666699"/>
    <n v="86.6666666666667"/>
    <n v="86.6666666666667"/>
    <n v="85.555566666666707"/>
    <n v="88.888900000000007"/>
    <n v="85.555566666666707"/>
    <n v="0"/>
    <n v="75.679018518518532"/>
  </r>
  <r>
    <x v="19"/>
    <x v="19"/>
    <x v="15"/>
    <s v="IC,REG,DURS"/>
    <n v="76.900000000000006"/>
    <n v="53.9"/>
    <n v="49.3"/>
    <n v="26.3"/>
    <n v="24.5"/>
    <n v="21"/>
    <n v="12.6"/>
    <n v="0"/>
    <n v="0"/>
    <n v="29.388888888888896"/>
  </r>
  <r>
    <x v="20"/>
    <x v="20"/>
    <x v="0"/>
    <s v="NV,AGR,TOTL,ZS"/>
    <n v="1.5193675695626501"/>
    <n v="1.38817645574371"/>
    <n v="1.4184928362045"/>
    <n v="1.44863490714464"/>
    <n v="1.4319743157134901"/>
    <n v="1.3855691111649799"/>
    <n v="1.33855300511561"/>
    <n v="1.3164504903876499"/>
    <n v="1.2610086498767501"/>
    <n v="1.3898030378793313"/>
  </r>
  <r>
    <x v="20"/>
    <x v="20"/>
    <x v="1"/>
    <s v="SH,STA,BRTC,ZS"/>
    <n v="0"/>
    <n v="0"/>
    <n v="0"/>
    <n v="0"/>
    <n v="0"/>
    <n v="0"/>
    <n v="0"/>
    <n v="0"/>
    <n v="0"/>
    <n v="0"/>
  </r>
  <r>
    <x v="20"/>
    <x v="20"/>
    <x v="2"/>
    <s v="EN,ATM,CO2E,PC"/>
    <n v="8.3134809851727791"/>
    <n v="7.8773324245043002"/>
    <n v="7.8927459099533399"/>
    <n v="7.6035806225134603"/>
    <n v="7.5302927708216201"/>
    <n v="6.8758386995091598"/>
    <n v="6.91962668433841"/>
    <n v="0"/>
    <n v="0"/>
    <n v="5.8903220107570071"/>
  </r>
  <r>
    <x v="20"/>
    <x v="20"/>
    <x v="3"/>
    <s v="FS,AST,DOMS,GD,ZS"/>
    <n v="0"/>
    <n v="0"/>
    <n v="0"/>
    <n v="0"/>
    <n v="0"/>
    <n v="0"/>
    <n v="0"/>
    <n v="0"/>
    <n v="0"/>
    <n v="0"/>
  </r>
  <r>
    <x v="20"/>
    <x v="20"/>
    <x v="4"/>
    <s v="DT,DOD,DECT,CD"/>
    <n v="0"/>
    <n v="0"/>
    <n v="0"/>
    <n v="0"/>
    <n v="0"/>
    <n v="0"/>
    <n v="0"/>
    <n v="0"/>
    <n v="0"/>
    <n v="0"/>
  </r>
  <r>
    <x v="20"/>
    <x v="20"/>
    <x v="5"/>
    <s v="BX,KLT,DINV,CD,WD"/>
    <n v="11842200000"/>
    <n v="6048900000"/>
    <n v="11336200000"/>
    <n v="11988000000"/>
    <n v="16892500000"/>
    <n v="21514500000"/>
    <n v="17362500000"/>
    <n v="23109200000"/>
    <n v="21486300000"/>
    <n v="15731144444.444445"/>
  </r>
  <r>
    <x v="20"/>
    <x v="20"/>
    <x v="6"/>
    <s v="NY,GDP,MKTP,CD"/>
    <n v="297732778479.12903"/>
    <n v="314330061977.263"/>
    <n v="303414276832.03998"/>
    <n v="322102790386.83502"/>
    <n v="358245427458.54102"/>
    <n v="376691526553.276"/>
    <n v="402470513619.14801"/>
    <n v="413267669231.52197"/>
    <n v="488526545878.89099"/>
    <n v="364086843379.6272"/>
  </r>
  <r>
    <x v="20"/>
    <x v="20"/>
    <x v="7"/>
    <s v="NY,GDP,MKTP,KD,ZG"/>
    <n v="4.4155015873792403"/>
    <n v="3.91912689280952"/>
    <n v="2.4858262889810598"/>
    <n v="4.5216803088065802"/>
    <n v="4.2765959511559304"/>
    <n v="4.0703218874397002"/>
    <n v="4.1561379889773402"/>
    <s v="-1,85728927811242"/>
    <n v="8.6119903484698899"/>
    <n v="4.5571476567524076"/>
  </r>
  <r>
    <x v="20"/>
    <x v="20"/>
    <x v="8"/>
    <s v="NY,GNP,PCAP,CD"/>
    <n v="35080"/>
    <n v="36670"/>
    <n v="36640"/>
    <n v="36970"/>
    <n v="38320"/>
    <n v="41690"/>
    <n v="44070"/>
    <n v="43310"/>
    <n v="49290"/>
    <n v="40226.666666666664"/>
  </r>
  <r>
    <x v="20"/>
    <x v="20"/>
    <x v="9"/>
    <s v="NV,IND,TOTL,ZS"/>
    <n v="20.5112808006837"/>
    <n v="19.824265551304698"/>
    <n v="19.8227424520162"/>
    <n v="18.973513869091502"/>
    <n v="18.3860925349158"/>
    <n v="18.613306450318401"/>
    <n v="18.634296726991899"/>
    <n v="18.140445806521601"/>
    <n v="17.1721204881357"/>
    <n v="18.897562742219947"/>
  </r>
  <r>
    <x v="20"/>
    <x v="20"/>
    <x v="10"/>
    <s v="SP,DYN,LE00,IN"/>
    <n v="82.056097560975601"/>
    <n v="82.153658536585397"/>
    <n v="82.051219512195104"/>
    <n v="82.407317073170702"/>
    <n v="82.551219512195104"/>
    <n v="82.802439024390296"/>
    <n v="82.804878048780495"/>
    <n v="82.648780487804899"/>
    <n v="82.5"/>
    <n v="82.441734417344165"/>
  </r>
  <r>
    <x v="20"/>
    <x v="20"/>
    <x v="11"/>
    <s v="SP,POP,GROW"/>
    <n v="1.8660528947867301"/>
    <n v="1.9195437985959101"/>
    <n v="1.9812889756208301"/>
    <n v="1.9603489624817001"/>
    <n v="1.93872567441099"/>
    <n v="1.92662286520241"/>
    <n v="1.9089826395799401"/>
    <n v="1.76367939210866"/>
    <n v="1.6029106693810999"/>
    <n v="1.8742395413520301"/>
  </r>
  <r>
    <x v="20"/>
    <x v="20"/>
    <x v="12"/>
    <s v="SI,POV,DDAY"/>
    <n v="0.5"/>
    <n v="0.5"/>
    <n v="0.5"/>
    <n v="0.2"/>
    <n v="0.5"/>
    <n v="0.5"/>
    <n v="0"/>
    <n v="0"/>
    <n v="0"/>
    <n v="0.30000000000000004"/>
  </r>
  <r>
    <x v="20"/>
    <x v="20"/>
    <x v="13"/>
    <s v="GC,REV,XGRT,GD,ZS"/>
    <n v="31.285445037774299"/>
    <n v="31.6121789804087"/>
    <n v="31.8114722605692"/>
    <n v="31.542349205473801"/>
    <n v="32.9751345074569"/>
    <n v="31.347745684749501"/>
    <n v="30.6189776756028"/>
    <n v="30.265863513916798"/>
    <n v="32.807967456164498"/>
    <n v="31.585237146901832"/>
  </r>
  <r>
    <x v="20"/>
    <x v="20"/>
    <x v="14"/>
    <s v="IQ,SCI,OVRL"/>
    <n v="0"/>
    <n v="0"/>
    <n v="0"/>
    <n v="0"/>
    <n v="0"/>
    <n v="0"/>
    <n v="0"/>
    <n v="0"/>
    <n v="0"/>
    <n v="0"/>
  </r>
  <r>
    <x v="20"/>
    <x v="20"/>
    <x v="15"/>
    <s v="IC,REG,DURS"/>
    <n v="12"/>
    <n v="12"/>
    <n v="12"/>
    <n v="11"/>
    <n v="11"/>
    <n v="11"/>
    <n v="11"/>
    <n v="0"/>
    <n v="0"/>
    <n v="8.8888888888888893"/>
  </r>
  <r>
    <x v="21"/>
    <x v="21"/>
    <x v="0"/>
    <s v="NV,AGR,TOTL,ZS"/>
    <n v="2.1445898074923302"/>
    <n v="1.9978608897499199"/>
    <n v="2.0652367619030398"/>
    <n v="1.9283733073049001"/>
    <n v="1.97268467311393"/>
    <n v="1.9454200743460801"/>
    <n v="1.90729572312002"/>
    <n v="2.0089287058446899"/>
    <n v="1.92946282551829"/>
    <n v="1.9888725298214665"/>
  </r>
  <r>
    <x v="21"/>
    <x v="21"/>
    <x v="1"/>
    <s v="SH,STA,BRTC,ZS"/>
    <n v="99.9"/>
    <n v="99.9"/>
    <n v="99.9"/>
    <n v="99.9"/>
    <n v="99.9"/>
    <n v="99.9"/>
    <n v="99.8"/>
    <n v="0"/>
    <n v="0"/>
    <n v="77.688888888888883"/>
  </r>
  <r>
    <x v="21"/>
    <x v="21"/>
    <x v="2"/>
    <s v="EN,ATM,CO2E,PC"/>
    <n v="5.7518776620785301"/>
    <n v="5.3874425596414097"/>
    <n v="5.5632942888642196"/>
    <n v="5.4982443774935303"/>
    <n v="5.4379120609281903"/>
    <n v="5.3769403605588497"/>
    <n v="5.3112921660388501"/>
    <n v="0"/>
    <n v="0"/>
    <n v="4.2585559417337304"/>
  </r>
  <r>
    <x v="21"/>
    <x v="21"/>
    <x v="3"/>
    <s v="FS,AST,DOMS,GD,ZS"/>
    <n v="0"/>
    <n v="0"/>
    <n v="0"/>
    <n v="0"/>
    <n v="0"/>
    <n v="0"/>
    <n v="0"/>
    <n v="0"/>
    <n v="0"/>
    <n v="0"/>
  </r>
  <r>
    <x v="21"/>
    <x v="21"/>
    <x v="4"/>
    <s v="DT,DOD,DECT,CD"/>
    <n v="0"/>
    <n v="0"/>
    <n v="0"/>
    <n v="0"/>
    <n v="0"/>
    <n v="0"/>
    <n v="0"/>
    <n v="0"/>
    <n v="0"/>
    <n v="0"/>
  </r>
  <r>
    <x v="21"/>
    <x v="21"/>
    <x v="5"/>
    <s v="BX,KLT,DINV,CD,WD"/>
    <n v="19531411961.818501"/>
    <n v="17032744039.043301"/>
    <n v="13303439230.2377"/>
    <n v="25656663794.791599"/>
    <n v="11138429977.1854"/>
    <n v="44249715319.148399"/>
    <n v="31185214397.320801"/>
    <s v="-22090942205,122"/>
    <n v="18911500067.388199"/>
    <n v="22626139848.366737"/>
  </r>
  <r>
    <x v="21"/>
    <x v="21"/>
    <x v="6"/>
    <s v="NY,GDP,MKTP,CD"/>
    <n v="2141924094298.5601"/>
    <n v="2162009615996.54"/>
    <n v="1836637711060.55"/>
    <n v="1877071687633.78"/>
    <n v="1961796197354.3601"/>
    <n v="2091932426266.98"/>
    <n v="2011302198827.45"/>
    <n v="1896755301518.1399"/>
    <n v="2107702842669.73"/>
    <n v="2009681341736.2322"/>
  </r>
  <r>
    <x v="21"/>
    <x v="21"/>
    <x v="7"/>
    <s v="NY,GDP,MKTP,KD,ZG"/>
    <s v="-1,84106545088248"/>
    <s v="-0,004547542363838"/>
    <n v="0.77830435071658099"/>
    <n v="1.2934627315590701"/>
    <n v="1.6678590410685701"/>
    <n v="0.92581094101274197"/>
    <n v="0.48319831659715401"/>
    <s v="-9,03995341122885"/>
    <n v="6.7372771229892399"/>
    <n v="1.9809854173238926"/>
  </r>
  <r>
    <x v="21"/>
    <x v="21"/>
    <x v="8"/>
    <s v="NY,GNP,PCAP,CD"/>
    <n v="35570"/>
    <n v="34910"/>
    <n v="33000"/>
    <n v="31970"/>
    <n v="31380"/>
    <n v="33850"/>
    <n v="34930"/>
    <n v="32410"/>
    <n v="35990"/>
    <n v="33778.888888888891"/>
  </r>
  <r>
    <x v="21"/>
    <x v="21"/>
    <x v="9"/>
    <s v="NV,IND,TOTL,ZS"/>
    <n v="21.172458518557701"/>
    <n v="20.7984291070401"/>
    <n v="20.856384280109101"/>
    <n v="21.217944378385301"/>
    <n v="21.300405022985199"/>
    <n v="21.450151722555699"/>
    <n v="21.527009874218599"/>
    <n v="21.543977453259401"/>
    <n v="22.492568111429399"/>
    <n v="21.373258718726721"/>
  </r>
  <r>
    <x v="21"/>
    <x v="21"/>
    <x v="10"/>
    <s v="SP,DYN,LE00,IN"/>
    <n v="82.690243902438993"/>
    <n v="83.090243902438999"/>
    <n v="82.543902439024393"/>
    <n v="83.243902439024396"/>
    <n v="82.946341463414697"/>
    <n v="83.346341463414603"/>
    <n v="83.497560975609801"/>
    <n v="82.195121951219505"/>
    <n v="82.7951219512195"/>
    <n v="82.927642276422759"/>
  </r>
  <r>
    <x v="21"/>
    <x v="21"/>
    <x v="11"/>
    <s v="SP,POP,GROW"/>
    <n v="1.1592511168095001"/>
    <n v="0.91750409596243698"/>
    <s v="-0,09637613313921"/>
    <s v="-0,169884073301448"/>
    <s v="-0,14986111697397"/>
    <s v="-0,190063640113791"/>
    <s v="-1,15302842389952"/>
    <s v="-0,487095091717782"/>
    <s v="-0,555357163186613"/>
    <n v="1.0383776063859687"/>
  </r>
  <r>
    <x v="21"/>
    <x v="21"/>
    <x v="12"/>
    <s v="SI,POV,DDAY"/>
    <n v="1.4"/>
    <n v="1.2"/>
    <n v="1.9"/>
    <n v="1.6"/>
    <n v="1.4"/>
    <n v="1.5"/>
    <n v="1"/>
    <n v="0.8"/>
    <n v="0"/>
    <n v="1.2000000000000002"/>
  </r>
  <r>
    <x v="21"/>
    <x v="21"/>
    <x v="13"/>
    <s v="GC,REV,XGRT,GD,ZS"/>
    <n v="40.242410593623497"/>
    <n v="39.901853600602102"/>
    <n v="39.7727375698868"/>
    <n v="39.951838285331597"/>
    <n v="39.463885834376399"/>
    <n v="39.362282030079001"/>
    <n v="40.0853032744023"/>
    <n v="40.5881798223243"/>
    <n v="41.279416115279403"/>
    <n v="40.071989680656159"/>
  </r>
  <r>
    <x v="21"/>
    <x v="21"/>
    <x v="14"/>
    <s v="IQ,SCI,OVRL"/>
    <n v="0"/>
    <n v="0"/>
    <n v="0"/>
    <n v="0"/>
    <n v="0"/>
    <n v="0"/>
    <n v="0"/>
    <n v="0"/>
    <n v="0"/>
    <n v="0"/>
  </r>
  <r>
    <x v="21"/>
    <x v="21"/>
    <x v="15"/>
    <s v="IC,REG,DURS"/>
    <n v="12.5"/>
    <n v="11.5"/>
    <n v="11"/>
    <n v="11"/>
    <n v="11"/>
    <n v="11"/>
    <n v="11"/>
    <n v="0"/>
    <n v="0"/>
    <n v="8.7777777777777786"/>
  </r>
  <r>
    <x v="22"/>
    <x v="22"/>
    <x v="0"/>
    <s v="NV,AGR,TOTL,ZS"/>
    <n v="1.0667178297017901"/>
    <n v="0.99660570034174301"/>
    <n v="1.0341200704864699"/>
    <n v="1.12498130848332"/>
    <n v="1.12844054943922"/>
    <n v="1.0444121433674101"/>
    <n v="1.0329079491315201"/>
    <n v="1.04427085559301"/>
    <n v="0"/>
    <n v="0.94138404517160923"/>
  </r>
  <r>
    <x v="22"/>
    <x v="22"/>
    <x v="1"/>
    <s v="SH,STA,BRTC,ZS"/>
    <n v="0"/>
    <n v="99.8"/>
    <n v="99.9"/>
    <n v="99.8"/>
    <n v="99.9"/>
    <n v="99.9"/>
    <n v="99.9"/>
    <n v="99.9"/>
    <n v="0"/>
    <n v="77.677777777777763"/>
  </r>
  <r>
    <x v="22"/>
    <x v="22"/>
    <x v="2"/>
    <s v="EN,ATM,CO2E,PC"/>
    <n v="9.9083918553101302"/>
    <n v="9.5628319557497097"/>
    <n v="9.2766692097749708"/>
    <n v="9.18971324246907"/>
    <n v="9.0983445169013599"/>
    <n v="8.8017048994172402"/>
    <n v="8.5409964227334108"/>
    <n v="0"/>
    <n v="0"/>
    <n v="7.1531835669284316"/>
  </r>
  <r>
    <x v="22"/>
    <x v="22"/>
    <x v="3"/>
    <s v="FS,AST,DOMS,GD,ZS"/>
    <n v="334.47434502731102"/>
    <n v="342.46714121327398"/>
    <n v="338.720314746903"/>
    <n v="344.33752672381701"/>
    <n v="349.73282007980902"/>
    <n v="348.22022104147101"/>
    <n v="359.88284148434201"/>
    <n v="391.48818352468402"/>
    <n v="395.013025493898"/>
    <n v="356.03737992616766"/>
  </r>
  <r>
    <x v="22"/>
    <x v="22"/>
    <x v="4"/>
    <s v="DT,DOD,DECT,CD"/>
    <n v="0"/>
    <n v="0"/>
    <n v="0"/>
    <n v="0"/>
    <n v="0"/>
    <n v="0"/>
    <n v="0"/>
    <n v="0"/>
    <n v="0"/>
    <n v="0"/>
  </r>
  <r>
    <x v="22"/>
    <x v="22"/>
    <x v="5"/>
    <s v="BX,KLT,DINV,CD,WD"/>
    <n v="10648441636.2071"/>
    <n v="19752249424.087101"/>
    <n v="5252218412.3917198"/>
    <n v="40954181468.553299"/>
    <n v="18802251208.106899"/>
    <n v="25289367857.851799"/>
    <n v="39960544340.014099"/>
    <n v="60725202927.858704"/>
    <n v="33092988100.898399"/>
    <n v="28275271708.441017"/>
  </r>
  <r>
    <x v="22"/>
    <x v="22"/>
    <x v="6"/>
    <s v="NY,GDP,MKTP,CD"/>
    <n v="5212328181166.1797"/>
    <n v="4896994405353.29"/>
    <n v="4444930651964.1797"/>
    <n v="5003677627544.2402"/>
    <n v="4930837369151.4199"/>
    <n v="5037835383110.9697"/>
    <n v="5123318151510.6201"/>
    <n v="5040107754084.1104"/>
    <n v="4940877780755.3301"/>
    <n v="4958989700515.5938"/>
  </r>
  <r>
    <x v="22"/>
    <x v="22"/>
    <x v="7"/>
    <s v="NY,GDP,MKTP,KD,ZG"/>
    <n v="2.0051001767726002"/>
    <n v="0.29620551414262802"/>
    <n v="1.5606266967490401"/>
    <n v="0.75382674590353804"/>
    <n v="1.6753317516650299"/>
    <n v="0.58406806724286797"/>
    <s v="-0,240350840922716"/>
    <s v="-4,50690454226634"/>
    <n v="1.65707111732294"/>
    <n v="1.2188900099712348"/>
  </r>
  <r>
    <x v="22"/>
    <x v="22"/>
    <x v="8"/>
    <s v="NY,GNP,PCAP,CD"/>
    <n v="48850"/>
    <n v="44440"/>
    <n v="39380"/>
    <n v="38460"/>
    <n v="38930"/>
    <n v="41770"/>
    <n v="42010"/>
    <n v="40810"/>
    <n v="42650"/>
    <n v="41922.222222222219"/>
  </r>
  <r>
    <x v="22"/>
    <x v="22"/>
    <x v="9"/>
    <s v="NV,IND,TOTL,ZS"/>
    <n v="26.650745055146398"/>
    <n v="27.313626734976701"/>
    <n v="28.583711424016698"/>
    <n v="28.6299476490573"/>
    <n v="28.882426008863199"/>
    <n v="28.9796866332143"/>
    <n v="28.622277307144699"/>
    <n v="29.016841603744901"/>
    <n v="0"/>
    <n v="25.186584712907131"/>
  </r>
  <r>
    <x v="22"/>
    <x v="22"/>
    <x v="10"/>
    <s v="SP,DYN,LE00,IN"/>
    <n v="83.331951219512206"/>
    <n v="83.5878048780488"/>
    <n v="83.793902439024393"/>
    <n v="83.984878048780502"/>
    <n v="84.099756097560999"/>
    <n v="84.210975609756105"/>
    <n v="84.356341463414594"/>
    <n v="84.56"/>
    <n v="84.445609756097596"/>
    <n v="84.041246612466139"/>
  </r>
  <r>
    <x v="22"/>
    <x v="22"/>
    <x v="11"/>
    <s v="SP,POP,GROW"/>
    <s v="-0,144271883387076"/>
    <s v="-0,132694222147042"/>
    <s v="-0,106124993746747"/>
    <s v="-0,051137415213363"/>
    <s v="-0,081874296046114"/>
    <s v="-0,126880068088791"/>
    <s v="-0,140464977878172"/>
    <s v="-0,294194617750067"/>
    <s v="-0,459952415807642"/>
    <n v="-0.17084387667389045"/>
  </r>
  <r>
    <x v="22"/>
    <x v="22"/>
    <x v="12"/>
    <s v="SI,POV,DDAY"/>
    <n v="0.7"/>
    <n v="0"/>
    <n v="0"/>
    <n v="0"/>
    <n v="0"/>
    <n v="0"/>
    <n v="0"/>
    <n v="0"/>
    <n v="0"/>
    <n v="7.7777777777777779E-2"/>
  </r>
  <r>
    <x v="22"/>
    <x v="22"/>
    <x v="13"/>
    <s v="GC,REV,XGRT,GD,ZS"/>
    <n v="0"/>
    <n v="0"/>
    <n v="0"/>
    <n v="0"/>
    <n v="0"/>
    <n v="0"/>
    <n v="0"/>
    <n v="0"/>
    <n v="0"/>
    <n v="0"/>
  </r>
  <r>
    <x v="22"/>
    <x v="22"/>
    <x v="14"/>
    <s v="IQ,SCI,OVRL"/>
    <n v="0"/>
    <n v="0"/>
    <n v="0"/>
    <n v="0"/>
    <n v="0"/>
    <n v="0"/>
    <n v="0"/>
    <n v="0"/>
    <n v="0"/>
    <n v="0"/>
  </r>
  <r>
    <x v="22"/>
    <x v="22"/>
    <x v="15"/>
    <s v="IC,REG,DURS"/>
    <n v="11.7"/>
    <n v="11.2"/>
    <n v="11.2"/>
    <n v="11.2"/>
    <n v="11.2"/>
    <n v="11.2"/>
    <n v="11.2"/>
    <n v="0"/>
    <n v="0"/>
    <n v="8.7666666666666675"/>
  </r>
  <r>
    <x v="23"/>
    <x v="23"/>
    <x v="0"/>
    <s v="NV,AGR,TOTL,ZS"/>
    <n v="2.09904711367279"/>
    <n v="2.05667705037638"/>
    <n v="2.0039077926906099"/>
    <n v="1.85903488299151"/>
    <n v="1.8507562953431"/>
    <n v="1.7464033944711399"/>
    <n v="1.6679309789913499"/>
    <n v="1.7657204813332199"/>
    <n v="1.7896486775326801"/>
    <n v="1.8710140741558645"/>
  </r>
  <r>
    <x v="23"/>
    <x v="23"/>
    <x v="1"/>
    <s v="SH,STA,BRTC,ZS"/>
    <n v="0"/>
    <n v="0"/>
    <n v="100"/>
    <n v="0"/>
    <n v="0"/>
    <n v="0"/>
    <n v="0"/>
    <n v="0"/>
    <n v="0"/>
    <n v="11.111111111111111"/>
  </r>
  <r>
    <x v="23"/>
    <x v="23"/>
    <x v="2"/>
    <s v="EN,ATM,CO2E,PC"/>
    <n v="11.890036927838199"/>
    <n v="11.5887156236236"/>
    <n v="11.9146864937447"/>
    <n v="12.0247680284139"/>
    <n v="12.200223624856999"/>
    <n v="12.225212579968399"/>
    <n v="11.799296827486399"/>
    <n v="0"/>
    <n v="0"/>
    <n v="9.2936600117702444"/>
  </r>
  <r>
    <x v="23"/>
    <x v="23"/>
    <x v="3"/>
    <s v="FS,AST,DOMS,GD,ZS"/>
    <n v="0"/>
    <n v="0"/>
    <n v="0"/>
    <n v="0"/>
    <n v="0"/>
    <n v="0"/>
    <n v="0"/>
    <n v="0"/>
    <n v="0"/>
    <n v="0"/>
  </r>
  <r>
    <x v="23"/>
    <x v="23"/>
    <x v="4"/>
    <s v="DT,DOD,DECT,CD"/>
    <n v="0"/>
    <n v="0"/>
    <n v="0"/>
    <n v="0"/>
    <n v="0"/>
    <n v="0"/>
    <n v="0"/>
    <n v="0"/>
    <n v="0"/>
    <n v="0"/>
  </r>
  <r>
    <x v="23"/>
    <x v="23"/>
    <x v="5"/>
    <s v="BX,KLT,DINV,CD,WD"/>
    <n v="12766600000"/>
    <n v="9273600000"/>
    <n v="4104100000"/>
    <n v="12104300000"/>
    <n v="17912900000"/>
    <n v="12182600000"/>
    <n v="9634300000"/>
    <n v="8764900000"/>
    <n v="22060400000"/>
    <n v="12089300000"/>
  </r>
  <r>
    <x v="23"/>
    <x v="23"/>
    <x v="6"/>
    <s v="NY,GDP,MKTP,CD"/>
    <n v="1370795199976.1799"/>
    <n v="1484318219633.6299"/>
    <n v="1465773245547.1499"/>
    <n v="1500111596236.3701"/>
    <n v="1623901496835.79"/>
    <n v="1724845615629.26"/>
    <n v="1651422932447.77"/>
    <n v="1644312831906.1699"/>
    <n v="1810955871380.98"/>
    <n v="1586270778843.7002"/>
  </r>
  <r>
    <x v="23"/>
    <x v="23"/>
    <x v="7"/>
    <s v="NY,GDP,MKTP,KD,ZG"/>
    <n v="3.1647086364718402"/>
    <n v="3.2024537945736"/>
    <n v="2.8091032682413299"/>
    <n v="2.9468817150862598"/>
    <n v="3.1596357401277699"/>
    <n v="2.9074037737713501"/>
    <n v="2.2439778601101201"/>
    <s v="-0,709415359397681"/>
    <n v="4.1453239543092497"/>
    <n v="3.0724360928364405"/>
  </r>
  <r>
    <x v="23"/>
    <x v="23"/>
    <x v="8"/>
    <s v="NY,GNP,PCAP,CD"/>
    <n v="26980"/>
    <n v="28160"/>
    <n v="28720"/>
    <n v="29330"/>
    <n v="30300"/>
    <n v="32750"/>
    <n v="33830"/>
    <n v="33040"/>
    <n v="35110"/>
    <n v="30913.333333333332"/>
  </r>
  <r>
    <x v="23"/>
    <x v="23"/>
    <x v="9"/>
    <s v="NV,IND,TOTL,ZS"/>
    <n v="34.447829188740997"/>
    <n v="34.091672372300501"/>
    <n v="34.149935670272797"/>
    <n v="34.2977996755017"/>
    <n v="34.766308535901999"/>
    <n v="34.0458023068892"/>
    <n v="32.679148916800699"/>
    <n v="32.538160200032301"/>
    <n v="32.445924954794698"/>
    <n v="33.718064646803874"/>
  </r>
  <r>
    <x v="23"/>
    <x v="23"/>
    <x v="10"/>
    <s v="SP,DYN,LE00,IN"/>
    <n v="81.270731707317097"/>
    <n v="81.721951219512206"/>
    <n v="82.024390243902403"/>
    <n v="82.275609756097595"/>
    <n v="82.626829268292695"/>
    <n v="82.626829268292695"/>
    <n v="83.226829268292704"/>
    <n v="83.426829268292707"/>
    <n v="83.526829268292701"/>
    <n v="82.525203252032526"/>
  </r>
  <r>
    <x v="23"/>
    <x v="23"/>
    <x v="11"/>
    <s v="SP,POP,GROW"/>
    <n v="0.45521862216466202"/>
    <n v="0.62814986143363905"/>
    <n v="0.52728849740779304"/>
    <n v="0.396851823381145"/>
    <n v="0.28096801830169099"/>
    <n v="0.433519027613049"/>
    <n v="0.34787496857752598"/>
    <n v="0.137869266247028"/>
    <s v="-0,176408650734229"/>
    <n v="0.4009675106408167"/>
  </r>
  <r>
    <x v="23"/>
    <x v="23"/>
    <x v="12"/>
    <s v="SI,POV,DDAY"/>
    <n v="0"/>
    <n v="0.2"/>
    <n v="0"/>
    <n v="0.2"/>
    <n v="0"/>
    <n v="0"/>
    <n v="0"/>
    <n v="0"/>
    <n v="0"/>
    <n v="4.4444444444444446E-2"/>
  </r>
  <r>
    <x v="23"/>
    <x v="23"/>
    <x v="13"/>
    <s v="GC,REV,XGRT,GD,ZS"/>
    <n v="26.115129731491301"/>
    <n v="24.9884443554289"/>
    <n v="24.8139902551051"/>
    <n v="25.757187422807199"/>
    <n v="26.184680050508799"/>
    <n v="27.448923278324301"/>
    <n v="27.880161627104901"/>
    <n v="27.902502047910001"/>
    <n v="30.057170061689298"/>
    <n v="26.794243203374425"/>
  </r>
  <r>
    <x v="23"/>
    <x v="23"/>
    <x v="14"/>
    <s v="IQ,SCI,OVRL"/>
    <n v="0"/>
    <n v="0"/>
    <n v="0"/>
    <n v="0"/>
    <n v="0"/>
    <n v="0"/>
    <n v="0"/>
    <n v="0"/>
    <n v="0"/>
    <n v="0"/>
  </r>
  <r>
    <x v="23"/>
    <x v="23"/>
    <x v="15"/>
    <s v="IC,REG,DURS"/>
    <n v="8"/>
    <n v="8"/>
    <n v="8"/>
    <n v="8"/>
    <n v="8"/>
    <n v="8"/>
    <n v="8"/>
    <n v="0"/>
    <n v="0"/>
    <n v="6.2222222222222223"/>
  </r>
  <r>
    <x v="24"/>
    <x v="24"/>
    <x v="0"/>
    <s v="NV,AGR,TOTL,ZS"/>
    <n v="0.35511751879349102"/>
    <n v="0.45068694109742102"/>
    <n v="0.53751744103407595"/>
    <n v="0.51821622292070701"/>
    <n v="0.52509213924946496"/>
    <n v="0.44733871699684402"/>
    <n v="0.38457981162383698"/>
    <n v="0.45747327306832197"/>
    <n v="0"/>
    <n v="0.40844689608712925"/>
  </r>
  <r>
    <x v="24"/>
    <x v="24"/>
    <x v="1"/>
    <s v="SH,STA,BRTC,ZS"/>
    <n v="98.7"/>
    <n v="98.7"/>
    <n v="99.9"/>
    <n v="99.9"/>
    <n v="99.9"/>
    <n v="99.9"/>
    <n v="99.9"/>
    <n v="0"/>
    <n v="0"/>
    <n v="77.433333333333337"/>
  </r>
  <r>
    <x v="24"/>
    <x v="24"/>
    <x v="2"/>
    <s v="EN,ATM,CO2E,PC"/>
    <n v="23.9575397680746"/>
    <n v="22.749378985023299"/>
    <n v="22.774636244951399"/>
    <n v="22.615458914523799"/>
    <n v="21.9949361245741"/>
    <n v="21.168307589320399"/>
    <n v="20.861543311341801"/>
    <n v="0"/>
    <n v="0"/>
    <n v="17.34686677086771"/>
  </r>
  <r>
    <x v="24"/>
    <x v="24"/>
    <x v="3"/>
    <s v="FS,AST,DOMS,GD,ZS"/>
    <n v="0"/>
    <n v="0"/>
    <n v="0"/>
    <n v="0"/>
    <n v="0"/>
    <n v="0"/>
    <n v="0"/>
    <n v="0"/>
    <n v="0"/>
    <n v="0"/>
  </r>
  <r>
    <x v="24"/>
    <x v="24"/>
    <x v="4"/>
    <s v="DT,DOD,DECT,CD"/>
    <n v="0"/>
    <n v="0"/>
    <n v="0"/>
    <n v="0"/>
    <n v="0"/>
    <n v="0"/>
    <n v="0"/>
    <n v="0"/>
    <n v="0"/>
    <n v="0"/>
  </r>
  <r>
    <x v="24"/>
    <x v="24"/>
    <x v="5"/>
    <s v="BX,KLT,DINV,CD,WD"/>
    <n v="1433630444.12308"/>
    <n v="485806657.755081"/>
    <n v="284647623.80536199"/>
    <n v="292026510.20209599"/>
    <n v="113012065.007347"/>
    <s v="-21377568,8207293"/>
    <n v="515617569.38693702"/>
    <s v="-558055522,567383"/>
    <s v="-272335307,098366"/>
    <n v="520790145.04665059"/>
  </r>
  <r>
    <x v="24"/>
    <x v="24"/>
    <x v="6"/>
    <s v="NY,GDP,MKTP,CD"/>
    <n v="174161142454.16101"/>
    <n v="162631412508.784"/>
    <n v="114567298105.683"/>
    <n v="109419728566.7"/>
    <n v="120707435542.367"/>
    <n v="138182400493.58499"/>
    <n v="136196760180.976"/>
    <n v="105960225688.145"/>
    <n v="0"/>
    <n v="117980711504.489"/>
  </r>
  <r>
    <x v="24"/>
    <x v="24"/>
    <x v="7"/>
    <s v="NY,GDP,MKTP,KD,ZG"/>
    <n v="1.14930043706521"/>
    <n v="0.50087698215865795"/>
    <n v="0.59301961722123098"/>
    <n v="2.9258682259157598"/>
    <s v="-4,71210620851997"/>
    <n v="2.4339812682941799"/>
    <s v="-0,551959287835274"/>
    <s v="-8,85527892349086"/>
    <n v="0"/>
    <n v="1.2671744217758396"/>
  </r>
  <r>
    <x v="24"/>
    <x v="24"/>
    <x v="8"/>
    <s v="NY,GNP,PCAP,CD"/>
    <n v="51310"/>
    <n v="50050"/>
    <n v="41040"/>
    <n v="34540"/>
    <n v="30880"/>
    <n v="32300"/>
    <n v="34290"/>
    <n v="0"/>
    <n v="0"/>
    <n v="30490"/>
  </r>
  <r>
    <x v="24"/>
    <x v="24"/>
    <x v="9"/>
    <s v="NV,IND,TOTL,ZS"/>
    <n v="73.098734412993196"/>
    <n v="70.548926323703796"/>
    <n v="55.9363333362341"/>
    <n v="52.135032687252099"/>
    <n v="55.619215897819601"/>
    <n v="60.320728854104203"/>
    <n v="58.380190607573603"/>
    <n v="45.426356641839597"/>
    <n v="0"/>
    <n v="52.38505764016891"/>
  </r>
  <r>
    <x v="24"/>
    <x v="24"/>
    <x v="10"/>
    <s v="SP,DYN,LE00,IN"/>
    <n v="79.164000000000001"/>
    <n v="79.444999999999993"/>
    <n v="79.561999999999998"/>
    <n v="79.700999999999993"/>
    <n v="79.781000000000006"/>
    <n v="79.721999999999994"/>
    <n v="79.685000000000002"/>
    <n v="76.92"/>
    <n v="78.673000000000002"/>
    <n v="79.183666666666653"/>
  </r>
  <r>
    <x v="24"/>
    <x v="24"/>
    <x v="11"/>
    <s v="SP,POP,GROW"/>
    <n v="7.1568247209472897"/>
    <n v="3.1067405615278898"/>
    <n v="3.8375693648980098"/>
    <n v="3.5028090853967599"/>
    <n v="1.8798817000133199"/>
    <n v="4.5560822700264501"/>
    <n v="2.8298524018653901"/>
    <s v="-1,83282064689651"/>
    <s v="-2,5628080932518"/>
    <n v="3.8385371578107303"/>
  </r>
  <r>
    <x v="24"/>
    <x v="24"/>
    <x v="12"/>
    <s v="SI,POV,DDAY"/>
    <n v="0"/>
    <n v="0"/>
    <n v="0"/>
    <n v="0"/>
    <n v="0"/>
    <n v="0"/>
    <n v="0"/>
    <n v="0"/>
    <n v="0"/>
    <n v="0"/>
  </r>
  <r>
    <x v="24"/>
    <x v="24"/>
    <x v="13"/>
    <s v="GC,REV,XGRT,GD,ZS"/>
    <n v="0"/>
    <n v="0"/>
    <n v="0"/>
    <n v="0"/>
    <n v="0"/>
    <n v="0"/>
    <n v="0"/>
    <n v="0"/>
    <n v="0"/>
    <n v="0"/>
  </r>
  <r>
    <x v="24"/>
    <x v="24"/>
    <x v="14"/>
    <s v="IQ,SCI,OVRL"/>
    <n v="0"/>
    <n v="0"/>
    <n v="0"/>
    <n v="0"/>
    <n v="0"/>
    <n v="0"/>
    <n v="0"/>
    <n v="0"/>
    <n v="0"/>
    <n v="0"/>
  </r>
  <r>
    <x v="24"/>
    <x v="24"/>
    <x v="15"/>
    <s v="IC,REG,DURS"/>
    <n v="32.4"/>
    <n v="31.4"/>
    <n v="31.4"/>
    <n v="61.4"/>
    <n v="38.4"/>
    <n v="35.4"/>
    <n v="19.399999999999999"/>
    <n v="0"/>
    <n v="0"/>
    <n v="27.755555555555556"/>
  </r>
  <r>
    <x v="25"/>
    <x v="25"/>
    <x v="0"/>
    <s v="NV,AGR,TOTL,ZS"/>
    <n v="0.26190719695646503"/>
    <n v="0.28955043858505902"/>
    <n v="0.22373262874073499"/>
    <n v="0.214197008159042"/>
    <n v="0.23457255011554001"/>
    <n v="0.23465447209238999"/>
    <n v="0.220601386599725"/>
    <n v="0.21240800174903199"/>
    <n v="0.19501756054372099"/>
    <n v="0.23184902706018987"/>
  </r>
  <r>
    <x v="25"/>
    <x v="25"/>
    <x v="1"/>
    <s v="SH,STA,BRTC,ZS"/>
    <n v="0"/>
    <n v="0"/>
    <n v="0"/>
    <n v="0"/>
    <n v="0"/>
    <n v="0"/>
    <n v="0"/>
    <n v="0"/>
    <n v="0"/>
    <n v="0"/>
  </r>
  <r>
    <x v="25"/>
    <x v="25"/>
    <x v="2"/>
    <s v="EN,ATM,CO2E,PC"/>
    <n v="18.685585983509998"/>
    <n v="17.342567843269801"/>
    <n v="16.036053117604499"/>
    <n v="15.2116615751511"/>
    <n v="15.0884736121918"/>
    <n v="15.3270828193108"/>
    <n v="15.305136604618401"/>
    <n v="0"/>
    <n v="0"/>
    <n v="12.555173506184044"/>
  </r>
  <r>
    <x v="25"/>
    <x v="25"/>
    <x v="3"/>
    <s v="FS,AST,DOMS,GD,ZS"/>
    <n v="0"/>
    <n v="0"/>
    <n v="0"/>
    <n v="0"/>
    <n v="0"/>
    <n v="0"/>
    <n v="0"/>
    <n v="0"/>
    <n v="0"/>
    <n v="0"/>
  </r>
  <r>
    <x v="25"/>
    <x v="25"/>
    <x v="4"/>
    <s v="DT,DOD,DECT,CD"/>
    <n v="0"/>
    <n v="0"/>
    <n v="0"/>
    <n v="0"/>
    <n v="0"/>
    <n v="0"/>
    <n v="0"/>
    <n v="0"/>
    <n v="0"/>
    <n v="0"/>
  </r>
  <r>
    <x v="25"/>
    <x v="25"/>
    <x v="5"/>
    <s v="BX,KLT,DINV,CD,WD"/>
    <n v="23299023839.5644"/>
    <n v="20060313791.133598"/>
    <n v="45432153555.974701"/>
    <n v="17580970091.430302"/>
    <s v="-27369776663,1647"/>
    <s v="-26044791277,9355"/>
    <n v="12801194703.540701"/>
    <n v="102268859379.605"/>
    <s v="-9053878560,936"/>
    <n v="36907085893.541451"/>
  </r>
  <r>
    <x v="25"/>
    <x v="25"/>
    <x v="6"/>
    <s v="NY,GDP,MKTP,CD"/>
    <n v="65203276466.976303"/>
    <n v="68804811897.644501"/>
    <n v="60071584216.137497"/>
    <n v="62216885435.948799"/>
    <n v="65712180342.983597"/>
    <n v="71000359760.461105"/>
    <n v="69825641851.011703"/>
    <n v="73992591285.302902"/>
    <n v="85506243833.781601"/>
    <n v="69148175010.027557"/>
  </r>
  <r>
    <x v="25"/>
    <x v="25"/>
    <x v="7"/>
    <s v="NY,GDP,MKTP,KD,ZG"/>
    <n v="3.1717904991600498"/>
    <n v="2.62308601577192"/>
    <n v="2.2697844841956498"/>
    <n v="4.9781904368162904"/>
    <n v="1.31718766293677"/>
    <n v="1.21932191856359"/>
    <n v="2.3199252009373801"/>
    <s v="-0,797435589222587"/>
    <n v="5.1024554465680403"/>
    <n v="2.8752177081187114"/>
  </r>
  <r>
    <x v="25"/>
    <x v="25"/>
    <x v="8"/>
    <s v="NY,GNP,PCAP,CD"/>
    <n v="85160"/>
    <n v="86760"/>
    <n v="73530"/>
    <n v="73730"/>
    <n v="75800"/>
    <n v="79770"/>
    <n v="77500"/>
    <n v="79580"/>
    <n v="88190"/>
    <n v="80002.222222222219"/>
  </r>
  <r>
    <x v="25"/>
    <x v="25"/>
    <x v="9"/>
    <s v="NV,IND,TOTL,ZS"/>
    <n v="10.442941976644301"/>
    <n v="10.810880633631999"/>
    <n v="11.539623433831"/>
    <n v="12.095932562563799"/>
    <n v="10.8183368591649"/>
    <n v="10.9806523373367"/>
    <n v="11.7027466818167"/>
    <n v="11.333018127680001"/>
    <n v="11.2070985019883"/>
    <n v="11.214581234961967"/>
  </r>
  <r>
    <x v="25"/>
    <x v="25"/>
    <x v="10"/>
    <s v="SP,DYN,LE00,IN"/>
    <n v="81.8"/>
    <n v="82.229268292682903"/>
    <n v="82.292682926829301"/>
    <n v="82.685365853658496"/>
    <n v="82.095121951219497"/>
    <n v="82.2951219512195"/>
    <n v="82.639024390243904"/>
    <n v="82.143902439024401"/>
    <n v="82.748780487804893"/>
    <n v="82.325474254742531"/>
  </r>
  <r>
    <x v="25"/>
    <x v="25"/>
    <x v="11"/>
    <s v="SP,POP,GROW"/>
    <n v="2.31117625275217"/>
    <n v="2.3569787048404498"/>
    <n v="2.35995118136865"/>
    <n v="2.1553119879920501"/>
    <n v="2.4309764177611499"/>
    <n v="1.9288375139876499"/>
    <n v="1.9628449198635001"/>
    <n v="1.6663586742327301"/>
    <n v="1.5183493670661199"/>
    <n v="2.0767538910960521"/>
  </r>
  <r>
    <x v="25"/>
    <x v="25"/>
    <x v="12"/>
    <s v="SI,POV,DDAY"/>
    <n v="0.1"/>
    <n v="0.1"/>
    <n v="0.3"/>
    <n v="0.1"/>
    <n v="0.3"/>
    <n v="0.3"/>
    <n v="0.1"/>
    <n v="0"/>
    <n v="0"/>
    <n v="0.14444444444444446"/>
  </r>
  <r>
    <x v="25"/>
    <x v="25"/>
    <x v="13"/>
    <s v="GC,REV,XGRT,GD,ZS"/>
    <n v="39.790816439702603"/>
    <n v="39.719594336672799"/>
    <n v="39.439176803410497"/>
    <n v="39.521315694394602"/>
    <n v="39.930504650054203"/>
    <n v="42.213535652769501"/>
    <n v="42.189556258972999"/>
    <n v="40.540767000045904"/>
    <n v="41.029774551024502"/>
    <n v="40.486115709671964"/>
  </r>
  <r>
    <x v="25"/>
    <x v="25"/>
    <x v="14"/>
    <s v="IQ,SCI,OVRL"/>
    <n v="0"/>
    <n v="0"/>
    <n v="0"/>
    <n v="0"/>
    <n v="0"/>
    <n v="0"/>
    <n v="0"/>
    <n v="0"/>
    <n v="0"/>
    <n v="0"/>
  </r>
  <r>
    <x v="25"/>
    <x v="25"/>
    <x v="15"/>
    <s v="IC,REG,DURS"/>
    <n v="16.5"/>
    <n v="16.5"/>
    <n v="16.5"/>
    <n v="16.5"/>
    <n v="16.5"/>
    <n v="16.5"/>
    <n v="16.5"/>
    <n v="0"/>
    <n v="0"/>
    <n v="12.833333333333334"/>
  </r>
  <r>
    <x v="26"/>
    <x v="26"/>
    <x v="0"/>
    <s v="NV,AGR,TOTL,ZS"/>
    <n v="1.0699495235577701"/>
    <n v="1.00444515546617"/>
    <n v="0.923304690547881"/>
    <n v="0.92684824164460999"/>
    <n v="0.64819777569342096"/>
    <n v="0.69702817445001897"/>
    <n v="0.47622776358032198"/>
    <n v="0.43598314198517701"/>
    <n v="0.41140770912657598"/>
    <n v="0.73259913067243843"/>
  </r>
  <r>
    <x v="26"/>
    <x v="26"/>
    <x v="1"/>
    <s v="SH,STA,BRTC,ZS"/>
    <n v="99.9"/>
    <n v="99.9"/>
    <n v="99.8"/>
    <n v="99.8"/>
    <n v="99.7"/>
    <n v="99.7"/>
    <n v="99.7"/>
    <n v="99.89"/>
    <n v="0"/>
    <n v="88.710000000000008"/>
  </r>
  <r>
    <x v="26"/>
    <x v="26"/>
    <x v="2"/>
    <s v="EN,ATM,CO2E,PC"/>
    <n v="5.5673326807006198"/>
    <n v="5.4222911556109903"/>
    <n v="3.72337676636266"/>
    <n v="2.9697643162712302"/>
    <n v="3.25043429579978"/>
    <n v="3.2034748158388902"/>
    <n v="3.2904682360503301"/>
    <n v="0"/>
    <n v="0"/>
    <n v="3.0474602518482783"/>
  </r>
  <r>
    <x v="26"/>
    <x v="26"/>
    <x v="3"/>
    <s v="FS,AST,DOMS,GD,ZS"/>
    <n v="0"/>
    <n v="0"/>
    <n v="0"/>
    <n v="0"/>
    <n v="0"/>
    <n v="0"/>
    <n v="0"/>
    <n v="0"/>
    <n v="0"/>
    <n v="0"/>
  </r>
  <r>
    <x v="26"/>
    <x v="26"/>
    <x v="4"/>
    <s v="DT,DOD,DECT,CD"/>
    <n v="0"/>
    <n v="0"/>
    <n v="0"/>
    <n v="0"/>
    <n v="0"/>
    <n v="0"/>
    <n v="0"/>
    <n v="0"/>
    <n v="0"/>
    <n v="0"/>
  </r>
  <r>
    <x v="26"/>
    <x v="26"/>
    <x v="5"/>
    <s v="BX,KLT,DINV,CD,WD"/>
    <n v="510057778.08271003"/>
    <n v="155878728.130936"/>
    <n v="3640705146.7085299"/>
    <n v="2776034107.5599999"/>
    <n v="3890244436.9405599"/>
    <n v="4464845210.9528904"/>
    <n v="4172682196.8491998"/>
    <n v="4268969564.25734"/>
    <n v="4367569126.25177"/>
    <n v="3138554032.8593264"/>
  </r>
  <r>
    <x v="26"/>
    <x v="26"/>
    <x v="6"/>
    <s v="NY,GDP,MKTP,CD"/>
    <n v="10551600478.1511"/>
    <n v="11626278729.905701"/>
    <n v="11091423499.389799"/>
    <n v="11668253265.4417"/>
    <n v="13489380930.8631"/>
    <n v="15298771846.953199"/>
    <n v="15725847979.402201"/>
    <n v="14933066818.9606"/>
    <n v="17364044943.820202"/>
    <n v="13527629832.543068"/>
  </r>
  <r>
    <x v="26"/>
    <x v="26"/>
    <x v="7"/>
    <s v="NY,GDP,MKTP,KD,ZG"/>
    <n v="5.4730579170764004"/>
    <n v="7.6331193353474296"/>
    <n v="9.6081312223148103"/>
    <n v="3.3811157682034998"/>
    <n v="10.925329230650201"/>
    <n v="6.1689841064917301"/>
    <n v="5.9173445074356996"/>
    <s v="-8,3242832319722"/>
    <n v="10.297763599901799"/>
    <n v="7.4256057109276963"/>
  </r>
  <r>
    <x v="26"/>
    <x v="26"/>
    <x v="8"/>
    <s v="NY,GNP,PCAP,CD"/>
    <n v="23370"/>
    <n v="24560"/>
    <n v="25230"/>
    <n v="23440"/>
    <n v="24670"/>
    <n v="27950"/>
    <n v="29340"/>
    <n v="26440"/>
    <n v="30760"/>
    <n v="26195.555555555555"/>
  </r>
  <r>
    <x v="26"/>
    <x v="26"/>
    <x v="9"/>
    <s v="NV,IND,TOTL,ZS"/>
    <n v="14.5878176806012"/>
    <n v="12.989224211813401"/>
    <n v="12.2940570388228"/>
    <n v="12.3421654286555"/>
    <n v="11.7789427844031"/>
    <n v="12.0347356233115"/>
    <n v="12.4972415805921"/>
    <n v="13.445873075363901"/>
    <n v="12.816984871911901"/>
    <n v="12.754115810608377"/>
  </r>
  <r>
    <x v="26"/>
    <x v="26"/>
    <x v="10"/>
    <s v="SP,DYN,LE00,IN"/>
    <n v="81.746341463414595"/>
    <n v="82.046341463414606"/>
    <n v="81.897560975609807"/>
    <n v="82.453658536585394"/>
    <n v="82.346341463414703"/>
    <n v="82.448780487804896"/>
    <n v="82.858536585365897"/>
    <n v="82.348780487804902"/>
    <n v="82.860975609756096"/>
    <n v="82.334146341463438"/>
  </r>
  <r>
    <x v="26"/>
    <x v="26"/>
    <x v="11"/>
    <s v="SP,POP,GROW"/>
    <n v="1.4040502758129001"/>
    <n v="1.9967544083193001"/>
    <n v="2.3863953634580799"/>
    <n v="2.28861544064371"/>
    <n v="2.73866285589301"/>
    <n v="3.4919554030253401"/>
    <n v="3.93135631850717"/>
    <n v="2.21120767752363"/>
    <n v="0.61981031566780898"/>
    <n v="2.3409786732056612"/>
  </r>
  <r>
    <x v="26"/>
    <x v="26"/>
    <x v="12"/>
    <s v="SI,POV,DDAY"/>
    <n v="0"/>
    <n v="0"/>
    <n v="0.1"/>
    <n v="0.1"/>
    <n v="0.2"/>
    <n v="0.1"/>
    <n v="0.3"/>
    <n v="0.3"/>
    <n v="0"/>
    <n v="0.12222222222222223"/>
  </r>
  <r>
    <x v="26"/>
    <x v="26"/>
    <x v="13"/>
    <s v="GC,REV,XGRT,GD,ZS"/>
    <n v="37.942461890915503"/>
    <n v="38.167133274674001"/>
    <n v="37.152190222773498"/>
    <n v="37.026353985826901"/>
    <n v="37.239565188262098"/>
    <n v="37.297128521806201"/>
    <n v="36.004171441994899"/>
    <n v="36.072051950833298"/>
    <n v="36.327273470332997"/>
    <n v="37.025369994157714"/>
  </r>
  <r>
    <x v="26"/>
    <x v="26"/>
    <x v="14"/>
    <s v="IQ,SCI,OVRL"/>
    <n v="0"/>
    <n v="0"/>
    <n v="0"/>
    <n v="0"/>
    <n v="0"/>
    <n v="0"/>
    <n v="0"/>
    <n v="0"/>
    <n v="0"/>
    <n v="0"/>
  </r>
  <r>
    <x v="26"/>
    <x v="26"/>
    <x v="15"/>
    <s v="IC,REG,DURS"/>
    <n v="38.5"/>
    <n v="33.5"/>
    <n v="28"/>
    <n v="26"/>
    <n v="16"/>
    <n v="16"/>
    <n v="20.5"/>
    <n v="0"/>
    <n v="0"/>
    <n v="19.833333333333332"/>
  </r>
  <r>
    <x v="27"/>
    <x v="27"/>
    <x v="0"/>
    <s v="NV,AGR,TOTL,ZS"/>
    <n v="3.1387836949452601"/>
    <n v="3.1320894023995698"/>
    <n v="3.19192365688526"/>
    <n v="3.34646441999055"/>
    <n v="3.3810738819498201"/>
    <n v="3.3838003825291301"/>
    <n v="3.3912245598316901"/>
    <n v="3.7955546110775802"/>
    <n v="3.8892012026025098"/>
    <n v="3.4055684235790418"/>
  </r>
  <r>
    <x v="27"/>
    <x v="27"/>
    <x v="1"/>
    <s v="SH,STA,BRTC,ZS"/>
    <n v="96.1"/>
    <n v="95.6"/>
    <n v="97.7"/>
    <n v="98"/>
    <n v="96.6"/>
    <n v="0"/>
    <n v="0"/>
    <n v="0"/>
    <n v="0"/>
    <n v="53.777777777777779"/>
  </r>
  <r>
    <x v="27"/>
    <x v="27"/>
    <x v="2"/>
    <s v="EN,ATM,CO2E,PC"/>
    <n v="4.0560569319204101"/>
    <n v="3.8923577742297502"/>
    <n v="3.9253708224152701"/>
    <n v="3.8949797086009998"/>
    <n v="3.8389901378271101"/>
    <n v="3.6493267474351101"/>
    <n v="3.5916775231905498"/>
    <n v="0"/>
    <n v="0"/>
    <n v="2.9831955161799115"/>
  </r>
  <r>
    <x v="27"/>
    <x v="27"/>
    <x v="3"/>
    <s v="FS,AST,DOMS,GD,ZS"/>
    <n v="48.472481362791797"/>
    <n v="49.021941367817902"/>
    <n v="52.477820559071397"/>
    <n v="54.710164446900301"/>
    <n v="54.798130147705201"/>
    <n v="54.411246121139499"/>
    <n v="58.292492901741802"/>
    <n v="63.328548232685499"/>
    <n v="62.595075567854003"/>
    <n v="55.345322300856374"/>
  </r>
  <r>
    <x v="27"/>
    <x v="27"/>
    <x v="4"/>
    <s v="DT,DOD,DECT,CD"/>
    <n v="501469372878.20001"/>
    <n v="536184540708.70001"/>
    <n v="530515226055.59998"/>
    <n v="544177274300"/>
    <n v="578104851804.90002"/>
    <n v="606453577060.09998"/>
    <n v="610189277504.40002"/>
    <n v="605051650395"/>
    <n v="605699577897.80005"/>
    <n v="568649483178.30005"/>
  </r>
  <r>
    <x v="27"/>
    <x v="27"/>
    <x v="5"/>
    <s v="BX,KLT,DINV,CD,WD"/>
    <n v="50831992460"/>
    <n v="28441845366"/>
    <n v="36247163894"/>
    <n v="38890034474"/>
    <n v="33107655685"/>
    <n v="37846775241"/>
    <n v="29898162512"/>
    <n v="31507076728"/>
    <n v="33349798109"/>
    <n v="35568944941"/>
  </r>
  <r>
    <x v="27"/>
    <x v="27"/>
    <x v="6"/>
    <s v="NY,GDP,MKTP,CD"/>
    <n v="1274443084716.5701"/>
    <n v="1315351183524.54"/>
    <n v="1171867608197.72"/>
    <n v="1078490651625.3101"/>
    <n v="1158913035796.3701"/>
    <n v="1222408203104.3"/>
    <n v="1269011767478.5601"/>
    <n v="1090515389749.41"/>
    <n v="1272839334119.3"/>
    <n v="1205982250923.5647"/>
  </r>
  <r>
    <x v="27"/>
    <x v="27"/>
    <x v="7"/>
    <s v="NY,GDP,MKTP,KD,ZG"/>
    <n v="1.3540919615167899"/>
    <n v="2.8497732549068799"/>
    <n v="3.2931515283338699"/>
    <n v="2.6305324245508901"/>
    <n v="2.1131291354969499"/>
    <n v="2.1949947252269801"/>
    <s v="-0,199047772272948"/>
    <s v="-7,98791234014749"/>
    <n v="4.7205652976808103"/>
    <n v="2.7366054753875955"/>
  </r>
  <r>
    <x v="27"/>
    <x v="27"/>
    <x v="8"/>
    <s v="NY,GNP,PCAP,CD"/>
    <n v="10400"/>
    <n v="10640"/>
    <n v="10310"/>
    <n v="9530"/>
    <n v="9060"/>
    <n v="9350"/>
    <n v="9660"/>
    <n v="8750"/>
    <n v="9590"/>
    <n v="9698.8888888888887"/>
  </r>
  <r>
    <x v="27"/>
    <x v="27"/>
    <x v="9"/>
    <s v="NV,IND,TOTL,ZS"/>
    <n v="31.856317563667901"/>
    <n v="31.490187147013099"/>
    <n v="29.985303266101798"/>
    <n v="29.6399553095595"/>
    <n v="30.946234976635001"/>
    <n v="31.148846694845702"/>
    <n v="30.7788972029097"/>
    <n v="29.7967416253307"/>
    <n v="30.8344029886314"/>
    <n v="30.719654086077199"/>
  </r>
  <r>
    <x v="27"/>
    <x v="27"/>
    <x v="10"/>
    <s v="SP,DYN,LE00,IN"/>
    <n v="74.739000000000004"/>
    <n v="74.796999999999997"/>
    <n v="74.682000000000002"/>
    <n v="74.412000000000006"/>
    <n v="74.138000000000005"/>
    <n v="74.015000000000001"/>
    <n v="74.201999999999998"/>
    <n v="70.132999999999996"/>
    <n v="70.212999999999994"/>
    <n v="73.481222222222229"/>
  </r>
  <r>
    <x v="27"/>
    <x v="27"/>
    <x v="11"/>
    <s v="SP,POP,GROW"/>
    <n v="1.3171607927889999"/>
    <n v="1.2414667155537"/>
    <n v="1.1670088497548401"/>
    <n v="1.1332342879203301"/>
    <n v="1.08042073770937"/>
    <n v="0.95166864392789696"/>
    <n v="0.86026508973468396"/>
    <n v="0.72724381569199503"/>
    <n v="0.55942083208543303"/>
    <n v="1.0042099739074721"/>
  </r>
  <r>
    <x v="27"/>
    <x v="27"/>
    <x v="12"/>
    <s v="SI,POV,DDAY"/>
    <n v="0"/>
    <n v="3.7"/>
    <n v="0"/>
    <n v="3.2"/>
    <n v="0"/>
    <n v="2.6"/>
    <n v="0"/>
    <n v="3.1"/>
    <n v="0"/>
    <n v="1.4"/>
  </r>
  <r>
    <x v="27"/>
    <x v="27"/>
    <x v="13"/>
    <s v="GC,REV,XGRT,GD,ZS"/>
    <n v="18.804533700691699"/>
    <n v="18.3495780531896"/>
    <n v="19.017494028562201"/>
    <n v="19.7919935178308"/>
    <n v="19.980678890190099"/>
    <n v="18.8426114280253"/>
    <n v="19.0313460037883"/>
    <n v="19.166842428347"/>
    <n v="18.9732979822363"/>
    <n v="19.106486225873475"/>
  </r>
  <r>
    <x v="27"/>
    <x v="27"/>
    <x v="14"/>
    <s v="IQ,SCI,OVRL"/>
    <n v="87.7777777777778"/>
    <n v="85.5555555555555"/>
    <n v="92.222233333333307"/>
    <n v="98.888900000000007"/>
    <n v="93.333366666666706"/>
    <n v="90"/>
    <n v="93.3333333333333"/>
    <n v="80"/>
    <n v="0"/>
    <n v="80.123462962962947"/>
  </r>
  <r>
    <x v="27"/>
    <x v="27"/>
    <x v="15"/>
    <s v="IC,REG,DURS"/>
    <n v="8.4"/>
    <n v="8.4"/>
    <n v="8.4"/>
    <n v="8.4"/>
    <n v="8.4"/>
    <n v="8.4"/>
    <n v="8.4"/>
    <n v="0"/>
    <n v="0"/>
    <n v="6.5333333333333332"/>
  </r>
  <r>
    <x v="28"/>
    <x v="28"/>
    <x v="0"/>
    <s v="NV,AGR,TOTL,ZS"/>
    <n v="0"/>
    <n v="0"/>
    <n v="0"/>
    <n v="0"/>
    <n v="0"/>
    <n v="0"/>
    <n v="0"/>
    <n v="0"/>
    <n v="0"/>
    <n v="0"/>
  </r>
  <r>
    <x v="28"/>
    <x v="28"/>
    <x v="1"/>
    <s v="SH,STA,BRTC,ZS"/>
    <n v="0"/>
    <n v="0"/>
    <n v="0"/>
    <n v="0"/>
    <n v="0"/>
    <n v="0"/>
    <n v="0"/>
    <n v="0"/>
    <n v="0"/>
    <n v="0"/>
  </r>
  <r>
    <x v="28"/>
    <x v="28"/>
    <x v="2"/>
    <s v="EN,ATM,CO2E,PC"/>
    <n v="0"/>
    <n v="0"/>
    <n v="0"/>
    <n v="0"/>
    <n v="0"/>
    <n v="0"/>
    <n v="0"/>
    <n v="0"/>
    <n v="0"/>
    <n v="0"/>
  </r>
  <r>
    <x v="28"/>
    <x v="28"/>
    <x v="3"/>
    <s v="FS,AST,DOMS,GD,ZS"/>
    <n v="0"/>
    <n v="0"/>
    <n v="0"/>
    <n v="0"/>
    <n v="0"/>
    <n v="0"/>
    <n v="0"/>
    <n v="0"/>
    <n v="0"/>
    <n v="0"/>
  </r>
  <r>
    <x v="28"/>
    <x v="28"/>
    <x v="4"/>
    <s v="DT,DOD,DECT,CD"/>
    <n v="0"/>
    <n v="0"/>
    <n v="0"/>
    <n v="0"/>
    <n v="0"/>
    <n v="0"/>
    <n v="0"/>
    <n v="0"/>
    <n v="0"/>
    <n v="0"/>
  </r>
  <r>
    <x v="28"/>
    <x v="28"/>
    <x v="5"/>
    <s v="BX,KLT,DINV,CD,WD"/>
    <n v="0"/>
    <n v="0"/>
    <n v="0"/>
    <n v="0"/>
    <n v="0"/>
    <n v="0"/>
    <n v="0"/>
    <n v="0"/>
    <n v="0"/>
    <n v="0"/>
  </r>
  <r>
    <x v="28"/>
    <x v="28"/>
    <x v="6"/>
    <s v="NY,GDP,MKTP,CD"/>
    <n v="6555983530.3493204"/>
    <n v="7069616048.8906603"/>
    <n v="6261622101.4090796"/>
    <n v="6472990923.1791"/>
    <n v="6431314957.0718498"/>
    <n v="7194024563.0609398"/>
    <n v="7383745662.1515703"/>
    <n v="6739691604.7972603"/>
    <n v="8596096984.0331192"/>
    <n v="6967231819.4381008"/>
  </r>
  <r>
    <x v="28"/>
    <x v="28"/>
    <x v="7"/>
    <s v="NY,GDP,MKTP,KD,ZG"/>
    <n v="9.5748907429479608"/>
    <n v="7.1891870115220504"/>
    <n v="4.8634732114333001"/>
    <n v="3.4515510474722499"/>
    <s v="-3,50096142186499"/>
    <n v="5.9562704197034302"/>
    <n v="6.9056654920032399"/>
    <s v="-12,9651347068146"/>
    <n v="21.553560698483199"/>
    <n v="8.4992283747950612"/>
  </r>
  <r>
    <x v="28"/>
    <x v="28"/>
    <x v="8"/>
    <s v="NY,GNP,PCAP,CD"/>
    <n v="0"/>
    <n v="0"/>
    <n v="0"/>
    <n v="0"/>
    <n v="0"/>
    <n v="0"/>
    <n v="0"/>
    <n v="0"/>
    <n v="0"/>
    <n v="0"/>
  </r>
  <r>
    <x v="28"/>
    <x v="28"/>
    <x v="9"/>
    <s v="NV,IND,TOTL,ZS"/>
    <n v="13.9809562398703"/>
    <n v="12.630372277451"/>
    <n v="17.6004677865192"/>
    <n v="18.251620295158801"/>
    <n v="12.7999297382751"/>
    <n v="13.1289088790033"/>
    <n v="13.035370457405399"/>
    <n v="14.876453242043199"/>
    <n v="12.517886626307099"/>
    <n v="14.313551726892602"/>
  </r>
  <r>
    <x v="28"/>
    <x v="28"/>
    <x v="10"/>
    <s v="SP,DYN,LE00,IN"/>
    <n v="0"/>
    <n v="0"/>
    <n v="0"/>
    <n v="0"/>
    <n v="0"/>
    <n v="0"/>
    <n v="0"/>
    <n v="0"/>
    <n v="0"/>
    <n v="0"/>
  </r>
  <r>
    <x v="28"/>
    <x v="28"/>
    <x v="11"/>
    <s v="SP,POP,GROW"/>
    <n v="2.0678098623930499"/>
    <n v="1.9152049712622401"/>
    <n v="1.78404621981199"/>
    <n v="0.84246953026767502"/>
    <s v="-0,07285974821405"/>
    <s v="-0,040500587812107"/>
    <n v="1.3502018572269001E-2"/>
    <s v="-0,302883026724653"/>
    <s v="-0,641236845621864"/>
    <n v="1.3246065204614448"/>
  </r>
  <r>
    <x v="28"/>
    <x v="28"/>
    <x v="12"/>
    <s v="SI,POV,DDAY"/>
    <n v="0"/>
    <n v="0"/>
    <n v="0"/>
    <n v="0"/>
    <n v="0"/>
    <n v="0"/>
    <n v="0"/>
    <n v="0"/>
    <n v="0"/>
    <n v="0"/>
  </r>
  <r>
    <x v="28"/>
    <x v="28"/>
    <x v="13"/>
    <s v="GC,REV,XGRT,GD,ZS"/>
    <n v="0"/>
    <n v="0"/>
    <n v="0"/>
    <n v="0"/>
    <n v="0"/>
    <n v="0"/>
    <n v="0"/>
    <n v="0"/>
    <n v="0"/>
    <n v="0"/>
  </r>
  <r>
    <x v="28"/>
    <x v="28"/>
    <x v="14"/>
    <s v="IQ,SCI,OVRL"/>
    <n v="0"/>
    <n v="0"/>
    <n v="0"/>
    <n v="0"/>
    <n v="0"/>
    <n v="0"/>
    <n v="0"/>
    <n v="0"/>
    <n v="0"/>
    <n v="0"/>
  </r>
  <r>
    <x v="28"/>
    <x v="28"/>
    <x v="15"/>
    <s v="IC,REG,DURS"/>
    <n v="0"/>
    <n v="0"/>
    <n v="0"/>
    <n v="0"/>
    <n v="0"/>
    <n v="0"/>
    <n v="0"/>
    <n v="0"/>
    <n v="0"/>
    <n v="0"/>
  </r>
  <r>
    <x v="29"/>
    <x v="29"/>
    <x v="0"/>
    <s v="NV,AGR,TOTL,ZS"/>
    <n v="1.7908648932642699"/>
    <n v="1.73834058014176"/>
    <n v="1.72432783388019"/>
    <n v="1.76653203206948"/>
    <n v="1.85559496359799"/>
    <n v="1.6506737193260399"/>
    <n v="1.63580569580164"/>
    <n v="1.5990609267698599"/>
    <n v="1.5469033906459499"/>
    <n v="1.7009004483885757"/>
  </r>
  <r>
    <x v="29"/>
    <x v="29"/>
    <x v="1"/>
    <s v="SH,STA,BRTC,ZS"/>
    <n v="0"/>
    <n v="0"/>
    <n v="0"/>
    <n v="0"/>
    <n v="0"/>
    <n v="0"/>
    <n v="0"/>
    <n v="0"/>
    <n v="0"/>
    <n v="0"/>
  </r>
  <r>
    <x v="29"/>
    <x v="29"/>
    <x v="2"/>
    <s v="EN,ATM,CO2E,PC"/>
    <n v="9.3481410142276804"/>
    <n v="8.8819050663954595"/>
    <n v="9.2922854489952496"/>
    <n v="9.3090121532697498"/>
    <n v="9.0920033137014293"/>
    <n v="8.7840298743751593"/>
    <n v="8.4371324922856203"/>
    <n v="0"/>
    <n v="0"/>
    <n v="7.0160565959167052"/>
  </r>
  <r>
    <x v="29"/>
    <x v="29"/>
    <x v="3"/>
    <s v="FS,AST,DOMS,GD,ZS"/>
    <n v="0"/>
    <n v="0"/>
    <n v="0"/>
    <n v="0"/>
    <n v="0"/>
    <n v="0"/>
    <n v="0"/>
    <n v="0"/>
    <n v="0"/>
    <n v="0"/>
  </r>
  <r>
    <x v="29"/>
    <x v="29"/>
    <x v="4"/>
    <s v="DT,DOD,DECT,CD"/>
    <n v="0"/>
    <n v="0"/>
    <n v="0"/>
    <n v="0"/>
    <n v="0"/>
    <n v="0"/>
    <n v="0"/>
    <n v="0"/>
    <n v="0"/>
    <n v="0"/>
  </r>
  <r>
    <x v="29"/>
    <x v="29"/>
    <x v="5"/>
    <s v="BX,KLT,DINV,CD,WD"/>
    <n v="328677379048.20801"/>
    <n v="117627297064.437"/>
    <n v="332926404423.87097"/>
    <n v="241091415379.487"/>
    <n v="227392560367.595"/>
    <s v="-330338474188,053"/>
    <s v="-14191873238,3687"/>
    <s v="-218712376706,774"/>
    <s v="-141741529237,018"/>
    <n v="249543011256.71957"/>
  </r>
  <r>
    <x v="29"/>
    <x v="29"/>
    <x v="6"/>
    <s v="NY,GDP,MKTP,CD"/>
    <n v="877172824534.51196"/>
    <n v="892167986713.72205"/>
    <n v="765572770634.375"/>
    <n v="784060430240.07996"/>
    <n v="833869641687.06006"/>
    <n v="914043438179.60706"/>
    <n v="910194347568.62598"/>
    <n v="909793466661.48096"/>
    <n v="1012846760976.73"/>
    <n v="877746851910.68811"/>
  </r>
  <r>
    <x v="29"/>
    <x v="29"/>
    <x v="7"/>
    <s v="NY,GDP,MKTP,KD,ZG"/>
    <s v="-0,130175288449919"/>
    <n v="1.42339539510084"/>
    <n v="1.95916972105708"/>
    <n v="2.1917137192612302"/>
    <n v="2.9109025131500501"/>
    <n v="2.3609150947851298"/>
    <n v="1.9555884157404599"/>
    <s v="-3,88608391819609"/>
    <n v="4.8632191493384802"/>
    <n v="2.5235577154904667"/>
  </r>
  <r>
    <x v="29"/>
    <x v="29"/>
    <x v="8"/>
    <s v="NY,GNP,PCAP,CD"/>
    <n v="51900"/>
    <n v="51600"/>
    <n v="49300"/>
    <n v="46480"/>
    <n v="46270"/>
    <n v="50540"/>
    <n v="51930"/>
    <n v="50170"/>
    <n v="55200"/>
    <n v="50376.666666666664"/>
  </r>
  <r>
    <x v="29"/>
    <x v="29"/>
    <x v="9"/>
    <s v="NV,IND,TOTL,ZS"/>
    <n v="19.334164063694701"/>
    <n v="18.412353326582899"/>
    <n v="18.186021031640198"/>
    <n v="17.637508699954999"/>
    <n v="17.7031373197172"/>
    <n v="17.805725419160801"/>
    <n v="17.562280534527201"/>
    <n v="17.856828995769199"/>
    <n v="18.059195007683702"/>
    <n v="18.061912710970102"/>
  </r>
  <r>
    <x v="29"/>
    <x v="29"/>
    <x v="10"/>
    <s v="SP,DYN,LE00,IN"/>
    <n v="81.304878048780495"/>
    <n v="81.707317073170699"/>
    <n v="81.509756097560995"/>
    <n v="81.560975609756099"/>
    <n v="81.760975609756102"/>
    <n v="81.812195121951206"/>
    <n v="82.112195121951203"/>
    <n v="81.358536585365897"/>
    <n v="81.460975609756105"/>
    <n v="81.620867208672095"/>
  </r>
  <r>
    <x v="29"/>
    <x v="29"/>
    <x v="11"/>
    <s v="SP,POP,GROW"/>
    <n v="0.29482079344148199"/>
    <n v="0.35982817272654799"/>
    <n v="0.44322008903576898"/>
    <n v="0.53217887960848897"/>
    <n v="0.59120336616411795"/>
    <n v="0.58393340892083201"/>
    <n v="0.65507157480522005"/>
    <n v="0.55554079025497005"/>
    <n v="0.52349050816875697"/>
    <n v="0.5043652870140205"/>
  </r>
  <r>
    <x v="29"/>
    <x v="29"/>
    <x v="12"/>
    <s v="SI,POV,DDAY"/>
    <n v="0.1"/>
    <n v="0.1"/>
    <n v="0.1"/>
    <n v="0"/>
    <n v="0.2"/>
    <n v="0.1"/>
    <n v="0.1"/>
    <n v="0"/>
    <n v="0"/>
    <n v="7.7777777777777779E-2"/>
  </r>
  <r>
    <x v="29"/>
    <x v="29"/>
    <x v="13"/>
    <s v="GC,REV,XGRT,GD,ZS"/>
    <n v="39.087125243957601"/>
    <n v="39.069033295610197"/>
    <n v="38.123181180508098"/>
    <n v="39.060503686804402"/>
    <n v="39.226928006112601"/>
    <n v="39.301952099970698"/>
    <n v="39.548001057739"/>
    <n v="39.673835260442203"/>
    <n v="39.791979036755698"/>
    <n v="39.209170985322288"/>
  </r>
  <r>
    <x v="29"/>
    <x v="29"/>
    <x v="14"/>
    <s v="IQ,SCI,OVRL"/>
    <n v="0"/>
    <n v="0"/>
    <n v="0"/>
    <n v="0"/>
    <n v="0"/>
    <n v="0"/>
    <n v="0"/>
    <n v="0"/>
    <n v="0"/>
    <n v="0"/>
  </r>
  <r>
    <x v="29"/>
    <x v="29"/>
    <x v="15"/>
    <s v="IC,REG,DURS"/>
    <n v="4"/>
    <n v="3.5"/>
    <n v="3.5"/>
    <n v="3.5"/>
    <n v="3.5"/>
    <n v="3.5"/>
    <n v="3.5"/>
    <n v="0"/>
    <n v="0"/>
    <n v="2.7777777777777777"/>
  </r>
  <r>
    <x v="30"/>
    <x v="30"/>
    <x v="0"/>
    <s v="NV,AGR,TOTL,ZS"/>
    <n v="1.31530621016246"/>
    <n v="1.44284252426282"/>
    <n v="1.53755759894676"/>
    <n v="2.09231450531091"/>
    <n v="1.97646281978842"/>
    <n v="1.86299558231802"/>
    <n v="1.8441222129803301"/>
    <n v="1.8053899265159301"/>
    <n v="1.6135418633365199"/>
    <n v="1.7211703604024633"/>
  </r>
  <r>
    <x v="30"/>
    <x v="30"/>
    <x v="1"/>
    <s v="SH,STA,BRTC,ZS"/>
    <n v="99.1"/>
    <n v="99.1"/>
    <n v="99.1"/>
    <n v="99.1"/>
    <n v="99.2"/>
    <n v="99.2"/>
    <n v="99.3"/>
    <n v="99.2"/>
    <n v="0"/>
    <n v="88.144444444444446"/>
  </r>
  <r>
    <x v="30"/>
    <x v="30"/>
    <x v="2"/>
    <s v="EN,ATM,CO2E,PC"/>
    <n v="7.7768763548003497"/>
    <n v="7.6137110412766997"/>
    <n v="7.6118696212682897"/>
    <n v="7.4055514938430802"/>
    <n v="7.1473997947306103"/>
    <n v="7.0771826964131197"/>
    <n v="6.7215966802645397"/>
    <n v="0"/>
    <n v="0"/>
    <n v="5.7060208536218546"/>
  </r>
  <r>
    <x v="30"/>
    <x v="30"/>
    <x v="3"/>
    <s v="FS,AST,DOMS,GD,ZS"/>
    <n v="129.13493121960499"/>
    <n v="134.94695960983401"/>
    <n v="145.15863495638899"/>
    <n v="151.247551763182"/>
    <n v="151.09908350534201"/>
    <n v="146.89417259911599"/>
    <n v="152.92514292192701"/>
    <n v="165.813912096503"/>
    <n v="141.90742276095699"/>
    <n v="146.56975682587279"/>
  </r>
  <r>
    <x v="30"/>
    <x v="30"/>
    <x v="4"/>
    <s v="DT,DOD,DECT,CD"/>
    <n v="0"/>
    <n v="0"/>
    <n v="0"/>
    <n v="0"/>
    <n v="0"/>
    <n v="0"/>
    <n v="0"/>
    <n v="0"/>
    <n v="0"/>
    <n v="0"/>
  </r>
  <r>
    <x v="30"/>
    <x v="30"/>
    <x v="5"/>
    <s v="BX,KLT,DINV,CD,WD"/>
    <s v="-1368607170,8397"/>
    <n v="3242240088.1546202"/>
    <n v="7274086872.4720898"/>
    <s v="-18668572814,4237"/>
    <n v="5900604723.7885904"/>
    <s v="-5664319361,82196"/>
    <n v="16329824317.677"/>
    <s v="-4102660408,42478"/>
    <n v="14179043237.68"/>
    <n v="9385159847.9544601"/>
  </r>
  <r>
    <x v="30"/>
    <x v="30"/>
    <x v="6"/>
    <s v="NY,GDP,MKTP,CD"/>
    <n v="522761531914.89398"/>
    <n v="498410050251.25598"/>
    <n v="385801550067.16901"/>
    <n v="368827142857.14301"/>
    <n v="398393955268.98999"/>
    <n v="436999692591.45398"/>
    <n v="404941363636.36401"/>
    <n v="362198318435.26001"/>
    <n v="482174854481.95599"/>
    <n v="428945384389.38727"/>
  </r>
  <r>
    <x v="30"/>
    <x v="30"/>
    <x v="7"/>
    <s v="NY,GDP,MKTP,KD,ZG"/>
    <n v="1.03407291353631"/>
    <n v="1.9695443007939"/>
    <n v="1.9671284382140799"/>
    <n v="1.07155897720727"/>
    <n v="2.32329020838249"/>
    <n v="1.11882847945122"/>
    <n v="0.745798219243483"/>
    <s v="-0,717182669244792"/>
    <n v="3.8809360363676699"/>
    <n v="1.763894696649553"/>
  </r>
  <r>
    <x v="30"/>
    <x v="30"/>
    <x v="8"/>
    <s v="NY,GNP,PCAP,CD"/>
    <n v="104190"/>
    <n v="104370"/>
    <n v="92910"/>
    <n v="81370"/>
    <n v="75650"/>
    <n v="80320"/>
    <n v="81670"/>
    <n v="77880"/>
    <n v="83880"/>
    <n v="86915.555555555562"/>
  </r>
  <r>
    <x v="30"/>
    <x v="30"/>
    <x v="9"/>
    <s v="NV,IND,TOTL,ZS"/>
    <n v="35.639471428980798"/>
    <n v="34.031719165795899"/>
    <n v="31.010379381634198"/>
    <n v="27.941563798759798"/>
    <n v="29.791265473926799"/>
    <n v="31.792762880216099"/>
    <n v="28.973863780502501"/>
    <n v="26.033815984581299"/>
    <n v="35.536623206552001"/>
    <n v="31.194607233438816"/>
  </r>
  <r>
    <x v="30"/>
    <x v="30"/>
    <x v="10"/>
    <s v="SP,DYN,LE00,IN"/>
    <n v="81.751219512195107"/>
    <n v="82.1"/>
    <n v="82.304878048780495"/>
    <n v="82.407317073170702"/>
    <n v="82.609756097561004"/>
    <n v="82.758536585365903"/>
    <n v="82.958536585365906"/>
    <n v="83.209756097560998"/>
    <n v="83.163414634146307"/>
    <n v="82.5848238482385"/>
  </r>
  <r>
    <x v="30"/>
    <x v="30"/>
    <x v="11"/>
    <s v="SP,POP,GROW"/>
    <n v="1.20914158930136"/>
    <n v="1.1277366773492801"/>
    <n v="0.99508473695841404"/>
    <n v="0.88096981535991903"/>
    <n v="0.80767318188494797"/>
    <n v="0.660090844249"/>
    <n v="0.67506137324564397"/>
    <n v="0.58875732404305903"/>
    <n v="0.53477228187492498"/>
    <n v="0.83103198047406102"/>
  </r>
  <r>
    <x v="30"/>
    <x v="30"/>
    <x v="12"/>
    <s v="SI,POV,DDAY"/>
    <n v="0.1"/>
    <n v="0.1"/>
    <n v="0.2"/>
    <n v="0.3"/>
    <n v="0.3"/>
    <n v="0.3"/>
    <n v="0.2"/>
    <n v="0"/>
    <n v="0"/>
    <n v="0.16666666666666666"/>
  </r>
  <r>
    <x v="30"/>
    <x v="30"/>
    <x v="13"/>
    <s v="GC,REV,XGRT,GD,ZS"/>
    <n v="46.575534705381301"/>
    <n v="46.173698920088903"/>
    <n v="45.666064963383498"/>
    <n v="45.443019507137798"/>
    <n v="45.541397021650297"/>
    <n v="46.952221503137402"/>
    <n v="47.921416231979698"/>
    <n v="45.284408070727203"/>
    <n v="49.043309297560903"/>
    <n v="46.511230024560774"/>
  </r>
  <r>
    <x v="30"/>
    <x v="30"/>
    <x v="14"/>
    <s v="IQ,SCI,OVRL"/>
    <n v="0"/>
    <n v="0"/>
    <n v="0"/>
    <n v="0"/>
    <n v="0"/>
    <n v="0"/>
    <n v="0"/>
    <n v="0"/>
    <n v="0"/>
    <n v="0"/>
  </r>
  <r>
    <x v="30"/>
    <x v="30"/>
    <x v="15"/>
    <s v="IC,REG,DURS"/>
    <n v="6"/>
    <n v="5"/>
    <n v="4"/>
    <n v="4"/>
    <n v="4"/>
    <n v="4"/>
    <n v="4"/>
    <n v="0"/>
    <n v="0"/>
    <n v="3.4444444444444446"/>
  </r>
  <r>
    <x v="31"/>
    <x v="31"/>
    <x v="0"/>
    <s v="NV,AGR,TOTL,ZS"/>
    <n v="13.1851855335632"/>
    <n v="12.098565955667301"/>
    <n v="9.7731753108472006"/>
    <n v="11.0413873745188"/>
    <n v="10.526743402977599"/>
    <n v="10.252701356943399"/>
    <n v="9.9950112421475108"/>
    <n v="11.083460793836499"/>
    <n v="9.8686027608075904"/>
    <n v="10.869425970145455"/>
  </r>
  <r>
    <x v="31"/>
    <x v="31"/>
    <x v="1"/>
    <s v="SH,STA,BRTC,ZS"/>
    <n v="96.8"/>
    <n v="96.4"/>
    <n v="96.3"/>
    <n v="95.5"/>
    <n v="97.3"/>
    <n v="97.7"/>
    <n v="0"/>
    <n v="0"/>
    <n v="0"/>
    <n v="64.444444444444443"/>
  </r>
  <r>
    <x v="31"/>
    <x v="31"/>
    <x v="2"/>
    <s v="EN,ATM,CO2E,PC"/>
    <n v="0.88270182821115795"/>
    <n v="0.92402853455280598"/>
    <n v="1.03068169862171"/>
    <n v="1.14608923637402"/>
    <n v="1.2684638144168301"/>
    <n v="1.31487951567885"/>
    <n v="1.2578357268408999"/>
    <n v="0"/>
    <n v="0"/>
    <n v="0.86940892829958605"/>
  </r>
  <r>
    <x v="31"/>
    <x v="31"/>
    <x v="3"/>
    <s v="FS,AST,DOMS,GD,ZS"/>
    <n v="0"/>
    <n v="0"/>
    <n v="0"/>
    <n v="0"/>
    <n v="0"/>
    <n v="0"/>
    <n v="0"/>
    <n v="0"/>
    <n v="0"/>
    <n v="0"/>
  </r>
  <r>
    <x v="31"/>
    <x v="31"/>
    <x v="4"/>
    <s v="DT,DOD,DECT,CD"/>
    <n v="15697486683"/>
    <n v="16467496329.700001"/>
    <n v="16362234892.1"/>
    <n v="16227698429"/>
    <n v="15928966548.799999"/>
    <n v="15799226979.9"/>
    <n v="16387640576.200001"/>
    <n v="19763378299.599998"/>
    <n v="21352787181.700001"/>
    <n v="17109657324.444445"/>
  </r>
  <r>
    <x v="31"/>
    <x v="31"/>
    <x v="5"/>
    <s v="BX,KLT,DINV,CD,WD"/>
    <n v="365880286.92226797"/>
    <n v="891293435.71702504"/>
    <n v="581530313.03791797"/>
    <n v="740781280.85310602"/>
    <n v="523009000.43308502"/>
    <n v="217668333.65621999"/>
    <n v="402405577.22107702"/>
    <n v="95203659.0246021"/>
    <n v="207095460.34975401"/>
    <n v="447207483.02389497"/>
  </r>
  <r>
    <x v="31"/>
    <x v="31"/>
    <x v="6"/>
    <s v="NY,GDP,MKTP,CD"/>
    <n v="38501122141.424103"/>
    <n v="40377929295.641899"/>
    <n v="36211447840.097099"/>
    <n v="36089700222.946098"/>
    <n v="38997129473.555801"/>
    <n v="40225448340.632202"/>
    <n v="37925338329.149399"/>
    <n v="35432178068.181396"/>
    <n v="39495431574.1782"/>
    <n v="38139525031.756256"/>
  </r>
  <r>
    <x v="31"/>
    <x v="31"/>
    <x v="7"/>
    <s v="NY,GDP,MKTP,KD,ZG"/>
    <n v="8.2930764894047098"/>
    <n v="5.3012385923702503"/>
    <n v="2.9571517348710601"/>
    <n v="4.2680258331458303"/>
    <n v="4.8100788555404099"/>
    <n v="3.2042503407663898"/>
    <s v="-0,40185510068001"/>
    <s v="-0,819785390971916"/>
    <n v="4.1024134153633298"/>
    <n v="4.7051764659231399"/>
  </r>
  <r>
    <x v="31"/>
    <x v="31"/>
    <x v="8"/>
    <s v="NY,GNP,PCAP,CD"/>
    <n v="5960"/>
    <n v="6280"/>
    <n v="6100"/>
    <n v="5870"/>
    <n v="5810"/>
    <n v="6050"/>
    <n v="5950"/>
    <n v="5550"/>
    <n v="5740"/>
    <n v="5923.333333333333"/>
  </r>
  <r>
    <x v="31"/>
    <x v="31"/>
    <x v="9"/>
    <s v="NV,IND,TOTL,ZS"/>
    <n v="32.912579038688101"/>
    <n v="33.280366395886901"/>
    <n v="34.2494991677383"/>
    <n v="34.1519063547874"/>
    <n v="34.051839992627897"/>
    <n v="33.253677242138899"/>
    <n v="33.1617738550854"/>
    <n v="33.848828710302399"/>
    <n v="34.641435884196902"/>
    <n v="33.72798962682802"/>
  </r>
  <r>
    <x v="31"/>
    <x v="31"/>
    <x v="10"/>
    <s v="SP,DYN,LE00,IN"/>
    <n v="72.757000000000005"/>
    <n v="72.878"/>
    <n v="73.191000000000003"/>
    <n v="73.534000000000006"/>
    <n v="73.644000000000005"/>
    <n v="73.567999999999998"/>
    <n v="73.620999999999995"/>
    <n v="73.182000000000002"/>
    <n v="70.262"/>
    <n v="72.959666666666664"/>
  </r>
  <r>
    <x v="31"/>
    <x v="31"/>
    <x v="11"/>
    <s v="SP,POP,GROW"/>
    <n v="1.38035856649557"/>
    <n v="1.40654396942745"/>
    <n v="1.4220035710818"/>
    <n v="1.4249835223371901"/>
    <n v="1.4069138158407299"/>
    <n v="1.37397022115058"/>
    <n v="1.33657480808218"/>
    <n v="1.3487295703206501"/>
    <n v="1.2776160023174301"/>
    <n v="1.3752993385615087"/>
  </r>
  <r>
    <x v="31"/>
    <x v="31"/>
    <x v="12"/>
    <s v="SI,POV,DDAY"/>
    <n v="1.8"/>
    <n v="2.4"/>
    <n v="1.9"/>
    <n v="1.7"/>
    <n v="1"/>
    <n v="1.4"/>
    <n v="1"/>
    <n v="0.8"/>
    <n v="0.7"/>
    <n v="1.4111111111111112"/>
  </r>
  <r>
    <x v="31"/>
    <x v="31"/>
    <x v="13"/>
    <s v="GC,REV,XGRT,GD,ZS"/>
    <n v="15.779985613146"/>
    <n v="16.718201719076401"/>
    <n v="17.358483664505702"/>
    <n v="16.8648796628657"/>
    <n v="17.443133371662299"/>
    <n v="17.331779790203999"/>
    <n v="17.546121147347399"/>
    <n v="16.7319714533172"/>
    <n v="17.081594246571498"/>
    <n v="16.984016740966247"/>
  </r>
  <r>
    <x v="31"/>
    <x v="31"/>
    <x v="14"/>
    <s v="IQ,SCI,OVRL"/>
    <n v="71.1111111111111"/>
    <n v="71.1111111111111"/>
    <n v="72.222233333333307"/>
    <n v="70.000033333333306"/>
    <n v="67.777766666666693"/>
    <n v="64.444433333333293"/>
    <n v="65.555566666666707"/>
    <n v="65.555566666666707"/>
    <n v="0"/>
    <n v="60.864202469135797"/>
  </r>
  <r>
    <x v="31"/>
    <x v="31"/>
    <x v="15"/>
    <s v="IC,REG,DURS"/>
    <n v="35"/>
    <n v="35"/>
    <n v="35"/>
    <n v="35"/>
    <n v="35"/>
    <n v="35"/>
    <n v="35"/>
    <n v="0"/>
    <n v="0"/>
    <n v="27.222222222222221"/>
  </r>
  <r>
    <x v="32"/>
    <x v="32"/>
    <x v="0"/>
    <s v="NV,AGR,TOTL,ZS"/>
    <n v="6.6683101649140104"/>
    <n v="6.8042474137825204"/>
    <n v="7.0456440597204599"/>
    <n v="6.9350346165010501"/>
    <n v="6.77975956010925"/>
    <n v="6.8858428514409802"/>
    <n v="6.8530310347723802"/>
    <n v="7.7025104299804701"/>
    <n v="6.9702265387110396"/>
    <n v="6.9605118522146832"/>
  </r>
  <r>
    <x v="32"/>
    <x v="32"/>
    <x v="1"/>
    <s v="SH,STA,BRTC,ZS"/>
    <n v="89.1"/>
    <n v="90"/>
    <n v="91.6"/>
    <n v="92.4"/>
    <n v="93.6"/>
    <n v="93.7"/>
    <n v="94.4"/>
    <n v="95.7"/>
    <n v="0"/>
    <n v="82.277777777777786"/>
  </r>
  <r>
    <x v="32"/>
    <x v="32"/>
    <x v="2"/>
    <s v="EN,ATM,CO2E,PC"/>
    <n v="1.65625741020558"/>
    <n v="1.7515973455976099"/>
    <n v="1.7763070901950799"/>
    <n v="1.82638369674612"/>
    <n v="1.71724301281113"/>
    <n v="1.6951339873153399"/>
    <n v="1.72875979581452"/>
    <n v="0"/>
    <n v="0"/>
    <n v="1.3501869265205979"/>
  </r>
  <r>
    <x v="32"/>
    <x v="32"/>
    <x v="3"/>
    <s v="FS,AST,DOMS,GD,ZS"/>
    <n v="0"/>
    <n v="0"/>
    <n v="0"/>
    <n v="0"/>
    <n v="0"/>
    <n v="0"/>
    <n v="0"/>
    <n v="0"/>
    <n v="0"/>
    <n v="0"/>
  </r>
  <r>
    <x v="32"/>
    <x v="32"/>
    <x v="4"/>
    <s v="DT,DOD,DECT,CD"/>
    <n v="63547800560.900002"/>
    <n v="67907395747.300003"/>
    <n v="67186181291.800003"/>
    <n v="69612783913.699997"/>
    <n v="67603581696.800003"/>
    <n v="66769271405.5"/>
    <n v="64247279473.400002"/>
    <n v="73549205266.800003"/>
    <n v="87464497528.600006"/>
    <n v="69765332987.200012"/>
  </r>
  <r>
    <x v="32"/>
    <x v="32"/>
    <x v="5"/>
    <s v="BX,KLT,DINV,CD,WD"/>
    <n v="9570622714.0079098"/>
    <n v="4262751633.5574698"/>
    <n v="7336859044.5177803"/>
    <n v="6805247718.1801596"/>
    <n v="7413409959.49823"/>
    <n v="5872657139.1700802"/>
    <n v="4760357406.6111002"/>
    <n v="731609218.41758299"/>
    <n v="7455117441.61164"/>
    <n v="6023181363.9524393"/>
  </r>
  <r>
    <x v="32"/>
    <x v="32"/>
    <x v="6"/>
    <s v="NY,GDP,MKTP,CD"/>
    <n v="201175469114.327"/>
    <n v="200789362451.56699"/>
    <n v="189805300841.603"/>
    <n v="191895943823.88699"/>
    <n v="211007207483.51501"/>
    <n v="222597212925.211"/>
    <n v="228323495040.901"/>
    <n v="201705055938.65302"/>
    <n v="223249497500.38699"/>
    <n v="207838727235.56119"/>
  </r>
  <r>
    <x v="32"/>
    <x v="32"/>
    <x v="7"/>
    <s v="NY,GDP,MKTP,KD,ZG"/>
    <n v="5.8525182108492801"/>
    <n v="2.3821573718054099"/>
    <n v="3.2522447721845098"/>
    <n v="3.9533187152076699"/>
    <n v="2.5188354423313499"/>
    <n v="3.9693513413649999"/>
    <n v="2.24063176875049"/>
    <s v="-10,9526989325015"/>
    <n v="13.3495090777977"/>
    <n v="4.6898208375364261"/>
  </r>
  <r>
    <x v="32"/>
    <x v="32"/>
    <x v="8"/>
    <s v="NY,GNP,PCAP,CD"/>
    <n v="6360"/>
    <n v="6470"/>
    <n v="6290"/>
    <n v="6070"/>
    <n v="6030"/>
    <n v="6430"/>
    <n v="6770"/>
    <n v="6000"/>
    <n v="6460"/>
    <n v="6320"/>
  </r>
  <r>
    <x v="32"/>
    <x v="32"/>
    <x v="9"/>
    <s v="NV,IND,TOTL,ZS"/>
    <n v="33.859436746167802"/>
    <n v="31.701403934102999"/>
    <n v="30.337879870817499"/>
    <n v="30.556550578382801"/>
    <n v="31.297884123147298"/>
    <n v="31.624083500549499"/>
    <n v="30.449195783638501"/>
    <n v="30.154665864706001"/>
    <n v="35.042742935238003"/>
    <n v="31.6693159263056"/>
  </r>
  <r>
    <x v="32"/>
    <x v="32"/>
    <x v="10"/>
    <s v="SP,DYN,LE00,IN"/>
    <n v="74.966999999999999"/>
    <n v="75.332999999999998"/>
    <n v="75.620999999999995"/>
    <n v="75.789000000000001"/>
    <n v="75.879000000000005"/>
    <n v="76.009"/>
    <n v="76.156000000000006"/>
    <n v="73.665000000000006"/>
    <n v="72.376999999999995"/>
    <n v="75.088444444444434"/>
  </r>
  <r>
    <x v="32"/>
    <x v="32"/>
    <x v="11"/>
    <s v="SP,POP,GROW"/>
    <n v="0.96748622026564901"/>
    <n v="1.0436511278963101"/>
    <n v="1.1722306639686599"/>
    <n v="1.3612254377522901"/>
    <n v="1.5069461850760899"/>
    <n v="1.87582164020533"/>
    <n v="1.9097256080788201"/>
    <n v="1.4514024008422599"/>
    <n v="1.22566025209601"/>
    <n v="1.3904610595757132"/>
  </r>
  <r>
    <x v="32"/>
    <x v="32"/>
    <x v="12"/>
    <s v="SI,POV,DDAY"/>
    <n v="5.4"/>
    <n v="4.8"/>
    <n v="4.7"/>
    <n v="4.5999999999999996"/>
    <n v="4.5"/>
    <n v="3.6"/>
    <n v="3"/>
    <n v="5.9"/>
    <n v="2.9"/>
    <n v="4.3777777777777773"/>
  </r>
  <r>
    <x v="32"/>
    <x v="32"/>
    <x v="13"/>
    <s v="GC,REV,XGRT,GD,ZS"/>
    <n v="21.549204089125102"/>
    <n v="21.829690728852299"/>
    <n v="19.679565807863"/>
    <n v="18.276565220673401"/>
    <n v="17.823403398989399"/>
    <n v="19.037964270731901"/>
    <n v="19.529002666156501"/>
    <n v="18.023902555306599"/>
    <n v="20.962147705445499"/>
    <n v="19.634605160349295"/>
  </r>
  <r>
    <x v="32"/>
    <x v="32"/>
    <x v="14"/>
    <s v="IQ,SCI,OVRL"/>
    <n v="88.8888888888889"/>
    <n v="98.8888888888889"/>
    <n v="93.3333333333333"/>
    <n v="93.3333333333333"/>
    <n v="90"/>
    <n v="83.3333333333333"/>
    <n v="80"/>
    <n v="80"/>
    <n v="0"/>
    <n v="78.641975308641975"/>
  </r>
  <r>
    <x v="32"/>
    <x v="32"/>
    <x v="15"/>
    <s v="IC,REG,DURS"/>
    <n v="41.5"/>
    <n v="41.5"/>
    <n v="41.5"/>
    <n v="41"/>
    <n v="41"/>
    <n v="26"/>
    <n v="26"/>
    <n v="0"/>
    <n v="0"/>
    <n v="28.722222222222221"/>
  </r>
  <r>
    <x v="33"/>
    <x v="33"/>
    <x v="0"/>
    <s v="NV,AGR,TOTL,ZS"/>
    <n v="2.09548269898385"/>
    <n v="2.0761111648291899"/>
    <n v="2.0994439255280102"/>
    <n v="2.0658109841722099"/>
    <n v="2.0958685760312701"/>
    <n v="2.0365298827895701"/>
    <n v="2.0885485418003298"/>
    <n v="2.1739396592118001"/>
    <n v="2.1904325188435299"/>
    <n v="2.1024631057988623"/>
  </r>
  <r>
    <x v="33"/>
    <x v="33"/>
    <x v="1"/>
    <s v="SH,STA,BRTC,ZS"/>
    <n v="99.9"/>
    <n v="99.9"/>
    <n v="99.9"/>
    <n v="99.9"/>
    <n v="99.9"/>
    <n v="99.9"/>
    <n v="99.9"/>
    <n v="98.6"/>
    <n v="0"/>
    <n v="88.655555555555551"/>
  </r>
  <r>
    <x v="33"/>
    <x v="33"/>
    <x v="2"/>
    <s v="EN,ATM,CO2E,PC"/>
    <n v="4.4519352279915596"/>
    <n v="4.4160009814382404"/>
    <n v="4.81285327506769"/>
    <n v="4.7220596250895399"/>
    <n v="5.1776161859363299"/>
    <n v="4.8138328337460496"/>
    <n v="4.3396323815558704"/>
    <n v="0"/>
    <n v="0"/>
    <n v="3.6371033900916978"/>
  </r>
  <r>
    <x v="33"/>
    <x v="33"/>
    <x v="3"/>
    <s v="FS,AST,DOMS,GD,ZS"/>
    <n v="0"/>
    <n v="0"/>
    <n v="0"/>
    <n v="0"/>
    <n v="0"/>
    <n v="0"/>
    <n v="0"/>
    <n v="0"/>
    <n v="0"/>
    <n v="0"/>
  </r>
  <r>
    <x v="33"/>
    <x v="33"/>
    <x v="4"/>
    <s v="DT,DOD,DECT,CD"/>
    <n v="0"/>
    <n v="0"/>
    <n v="0"/>
    <n v="0"/>
    <n v="0"/>
    <n v="0"/>
    <n v="0"/>
    <n v="0"/>
    <n v="0"/>
    <n v="0"/>
  </r>
  <r>
    <x v="33"/>
    <x v="33"/>
    <x v="5"/>
    <s v="BX,KLT,DINV,CD,WD"/>
    <n v="15745220666.157801"/>
    <n v="12045808665.4723"/>
    <n v="1270014232.93167"/>
    <n v="7354810293.04951"/>
    <n v="10683844360.599001"/>
    <n v="7846086577.9396"/>
    <n v="10320042522.1049"/>
    <n v="3991854438.0043502"/>
    <n v="7850966593.00144"/>
    <n v="8567627594.3622847"/>
  </r>
  <r>
    <x v="33"/>
    <x v="33"/>
    <x v="6"/>
    <s v="NY,GDP,MKTP,CD"/>
    <n v="226433858005.71399"/>
    <n v="229901964221.884"/>
    <n v="199394066525.44"/>
    <n v="206426152308.931"/>
    <n v="221357874718.92999"/>
    <n v="242313116577.96701"/>
    <n v="239986922638.90201"/>
    <n v="229031860520.77701"/>
    <n v="253663144586.01901"/>
    <n v="227612106678.28494"/>
  </r>
  <r>
    <x v="33"/>
    <x v="33"/>
    <x v="7"/>
    <s v="NY,GDP,MKTP,KD,ZG"/>
    <s v="-0,922644674527888"/>
    <n v="0.79219030187536499"/>
    <n v="1.7920460455598299"/>
    <n v="2.01948539561312"/>
    <n v="3.5063452848123999"/>
    <n v="2.84932593436179"/>
    <n v="2.68275992118076"/>
    <s v="-8,30051604221151"/>
    <n v="5.4823917084579996"/>
    <n v="2.7320777988373237"/>
  </r>
  <r>
    <x v="33"/>
    <x v="33"/>
    <x v="8"/>
    <s v="NY,GNP,PCAP,CD"/>
    <n v="21380"/>
    <n v="21200"/>
    <n v="20460"/>
    <n v="19940"/>
    <n v="20060"/>
    <n v="22060"/>
    <n v="23200"/>
    <n v="21850"/>
    <n v="23890"/>
    <n v="21560"/>
  </r>
  <r>
    <x v="33"/>
    <x v="33"/>
    <x v="9"/>
    <s v="NV,IND,TOTL,ZS"/>
    <n v="18.86789482519"/>
    <n v="18.9367801464576"/>
    <n v="19.4643821268536"/>
    <n v="19.3279610326808"/>
    <n v="19.117265818686601"/>
    <n v="19.299307971800001"/>
    <n v="18.8327237617961"/>
    <n v="19.400454996604601"/>
    <n v="19.659453065994999"/>
    <n v="19.211802638451587"/>
  </r>
  <r>
    <x v="33"/>
    <x v="33"/>
    <x v="10"/>
    <s v="SP,DYN,LE00,IN"/>
    <n v="80.721951219512206"/>
    <n v="81.121951219512198"/>
    <n v="81.124390243902397"/>
    <n v="81.124390243902397"/>
    <n v="81.424390243902494"/>
    <n v="81.3243902439024"/>
    <n v="81.6756097560976"/>
    <n v="80.975609756097597"/>
    <n v="81.073170731707293"/>
    <n v="81.173983739837396"/>
  </r>
  <r>
    <x v="33"/>
    <x v="33"/>
    <x v="11"/>
    <s v="SP,POP,GROW"/>
    <s v="-0,548815210952228"/>
    <s v="-0,539190466792077"/>
    <s v="-0,414141101993213"/>
    <s v="-0,315459016997883"/>
    <s v="-0,243889410358812"/>
    <s v="-0,160104021146769"/>
    <n v="2.3733494649712E-2"/>
    <n v="0.10511412524675"/>
    <n v="0.27219190213635402"/>
    <n v="0.13367984067760533"/>
  </r>
  <r>
    <x v="33"/>
    <x v="33"/>
    <x v="12"/>
    <s v="SI,POV,DDAY"/>
    <n v="0.9"/>
    <n v="0.5"/>
    <n v="0.5"/>
    <n v="0.4"/>
    <n v="0.4"/>
    <n v="0.3"/>
    <n v="0.1"/>
    <n v="0.5"/>
    <n v="0"/>
    <n v="0.39999999999999997"/>
  </r>
  <r>
    <x v="33"/>
    <x v="33"/>
    <x v="13"/>
    <s v="GC,REV,XGRT,GD,ZS"/>
    <n v="38.559397669814601"/>
    <n v="38.2738430005518"/>
    <n v="37.749757100424702"/>
    <n v="37.0855622777161"/>
    <n v="37.113236774333302"/>
    <n v="37.504045390958197"/>
    <n v="37.294912989233502"/>
    <n v="37.653146131257401"/>
    <n v="37.762272070149699"/>
    <n v="37.666241489382145"/>
  </r>
  <r>
    <x v="33"/>
    <x v="33"/>
    <x v="14"/>
    <s v="IQ,SCI,OVRL"/>
    <n v="0"/>
    <n v="0"/>
    <n v="0"/>
    <n v="0"/>
    <n v="0"/>
    <n v="0"/>
    <n v="0"/>
    <n v="0"/>
    <n v="0"/>
    <n v="0"/>
  </r>
  <r>
    <x v="33"/>
    <x v="33"/>
    <x v="15"/>
    <s v="IC,REG,DURS"/>
    <n v="6"/>
    <n v="6"/>
    <n v="6"/>
    <n v="6"/>
    <n v="6.5"/>
    <n v="6.5"/>
    <n v="6.5"/>
    <n v="0"/>
    <n v="0"/>
    <n v="4.833333333333333"/>
  </r>
  <r>
    <x v="34"/>
    <x v="34"/>
    <x v="0"/>
    <s v="NV,AGR,TOTL,ZS"/>
    <n v="9.6022951564570996E-2"/>
    <n v="0.11716846291932601"/>
    <n v="0.16131838931085901"/>
    <n v="0.183872269651982"/>
    <n v="0.21474153675739599"/>
    <n v="0.218257646242842"/>
    <n v="0.230041109860222"/>
    <n v="0.33875039378898802"/>
    <n v="0.29828524776193899"/>
    <n v="0.20649533420645833"/>
  </r>
  <r>
    <x v="34"/>
    <x v="34"/>
    <x v="1"/>
    <s v="SH,STA,BRTC,ZS"/>
    <n v="0"/>
    <n v="99.9"/>
    <n v="99.9"/>
    <n v="100"/>
    <n v="100"/>
    <n v="100"/>
    <n v="100"/>
    <n v="0"/>
    <n v="0"/>
    <n v="66.644444444444446"/>
  </r>
  <r>
    <x v="34"/>
    <x v="34"/>
    <x v="2"/>
    <s v="EN,ATM,CO2E,PC"/>
    <n v="37.421450542151497"/>
    <n v="36.877620553948702"/>
    <n v="35.110265873096402"/>
    <n v="33.492963455902199"/>
    <n v="32.281751116896601"/>
    <n v="31.234286515643699"/>
    <n v="32.7608483080326"/>
    <n v="0"/>
    <n v="0"/>
    <n v="26.575465151741302"/>
  </r>
  <r>
    <x v="34"/>
    <x v="34"/>
    <x v="3"/>
    <s v="FS,AST,DOMS,GD,ZS"/>
    <n v="0"/>
    <n v="0"/>
    <n v="0"/>
    <n v="0"/>
    <n v="0"/>
    <n v="0"/>
    <n v="0"/>
    <n v="0"/>
    <n v="0"/>
    <n v="0"/>
  </r>
  <r>
    <x v="34"/>
    <x v="34"/>
    <x v="4"/>
    <s v="DT,DOD,DECT,CD"/>
    <n v="0"/>
    <n v="0"/>
    <n v="0"/>
    <n v="0"/>
    <n v="0"/>
    <n v="0"/>
    <n v="0"/>
    <n v="0"/>
    <n v="0"/>
    <n v="0"/>
  </r>
  <r>
    <x v="34"/>
    <x v="34"/>
    <x v="5"/>
    <s v="BX,KLT,DINV,CD,WD"/>
    <s v="-840384615,384615"/>
    <n v="1040384615.3846101"/>
    <n v="1070879120.87912"/>
    <n v="773901098.90109897"/>
    <n v="985989010.98901105"/>
    <s v="-2186263736,26374"/>
    <s v="-2812637362,63736"/>
    <s v="-2434065934,06593"/>
    <s v="-1093406593,40659"/>
    <n v="967788461.53846002"/>
  </r>
  <r>
    <x v="34"/>
    <x v="34"/>
    <x v="6"/>
    <s v="NY,GDP,MKTP,CD"/>
    <n v="198727642967.03299"/>
    <n v="206224598571.42899"/>
    <n v="161739955576.923"/>
    <n v="151732181868.13199"/>
    <n v="161099122225.27499"/>
    <n v="183334953818.681"/>
    <n v="175837550989.01099"/>
    <n v="144411363345.26999"/>
    <n v="179677211793.93799"/>
    <n v="173642731239.52133"/>
  </r>
  <r>
    <x v="34"/>
    <x v="34"/>
    <x v="7"/>
    <s v="NY,GDP,MKTP,KD,ZG"/>
    <n v="5.55604064306607"/>
    <n v="5.3343232919645898"/>
    <n v="4.75334572438737"/>
    <n v="3.0641918843015601"/>
    <s v="-1,49760470227838"/>
    <n v="1.2348722019106499"/>
    <n v="0.77480838123042906"/>
    <s v="-3,64044979849173"/>
    <n v="1.59075695426887"/>
    <n v="3.1869055830185054"/>
  </r>
  <r>
    <x v="34"/>
    <x v="34"/>
    <x v="8"/>
    <s v="NY,GNP,PCAP,CD"/>
    <n v="91130"/>
    <n v="89830"/>
    <n v="78040"/>
    <n v="66030"/>
    <n v="57190"/>
    <n v="59150"/>
    <n v="61720"/>
    <n v="58370"/>
    <n v="62310"/>
    <n v="69307.777777777781"/>
  </r>
  <r>
    <x v="34"/>
    <x v="34"/>
    <x v="9"/>
    <s v="NV,IND,TOTL,ZS"/>
    <n v="71.768251325710906"/>
    <n v="69.757947457251305"/>
    <n v="57.440793201163103"/>
    <n v="53.205260055319201"/>
    <n v="56.687965316945302"/>
    <n v="60.381523494842497"/>
    <n v="56.887182755273798"/>
    <n v="52.333430730205897"/>
    <n v="60.002364837867702"/>
    <n v="59.829413241619967"/>
  </r>
  <r>
    <x v="34"/>
    <x v="34"/>
    <x v="10"/>
    <s v="SP,DYN,LE00,IN"/>
    <n v="79.536000000000001"/>
    <n v="79.768000000000001"/>
    <n v="80.063999999999993"/>
    <n v="80.433000000000007"/>
    <n v="80.716999999999999"/>
    <n v="80.897999999999996"/>
    <n v="80.989999999999995"/>
    <n v="79.099000000000004"/>
    <n v="79.272000000000006"/>
    <n v="80.086333333333343"/>
  </r>
  <r>
    <x v="34"/>
    <x v="34"/>
    <x v="11"/>
    <s v="SP,POP,GROW"/>
    <n v="6.59135749712435"/>
    <n v="8.4268859093552795"/>
    <n v="8.6511620543208103"/>
    <n v="7.21280238660749"/>
    <n v="4.3945543020881104"/>
    <n v="2.0070813549180402"/>
    <n v="1.45331728352711"/>
    <s v="-1,68298503942558"/>
    <s v="-2,64853183197257"/>
    <n v="5.5338801125630273"/>
  </r>
  <r>
    <x v="34"/>
    <x v="34"/>
    <x v="12"/>
    <s v="SI,POV,DDAY"/>
    <n v="0"/>
    <n v="0"/>
    <n v="0"/>
    <n v="0"/>
    <n v="0"/>
    <n v="0"/>
    <n v="0"/>
    <n v="0"/>
    <n v="0"/>
    <n v="0"/>
  </r>
  <r>
    <x v="34"/>
    <x v="34"/>
    <x v="13"/>
    <s v="GC,REV,XGRT,GD,ZS"/>
    <n v="0"/>
    <n v="0"/>
    <n v="0"/>
    <n v="0"/>
    <n v="0"/>
    <n v="0"/>
    <n v="0"/>
    <n v="0"/>
    <n v="0"/>
    <n v="0"/>
  </r>
  <r>
    <x v="34"/>
    <x v="34"/>
    <x v="14"/>
    <s v="IQ,SCI,OVRL"/>
    <n v="0"/>
    <n v="0"/>
    <n v="0"/>
    <n v="0"/>
    <n v="0"/>
    <n v="0"/>
    <n v="0"/>
    <n v="0"/>
    <n v="0"/>
    <n v="0"/>
  </r>
  <r>
    <x v="34"/>
    <x v="34"/>
    <x v="15"/>
    <s v="IC,REG,DURS"/>
    <n v="9.6999999999999993"/>
    <n v="9.6999999999999993"/>
    <n v="9.6999999999999993"/>
    <n v="9.6999999999999993"/>
    <n v="9.6999999999999993"/>
    <n v="8.6999999999999993"/>
    <n v="8.6999999999999993"/>
    <n v="0"/>
    <n v="0"/>
    <n v="7.3222222222222229"/>
  </r>
  <r>
    <x v="35"/>
    <x v="35"/>
    <x v="0"/>
    <s v="NV,AGR,TOTL,ZS"/>
    <n v="2.15730645379863"/>
    <n v="2.22697502460437"/>
    <n v="2.6193885534735299"/>
    <n v="2.6856315241934201"/>
    <n v="2.5284730579515702"/>
    <n v="2.1387856460362702"/>
    <n v="2.1968555880473302"/>
    <n v="2.5419050986668501"/>
    <n v="2.31147408947814"/>
    <n v="2.3785327818055677"/>
  </r>
  <r>
    <x v="35"/>
    <x v="35"/>
    <x v="1"/>
    <s v="SH,STA,BRTC,ZS"/>
    <n v="98"/>
    <n v="0"/>
    <n v="98"/>
    <n v="98"/>
    <n v="99.7"/>
    <n v="99.4"/>
    <n v="98.7"/>
    <n v="0"/>
    <n v="0"/>
    <n v="65.75555555555556"/>
  </r>
  <r>
    <x v="35"/>
    <x v="35"/>
    <x v="2"/>
    <s v="EN,ATM,CO2E,PC"/>
    <n v="15.983950828806501"/>
    <n v="16.825267254451902"/>
    <n v="17.257826662279498"/>
    <n v="16.7951390146177"/>
    <n v="15.940948591942"/>
    <n v="14.8853395467999"/>
    <n v="14.619510641056999"/>
    <n v="0"/>
    <n v="0"/>
    <n v="12.478664726661613"/>
  </r>
  <r>
    <x v="35"/>
    <x v="35"/>
    <x v="3"/>
    <s v="FS,AST,DOMS,GD,ZS"/>
    <n v="0"/>
    <n v="0"/>
    <n v="0"/>
    <n v="0"/>
    <n v="0"/>
    <n v="0"/>
    <n v="0"/>
    <n v="0"/>
    <n v="0"/>
    <n v="0"/>
  </r>
  <r>
    <x v="35"/>
    <x v="35"/>
    <x v="4"/>
    <s v="DT,DOD,DECT,CD"/>
    <n v="0"/>
    <n v="0"/>
    <n v="0"/>
    <n v="0"/>
    <n v="0"/>
    <n v="0"/>
    <n v="0"/>
    <n v="0"/>
    <n v="0"/>
    <n v="0"/>
  </r>
  <r>
    <x v="35"/>
    <x v="35"/>
    <x v="5"/>
    <s v="BX,KLT,DINV,CD,WD"/>
    <n v="8864693333.3333302"/>
    <n v="8011786666.6666698"/>
    <n v="8141026666.6666698"/>
    <n v="7452533333.3333302"/>
    <n v="1418843613.8004799"/>
    <n v="4247107440.5501699"/>
    <n v="4562573670.9675903"/>
    <n v="5399157039.57757"/>
    <n v="19285643584.6399"/>
    <n v="7487040594.3928566"/>
  </r>
  <r>
    <x v="35"/>
    <x v="35"/>
    <x v="6"/>
    <s v="NY,GDP,MKTP,CD"/>
    <n v="746647127407.61902"/>
    <n v="756350347320.38098"/>
    <n v="654269739552.01904"/>
    <n v="644935682011.47498"/>
    <n v="688586094412.68005"/>
    <n v="816578674529.14099"/>
    <n v="803616264791.02405"/>
    <n v="703367841222.55505"/>
    <n v="833541236569.31494"/>
    <n v="738654778646.24548"/>
  </r>
  <r>
    <x v="35"/>
    <x v="35"/>
    <x v="7"/>
    <s v="NY,GDP,MKTP,KD,ZG"/>
    <n v="2.6992810708552901"/>
    <n v="3.6524856659282401"/>
    <n v="4.1063938644042102"/>
    <n v="1.6706642567558601"/>
    <s v="-0,741528418233386"/>
    <n v="2.5141657996922802"/>
    <n v="0.33378075529167001"/>
    <s v="-4,13767037552624"/>
    <n v="3.2409297684805098"/>
    <n v="2.6025287402011514"/>
  </r>
  <r>
    <x v="35"/>
    <x v="35"/>
    <x v="8"/>
    <s v="NY,GNP,PCAP,CD"/>
    <n v="24280"/>
    <n v="24590"/>
    <n v="22970"/>
    <n v="20980"/>
    <n v="19350"/>
    <n v="21040"/>
    <n v="22210"/>
    <n v="21540"/>
    <n v="0"/>
    <n v="19662.222222222223"/>
  </r>
  <r>
    <x v="35"/>
    <x v="35"/>
    <x v="9"/>
    <s v="NV,IND,TOTL,ZS"/>
    <n v="59.8624739862083"/>
    <n v="57.175831776048398"/>
    <n v="45.272462683435599"/>
    <n v="43.1574525065218"/>
    <n v="45.847572913513403"/>
    <n v="50.136457202806398"/>
    <n v="47.0735080283077"/>
    <n v="40.105173539150201"/>
    <n v="45.522055471633898"/>
    <n v="48.2392209008473"/>
  </r>
  <r>
    <x v="35"/>
    <x v="35"/>
    <x v="10"/>
    <s v="SP,DYN,LE00,IN"/>
    <n v="76.626000000000005"/>
    <n v="76.757000000000005"/>
    <n v="76.918000000000006"/>
    <n v="77.063999999999993"/>
    <n v="77.16"/>
    <n v="77.212000000000003"/>
    <n v="77.304000000000002"/>
    <n v="76.239000000000004"/>
    <n v="76.936000000000007"/>
    <n v="76.912888888888887"/>
  </r>
  <r>
    <x v="35"/>
    <x v="35"/>
    <x v="11"/>
    <s v="SP,POP,GROW"/>
    <n v="2.1217878838814501"/>
    <n v="2.0220327110999201"/>
    <n v="1.92462213676111"/>
    <n v="2.0144586274809999"/>
    <n v="2.2981605607970699"/>
    <n v="2.3841500311734198"/>
    <n v="2.28458901092139"/>
    <n v="0.47266709630266601"/>
    <s v="-0,129847471045763"/>
    <n v="1.9403085073022535"/>
  </r>
  <r>
    <x v="35"/>
    <x v="35"/>
    <x v="12"/>
    <s v="SI,POV,DDAY"/>
    <n v="0"/>
    <n v="0"/>
    <n v="0"/>
    <n v="0"/>
    <n v="0"/>
    <n v="0"/>
    <n v="0"/>
    <n v="0"/>
    <n v="0"/>
    <n v="0"/>
  </r>
  <r>
    <x v="35"/>
    <x v="35"/>
    <x v="13"/>
    <s v="GC,REV,XGRT,GD,ZS"/>
    <n v="41.165684393265103"/>
    <n v="36.672282139620997"/>
    <n v="24.9721264471955"/>
    <n v="21.478068170265999"/>
    <n v="26.779741891876601"/>
    <n v="29.581048448591702"/>
    <n v="30.765420455406598"/>
    <n v="29.641540947365499"/>
    <n v="0"/>
    <n v="26.78399032150978"/>
  </r>
  <r>
    <x v="35"/>
    <x v="35"/>
    <x v="14"/>
    <s v="IQ,SCI,OVRL"/>
    <n v="0"/>
    <n v="0"/>
    <n v="0"/>
    <n v="0"/>
    <n v="0"/>
    <n v="0"/>
    <n v="0"/>
    <n v="0"/>
    <n v="0"/>
    <n v="0"/>
  </r>
  <r>
    <x v="35"/>
    <x v="35"/>
    <x v="15"/>
    <s v="IC,REG,DURS"/>
    <n v="24.8"/>
    <n v="24.8"/>
    <n v="23.3"/>
    <n v="19.3"/>
    <n v="17.8"/>
    <n v="17.8"/>
    <n v="10.4"/>
    <n v="0"/>
    <n v="0"/>
    <n v="15.355555555555554"/>
  </r>
  <r>
    <x v="36"/>
    <x v="36"/>
    <x v="0"/>
    <s v="NV,AGR,TOTL,ZS"/>
    <n v="3.4375216793813002E-2"/>
    <n v="3.4540851073536001E-2"/>
    <n v="3.2613513802648E-2"/>
    <n v="3.1602821550763001E-2"/>
    <n v="3.0764965161525999E-2"/>
    <n v="3.0128117262093999E-2"/>
    <n v="3.2290818845578002E-2"/>
    <n v="3.3165073063915002E-2"/>
    <n v="3.3580080993431002E-2"/>
    <n v="3.2562384283033784E-2"/>
  </r>
  <r>
    <x v="36"/>
    <x v="36"/>
    <x v="1"/>
    <s v="SH,STA,BRTC,ZS"/>
    <n v="99.6"/>
    <n v="99.7"/>
    <n v="99.7"/>
    <n v="99.7"/>
    <n v="99.6"/>
    <n v="99.6"/>
    <n v="99.6"/>
    <n v="99.6"/>
    <n v="0"/>
    <n v="88.566666666666663"/>
  </r>
  <r>
    <x v="36"/>
    <x v="36"/>
    <x v="2"/>
    <s v="EN,ATM,CO2E,PC"/>
    <n v="8.1331695548309195"/>
    <n v="8.1171371718207403"/>
    <n v="8.20810904856042"/>
    <n v="8.2215932386505202"/>
    <n v="8.7560735412320199"/>
    <n v="8.4056966564491393"/>
    <n v="8.3068338438616198"/>
    <n v="0"/>
    <n v="0"/>
    <n v="6.4609570061561534"/>
  </r>
  <r>
    <x v="36"/>
    <x v="36"/>
    <x v="3"/>
    <s v="FS,AST,DOMS,GD,ZS"/>
    <n v="0"/>
    <n v="0"/>
    <n v="0"/>
    <n v="0"/>
    <n v="0"/>
    <n v="0"/>
    <n v="0"/>
    <n v="0"/>
    <n v="0"/>
    <n v="0"/>
  </r>
  <r>
    <x v="36"/>
    <x v="36"/>
    <x v="4"/>
    <s v="DT,DOD,DECT,CD"/>
    <n v="0"/>
    <n v="0"/>
    <n v="0"/>
    <n v="0"/>
    <n v="0"/>
    <n v="0"/>
    <n v="0"/>
    <n v="0"/>
    <n v="0"/>
    <n v="0"/>
  </r>
  <r>
    <x v="36"/>
    <x v="36"/>
    <x v="5"/>
    <s v="BX,KLT,DINV,CD,WD"/>
    <n v="64389514904.499298"/>
    <n v="68698472830.590698"/>
    <n v="69774553124.943207"/>
    <n v="65362989166.948097"/>
    <n v="102159784202.618"/>
    <n v="81160897313.126495"/>
    <n v="105293129463.222"/>
    <n v="78447583786.819794"/>
    <n v="138544182411.39401"/>
    <n v="85981234133.795746"/>
  </r>
  <r>
    <x v="36"/>
    <x v="36"/>
    <x v="6"/>
    <s v="NY,GDP,MKTP,CD"/>
    <n v="307576360584.992"/>
    <n v="314851156183.41101"/>
    <n v="308004146057.60797"/>
    <n v="318832428519.72498"/>
    <n v="343193352161.63397"/>
    <n v="376998146500.59302"/>
    <n v="375472731271.07501"/>
    <n v="345295933898.67401"/>
    <n v="396986899888.35101"/>
    <n v="343023461674.00702"/>
  </r>
  <r>
    <x v="36"/>
    <x v="36"/>
    <x v="7"/>
    <s v="NY,GDP,MKTP,KD,ZG"/>
    <n v="4.8176309912067596"/>
    <n v="3.93554027709007"/>
    <n v="2.9767993163480599"/>
    <n v="3.5616979903604902"/>
    <n v="4.6614350486482001"/>
    <n v="3.6613049943623501"/>
    <n v="1.09567256732588"/>
    <s v="-4,14310562126106"/>
    <n v="7.6139626150264696"/>
    <n v="4.0405054750460359"/>
  </r>
  <r>
    <x v="36"/>
    <x v="36"/>
    <x v="8"/>
    <s v="NY,GNP,PCAP,CD"/>
    <n v="54460"/>
    <n v="56380"/>
    <n v="53160"/>
    <n v="53250"/>
    <n v="54590"/>
    <n v="56670"/>
    <n v="58060"/>
    <n v="55010"/>
    <n v="64010"/>
    <n v="56176.666666666664"/>
  </r>
  <r>
    <x v="36"/>
    <x v="36"/>
    <x v="9"/>
    <s v="NV,IND,TOTL,ZS"/>
    <n v="23.442728628319699"/>
    <n v="24.168519247751401"/>
    <n v="24.2880229055028"/>
    <n v="23.269688762154701"/>
    <n v="23.5295222335956"/>
    <n v="25.387697934552399"/>
    <n v="24.108590861073498"/>
    <n v="23.648523272645399"/>
    <n v="24.902976815119601"/>
    <n v="24.082918962301683"/>
  </r>
  <r>
    <x v="36"/>
    <x v="36"/>
    <x v="10"/>
    <s v="SP,DYN,LE00,IN"/>
    <n v="82.246341463414694"/>
    <n v="82.495121951219502"/>
    <n v="82.743902439024396"/>
    <n v="82.846341463414603"/>
    <n v="83.095121951219497"/>
    <n v="83.297560975609798"/>
    <n v="83.595121951219497"/>
    <n v="84.465853658536602"/>
    <n v="83.4414634146342"/>
    <n v="83.13631436314364"/>
  </r>
  <r>
    <x v="36"/>
    <x v="36"/>
    <x v="11"/>
    <s v="SP,POP,GROW"/>
    <n v="1.61930809858875"/>
    <n v="1.2984401779922601"/>
    <n v="1.18637693749822"/>
    <n v="1.2974360993860199"/>
    <n v="8.8595469992425999E-2"/>
    <n v="0.469704298714121"/>
    <n v="1.1442833068892899"/>
    <s v="-0,311904961250833"/>
    <s v="-4,17033630017526"/>
    <n v="1.0148777698658695"/>
  </r>
  <r>
    <x v="36"/>
    <x v="36"/>
    <x v="12"/>
    <s v="SI,POV,DDAY"/>
    <n v="0"/>
    <n v="0"/>
    <n v="0"/>
    <n v="0"/>
    <n v="0"/>
    <n v="0"/>
    <n v="0"/>
    <n v="0"/>
    <n v="0"/>
    <n v="0"/>
  </r>
  <r>
    <x v="36"/>
    <x v="36"/>
    <x v="13"/>
    <s v="GC,REV,XGRT,GD,ZS"/>
    <n v="17.239651903511401"/>
    <n v="18.0208994708332"/>
    <n v="17.997109890065801"/>
    <n v="18.479589434525199"/>
    <n v="20.192649578817502"/>
    <n v="18.184005889598001"/>
    <n v="20.979711147677602"/>
    <n v="18.2721532971761"/>
    <n v="18.839791983507101"/>
    <n v="18.689506955079096"/>
  </r>
  <r>
    <x v="36"/>
    <x v="36"/>
    <x v="14"/>
    <s v="IQ,SCI,OVRL"/>
    <n v="0"/>
    <n v="0"/>
    <n v="0"/>
    <n v="0"/>
    <n v="0"/>
    <n v="0"/>
    <n v="0"/>
    <n v="0"/>
    <n v="0"/>
    <n v="0"/>
  </r>
  <r>
    <x v="36"/>
    <x v="36"/>
    <x v="15"/>
    <s v="IC,REG,DURS"/>
    <n v="2.5"/>
    <n v="2.5"/>
    <n v="2.5"/>
    <n v="2.5"/>
    <n v="2.5"/>
    <n v="1.5"/>
    <n v="1.5"/>
    <n v="0"/>
    <n v="0"/>
    <n v="1.7222222222222223"/>
  </r>
  <r>
    <x v="37"/>
    <x v="37"/>
    <x v="0"/>
    <s v="NV,AGR,TOTL,ZS"/>
    <n v="1.9268492459719899"/>
    <n v="2.1257485486993599"/>
    <n v="2.2339783904591202"/>
    <n v="2.4141860739457601"/>
    <n v="2.49379863849766"/>
    <n v="2.2660887177854701"/>
    <n v="1.9621379880842"/>
    <n v="2.52063944776343"/>
    <n v="2.4676095632586099"/>
    <n v="2.2678929571628443"/>
  </r>
  <r>
    <x v="37"/>
    <x v="37"/>
    <x v="1"/>
    <s v="SH,STA,BRTC,ZS"/>
    <n v="0"/>
    <n v="0"/>
    <n v="0"/>
    <n v="96.7"/>
    <n v="0"/>
    <n v="0"/>
    <n v="0"/>
    <n v="0"/>
    <n v="0"/>
    <n v="10.744444444444445"/>
  </r>
  <r>
    <x v="37"/>
    <x v="37"/>
    <x v="2"/>
    <s v="EN,ATM,CO2E,PC"/>
    <n v="8.1101480175379397"/>
    <n v="8.18437556704969"/>
    <n v="7.6025694091384102"/>
    <n v="7.5349887528460799"/>
    <n v="7.6914283379791604"/>
    <n v="7.5749557875629998"/>
    <n v="7.5686398630469398"/>
    <n v="0"/>
    <n v="0"/>
    <n v="6.029678415017913"/>
  </r>
  <r>
    <x v="37"/>
    <x v="37"/>
    <x v="3"/>
    <s v="FS,AST,DOMS,GD,ZS"/>
    <n v="152.64065459999799"/>
    <n v="156.043254004326"/>
    <n v="150.18448878390399"/>
    <n v="150.62859675603201"/>
    <n v="153.86817075097599"/>
    <n v="145.97818006904799"/>
    <n v="145.691375925492"/>
    <n v="140.41814655336299"/>
    <n v="122.225939159769"/>
    <n v="146.40875628921196"/>
  </r>
  <r>
    <x v="37"/>
    <x v="37"/>
    <x v="4"/>
    <s v="DT,DOD,DECT,CD"/>
    <n v="141621170405.79999"/>
    <n v="149309205399.29999"/>
    <n v="127739258548.89999"/>
    <n v="144047613945.39999"/>
    <n v="175007312730.29999"/>
    <n v="180180197116"/>
    <n v="190735244382.79999"/>
    <n v="175411444630.5"/>
    <n v="170015396603.29999"/>
    <n v="161562982640.25555"/>
  </r>
  <r>
    <x v="37"/>
    <x v="37"/>
    <x v="5"/>
    <s v="BX,KLT,DINV,CD,WD"/>
    <n v="8232518815.6208296"/>
    <n v="5791659020.0999804"/>
    <n v="1521139945.30532"/>
    <n v="2215307020.3954101"/>
    <n v="2058579911.05235"/>
    <n v="5569462350.15205"/>
    <n v="5116098443.4871502"/>
    <n v="3153552569.39325"/>
    <n v="41296138764.799004"/>
    <n v="8328272982.2561493"/>
  </r>
  <r>
    <x v="37"/>
    <x v="37"/>
    <x v="6"/>
    <s v="NY,GDP,MKTP,CD"/>
    <n v="400886013595.573"/>
    <n v="381198869776.10602"/>
    <n v="346709790458.56299"/>
    <n v="323585509674.48102"/>
    <n v="381448814653.45599"/>
    <n v="404159690890.84601"/>
    <n v="388531954110.604"/>
    <n v="337619680138.49402"/>
    <n v="419015018371.88702"/>
    <n v="375906149074.44556"/>
  </r>
  <r>
    <x v="37"/>
    <x v="37"/>
    <x v="7"/>
    <s v="NY,GDP,MKTP,KD,ZG"/>
    <n v="2.48546800826588"/>
    <n v="1.41382645223793"/>
    <n v="1.3218622367822901"/>
    <n v="0.66455230785811603"/>
    <n v="1.15794695181735"/>
    <n v="1.5223293874313999"/>
    <n v="0.30345323451508899"/>
    <s v="-6,34247114828278"/>
    <n v="4.9130966818803996"/>
    <n v="1.7228169075985571"/>
  </r>
  <r>
    <x v="37"/>
    <x v="37"/>
    <x v="8"/>
    <s v="NY,GNP,PCAP,CD"/>
    <n v="8050"/>
    <n v="7340"/>
    <n v="6550"/>
    <n v="5960"/>
    <n v="5950"/>
    <n v="6390"/>
    <n v="6730"/>
    <n v="6090"/>
    <n v="6530"/>
    <n v="6621.1111111111113"/>
  </r>
  <r>
    <x v="37"/>
    <x v="37"/>
    <x v="9"/>
    <s v="NV,IND,TOTL,ZS"/>
    <n v="24.5517417673484"/>
    <n v="24.305282005822701"/>
    <n v="23.732307974632601"/>
    <n v="23.7825372977493"/>
    <n v="23.610556495569501"/>
    <n v="23.601626187006001"/>
    <n v="23.637808221867701"/>
    <n v="23.272787297093402"/>
    <n v="24.503888556025501"/>
    <n v="23.88872620034612"/>
  </r>
  <r>
    <x v="37"/>
    <x v="37"/>
    <x v="10"/>
    <s v="SP,DYN,LE00,IN"/>
    <n v="62.533000000000001"/>
    <n v="63.38"/>
    <n v="63.95"/>
    <n v="64.747"/>
    <n v="65.402000000000001"/>
    <n v="65.674000000000007"/>
    <n v="66.174999999999997"/>
    <n v="65.251999999999995"/>
    <n v="62.341000000000001"/>
    <n v="64.38377777777778"/>
  </r>
  <r>
    <x v="37"/>
    <x v="37"/>
    <x v="11"/>
    <s v="SP,POP,GROW"/>
    <n v="1.36162110707575"/>
    <n v="1.5762942213256601"/>
    <n v="2.07401685853513"/>
    <n v="0.97200398206436001"/>
    <n v="0.38727848785736302"/>
    <n v="1.2255300399434099"/>
    <n v="1.2950738629212799"/>
    <n v="1.2231792951145299"/>
    <n v="0.99892041856304403"/>
    <n v="1.234879808155614"/>
  </r>
  <r>
    <x v="37"/>
    <x v="37"/>
    <x v="12"/>
    <s v="SI,POV,DDAY"/>
    <n v="0"/>
    <n v="20.5"/>
    <n v="0"/>
    <n v="0"/>
    <n v="0"/>
    <n v="0"/>
    <n v="0"/>
    <n v="0"/>
    <n v="0"/>
    <n v="2.2777777777777777"/>
  </r>
  <r>
    <x v="37"/>
    <x v="37"/>
    <x v="13"/>
    <s v="GC,REV,XGRT,GD,ZS"/>
    <n v="27.4101862231804"/>
    <n v="28.872613056716499"/>
    <n v="29.647258188711199"/>
    <n v="29.040659001519501"/>
    <n v="28.913155819620599"/>
    <n v="28.441664321987702"/>
    <n v="28.955071122701799"/>
    <n v="27.913617184591299"/>
    <n v="0"/>
    <n v="25.46602499100322"/>
  </r>
  <r>
    <x v="37"/>
    <x v="37"/>
    <x v="14"/>
    <s v="IQ,SCI,OVRL"/>
    <n v="76.6666666666667"/>
    <n v="74.4444444444444"/>
    <n v="81.111099999999993"/>
    <n v="82.222233333333307"/>
    <n v="75.555566666666707"/>
    <n v="75.555566666666707"/>
    <n v="75.555566666666707"/>
    <n v="81.111133333333299"/>
    <n v="0"/>
    <n v="69.135808641975316"/>
  </r>
  <r>
    <x v="37"/>
    <x v="37"/>
    <x v="15"/>
    <s v="IC,REG,DURS"/>
    <n v="45"/>
    <n v="46"/>
    <n v="46"/>
    <n v="45"/>
    <n v="45"/>
    <n v="40"/>
    <n v="40"/>
    <n v="0"/>
    <n v="0"/>
    <n v="34.111111111111114"/>
  </r>
  <r>
    <x v="38"/>
    <x v="38"/>
    <x v="0"/>
    <s v="NV,AGR,TOTL,ZS"/>
    <n v="2.6214953408374999"/>
    <n v="2.5352311816294302"/>
    <n v="2.7340894840143499"/>
    <n v="2.8242493853304902"/>
    <n v="2.7870299322490002"/>
    <n v="2.7562197898591099"/>
    <n v="2.46894251605563"/>
    <n v="2.8711373725501801"/>
    <n v="2.61144375154328"/>
    <n v="2.6899820837854413"/>
  </r>
  <r>
    <x v="38"/>
    <x v="38"/>
    <x v="1"/>
    <s v="SH,STA,BRTC,ZS"/>
    <n v="0"/>
    <n v="0"/>
    <n v="99.9"/>
    <n v="0"/>
    <n v="0"/>
    <n v="99.9"/>
    <n v="99.9"/>
    <n v="99.9"/>
    <n v="0"/>
    <n v="44.400000000000006"/>
  </r>
  <r>
    <x v="38"/>
    <x v="38"/>
    <x v="2"/>
    <s v="EN,ATM,CO2E,PC"/>
    <n v="5.20818030098427"/>
    <n v="5.1840840713822898"/>
    <n v="5.5180111320028002"/>
    <n v="5.3143655991165302"/>
    <n v="5.6542649237756297"/>
    <n v="5.4926311207157497"/>
    <n v="5.0913043361113104"/>
    <n v="0"/>
    <n v="0"/>
    <n v="4.1625379426765097"/>
  </r>
  <r>
    <x v="38"/>
    <x v="38"/>
    <x v="3"/>
    <s v="FS,AST,DOMS,GD,ZS"/>
    <n v="0"/>
    <n v="0"/>
    <n v="0"/>
    <n v="0"/>
    <n v="0"/>
    <n v="0"/>
    <n v="0"/>
    <n v="0"/>
    <n v="0"/>
    <n v="0"/>
  </r>
  <r>
    <x v="38"/>
    <x v="38"/>
    <x v="4"/>
    <s v="DT,DOD,DECT,CD"/>
    <n v="0"/>
    <n v="0"/>
    <n v="0"/>
    <n v="0"/>
    <n v="0"/>
    <n v="0"/>
    <n v="0"/>
    <n v="0"/>
    <n v="0"/>
    <n v="0"/>
  </r>
  <r>
    <x v="38"/>
    <x v="38"/>
    <x v="5"/>
    <s v="BX,KLT,DINV,CD,WD"/>
    <n v="47373243838.958801"/>
    <n v="32943256862.609299"/>
    <n v="23037070821.4533"/>
    <n v="44253339407.672203"/>
    <n v="31565354023.7855"/>
    <n v="58626179994.991096"/>
    <n v="25880652698.159599"/>
    <n v="36630335495.650597"/>
    <n v="43909506910.5327"/>
    <n v="38246548894.868126"/>
  </r>
  <r>
    <x v="38"/>
    <x v="38"/>
    <x v="6"/>
    <s v="NY,GDP,MKTP,CD"/>
    <n v="1355579535912.55"/>
    <n v="1371820537888.6201"/>
    <n v="1196156971279.6899"/>
    <n v="1233554967011.6799"/>
    <n v="1313245330197.6499"/>
    <n v="1421702715218.04"/>
    <n v="1394320055129.4099"/>
    <n v="1276962685648.25"/>
    <n v="1427380681294.55"/>
    <n v="1332302608842.271"/>
  </r>
  <r>
    <x v="38"/>
    <x v="38"/>
    <x v="7"/>
    <s v="NY,GDP,MKTP,KD,ZG"/>
    <s v="-1,40334186790638"/>
    <n v="1.3957753672797499"/>
    <n v="3.8385188766748399"/>
    <n v="3.0377741417244501"/>
    <n v="2.9757607292486301"/>
    <n v="2.2844694194762201"/>
    <n v="1.9839662230883"/>
    <s v="-11,3254383222864"/>
    <n v="5.5195949732681999"/>
    <n v="3.0051228186800563"/>
  </r>
  <r>
    <x v="38"/>
    <x v="38"/>
    <x v="8"/>
    <s v="NY,GNP,PCAP,CD"/>
    <n v="29230"/>
    <n v="29160"/>
    <n v="28460"/>
    <n v="27570"/>
    <n v="27120"/>
    <n v="29330"/>
    <n v="30360"/>
    <n v="27130"/>
    <n v="29690"/>
    <n v="28672.222222222223"/>
  </r>
  <r>
    <x v="38"/>
    <x v="38"/>
    <x v="9"/>
    <s v="NV,IND,TOTL,ZS"/>
    <n v="20.264980988108899"/>
    <n v="20.063567200719"/>
    <n v="20.073611528515201"/>
    <n v="19.992552179609099"/>
    <n v="20.045643324857298"/>
    <n v="19.865947756340201"/>
    <n v="20.041621404192501"/>
    <n v="20.132130101459001"/>
    <n v="20.357428727207001"/>
    <n v="20.093053690112026"/>
  </r>
  <r>
    <x v="38"/>
    <x v="38"/>
    <x v="10"/>
    <s v="SP,DYN,LE00,IN"/>
    <n v="83.078048780487805"/>
    <n v="83.229268292682903"/>
    <n v="82.831707317073196"/>
    <n v="83.329268292682897"/>
    <n v="83.282926829268305"/>
    <n v="83.431707317073204"/>
    <n v="83.831707317073196"/>
    <n v="82.331707317073196"/>
    <n v="83.178048780487799"/>
    <n v="83.169376693766949"/>
  </r>
  <r>
    <x v="38"/>
    <x v="38"/>
    <x v="11"/>
    <s v="SP,POP,GROW"/>
    <s v="-0,327669039579687"/>
    <s v="-0,298951059088036"/>
    <s v="-0,077588861590047"/>
    <n v="8.4430150068074E-2"/>
    <n v="0.23458792296856301"/>
    <n v="0.43798299372869798"/>
    <n v="0.71771563710349895"/>
    <n v="0.48850213183858499"/>
    <n v="0.105706398137095"/>
    <n v="0.34482087230741892"/>
  </r>
  <r>
    <x v="38"/>
    <x v="38"/>
    <x v="12"/>
    <s v="SI,POV,DDAY"/>
    <n v="1.1000000000000001"/>
    <n v="0.8"/>
    <n v="0.9"/>
    <n v="1.1000000000000001"/>
    <n v="0.7"/>
    <n v="0.8"/>
    <n v="0.8"/>
    <n v="0.9"/>
    <n v="0"/>
    <n v="0.78888888888888897"/>
  </r>
  <r>
    <x v="38"/>
    <x v="38"/>
    <x v="13"/>
    <s v="GC,REV,XGRT,GD,ZS"/>
    <n v="28.068233143296101"/>
    <n v="28.485640242957601"/>
    <n v="27.7701717478657"/>
    <n v="27.336910679995"/>
    <n v="27.217477625652499"/>
    <n v="27.948123492867499"/>
    <n v="28.033910525221302"/>
    <n v="29.595371689703601"/>
    <n v="30.847617169438902"/>
    <n v="28.367050701888687"/>
  </r>
  <r>
    <x v="38"/>
    <x v="38"/>
    <x v="14"/>
    <s v="IQ,SCI,OVRL"/>
    <n v="0"/>
    <n v="0"/>
    <n v="0"/>
    <n v="0"/>
    <n v="0"/>
    <n v="0"/>
    <n v="0"/>
    <n v="0"/>
    <n v="0"/>
    <n v="0"/>
  </r>
  <r>
    <x v="38"/>
    <x v="38"/>
    <x v="15"/>
    <s v="IC,REG,DURS"/>
    <n v="24"/>
    <n v="14"/>
    <n v="14"/>
    <n v="13"/>
    <n v="13"/>
    <n v="12.5"/>
    <n v="12.5"/>
    <n v="0"/>
    <n v="0"/>
    <n v="11.444444444444445"/>
  </r>
  <r>
    <x v="39"/>
    <x v="39"/>
    <x v="0"/>
    <s v="NV,AGR,TOTL,ZS"/>
    <n v="1.46654001874605"/>
    <n v="1.44329819446845"/>
    <n v="1.4495583820564399"/>
    <n v="1.39874442557708"/>
    <n v="1.44353822862843"/>
    <n v="1.3927866212290601"/>
    <n v="1.39212483159621"/>
    <n v="1.3293538720954401"/>
    <n v="1.29001123112623"/>
    <n v="1.4006617561692656"/>
  </r>
  <r>
    <x v="39"/>
    <x v="39"/>
    <x v="1"/>
    <s v="SH,STA,BRTC,ZS"/>
    <n v="0"/>
    <n v="0"/>
    <n v="0"/>
    <n v="0"/>
    <n v="0"/>
    <n v="0"/>
    <n v="0"/>
    <n v="0"/>
    <n v="0"/>
    <n v="0"/>
  </r>
  <r>
    <x v="39"/>
    <x v="39"/>
    <x v="2"/>
    <s v="EN,ATM,CO2E,PC"/>
    <n v="4.2223333057997001"/>
    <n v="4.0309567445088801"/>
    <n v="3.9995566978726602"/>
    <n v="3.90830069479401"/>
    <n v="3.8072131416155099"/>
    <n v="3.5392965690942702"/>
    <n v="3.40520330654476"/>
    <n v="0"/>
    <n v="0"/>
    <n v="2.9903178289144212"/>
  </r>
  <r>
    <x v="39"/>
    <x v="39"/>
    <x v="3"/>
    <s v="FS,AST,DOMS,GD,ZS"/>
    <n v="0"/>
    <n v="0"/>
    <n v="0"/>
    <n v="0"/>
    <n v="0"/>
    <n v="0"/>
    <n v="0"/>
    <n v="0"/>
    <n v="0"/>
    <n v="0"/>
  </r>
  <r>
    <x v="39"/>
    <x v="39"/>
    <x v="4"/>
    <s v="DT,DOD,DECT,CD"/>
    <n v="0"/>
    <n v="0"/>
    <n v="0"/>
    <n v="0"/>
    <n v="0"/>
    <n v="0"/>
    <n v="0"/>
    <n v="0"/>
    <n v="0"/>
    <n v="0"/>
  </r>
  <r>
    <x v="39"/>
    <x v="39"/>
    <x v="5"/>
    <s v="BX,KLT,DINV,CD,WD"/>
    <n v="1316837632.1247499"/>
    <s v="-8624292983,55841"/>
    <n v="10254310463.602699"/>
    <n v="15642242213.9251"/>
    <n v="24567738770.531799"/>
    <s v="-1368759168,53668"/>
    <n v="16517284259.125799"/>
    <n v="18904841095.6675"/>
    <n v="52682010240.220596"/>
    <n v="19983609239.314034"/>
  </r>
  <r>
    <x v="39"/>
    <x v="39"/>
    <x v="6"/>
    <s v="NY,GDP,MKTP,CD"/>
    <n v="586841821796.89099"/>
    <n v="581964017237.09497"/>
    <n v="505103781349.75702"/>
    <n v="515654671469.547"/>
    <n v="541018749769.09698"/>
    <n v="555455371487.08899"/>
    <n v="533879529188.45398"/>
    <n v="547054174235.87598"/>
    <n v="635663801201.76501"/>
    <n v="555848435303.95239"/>
  </r>
  <r>
    <x v="39"/>
    <x v="39"/>
    <x v="7"/>
    <s v="NY,GDP,MKTP,KD,ZG"/>
    <n v="1.1877757159060001"/>
    <n v="2.65779827531642"/>
    <n v="4.4892815879049097"/>
    <n v="2.0705931505209598"/>
    <n v="2.5679245252647598"/>
    <n v="1.9500228456998301"/>
    <n v="1.9861958738039101"/>
    <s v="-2,17021317885872"/>
    <n v="5.0750847254402096"/>
    <n v="2.7480845874821251"/>
  </r>
  <r>
    <x v="39"/>
    <x v="39"/>
    <x v="8"/>
    <s v="NY,GNP,PCAP,CD"/>
    <n v="61800"/>
    <n v="61870"/>
    <n v="58420"/>
    <n v="54360"/>
    <n v="53030"/>
    <n v="55690"/>
    <n v="56420"/>
    <n v="54740"/>
    <n v="59540"/>
    <n v="57318.888888888891"/>
  </r>
  <r>
    <x v="39"/>
    <x v="39"/>
    <x v="9"/>
    <s v="NV,IND,TOTL,ZS"/>
    <n v="22.068339127275099"/>
    <n v="21.7861212754181"/>
    <n v="22.1580717620356"/>
    <n v="21.7132563735113"/>
    <n v="22.1283718774148"/>
    <n v="22.0024372937424"/>
    <n v="21.9037119434159"/>
    <n v="21.590687616129902"/>
    <n v="22.6428162521348"/>
    <n v="21.9993126134531"/>
  </r>
  <r>
    <x v="39"/>
    <x v="39"/>
    <x v="10"/>
    <s v="SP,DYN,LE00,IN"/>
    <n v="81.956097560975607"/>
    <n v="82.253658536585405"/>
    <n v="82.2048780487805"/>
    <n v="82.307317073170694"/>
    <n v="82.409756097561001"/>
    <n v="82.5585365853659"/>
    <n v="83.109756097561004"/>
    <n v="82.356097560975599"/>
    <n v="83.156097560975596"/>
    <n v="82.479132791327928"/>
  </r>
  <r>
    <x v="39"/>
    <x v="39"/>
    <x v="11"/>
    <s v="SP,POP,GROW"/>
    <n v="0.84734865224630496"/>
    <n v="0.99221972859188201"/>
    <n v="1.0574546855167399"/>
    <n v="1.2564539851030501"/>
    <n v="1.34744505956262"/>
    <n v="1.1616451599603901"/>
    <n v="1.01372226345511"/>
    <n v="0.72270391288293401"/>
    <n v="0.60059153283946798"/>
    <n v="0.99995388668427765"/>
  </r>
  <r>
    <x v="39"/>
    <x v="39"/>
    <x v="12"/>
    <s v="SI,POV,DDAY"/>
    <n v="0.7"/>
    <n v="0.5"/>
    <n v="0.6"/>
    <n v="0.3"/>
    <n v="0.2"/>
    <n v="0.7"/>
    <n v="0.3"/>
    <n v="0.4"/>
    <n v="0"/>
    <n v="0.41111111111111109"/>
  </r>
  <r>
    <x v="39"/>
    <x v="39"/>
    <x v="13"/>
    <s v="GC,REV,XGRT,GD,ZS"/>
    <n v="32.2815643826005"/>
    <n v="31.8799167486907"/>
    <n v="32.425624402941502"/>
    <n v="33.4443404814145"/>
    <n v="33.3194525343701"/>
    <n v="33.260423013785797"/>
    <n v="32.871054232012398"/>
    <n v="32.162603517131402"/>
    <n v="32.564800003228299"/>
    <n v="32.689975479575018"/>
  </r>
  <r>
    <x v="39"/>
    <x v="39"/>
    <x v="14"/>
    <s v="IQ,SCI,OVRL"/>
    <n v="0"/>
    <n v="0"/>
    <n v="0"/>
    <n v="0"/>
    <n v="0"/>
    <n v="0"/>
    <n v="0"/>
    <n v="0"/>
    <n v="0"/>
    <n v="0"/>
  </r>
  <r>
    <x v="39"/>
    <x v="39"/>
    <x v="15"/>
    <s v="IC,REG,DURS"/>
    <n v="16"/>
    <n v="16"/>
    <n v="7"/>
    <n v="7"/>
    <n v="7"/>
    <n v="7.5"/>
    <n v="7.5"/>
    <n v="0"/>
    <n v="0"/>
    <n v="7.5555555555555554"/>
  </r>
  <r>
    <x v="40"/>
    <x v="40"/>
    <x v="0"/>
    <s v="NV,AGR,TOTL,ZS"/>
    <n v="0.66253371355651802"/>
    <n v="0.70887766688964604"/>
    <n v="0.62644626050893004"/>
    <n v="0.65801047166700199"/>
    <n v="0.63133351033404095"/>
    <n v="0.64375070233947895"/>
    <n v="0.64774552689598397"/>
    <n v="0.70022382807623096"/>
    <n v="0.62919969553687305"/>
    <n v="0.65645793064496716"/>
  </r>
  <r>
    <x v="40"/>
    <x v="40"/>
    <x v="1"/>
    <s v="SH,STA,BRTC,ZS"/>
    <n v="0"/>
    <n v="0"/>
    <n v="0"/>
    <n v="0"/>
    <n v="0"/>
    <n v="0"/>
    <n v="0"/>
    <n v="0"/>
    <n v="0"/>
    <n v="0"/>
  </r>
  <r>
    <x v="40"/>
    <x v="40"/>
    <x v="2"/>
    <s v="EN,ATM,CO2E,PC"/>
    <n v="5.3813002930026697"/>
    <n v="4.85956840988056"/>
    <n v="4.7197453490511698"/>
    <n v="4.7372386018574701"/>
    <n v="4.57876628047857"/>
    <n v="4.4021437273565498"/>
    <n v="4.3586098646341602"/>
    <n v="0"/>
    <n v="0"/>
    <n v="3.6708191695845716"/>
  </r>
  <r>
    <x v="40"/>
    <x v="40"/>
    <x v="3"/>
    <s v="FS,AST,DOMS,GD,ZS"/>
    <n v="0"/>
    <n v="0"/>
    <n v="0"/>
    <n v="0"/>
    <n v="0"/>
    <n v="0"/>
    <n v="0"/>
    <n v="0"/>
    <n v="0"/>
    <n v="0"/>
  </r>
  <r>
    <x v="40"/>
    <x v="40"/>
    <x v="4"/>
    <s v="DT,DOD,DECT,CD"/>
    <n v="0"/>
    <n v="0"/>
    <n v="0"/>
    <n v="0"/>
    <n v="0"/>
    <n v="0"/>
    <n v="0"/>
    <n v="0"/>
    <n v="0"/>
    <n v="0"/>
  </r>
  <r>
    <x v="40"/>
    <x v="40"/>
    <x v="5"/>
    <s v="BX,KLT,DINV,CD,WD"/>
    <s v="-24926465856,5785"/>
    <n v="21003091521.773399"/>
    <n v="118752400108.647"/>
    <n v="166801396968.92899"/>
    <n v="143235966548.55499"/>
    <s v="-160387834479,04"/>
    <n v="8774913614.4783306"/>
    <s v="-257336256171,399"/>
    <n v="9312168738.1744194"/>
    <n v="77979989583.426193"/>
  </r>
  <r>
    <x v="40"/>
    <x v="40"/>
    <x v="6"/>
    <s v="NY,GDP,MKTP,CD"/>
    <n v="706234937370.96802"/>
    <n v="726537808338.00098"/>
    <n v="694118186379.62805"/>
    <n v="687895460902.71301"/>
    <n v="695200833086.49902"/>
    <n v="725568717468.00098"/>
    <n v="721369112726.724"/>
    <n v="739913619797.44495"/>
    <n v="800640155387.26001"/>
    <n v="721942092384.1377"/>
  </r>
  <r>
    <x v="40"/>
    <x v="40"/>
    <x v="7"/>
    <s v="NY,GDP,MKTP,KD,ZG"/>
    <n v="1.7921440570748399"/>
    <n v="2.3498812750862599"/>
    <n v="1.64462768699285"/>
    <n v="2.0686896670996"/>
    <n v="1.36279955711416"/>
    <n v="2.86044579461633"/>
    <n v="1.1419823250527701"/>
    <s v="-2,37556327967653"/>
    <n v="4.2217165765407296"/>
    <n v="2.1802858674471923"/>
  </r>
  <r>
    <x v="40"/>
    <x v="40"/>
    <x v="8"/>
    <s v="NY,GNP,PCAP,CD"/>
    <n v="91710"/>
    <n v="89450"/>
    <n v="88010"/>
    <n v="84430"/>
    <n v="81870"/>
    <n v="83270"/>
    <n v="84250"/>
    <n v="82740"/>
    <n v="90600"/>
    <n v="86258.888888888891"/>
  </r>
  <r>
    <x v="40"/>
    <x v="40"/>
    <x v="9"/>
    <s v="NV,IND,TOTL,ZS"/>
    <n v="24.702212725144701"/>
    <n v="24.323915072693001"/>
    <n v="24.2011258209806"/>
    <n v="24.0899792080479"/>
    <n v="24.2176943229599"/>
    <n v="24.423957177137499"/>
    <n v="24.721159129609401"/>
    <n v="24.812267189566299"/>
    <n v="24.5981549094953"/>
    <n v="24.454496172848287"/>
  </r>
  <r>
    <x v="40"/>
    <x v="40"/>
    <x v="10"/>
    <s v="SP,DYN,LE00,IN"/>
    <n v="82.797560975609798"/>
    <n v="83.197560975609804"/>
    <n v="82.897560975609807"/>
    <n v="83.602439024390307"/>
    <n v="83.551219512195104"/>
    <n v="83.753658536585405"/>
    <n v="83.904878048780503"/>
    <n v="83"/>
    <n v="83.851219512195101"/>
    <n v="83.395121951219551"/>
  </r>
  <r>
    <x v="40"/>
    <x v="40"/>
    <x v="11"/>
    <s v="SP,POP,GROW"/>
    <n v="1.1498797578122899"/>
    <n v="1.22010397343287"/>
    <n v="1.13833715247736"/>
    <n v="1.0920311738725299"/>
    <n v="0.93315588873865296"/>
    <n v="0.73663397517252205"/>
    <n v="0.71331366844432897"/>
    <n v="0.73067619504738202"/>
    <n v="0.75239208713758299"/>
    <n v="0.94072487468172428"/>
  </r>
  <r>
    <x v="40"/>
    <x v="40"/>
    <x v="12"/>
    <s v="SI,POV,DDAY"/>
    <n v="0"/>
    <n v="0"/>
    <n v="0"/>
    <n v="0"/>
    <n v="0"/>
    <n v="0"/>
    <n v="0"/>
    <n v="0"/>
    <n v="0"/>
    <n v="0"/>
  </r>
  <r>
    <x v="40"/>
    <x v="40"/>
    <x v="13"/>
    <s v="GC,REV,XGRT,GD,ZS"/>
    <n v="17.3653496569185"/>
    <n v="17.132248458560401"/>
    <n v="17.746151413927699"/>
    <n v="17.450134877027502"/>
    <n v="18.154632370007601"/>
    <n v="17.6754650084697"/>
    <n v="17.906411725807001"/>
    <n v="17.953084894916401"/>
    <n v="18.7723344896364"/>
    <n v="17.795090321696804"/>
  </r>
  <r>
    <x v="40"/>
    <x v="40"/>
    <x v="14"/>
    <s v="IQ,SCI,OVRL"/>
    <n v="0"/>
    <n v="0"/>
    <n v="0"/>
    <n v="0"/>
    <n v="0"/>
    <n v="0"/>
    <n v="0"/>
    <n v="0"/>
    <n v="0"/>
    <n v="0"/>
  </r>
  <r>
    <x v="40"/>
    <x v="40"/>
    <x v="15"/>
    <s v="IC,REG,DURS"/>
    <n v="18"/>
    <n v="10"/>
    <n v="10"/>
    <n v="10"/>
    <n v="10"/>
    <n v="10"/>
    <n v="10"/>
    <n v="0"/>
    <n v="0"/>
    <n v="8.6666666666666661"/>
  </r>
  <r>
    <x v="41"/>
    <x v="41"/>
    <x v="0"/>
    <s v="NV,AGR,TOTL,ZS"/>
    <n v="7.9693086480937403"/>
    <n v="8.57165956609159"/>
    <n v="9.2060105431715495"/>
    <n v="8.5255160992749293"/>
    <n v="8.9860456909269999"/>
    <n v="9.8885255187612593"/>
    <n v="9.7662587328707193"/>
    <n v="10.3802951349707"/>
    <n v="10.138572395434499"/>
    <n v="9.2702435921773301"/>
  </r>
  <r>
    <x v="41"/>
    <x v="41"/>
    <x v="1"/>
    <s v="SH,STA,BRTC,ZS"/>
    <n v="0"/>
    <n v="0"/>
    <n v="0"/>
    <n v="0"/>
    <n v="0"/>
    <n v="99.5"/>
    <n v="0"/>
    <n v="0"/>
    <n v="0"/>
    <n v="11.055555555555555"/>
  </r>
  <r>
    <x v="41"/>
    <x v="41"/>
    <x v="2"/>
    <s v="EN,ATM,CO2E,PC"/>
    <n v="2.46452213059424"/>
    <n v="2.6207923948905898"/>
    <n v="2.63685609492966"/>
    <n v="2.53356526418218"/>
    <n v="2.5362692771746902"/>
    <n v="2.5045166609249101"/>
    <n v="2.4821662046486601"/>
    <n v="0"/>
    <n v="0"/>
    <n v="1.9754097808161033"/>
  </r>
  <r>
    <x v="41"/>
    <x v="41"/>
    <x v="3"/>
    <s v="FS,AST,DOMS,GD,ZS"/>
    <n v="80.546334130664604"/>
    <n v="81.838504098648798"/>
    <n v="84.7656605294748"/>
    <n v="87.791621933340295"/>
    <n v="92.534390730456906"/>
    <n v="0"/>
    <n v="0"/>
    <n v="0"/>
    <n v="0"/>
    <n v="47.497390158065045"/>
  </r>
  <r>
    <x v="41"/>
    <x v="41"/>
    <x v="4"/>
    <s v="DT,DOD,DECT,CD"/>
    <n v="25762521692.299999"/>
    <n v="26936706203.799999"/>
    <n v="27487161065.700001"/>
    <n v="28827327849.400002"/>
    <n v="33500794816.700001"/>
    <n v="35032564252.599998"/>
    <n v="39380531537.800003"/>
    <n v="41046627742.199997"/>
    <n v="41607768860.300003"/>
    <n v="33286889335.644451"/>
  </r>
  <r>
    <x v="41"/>
    <x v="41"/>
    <x v="5"/>
    <s v="BX,KLT,DINV,CD,WD"/>
    <n v="1058622582.1839499"/>
    <n v="1024754443.57724"/>
    <n v="970521888.74020302"/>
    <n v="622569482.16197896"/>
    <n v="810936482.84199798"/>
    <n v="988942901.04022205"/>
    <n v="810173457.68064296"/>
    <n v="592172050.14771199"/>
    <n v="533089200.08588302"/>
    <n v="823531387.60664785"/>
  </r>
  <r>
    <x v="41"/>
    <x v="41"/>
    <x v="6"/>
    <s v="NY,GDP,MKTP,CD"/>
    <n v="48684187850.064598"/>
    <n v="50271072627.672699"/>
    <n v="45780077487.765099"/>
    <n v="44360754189.944099"/>
    <n v="42163966272.629601"/>
    <n v="42685972269.447304"/>
    <n v="41906113685.932404"/>
    <n v="42537832456.265099"/>
    <n v="46686741814.278"/>
    <n v="45008524294.888763"/>
  </r>
  <r>
    <x v="41"/>
    <x v="41"/>
    <x v="7"/>
    <s v="NY,GDP,MKTP,KD,ZG"/>
    <n v="2.4299309644642899"/>
    <n v="3.0903280307077501"/>
    <n v="0.96749690525210497"/>
    <n v="1.1180151889712999"/>
    <n v="2.24434508732902"/>
    <n v="2.59036663650856"/>
    <n v="1.5034278575103199"/>
    <s v="-8,62113548680713"/>
    <n v="4.32277635659793"/>
    <n v="2.2833358784176596"/>
  </r>
  <r>
    <x v="41"/>
    <x v="41"/>
    <x v="8"/>
    <s v="NY,GNP,PCAP,CD"/>
    <n v="4240"/>
    <n v="4250"/>
    <n v="4070"/>
    <n v="3870"/>
    <n v="3650"/>
    <n v="3650"/>
    <n v="3540"/>
    <n v="3230"/>
    <n v="3540"/>
    <n v="3782.2222222222222"/>
  </r>
  <r>
    <x v="41"/>
    <x v="41"/>
    <x v="9"/>
    <s v="NV,IND,TOTL,ZS"/>
    <n v="29.137946728834901"/>
    <n v="27.128883639618898"/>
    <n v="24.8964947406634"/>
    <n v="24.007287465538301"/>
    <n v="23.624101204275998"/>
    <n v="23.686225223590601"/>
    <n v="23.235311577767799"/>
    <n v="21.5374636180197"/>
    <n v="23.117346191846"/>
    <n v="24.485673376683952"/>
  </r>
  <r>
    <x v="41"/>
    <x v="41"/>
    <x v="10"/>
    <s v="SP,DYN,LE00,IN"/>
    <n v="75.650000000000006"/>
    <n v="75.650000000000006"/>
    <n v="75.691999999999993"/>
    <n v="75.786000000000001"/>
    <n v="75.844999999999999"/>
    <n v="75.95"/>
    <n v="75.992999999999995"/>
    <n v="75.292000000000002"/>
    <n v="73.772000000000006"/>
    <n v="75.51444444444445"/>
  </r>
  <r>
    <x v="41"/>
    <x v="41"/>
    <x v="11"/>
    <s v="SP,POP,GROW"/>
    <n v="1.1203931698435099"/>
    <n v="1.13215769298935"/>
    <n v="1.1209281681866901"/>
    <n v="1.10043313328375"/>
    <n v="1.0705759244239601"/>
    <n v="1.0242299897106499"/>
    <n v="0.96966216237602798"/>
    <n v="0.92858317237706101"/>
    <n v="0.82886347007094197"/>
    <n v="1.0328696536957713"/>
  </r>
  <r>
    <x v="41"/>
    <x v="41"/>
    <x v="12"/>
    <s v="SI,POV,DDAY"/>
    <n v="0"/>
    <n v="0"/>
    <n v="0.1"/>
    <n v="0"/>
    <n v="0"/>
    <n v="0"/>
    <n v="0"/>
    <n v="0"/>
    <n v="0"/>
    <n v="1.1111111111111112E-2"/>
  </r>
  <r>
    <x v="41"/>
    <x v="41"/>
    <x v="13"/>
    <s v="GC,REV,XGRT,GD,ZS"/>
    <n v="0"/>
    <n v="0"/>
    <n v="0"/>
    <n v="0"/>
    <n v="0"/>
    <n v="0"/>
    <n v="0"/>
    <n v="0"/>
    <n v="0"/>
    <n v="0"/>
  </r>
  <r>
    <x v="41"/>
    <x v="41"/>
    <x v="14"/>
    <s v="IQ,SCI,OVRL"/>
    <n v="73.3333333333333"/>
    <n v="72.2222222222222"/>
    <n v="76.666733333333298"/>
    <n v="76.666700000000006"/>
    <n v="62.2222333333333"/>
    <n v="60.000033333333299"/>
    <n v="71.111133333333299"/>
    <n v="58.8889"/>
    <n v="0"/>
    <n v="61.234587654320961"/>
  </r>
  <r>
    <x v="41"/>
    <x v="41"/>
    <x v="15"/>
    <s v="IC,REG,DURS"/>
    <n v="13"/>
    <n v="13"/>
    <n v="13"/>
    <n v="13"/>
    <n v="13"/>
    <n v="9"/>
    <n v="9"/>
    <n v="0"/>
    <n v="0"/>
    <n v="9.2222222222222214"/>
  </r>
  <r>
    <x v="42"/>
    <x v="42"/>
    <x v="0"/>
    <s v="NV,AGR,TOTL,ZS"/>
    <n v="6.6761081229785102"/>
    <n v="6.5572354733965703"/>
    <n v="6.86837534505832"/>
    <n v="6.1422920640387497"/>
    <n v="6.0386297956891903"/>
    <n v="5.77601221014132"/>
    <n v="6.4086871493088902"/>
    <n v="6.66815502175033"/>
    <n v="5.5430769876502604"/>
    <n v="6.2976191300013484"/>
  </r>
  <r>
    <x v="42"/>
    <x v="42"/>
    <x v="1"/>
    <s v="SH,STA,BRTC,ZS"/>
    <n v="97.4"/>
    <n v="97.4"/>
    <n v="99"/>
    <n v="0"/>
    <n v="98"/>
    <n v="99.2"/>
    <n v="97"/>
    <n v="0"/>
    <n v="0"/>
    <n v="65.333333333333329"/>
  </r>
  <r>
    <x v="42"/>
    <x v="42"/>
    <x v="2"/>
    <s v="EN,ATM,CO2E,PC"/>
    <n v="4.1549325359498201"/>
    <n v="4.3609327843597203"/>
    <n v="4.4144466040793597"/>
    <n v="4.62344855356484"/>
    <n v="5.0663793586308703"/>
    <n v="4.9720487929713801"/>
    <n v="4.7536523101282899"/>
    <n v="0"/>
    <n v="0"/>
    <n v="3.5939823266315858"/>
  </r>
  <r>
    <x v="42"/>
    <x v="42"/>
    <x v="3"/>
    <s v="FS,AST,DOMS,GD,ZS"/>
    <n v="72.355564067685094"/>
    <n v="74.940364283741502"/>
    <n v="77.136779605006495"/>
    <n v="80.050751658993605"/>
    <n v="80.292100594960601"/>
    <n v="82.265951866307503"/>
    <n v="82.932104260769805"/>
    <n v="98.351240683434597"/>
    <n v="94.653248206106596"/>
    <n v="82.553122803000647"/>
  </r>
  <r>
    <x v="42"/>
    <x v="42"/>
    <x v="4"/>
    <s v="DT,DOD,DECT,CD"/>
    <n v="390418979727.79999"/>
    <n v="406183127252.29999"/>
    <n v="400057787893.09998"/>
    <n v="410026357718.70001"/>
    <n v="457281756683.79999"/>
    <n v="447923482712"/>
    <n v="444540140466.20001"/>
    <n v="441150332033.40002"/>
    <n v="435450866075.5"/>
    <n v="425892536729.20001"/>
  </r>
  <r>
    <x v="42"/>
    <x v="42"/>
    <x v="5"/>
    <s v="BX,KLT,DINV,CD,WD"/>
    <n v="13563000000"/>
    <n v="13337000000"/>
    <n v="19263000000"/>
    <n v="13835000000"/>
    <n v="11190000000"/>
    <n v="12450000000"/>
    <n v="9549000000"/>
    <n v="7700000000"/>
    <n v="13325000000"/>
    <n v="12690222222.222221"/>
  </r>
  <r>
    <x v="42"/>
    <x v="42"/>
    <x v="6"/>
    <s v="NY,GDP,MKTP,CD"/>
    <n v="957783020853.03101"/>
    <n v="938952628604.06702"/>
    <n v="864316670330.88196"/>
    <n v="869692960365.55103"/>
    <n v="858996263095.85803"/>
    <n v="778471900960.98096"/>
    <n v="759937390496.66895"/>
    <n v="720289368333.19104"/>
    <n v="819035182929.58496"/>
    <n v="840830598441.0907"/>
  </r>
  <r>
    <x v="42"/>
    <x v="42"/>
    <x v="7"/>
    <s v="NY,GDP,MKTP,KD,ZG"/>
    <n v="8.4858169965302608"/>
    <n v="4.9397151613658004"/>
    <n v="6.0844869044366297"/>
    <n v="3.3230842084574599"/>
    <n v="7.5019974891749097"/>
    <n v="2.9798852581302202"/>
    <n v="0.78361019838455104"/>
    <n v="1.9400322454901999"/>
    <n v="11.3534964080772"/>
    <n v="5.2657916522274695"/>
  </r>
  <r>
    <x v="42"/>
    <x v="42"/>
    <x v="8"/>
    <s v="NY,GNP,PCAP,CD"/>
    <n v="12500"/>
    <n v="12480"/>
    <n v="11860"/>
    <n v="11090"/>
    <n v="10840"/>
    <n v="10450"/>
    <n v="9670"/>
    <n v="9070"/>
    <n v="9900"/>
    <n v="10873.333333333334"/>
  </r>
  <r>
    <x v="42"/>
    <x v="42"/>
    <x v="9"/>
    <s v="NV,IND,TOTL,ZS"/>
    <n v="27.679992178482902"/>
    <n v="28.1166611892662"/>
    <n v="27.8343492901217"/>
    <n v="28.082959770685399"/>
    <n v="29.131721260265099"/>
    <n v="29.404622294190499"/>
    <n v="27.2588172210829"/>
    <n v="28.025201365058201"/>
    <n v="31.113713836743401"/>
    <n v="28.516448711766252"/>
  </r>
  <r>
    <x v="42"/>
    <x v="42"/>
    <x v="10"/>
    <s v="SP,DYN,LE00,IN"/>
    <n v="76.296999999999997"/>
    <n v="76.564999999999998"/>
    <n v="76.646000000000001"/>
    <n v="76.66"/>
    <n v="77.141000000000005"/>
    <n v="77.563000000000002"/>
    <n v="77.831999999999994"/>
    <n v="75.849999999999994"/>
    <n v="76.031999999999996"/>
    <n v="76.731777777777779"/>
  </r>
  <r>
    <x v="42"/>
    <x v="42"/>
    <x v="11"/>
    <s v="SP,POP,GROW"/>
    <n v="1.7104764580146501"/>
    <n v="1.9859389146970201"/>
    <n v="1.9449421505034199"/>
    <n v="1.7094507841256701"/>
    <n v="1.3125528621212601"/>
    <n v="0.87263354951309302"/>
    <n v="0.80868322736870302"/>
    <n v="0.78004841759858201"/>
    <n v="0.75777148783003201"/>
    <n v="1.3202775390858257"/>
  </r>
  <r>
    <x v="42"/>
    <x v="42"/>
    <x v="12"/>
    <s v="SI,POV,DDAY"/>
    <n v="0.3"/>
    <n v="0.2"/>
    <n v="0.2"/>
    <n v="0.2"/>
    <n v="0.1"/>
    <n v="0"/>
    <n v="0.4"/>
    <n v="0"/>
    <n v="0"/>
    <n v="0.15555555555555556"/>
  </r>
  <r>
    <x v="42"/>
    <x v="42"/>
    <x v="13"/>
    <s v="GC,REV,XGRT,GD,ZS"/>
    <n v="30.8343306014254"/>
    <n v="30.3097485220209"/>
    <n v="30.5309064062257"/>
    <n v="31.003421989864201"/>
    <n v="29.480888993350401"/>
    <n v="30.4570221270613"/>
    <n v="30.711213687332801"/>
    <n v="30.2730068055677"/>
    <n v="29.993667862109302"/>
    <n v="30.39935633277307"/>
  </r>
  <r>
    <x v="42"/>
    <x v="42"/>
    <x v="14"/>
    <s v="IQ,SCI,OVRL"/>
    <n v="85.5555555555556"/>
    <n v="84.4444444444444"/>
    <n v="82.222233333333307"/>
    <n v="77.777799999999999"/>
    <n v="85.555566666666707"/>
    <n v="77.777799999999999"/>
    <n v="81.111133333333299"/>
    <n v="81.111133333333299"/>
    <n v="0"/>
    <n v="72.839518518518517"/>
  </r>
  <r>
    <x v="42"/>
    <x v="42"/>
    <x v="15"/>
    <s v="IC,REG,DURS"/>
    <n v="10.5"/>
    <n v="11"/>
    <n v="11"/>
    <n v="10"/>
    <n v="10"/>
    <n v="7"/>
    <n v="7"/>
    <n v="0"/>
    <n v="0"/>
    <n v="7.3888888888888893"/>
  </r>
  <r>
    <x v="43"/>
    <x v="43"/>
    <x v="0"/>
    <s v="NV,AGR,TOTL,ZS"/>
    <n v="0.63317249505886897"/>
    <n v="0.62871600418515805"/>
    <n v="0.72367159303050599"/>
    <n v="0.75086291219063594"/>
    <n v="0.76175760165635797"/>
    <n v="0.711463999831489"/>
    <n v="0.74671220101852598"/>
    <n v="0.96389071278009697"/>
    <n v="0.91402594184221198"/>
    <n v="0.75936371795487234"/>
  </r>
  <r>
    <x v="43"/>
    <x v="43"/>
    <x v="1"/>
    <s v="SH,STA,BRTC,ZS"/>
    <n v="99.9"/>
    <n v="99.9"/>
    <n v="99.9"/>
    <n v="0"/>
    <n v="0"/>
    <n v="99.2"/>
    <n v="0"/>
    <n v="0"/>
    <n v="0"/>
    <n v="44.322222222222223"/>
  </r>
  <r>
    <x v="43"/>
    <x v="43"/>
    <x v="2"/>
    <s v="EN,ATM,CO2E,PC"/>
    <n v="21.077859336434901"/>
    <n v="20.9105279103517"/>
    <n v="21.8958519099521"/>
    <n v="22.356562177468"/>
    <n v="21.728073278596099"/>
    <n v="19.3786679436671"/>
    <n v="20.502131158379001"/>
    <n v="0"/>
    <n v="0"/>
    <n v="16.427741523872101"/>
  </r>
  <r>
    <x v="43"/>
    <x v="43"/>
    <x v="3"/>
    <s v="FS,AST,DOMS,GD,ZS"/>
    <n v="0"/>
    <n v="0"/>
    <n v="0"/>
    <n v="105.587446558029"/>
    <n v="100.29648008711899"/>
    <n v="89.356444279140007"/>
    <n v="96.199759134118395"/>
    <n v="118.174002290536"/>
    <n v="101.088739651468"/>
    <n v="67.855874666712268"/>
  </r>
  <r>
    <x v="43"/>
    <x v="43"/>
    <x v="4"/>
    <s v="DT,DOD,DECT,CD"/>
    <n v="0"/>
    <n v="0"/>
    <n v="0"/>
    <n v="0"/>
    <n v="0"/>
    <n v="0"/>
    <n v="0"/>
    <n v="0"/>
    <n v="0"/>
    <n v="0"/>
  </r>
  <r>
    <x v="43"/>
    <x v="43"/>
    <x v="5"/>
    <s v="BX,KLT,DINV,CD,WD"/>
    <n v="9764914527.2999992"/>
    <n v="11071537020"/>
    <n v="8550901846.5"/>
    <n v="9604772999.8999996"/>
    <n v="10354223000"/>
    <n v="10385286000"/>
    <n v="17874659400.5"/>
    <n v="19884468664.900002"/>
    <n v="20667120490.099998"/>
    <n v="13128653772.133335"/>
  </r>
  <r>
    <x v="43"/>
    <x v="43"/>
    <x v="6"/>
    <s v="NY,GDP,MKTP,CD"/>
    <n v="400218529747.59698"/>
    <n v="414105366758.91101"/>
    <n v="370275469560.16602"/>
    <n v="369255326235.771"/>
    <n v="390516804016.50098"/>
    <n v="427049432149.34497"/>
    <n v="417989721734.49402"/>
    <n v="349473015336.93903"/>
    <n v="415021590683.00598"/>
    <n v="394878361802.52557"/>
  </r>
  <r>
    <x v="43"/>
    <x v="43"/>
    <x v="7"/>
    <s v="NY,GDP,MKTP,KD,ZG"/>
    <n v="5.0555596542598797"/>
    <n v="4.1656918425617802"/>
    <n v="6.78677287945216"/>
    <n v="5.5614907549679904"/>
    <n v="0.73506871316564604"/>
    <n v="1.3139138814111799"/>
    <n v="1.1083481389309899"/>
    <s v="-4,95705243652739"/>
    <n v="3.9162960803767799"/>
    <n v="3.5803927431408002"/>
  </r>
  <r>
    <x v="43"/>
    <x v="43"/>
    <x v="8"/>
    <s v="NY,GNP,PCAP,CD"/>
    <n v="45850"/>
    <n v="47420"/>
    <n v="46270"/>
    <n v="44460"/>
    <n v="42090"/>
    <n v="44350"/>
    <n v="46210"/>
    <n v="41770"/>
    <n v="0"/>
    <n v="39824.444444444445"/>
  </r>
  <r>
    <x v="43"/>
    <x v="43"/>
    <x v="9"/>
    <s v="NV,IND,TOTL,ZS"/>
    <n v="54.203814978247898"/>
    <n v="51.989713667965503"/>
    <n v="43.354244930481698"/>
    <n v="41.028571731193303"/>
    <n v="42.528034765466401"/>
    <n v="46.918957589893097"/>
    <n v="44.524516040116303"/>
    <n v="42.174043072901497"/>
    <n v="47.483480790415697"/>
    <n v="46.022819729631259"/>
  </r>
  <r>
    <x v="43"/>
    <x v="43"/>
    <x v="10"/>
    <s v="SP,DYN,LE00,IN"/>
    <n v="78.852999999999994"/>
    <n v="79.043999999999997"/>
    <n v="79.222999999999999"/>
    <n v="79.334999999999994"/>
    <n v="79.504000000000005"/>
    <n v="79.626999999999995"/>
    <n v="79.725999999999999"/>
    <n v="78.945999999999998"/>
    <n v="78.709999999999994"/>
    <n v="79.218666666666678"/>
  </r>
  <r>
    <x v="43"/>
    <x v="43"/>
    <x v="11"/>
    <s v="SP,POP,GROW"/>
    <n v="0.99764182582632799"/>
    <n v="0.95639762384409499"/>
    <n v="0.91195003624234905"/>
    <n v="0.86386892284664696"/>
    <n v="0.81974447333419798"/>
    <n v="0.78945010772637603"/>
    <n v="0.77908717743907596"/>
    <n v="0.81769438551816798"/>
    <n v="0.834812788038646"/>
    <n v="0.86340526009065366"/>
  </r>
  <r>
    <x v="43"/>
    <x v="43"/>
    <x v="12"/>
    <s v="SI,POV,DDAY"/>
    <n v="0"/>
    <n v="0"/>
    <n v="0"/>
    <n v="0"/>
    <n v="0"/>
    <n v="0"/>
    <n v="0"/>
    <n v="0"/>
    <n v="0"/>
    <n v="0"/>
  </r>
  <r>
    <x v="43"/>
    <x v="43"/>
    <x v="13"/>
    <s v="GC,REV,XGRT,GD,ZS"/>
    <n v="3.0555230610248998"/>
    <n v="2.9296614544131998"/>
    <n v="3.4146533555296799"/>
    <n v="3.8980853857575499"/>
    <n v="3.4493654800855902"/>
    <n v="3.3509599744294101"/>
    <n v="4.6692064278284002"/>
    <n v="6.3654969980707996"/>
    <n v="4.3868962679413803"/>
    <n v="3.9466498227867675"/>
  </r>
  <r>
    <x v="43"/>
    <x v="43"/>
    <x v="14"/>
    <s v="IQ,SCI,OVRL"/>
    <n v="0"/>
    <n v="0"/>
    <n v="0"/>
    <n v="0"/>
    <n v="0"/>
    <n v="0"/>
    <n v="0"/>
    <n v="0"/>
    <n v="0"/>
    <n v="0"/>
  </r>
  <r>
    <x v="43"/>
    <x v="43"/>
    <x v="15"/>
    <s v="IC,REG,DURS"/>
    <n v="8.3000000000000007"/>
    <n v="8.3000000000000007"/>
    <n v="8.3000000000000007"/>
    <n v="8.3000000000000007"/>
    <n v="8.3000000000000007"/>
    <n v="3.8"/>
    <n v="3.8"/>
    <n v="0"/>
    <n v="0"/>
    <n v="5.4555555555555548"/>
  </r>
  <r>
    <x v="44"/>
    <x v="44"/>
    <x v="0"/>
    <s v="NV,AGR,TOTL,ZS"/>
    <n v="0.63311593584904002"/>
    <n v="0.74515776290551905"/>
    <n v="0.62946447627743496"/>
    <n v="0.57330450556425006"/>
    <n v="0.592419789276588"/>
    <n v="0.56692979081398498"/>
    <n v="0.60450832488960604"/>
    <n v="0.64377316203971002"/>
    <n v="0.67483193987829004"/>
    <n v="0.62927840972160265"/>
  </r>
  <r>
    <x v="44"/>
    <x v="44"/>
    <x v="1"/>
    <s v="SH,STA,BRTC,ZS"/>
    <n v="0"/>
    <n v="0"/>
    <n v="0"/>
    <n v="0"/>
    <n v="0"/>
    <n v="0"/>
    <n v="0"/>
    <n v="0"/>
    <n v="0"/>
    <n v="0"/>
  </r>
  <r>
    <x v="44"/>
    <x v="44"/>
    <x v="2"/>
    <s v="EN,ATM,CO2E,PC"/>
    <n v="7.0758384527211602"/>
    <n v="6.4331968500563201"/>
    <n v="6.1594255034985999"/>
    <n v="5.8040322233907702"/>
    <n v="5.5556878449868501"/>
    <n v="5.4278187305199603"/>
    <n v="5.2205427147425398"/>
    <n v="0"/>
    <n v="0"/>
    <n v="4.6307269244351339"/>
  </r>
  <r>
    <x v="44"/>
    <x v="44"/>
    <x v="3"/>
    <s v="FS,AST,DOMS,GD,ZS"/>
    <n v="0"/>
    <n v="0"/>
    <n v="0"/>
    <n v="0"/>
    <n v="0"/>
    <n v="0"/>
    <n v="0"/>
    <n v="0"/>
    <n v="0"/>
    <n v="0"/>
  </r>
  <r>
    <x v="44"/>
    <x v="44"/>
    <x v="4"/>
    <s v="DT,DOD,DECT,CD"/>
    <n v="0"/>
    <n v="0"/>
    <n v="0"/>
    <n v="0"/>
    <n v="0"/>
    <n v="0"/>
    <n v="0"/>
    <n v="0"/>
    <n v="0"/>
    <n v="0"/>
  </r>
  <r>
    <x v="44"/>
    <x v="44"/>
    <x v="5"/>
    <s v="BX,KLT,DINV,CD,WD"/>
    <n v="54473175400.241501"/>
    <n v="58890445252.713997"/>
    <n v="45333483122.089897"/>
    <n v="324813224213.021"/>
    <n v="125358809934.121"/>
    <s v="-25055440306,9073"/>
    <n v="19790761929.127701"/>
    <n v="132476034789.015"/>
    <n v="5922252759.1561604"/>
    <n v="95882273424.935776"/>
  </r>
  <r>
    <x v="44"/>
    <x v="44"/>
    <x v="6"/>
    <s v="NY,GDP,MKTP,CD"/>
    <n v="2786315215249.9502"/>
    <n v="3065223279583.79"/>
    <n v="2934857946213.4702"/>
    <n v="2699659680997.2002"/>
    <n v="2683399006715.79"/>
    <n v="2878152147315.8198"/>
    <n v="2857057847953.02"/>
    <n v="2704609160088.1499"/>
    <n v="3131377762925.9502"/>
    <n v="2860072449671.4595"/>
  </r>
  <r>
    <x v="44"/>
    <x v="44"/>
    <x v="7"/>
    <s v="NY,GDP,MKTP,KD,ZG"/>
    <n v="1.8198633746836801"/>
    <n v="3.1997026261480102"/>
    <n v="2.3931031839860002"/>
    <n v="2.1652062105218302"/>
    <n v="2.4435704698798602"/>
    <n v="1.7050210223290401"/>
    <n v="1.6043086478739901"/>
    <s v="-11,0308584551979"/>
    <n v="7.5249103736768603"/>
    <n v="2.856960738637409"/>
  </r>
  <r>
    <x v="44"/>
    <x v="44"/>
    <x v="8"/>
    <s v="NY,GNP,PCAP,CD"/>
    <n v="42800"/>
    <n v="44590"/>
    <n v="44480"/>
    <n v="43150"/>
    <n v="41740"/>
    <n v="42180"/>
    <n v="43380"/>
    <n v="38590"/>
    <n v="44480"/>
    <n v="42821.111111111109"/>
  </r>
  <r>
    <x v="44"/>
    <x v="44"/>
    <x v="9"/>
    <s v="NV,IND,TOTL,ZS"/>
    <n v="18.569923289958599"/>
    <n v="18.170447389907899"/>
    <n v="17.993824043543999"/>
    <n v="17.4837118603464"/>
    <n v="17.7222821207401"/>
    <n v="17.7604627771263"/>
    <n v="17.664232728780298"/>
    <n v="16.991563305545998"/>
    <n v="17.4853242500708"/>
    <n v="17.760196862891156"/>
  </r>
  <r>
    <x v="44"/>
    <x v="44"/>
    <x v="10"/>
    <s v="SP,DYN,LE00,IN"/>
    <n v="81.004878048780498"/>
    <n v="81.304878048780495"/>
    <n v="80.956097560975607"/>
    <n v="81.156097560975596"/>
    <n v="81.256097560975604"/>
    <n v="81.256097560975604"/>
    <n v="81.404878048780503"/>
    <n v="80.351219512195101"/>
    <n v="80.7"/>
    <n v="81.043360433604335"/>
  </r>
  <r>
    <x v="44"/>
    <x v="44"/>
    <x v="11"/>
    <s v="SP,POP,GROW"/>
    <n v="0.66974053554078306"/>
    <n v="0.73646397872167102"/>
    <n v="0.79236750580285897"/>
    <n v="0.75787449281192898"/>
    <n v="0.67937447392422301"/>
    <n v="0.60592913221255196"/>
    <n v="0.56413111339989697"/>
    <n v="0.36540943241450602"/>
    <n v="0.36540988736334001"/>
    <n v="0.61518895024352893"/>
  </r>
  <r>
    <x v="44"/>
    <x v="44"/>
    <x v="12"/>
    <s v="SI,POV,DDAY"/>
    <n v="0.2"/>
    <n v="0.2"/>
    <n v="0.2"/>
    <n v="0.2"/>
    <n v="0.2"/>
    <n v="0.5"/>
    <n v="0.5"/>
    <n v="0.5"/>
    <n v="0"/>
    <n v="0.27777777777777779"/>
  </r>
  <r>
    <x v="44"/>
    <x v="44"/>
    <x v="13"/>
    <s v="GC,REV,XGRT,GD,ZS"/>
    <n v="33.656530677283698"/>
    <n v="32.8245725448472"/>
    <n v="32.983064011518998"/>
    <n v="33.449214563324801"/>
    <n v="33.944857765533797"/>
    <n v="33.860694072985702"/>
    <n v="33.449311724539697"/>
    <n v="33.668563714155397"/>
    <n v="34.992697812418299"/>
    <n v="33.647722987400847"/>
  </r>
  <r>
    <x v="44"/>
    <x v="44"/>
    <x v="14"/>
    <s v="IQ,SCI,OVRL"/>
    <n v="0"/>
    <n v="0"/>
    <n v="0"/>
    <n v="0"/>
    <n v="0"/>
    <n v="0"/>
    <n v="0"/>
    <n v="0"/>
    <n v="0"/>
    <n v="0"/>
  </r>
  <r>
    <x v="44"/>
    <x v="44"/>
    <x v="15"/>
    <s v="IC,REG,DURS"/>
    <n v="11.5"/>
    <n v="6"/>
    <n v="4.5"/>
    <n v="4.5"/>
    <n v="4.5"/>
    <n v="4.5"/>
    <n v="4.5"/>
    <n v="0"/>
    <n v="0"/>
    <n v="4.4444444444444446"/>
  </r>
  <r>
    <x v="45"/>
    <x v="45"/>
    <x v="0"/>
    <s v="NV,AGR,TOTL,ZS"/>
    <n v="1.32108416447024"/>
    <n v="1.17206510494526"/>
    <n v="1.0339337831033399"/>
    <n v="0.94264455284260396"/>
    <n v="0.94686867753213799"/>
    <n v="0.90390064265554804"/>
    <n v="0.83881289143120796"/>
    <n v="0.94884743179113396"/>
    <n v="0.95956665654343298"/>
    <n v="1.0075248783683231"/>
  </r>
  <r>
    <x v="45"/>
    <x v="45"/>
    <x v="1"/>
    <s v="SH,STA,BRTC,ZS"/>
    <n v="99.2"/>
    <n v="98.5"/>
    <n v="99.1"/>
    <n v="99.1"/>
    <n v="99.1"/>
    <n v="99.1"/>
    <n v="99"/>
    <n v="0"/>
    <n v="0"/>
    <n v="77.01111111111112"/>
  </r>
  <r>
    <x v="45"/>
    <x v="45"/>
    <x v="2"/>
    <s v="EN,ATM,CO2E,PC"/>
    <n v="16.111190450841899"/>
    <n v="16.040933717351901"/>
    <n v="15.560031967924701"/>
    <n v="15.1498944870622"/>
    <n v="14.8232605072024"/>
    <n v="15.2225382933284"/>
    <n v="14.6734069066187"/>
    <n v="0"/>
    <n v="0"/>
    <n v="11.953472925592244"/>
  </r>
  <r>
    <x v="45"/>
    <x v="45"/>
    <x v="3"/>
    <s v="FS,AST,DOMS,GD,ZS"/>
    <n v="230.188409910882"/>
    <n v="232.86632861021201"/>
    <n v="227.47119872923699"/>
    <n v="232.887990642928"/>
    <n v="242.10395052807101"/>
    <n v="229.531346449095"/>
    <n v="242.80037244005101"/>
    <n v="280.71340504991502"/>
    <n v="289.31093829815097"/>
    <n v="245.31932673983803"/>
  </r>
  <r>
    <x v="45"/>
    <x v="45"/>
    <x v="4"/>
    <s v="DT,DOD,DECT,CD"/>
    <n v="0"/>
    <n v="0"/>
    <n v="0"/>
    <n v="0"/>
    <n v="0"/>
    <n v="0"/>
    <n v="0"/>
    <n v="0"/>
    <n v="0"/>
    <n v="0"/>
  </r>
  <r>
    <x v="45"/>
    <x v="45"/>
    <x v="5"/>
    <s v="BX,KLT,DINV,CD,WD"/>
    <n v="288131000000"/>
    <n v="251856000000"/>
    <n v="511434000000"/>
    <n v="474388000000"/>
    <n v="380823000000"/>
    <n v="214715000000"/>
    <n v="314744000000"/>
    <n v="148912000000"/>
    <n v="448324000000"/>
    <n v="337036333333.33331"/>
  </r>
  <r>
    <x v="45"/>
    <x v="45"/>
    <x v="6"/>
    <s v="NY,GDP,MKTP,CD"/>
    <n v="16843190993000"/>
    <n v="17550680174000"/>
    <n v="18206020741000"/>
    <n v="18695110842000"/>
    <n v="19477336549000"/>
    <n v="20533057312000"/>
    <n v="21380976119000"/>
    <n v="21060473613000"/>
    <n v="23315080560000"/>
    <n v="19673547433666.668"/>
  </r>
  <r>
    <x v="45"/>
    <x v="45"/>
    <x v="7"/>
    <s v="NY,GDP,MKTP,KD,ZG"/>
    <n v="1.84187539518688"/>
    <n v="2.2877759325535898"/>
    <n v="2.7063695817639899"/>
    <n v="1.66747207596187"/>
    <n v="2.24192121597748"/>
    <n v="2.9453848312678002"/>
    <n v="2.2944390776931098"/>
    <n v="-2.76780251140578"/>
    <n v="5.9454847612217199"/>
    <n v="2.1292133733578513"/>
  </r>
  <r>
    <x v="45"/>
    <x v="45"/>
    <x v="8"/>
    <s v="NY,GNP,PCAP,CD"/>
    <n v="53990"/>
    <n v="55800"/>
    <n v="56620"/>
    <n v="57140"/>
    <n v="59220"/>
    <n v="63460"/>
    <n v="66130"/>
    <n v="64650"/>
    <n v="70930"/>
    <n v="60882.222222222219"/>
  </r>
  <r>
    <x v="45"/>
    <x v="45"/>
    <x v="9"/>
    <s v="NV,IND,TOTL,ZS"/>
    <n v="19.2416260217373"/>
    <n v="19.331515208317601"/>
    <n v="18.587132043518299"/>
    <n v="18.042221281845901"/>
    <n v="18.435424083609401"/>
    <n v="18.630898243118899"/>
    <n v="18.280428041480899"/>
    <n v="17.508428484361801"/>
    <n v="17.884653361026199"/>
    <n v="18.438036307668476"/>
  </r>
  <r>
    <x v="45"/>
    <x v="45"/>
    <x v="10"/>
    <s v="SP,DYN,LE00,IN"/>
    <n v="78.741463414634197"/>
    <n v="78.841463414634205"/>
    <n v="78.690243902438993"/>
    <n v="78.539024390243895"/>
    <n v="78.539024390243895"/>
    <n v="78.639024390243904"/>
    <n v="78.787804878048803"/>
    <n v="76.980487804878095"/>
    <n v="76.329268292682897"/>
    <n v="78.231978319783195"/>
  </r>
  <r>
    <x v="45"/>
    <x v="45"/>
    <x v="11"/>
    <s v="SP,POP,GROW"/>
    <n v="0.69286027662458105"/>
    <n v="0.73336151993742404"/>
    <n v="0.73621730882542002"/>
    <n v="0.72467606745142898"/>
    <n v="0.63264399508255997"/>
    <n v="0.52643539556405305"/>
    <n v="0.455381285963537"/>
    <n v="0.96120105196536498"/>
    <n v="0.118380497121458"/>
    <n v="0.62012859983731417"/>
  </r>
  <r>
    <x v="45"/>
    <x v="45"/>
    <x v="12"/>
    <s v="SI,POV,DDAY"/>
    <n v="1"/>
    <n v="1.2"/>
    <n v="1.2"/>
    <n v="1"/>
    <n v="1.2"/>
    <n v="1"/>
    <n v="1"/>
    <n v="0.2"/>
    <n v="0"/>
    <n v="0.8666666666666667"/>
  </r>
  <r>
    <x v="45"/>
    <x v="45"/>
    <x v="13"/>
    <s v="GC,REV,XGRT,GD,ZS"/>
    <n v="18.8018464037849"/>
    <n v="18.9125957916849"/>
    <n v="19.092059980862601"/>
    <n v="18.665644881657698"/>
    <n v="19.372138436421501"/>
    <n v="17.5979959783594"/>
    <n v="17.4246951087014"/>
    <n v="17.800255440057899"/>
    <n v="18.656320696839099"/>
    <n v="18.480394746485487"/>
  </r>
  <r>
    <x v="45"/>
    <x v="45"/>
    <x v="14"/>
    <s v="IQ,SCI,OVRL"/>
    <n v="0"/>
    <n v="0"/>
    <n v="0"/>
    <n v="0"/>
    <n v="0"/>
    <n v="0"/>
    <n v="0"/>
    <n v="0"/>
    <n v="0"/>
    <n v="0"/>
  </r>
  <r>
    <x v="45"/>
    <x v="45"/>
    <x v="15"/>
    <s v="IC,REG,DURS"/>
    <n v="6.2"/>
    <n v="5.6"/>
    <n v="5.6"/>
    <n v="5.6"/>
    <n v="5.6"/>
    <n v="5.6"/>
    <n v="4.2"/>
    <n v="0"/>
    <n v="0"/>
    <n v="4.2666666666666675"/>
  </r>
  <r>
    <x v="46"/>
    <x v="46"/>
    <x v="0"/>
    <s v="NV,AGR,TOTL,ZS"/>
    <n v="7.6162006262363899"/>
    <n v="6.7354621722579102"/>
    <n v="6.1314419456736102"/>
    <n v="6.6965001433094899"/>
    <n v="5.3453321465460304"/>
    <n v="5.8315275779599602"/>
    <n v="6.4526702032424899"/>
    <n v="7.2866864465378098"/>
    <n v="6.9067936500850697"/>
    <n v="6.5558461013165292"/>
  </r>
  <r>
    <x v="46"/>
    <x v="46"/>
    <x v="1"/>
    <s v="SH,STA,BRTC,ZS"/>
    <n v="98.2"/>
    <n v="99.9"/>
    <n v="99.9"/>
    <n v="100"/>
    <n v="100"/>
    <n v="100"/>
    <n v="100"/>
    <n v="100"/>
    <n v="0"/>
    <n v="88.666666666666671"/>
  </r>
  <r>
    <x v="46"/>
    <x v="46"/>
    <x v="2"/>
    <s v="EN,ATM,CO2E,PC"/>
    <n v="2.1760450493614698"/>
    <n v="1.9165824896466701"/>
    <n v="1.9515001977772499"/>
    <n v="1.91117375941995"/>
    <n v="1.7835895038279499"/>
    <n v="1.9095476507145199"/>
    <n v="1.8930355158909"/>
    <n v="0"/>
    <n v="0"/>
    <n v="1.5046082407376344"/>
  </r>
  <r>
    <x v="46"/>
    <x v="46"/>
    <x v="3"/>
    <s v="FS,AST,DOMS,GD,ZS"/>
    <n v="0"/>
    <n v="0"/>
    <n v="0"/>
    <n v="0"/>
    <n v="0"/>
    <n v="0"/>
    <n v="0"/>
    <n v="0"/>
    <n v="0"/>
    <n v="0"/>
  </r>
  <r>
    <x v="46"/>
    <x v="46"/>
    <x v="4"/>
    <s v="DT,DOD,DECT,CD"/>
    <n v="0"/>
    <n v="0"/>
    <n v="0"/>
    <n v="0"/>
    <n v="0"/>
    <n v="0"/>
    <n v="0"/>
    <n v="0"/>
    <n v="0"/>
    <n v="0"/>
  </r>
  <r>
    <x v="46"/>
    <x v="46"/>
    <x v="5"/>
    <s v="BX,KLT,DINV,CD,WD"/>
    <n v="986930050.60352302"/>
    <n v="4085227626.7453699"/>
    <n v="2673041339.4128599"/>
    <s v="-515650078,425119"/>
    <n v="2686509353.4274902"/>
    <n v="1726550037.2718501"/>
    <n v="1470035667.8334999"/>
    <n v="517154407.20038801"/>
    <n v="3649951500.5042801"/>
    <n v="2224424997.8749075"/>
  </r>
  <r>
    <x v="46"/>
    <x v="46"/>
    <x v="6"/>
    <s v="NY,GDP,MKTP,CD"/>
    <n v="57531233350.910103"/>
    <n v="57236013086.122398"/>
    <n v="53274304222.136002"/>
    <n v="57236652490.169899"/>
    <n v="64233966861.251801"/>
    <n v="64515038268.137299"/>
    <n v="61231149880.585701"/>
    <n v="53560755046.616203"/>
    <n v="59319484710.652702"/>
    <n v="58682066435.175797"/>
  </r>
  <r>
    <x v="46"/>
    <x v="46"/>
    <x v="7"/>
    <s v="NY,GDP,MKTP,KD,ZG"/>
    <n v="4.6375386412850998"/>
    <n v="3.2387912174465598"/>
    <n v="0.37074126500149901"/>
    <n v="1.6897981642922799"/>
    <n v="1.62775397322494"/>
    <n v="0.477907183899063"/>
    <n v="0.35044715308612201"/>
    <s v="-6,12147627999001"/>
    <n v="4.3670093164499102"/>
    <n v="2.0949983643356842"/>
  </r>
  <r>
    <x v="46"/>
    <x v="46"/>
    <x v="8"/>
    <s v="NY,GNP,PCAP,CD"/>
    <n v="15360"/>
    <n v="15830"/>
    <n v="15670"/>
    <n v="15490"/>
    <n v="15990"/>
    <n v="17390"/>
    <n v="17940"/>
    <n v="15950"/>
    <n v="16080"/>
    <n v="16188.888888888889"/>
  </r>
  <r>
    <x v="46"/>
    <x v="46"/>
    <x v="9"/>
    <s v="NV,IND,TOTL,ZS"/>
    <n v="23.669240339521401"/>
    <n v="24.700641148214899"/>
    <n v="25.4417580559805"/>
    <n v="18.8495162868312"/>
    <n v="17.836648150582199"/>
    <n v="18.2203775950235"/>
    <n v="17.854320670450601"/>
    <n v="18.0842506586349"/>
    <n v="18.865951514305898"/>
    <n v="20.391411602171679"/>
  </r>
  <r>
    <x v="46"/>
    <x v="46"/>
    <x v="10"/>
    <s v="SP,DYN,LE00,IN"/>
    <n v="77.239999999999995"/>
    <n v="77.366"/>
    <n v="77.483000000000004"/>
    <n v="77.570999999999998"/>
    <n v="77.625"/>
    <n v="77.611000000000004"/>
    <n v="77.507999999999996"/>
    <n v="78.430000000000007"/>
    <n v="75.436000000000007"/>
    <n v="77.363333333333344"/>
  </r>
  <r>
    <x v="46"/>
    <x v="46"/>
    <x v="11"/>
    <s v="SP,POP,GROW"/>
    <n v="0.29758713538681397"/>
    <n v="0.30953057428271802"/>
    <n v="0.32838451287478698"/>
    <n v="0.32121688556847999"/>
    <n v="0.24675383930736999"/>
    <n v="0.14138793187972801"/>
    <n v="3.9880673587145997E-2"/>
    <n v="1.9744819418745001E-2"/>
    <s v="-0,082446609115856"/>
    <n v="0.21306079653822349"/>
  </r>
  <r>
    <x v="46"/>
    <x v="46"/>
    <x v="12"/>
    <s v="SI,POV,DDAY"/>
    <n v="0.2"/>
    <n v="0.2"/>
    <n v="0.1"/>
    <n v="0.1"/>
    <n v="0.1"/>
    <n v="0.1"/>
    <n v="0.1"/>
    <n v="0.2"/>
    <n v="0.1"/>
    <n v="0.13333333333333333"/>
  </r>
  <r>
    <x v="46"/>
    <x v="46"/>
    <x v="13"/>
    <s v="GC,REV,XGRT,GD,ZS"/>
    <n v="31.108128262416201"/>
    <n v="30.850869658443798"/>
    <n v="30.4495340616349"/>
    <n v="33.251269713425998"/>
    <n v="30.064566911107999"/>
    <n v="31.7564855826726"/>
    <n v="31.1356141918254"/>
    <n v="30.847506012173501"/>
    <n v="0"/>
    <n v="27.718219377077826"/>
  </r>
  <r>
    <x v="46"/>
    <x v="46"/>
    <x v="14"/>
    <s v="IQ,SCI,OVRL"/>
    <n v="92.2222222222222"/>
    <n v="90"/>
    <n v="88.888866666666701"/>
    <n v="88.888866666666701"/>
    <n v="85.555533333333301"/>
    <n v="77.777799999999999"/>
    <n v="77.777799999999999"/>
    <n v="80"/>
    <n v="0"/>
    <n v="75.679009876543205"/>
  </r>
  <r>
    <x v="46"/>
    <x v="46"/>
    <x v="15"/>
    <s v="IC,REG,DURS"/>
    <n v="6.5"/>
    <n v="6.5"/>
    <n v="6.5"/>
    <n v="6.5"/>
    <n v="6.5"/>
    <n v="6.5"/>
    <n v="6.5"/>
    <n v="0"/>
    <n v="0"/>
    <n v="5.05555555555555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2213D-BFFD-44B9-8EF0-624985067898}" name="PivotTable1" cacheId="93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R50" firstHeaderRow="1" firstDataRow="2" firstDataCol="1"/>
  <pivotFields count="14">
    <pivotField axis="axisRow" compact="0" outline="0" showAll="0" sortType="descending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48">
        <item x="43"/>
        <item x="1"/>
        <item x="2"/>
        <item x="3"/>
        <item x="5"/>
        <item x="7"/>
        <item x="4"/>
        <item x="6"/>
        <item x="8"/>
        <item x="40"/>
        <item x="9"/>
        <item x="11"/>
        <item x="16"/>
        <item x="12"/>
        <item x="0"/>
        <item x="13"/>
        <item x="38"/>
        <item x="14"/>
        <item x="15"/>
        <item x="44"/>
        <item x="17"/>
        <item x="10"/>
        <item x="19"/>
        <item x="18"/>
        <item x="20"/>
        <item x="21"/>
        <item x="22"/>
        <item x="23"/>
        <item x="24"/>
        <item x="25"/>
        <item x="28"/>
        <item x="27"/>
        <item x="26"/>
        <item x="29"/>
        <item x="30"/>
        <item x="32"/>
        <item x="33"/>
        <item x="31"/>
        <item x="34"/>
        <item x="35"/>
        <item x="36"/>
        <item x="39"/>
        <item x="41"/>
        <item x="42"/>
        <item x="46"/>
        <item x="45"/>
        <item x="37"/>
        <item t="default"/>
      </items>
    </pivotField>
    <pivotField axis="axisCol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4" outline="0" showAll="0"/>
  </pivotFields>
  <rowFields count="1">
    <field x="0"/>
  </rowFields>
  <rowItems count="48">
    <i>
      <x v="45"/>
    </i>
    <i>
      <x v="9"/>
    </i>
    <i>
      <x v="22"/>
    </i>
    <i>
      <x v="16"/>
    </i>
    <i>
      <x v="18"/>
    </i>
    <i>
      <x v="44"/>
    </i>
    <i>
      <x v="15"/>
    </i>
    <i>
      <x v="6"/>
    </i>
    <i>
      <x v="21"/>
    </i>
    <i>
      <x v="27"/>
    </i>
    <i>
      <x v="8"/>
    </i>
    <i>
      <x v="23"/>
    </i>
    <i>
      <x v="2"/>
    </i>
    <i>
      <x v="19"/>
    </i>
    <i>
      <x v="38"/>
    </i>
    <i>
      <x v="42"/>
    </i>
    <i>
      <x v="29"/>
    </i>
    <i>
      <x v="40"/>
    </i>
    <i>
      <x v="1"/>
    </i>
    <i>
      <x v="35"/>
    </i>
    <i>
      <x v="39"/>
    </i>
    <i>
      <x v="5"/>
    </i>
    <i>
      <x v="37"/>
    </i>
    <i>
      <x v="3"/>
    </i>
    <i>
      <x v="30"/>
    </i>
    <i>
      <x v="36"/>
    </i>
    <i>
      <x v="43"/>
    </i>
    <i>
      <x v="13"/>
    </i>
    <i>
      <x v="20"/>
    </i>
    <i>
      <x v="12"/>
    </i>
    <i>
      <x v="32"/>
    </i>
    <i>
      <x v="14"/>
    </i>
    <i>
      <x v="33"/>
    </i>
    <i>
      <x v="17"/>
    </i>
    <i>
      <x/>
    </i>
    <i>
      <x v="34"/>
    </i>
    <i>
      <x v="24"/>
    </i>
    <i>
      <x v="7"/>
    </i>
    <i>
      <x v="25"/>
    </i>
    <i>
      <x v="11"/>
    </i>
    <i>
      <x v="41"/>
    </i>
    <i>
      <x v="46"/>
    </i>
    <i>
      <x v="10"/>
    </i>
    <i>
      <x v="31"/>
    </i>
    <i>
      <x v="4"/>
    </i>
    <i>
      <x v="26"/>
    </i>
    <i>
      <x v="28"/>
    </i>
    <i t="grand">
      <x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AVG" fld="1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914BB-89FE-4826-8219-C48CE4787F91}">
  <dimension ref="A1:N47"/>
  <sheetViews>
    <sheetView tabSelected="1" topLeftCell="C1" workbookViewId="0">
      <selection activeCell="H21" sqref="H21"/>
    </sheetView>
  </sheetViews>
  <sheetFormatPr defaultRowHeight="15"/>
  <cols>
    <col min="1" max="1" width="20.140625" bestFit="1" customWidth="1"/>
    <col min="2" max="2" width="45" bestFit="1" customWidth="1"/>
    <col min="3" max="3" width="52.28515625" bestFit="1" customWidth="1"/>
    <col min="4" max="4" width="52.42578125" bestFit="1" customWidth="1"/>
    <col min="5" max="5" width="33.7109375" bestFit="1" customWidth="1"/>
    <col min="6" max="6" width="35.85546875" bestFit="1" customWidth="1"/>
    <col min="7" max="7" width="36.28515625" bestFit="1" customWidth="1"/>
    <col min="8" max="8" width="39.42578125" bestFit="1" customWidth="1"/>
    <col min="9" max="9" width="52.42578125" bestFit="1" customWidth="1"/>
    <col min="10" max="10" width="33.7109375" bestFit="1" customWidth="1"/>
    <col min="11" max="11" width="27.7109375" bestFit="1" customWidth="1"/>
    <col min="12" max="12" width="40.7109375" bestFit="1" customWidth="1"/>
    <col min="13" max="13" width="24.42578125" bestFit="1" customWidth="1"/>
    <col min="14" max="14" width="36.28515625" bestFit="1" customWidth="1"/>
  </cols>
  <sheetData>
    <row r="1" spans="1:1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4">
      <c r="A2" t="s">
        <v>14</v>
      </c>
      <c r="B2">
        <v>0.70922361135893563</v>
      </c>
      <c r="C2">
        <v>0.1469818500756836</v>
      </c>
      <c r="D2">
        <v>0.91681715606330627</v>
      </c>
      <c r="E2">
        <v>2.7278625666236006E-3</v>
      </c>
      <c r="F2">
        <v>8.2098861873324477E-3</v>
      </c>
      <c r="G2">
        <v>0.21647680590247625</v>
      </c>
      <c r="H2">
        <v>3.0572816040937811E-2</v>
      </c>
      <c r="I2">
        <v>0.54431883667079195</v>
      </c>
      <c r="J2">
        <v>0.56940754708761288</v>
      </c>
      <c r="K2">
        <v>0.44293900700515521</v>
      </c>
      <c r="L2">
        <v>1</v>
      </c>
      <c r="M2">
        <v>0</v>
      </c>
      <c r="N2">
        <v>0.28827254859139545</v>
      </c>
    </row>
    <row r="3" spans="1:14">
      <c r="A3" t="s">
        <v>15</v>
      </c>
      <c r="B3">
        <v>0.34700146039705532</v>
      </c>
      <c r="C3">
        <v>0.98303837938010152</v>
      </c>
      <c r="D3">
        <v>0.90915344612308391</v>
      </c>
      <c r="E3">
        <v>2.2206139328332503E-2</v>
      </c>
      <c r="F3">
        <v>2.5985321333851584E-2</v>
      </c>
      <c r="G3">
        <v>0.54286665690082747</v>
      </c>
      <c r="H3">
        <v>0.1169651715315127</v>
      </c>
      <c r="I3">
        <v>0.24450429576179944</v>
      </c>
      <c r="J3">
        <v>0.61756566320254958</v>
      </c>
      <c r="K3">
        <v>0.31187478182332817</v>
      </c>
      <c r="L3">
        <v>0.91584852734922861</v>
      </c>
      <c r="M3">
        <v>0.42279793873147947</v>
      </c>
      <c r="N3">
        <v>0.31666302686176018</v>
      </c>
    </row>
    <row r="4" spans="1:14">
      <c r="A4" t="s">
        <v>16</v>
      </c>
      <c r="B4">
        <v>0.13676431653217364</v>
      </c>
      <c r="C4">
        <v>0.85133471968764596</v>
      </c>
      <c r="D4">
        <v>0.55563361654578314</v>
      </c>
      <c r="E4">
        <v>0.12921989760762023</v>
      </c>
      <c r="F4">
        <v>7.0678853516427387E-2</v>
      </c>
      <c r="G4">
        <v>0.19863107002523231</v>
      </c>
      <c r="H4">
        <v>0.65255078063808669</v>
      </c>
      <c r="I4">
        <v>0.27365283941651153</v>
      </c>
      <c r="J4">
        <v>0.929770103311373</v>
      </c>
      <c r="K4">
        <v>0.36118481194147456</v>
      </c>
      <c r="L4">
        <v>0.97896213183730718</v>
      </c>
      <c r="M4">
        <v>0.53508771869527072</v>
      </c>
      <c r="N4">
        <v>3.7126010045861538E-2</v>
      </c>
    </row>
    <row r="5" spans="1:14">
      <c r="A5" t="s">
        <v>17</v>
      </c>
      <c r="B5">
        <v>6.704448932072872E-2</v>
      </c>
      <c r="C5">
        <v>0.98417009718626636</v>
      </c>
      <c r="D5">
        <v>0.81107856342323048</v>
      </c>
      <c r="E5">
        <v>1.9474722443843847E-2</v>
      </c>
      <c r="F5">
        <v>2.1257482667455814E-2</v>
      </c>
      <c r="G5">
        <v>9.4611098392049522E-2</v>
      </c>
      <c r="H5">
        <v>0.55534959009973373</v>
      </c>
      <c r="I5">
        <v>0.29297719789055032</v>
      </c>
      <c r="J5">
        <v>0.86858674154620508</v>
      </c>
      <c r="K5">
        <v>0.25634679231746343</v>
      </c>
      <c r="L5">
        <v>0.94249649368863953</v>
      </c>
      <c r="M5">
        <v>0.94160023590597985</v>
      </c>
      <c r="N5">
        <v>0.33413409041275388</v>
      </c>
    </row>
    <row r="6" spans="1:14">
      <c r="A6" t="s">
        <v>18</v>
      </c>
      <c r="B6">
        <v>1.5841660581413709E-2</v>
      </c>
      <c r="C6">
        <v>0.85840795597617747</v>
      </c>
      <c r="D6">
        <v>0.36889687777537006</v>
      </c>
      <c r="E6">
        <v>2.1286500519840088E-3</v>
      </c>
      <c r="F6">
        <v>1.0906807400366399E-3</v>
      </c>
      <c r="G6">
        <v>0.33943099364483936</v>
      </c>
      <c r="H6">
        <v>0.22198579708631402</v>
      </c>
      <c r="I6">
        <v>0.64947674683794676</v>
      </c>
      <c r="J6">
        <v>0.76635276302572708</v>
      </c>
      <c r="K6">
        <v>0.58769502391913375</v>
      </c>
      <c r="L6">
        <v>1</v>
      </c>
      <c r="M6">
        <v>0</v>
      </c>
      <c r="N6">
        <v>0.13387202445948895</v>
      </c>
    </row>
    <row r="7" spans="1:14">
      <c r="A7" t="s">
        <v>19</v>
      </c>
      <c r="B7">
        <v>3.7813468197283248E-2</v>
      </c>
      <c r="C7">
        <v>0.85840795597617747</v>
      </c>
      <c r="D7">
        <v>0.78358595031650924</v>
      </c>
      <c r="E7">
        <v>0.11985049824014142</v>
      </c>
      <c r="F7">
        <v>2.5856431123928051E-2</v>
      </c>
      <c r="G7">
        <v>0.14867062359632588</v>
      </c>
      <c r="H7">
        <v>0.52437209545193453</v>
      </c>
      <c r="I7">
        <v>0.16938072119689057</v>
      </c>
      <c r="J7">
        <v>0.86210720571257815</v>
      </c>
      <c r="K7">
        <v>0.22630210560549047</v>
      </c>
      <c r="L7">
        <v>0.98877980364656382</v>
      </c>
      <c r="M7">
        <v>0.84119062852240079</v>
      </c>
      <c r="N7">
        <v>6.9884254203974663E-2</v>
      </c>
    </row>
    <row r="8" spans="1:14">
      <c r="A8" t="s">
        <v>20</v>
      </c>
      <c r="B8">
        <v>0.29066620008481298</v>
      </c>
      <c r="C8">
        <v>0.84638345428567374</v>
      </c>
      <c r="D8">
        <v>0.96570199497485942</v>
      </c>
      <c r="E8">
        <v>0.19753094455546691</v>
      </c>
      <c r="F8">
        <v>9.7864924384800336E-2</v>
      </c>
      <c r="G8">
        <v>0.13808090724015479</v>
      </c>
      <c r="H8">
        <v>9.173150227142185E-2</v>
      </c>
      <c r="I8">
        <v>0.16166261076450972</v>
      </c>
      <c r="J8">
        <v>0.50632154544925567</v>
      </c>
      <c r="K8">
        <v>0.271283014150973</v>
      </c>
      <c r="L8">
        <v>0.44880785413744739</v>
      </c>
      <c r="M8">
        <v>0.60375010098274173</v>
      </c>
      <c r="N8">
        <v>1</v>
      </c>
    </row>
    <row r="9" spans="1:14">
      <c r="A9" t="s">
        <v>21</v>
      </c>
      <c r="B9">
        <v>0.23525229032549974</v>
      </c>
      <c r="C9">
        <v>0.2938222354255966</v>
      </c>
      <c r="D9">
        <v>0.85678793041687462</v>
      </c>
      <c r="E9">
        <v>4.7964653298088007E-3</v>
      </c>
      <c r="F9">
        <v>2.5130234832686513E-3</v>
      </c>
      <c r="G9">
        <v>0.36877572598786135</v>
      </c>
      <c r="H9">
        <v>7.8690407811602511E-2</v>
      </c>
      <c r="I9">
        <v>0.24048567365309884</v>
      </c>
      <c r="J9">
        <v>0.50511235377273211</v>
      </c>
      <c r="K9">
        <v>2.8868652765443995E-2</v>
      </c>
      <c r="L9">
        <v>0.82748948106591858</v>
      </c>
      <c r="M9">
        <v>0.71314484804463429</v>
      </c>
      <c r="N9">
        <v>0.36470845162699284</v>
      </c>
    </row>
    <row r="10" spans="1:14">
      <c r="A10" t="s">
        <v>22</v>
      </c>
      <c r="B10">
        <v>6.9807397592199588E-2</v>
      </c>
      <c r="C10">
        <v>0.97893590233275329</v>
      </c>
      <c r="D10">
        <v>0.56102622856047635</v>
      </c>
      <c r="E10">
        <v>0.14306302245054206</v>
      </c>
      <c r="F10">
        <v>8.6839925024474823E-2</v>
      </c>
      <c r="G10">
        <v>0.18822373912905782</v>
      </c>
      <c r="H10">
        <v>0.53084695316171482</v>
      </c>
      <c r="I10">
        <v>0.11240519822707024</v>
      </c>
      <c r="J10">
        <v>0.89300783637821057</v>
      </c>
      <c r="K10">
        <v>0.31819046763811198</v>
      </c>
      <c r="L10">
        <v>0.97896213183730718</v>
      </c>
      <c r="M10">
        <v>0.38558665412995757</v>
      </c>
      <c r="N10">
        <v>4.040183446167285E-2</v>
      </c>
    </row>
    <row r="11" spans="1:14">
      <c r="A11" t="s">
        <v>23</v>
      </c>
      <c r="B11">
        <v>0.46728842815832339</v>
      </c>
      <c r="C11">
        <v>0.43585282009930831</v>
      </c>
      <c r="D11">
        <v>0.81249645649898206</v>
      </c>
      <c r="E11">
        <v>0.70905206567370538</v>
      </c>
      <c r="F11">
        <v>0.65064968404699897</v>
      </c>
      <c r="G11">
        <v>0.86123495336102007</v>
      </c>
      <c r="H11">
        <v>8.4891128400605698E-2</v>
      </c>
      <c r="I11">
        <v>0.59914969833621901</v>
      </c>
      <c r="J11">
        <v>0.66221931546874668</v>
      </c>
      <c r="K11">
        <v>0.22499453767675151</v>
      </c>
      <c r="L11">
        <v>0.88499298737727905</v>
      </c>
      <c r="M11">
        <v>0.2865373999808406</v>
      </c>
      <c r="N11">
        <v>0.36711072286525437</v>
      </c>
    </row>
    <row r="12" spans="1:14">
      <c r="A12" t="s">
        <v>24</v>
      </c>
      <c r="B12">
        <v>0.17821280365280837</v>
      </c>
      <c r="C12">
        <v>0.7185842210244876</v>
      </c>
      <c r="D12">
        <v>0.91225181398019728</v>
      </c>
      <c r="E12">
        <v>4.0261232074799928E-3</v>
      </c>
      <c r="F12">
        <v>2.2931106832164241E-3</v>
      </c>
      <c r="G12">
        <v>0.57665135658894673</v>
      </c>
      <c r="H12">
        <v>0.1470680382225471</v>
      </c>
      <c r="I12">
        <v>0.1878362059684128</v>
      </c>
      <c r="J12">
        <v>0.67217408830863012</v>
      </c>
      <c r="K12">
        <v>0</v>
      </c>
      <c r="L12">
        <v>0.93828892005610098</v>
      </c>
      <c r="M12">
        <v>0.81118674364443366</v>
      </c>
      <c r="N12">
        <v>0.33740991482856519</v>
      </c>
    </row>
    <row r="13" spans="1:14">
      <c r="A13" t="s">
        <v>25</v>
      </c>
      <c r="B13">
        <v>0.20019213933607591</v>
      </c>
      <c r="C13">
        <v>0.85925674433080101</v>
      </c>
      <c r="D13">
        <v>0.96103484476723988</v>
      </c>
      <c r="E13">
        <v>4.3495241758643374E-3</v>
      </c>
      <c r="F13">
        <v>3.5166649978301098E-3</v>
      </c>
      <c r="G13">
        <v>0.12720047293714834</v>
      </c>
      <c r="H13">
        <v>4.8874732389953525E-2</v>
      </c>
      <c r="I13">
        <v>0.25098975434260207</v>
      </c>
      <c r="J13">
        <v>0.65324336612713652</v>
      </c>
      <c r="K13">
        <v>0.1645600633751835</v>
      </c>
      <c r="L13">
        <v>1</v>
      </c>
      <c r="M13">
        <v>0</v>
      </c>
      <c r="N13">
        <v>0</v>
      </c>
    </row>
    <row r="14" spans="1:14">
      <c r="A14" t="s">
        <v>26</v>
      </c>
      <c r="B14">
        <v>6.7328372297444289E-2</v>
      </c>
      <c r="C14">
        <v>0.68030386623095529</v>
      </c>
      <c r="D14">
        <v>0.85171059668367666</v>
      </c>
      <c r="E14">
        <v>1.5596476881884026E-2</v>
      </c>
      <c r="F14">
        <v>1.6839618480731365E-2</v>
      </c>
      <c r="G14">
        <v>0.19234470082679506</v>
      </c>
      <c r="H14">
        <v>0.70664717247141129</v>
      </c>
      <c r="I14">
        <v>0.18551140950094061</v>
      </c>
      <c r="J14">
        <v>0.84568778618524287</v>
      </c>
      <c r="K14">
        <v>0.23225679566282947</v>
      </c>
      <c r="L14">
        <v>0.97475455820476853</v>
      </c>
      <c r="M14">
        <v>0.85340139718030927</v>
      </c>
      <c r="N14">
        <v>6.4424546844289138E-2</v>
      </c>
    </row>
    <row r="15" spans="1:14">
      <c r="A15" t="s">
        <v>27</v>
      </c>
      <c r="B15">
        <v>0.6817612933898235</v>
      </c>
      <c r="C15">
        <v>0</v>
      </c>
      <c r="D15">
        <v>0.96316897234095444</v>
      </c>
      <c r="E15">
        <v>1.827012632916817E-2</v>
      </c>
      <c r="F15">
        <v>1.5214250084214646E-2</v>
      </c>
      <c r="G15">
        <v>0.44395402699068837</v>
      </c>
      <c r="H15">
        <v>1.3615476998590148E-2</v>
      </c>
      <c r="I15">
        <v>0.49155145016606527</v>
      </c>
      <c r="J15">
        <v>0.32545164432697321</v>
      </c>
      <c r="K15">
        <v>0.45987055174125602</v>
      </c>
      <c r="L15">
        <v>0.93127629733520334</v>
      </c>
      <c r="M15">
        <v>0.14742309567141701</v>
      </c>
      <c r="N15">
        <v>0.21511246997160952</v>
      </c>
    </row>
    <row r="16" spans="1:14">
      <c r="A16" t="s">
        <v>28</v>
      </c>
      <c r="B16">
        <v>0.13840214246211741</v>
      </c>
      <c r="C16">
        <v>0.99803364031178832</v>
      </c>
      <c r="D16">
        <v>0.78712321450146239</v>
      </c>
      <c r="E16">
        <v>4.6587280724752808E-2</v>
      </c>
      <c r="F16">
        <v>1.282267764752225E-2</v>
      </c>
      <c r="G16">
        <v>0.12276709778124459</v>
      </c>
      <c r="H16">
        <v>0.55093728787008511</v>
      </c>
      <c r="I16">
        <v>0.25871942689427385</v>
      </c>
      <c r="J16">
        <v>0.87513520861210337</v>
      </c>
      <c r="K16">
        <v>0.19293422960741266</v>
      </c>
      <c r="L16">
        <v>0.99298737727910236</v>
      </c>
      <c r="M16">
        <v>0.78584356692975121</v>
      </c>
      <c r="N16">
        <v>0.25114653854553398</v>
      </c>
    </row>
    <row r="17" spans="1:14">
      <c r="A17" t="s">
        <v>29</v>
      </c>
      <c r="B17">
        <v>9.0920595820661282E-2</v>
      </c>
      <c r="C17">
        <v>0.84015900635176621</v>
      </c>
      <c r="D17">
        <v>0.89157564609487427</v>
      </c>
      <c r="E17">
        <v>0.12511525114497657</v>
      </c>
      <c r="F17">
        <v>0.13660047471357351</v>
      </c>
      <c r="G17">
        <v>0.13706551370171019</v>
      </c>
      <c r="H17">
        <v>0.46566758915983497</v>
      </c>
      <c r="I17">
        <v>0.12548914691754276</v>
      </c>
      <c r="J17">
        <v>0.9210985542914798</v>
      </c>
      <c r="K17">
        <v>0.20670067967009995</v>
      </c>
      <c r="L17">
        <v>0.99298737727910236</v>
      </c>
      <c r="M17">
        <v>0.93073878478092409</v>
      </c>
      <c r="N17">
        <v>6.4424546844289138E-2</v>
      </c>
    </row>
    <row r="18" spans="1:14">
      <c r="A18" t="s">
        <v>30</v>
      </c>
      <c r="B18">
        <v>4.5546126232266337E-2</v>
      </c>
      <c r="C18">
        <v>0.82771011048395071</v>
      </c>
      <c r="D18">
        <v>0.7650593603534479</v>
      </c>
      <c r="E18">
        <v>0.25559687380855822</v>
      </c>
      <c r="F18">
        <v>0.19233455569855368</v>
      </c>
      <c r="G18">
        <v>7.9812761010876879E-2</v>
      </c>
      <c r="H18">
        <v>0.53378413659861101</v>
      </c>
      <c r="I18">
        <v>0.32596617907955594</v>
      </c>
      <c r="J18">
        <v>0.84151606800810508</v>
      </c>
      <c r="K18">
        <v>0.21106850249769016</v>
      </c>
      <c r="L18">
        <v>0.9971949509116409</v>
      </c>
      <c r="M18">
        <v>0.61270163762588714</v>
      </c>
      <c r="N18">
        <v>0.15614763048700589</v>
      </c>
    </row>
    <row r="19" spans="1:14">
      <c r="A19" t="s">
        <v>31</v>
      </c>
      <c r="B19">
        <v>0.2222697778830533</v>
      </c>
      <c r="C19">
        <v>0.71871153927768106</v>
      </c>
      <c r="D19">
        <v>0.84645129180676115</v>
      </c>
      <c r="E19">
        <v>9.07323404448028E-3</v>
      </c>
      <c r="F19">
        <v>9.9604261156330844E-3</v>
      </c>
      <c r="G19">
        <v>0.24040382383869008</v>
      </c>
      <c r="H19">
        <v>0.21116390788992739</v>
      </c>
      <c r="I19">
        <v>6.4621273132048324E-2</v>
      </c>
      <c r="J19">
        <v>0.85817812547304073</v>
      </c>
      <c r="K19">
        <v>7.1253644477852041E-2</v>
      </c>
      <c r="L19">
        <v>0.89621318373071523</v>
      </c>
      <c r="M19">
        <v>1</v>
      </c>
      <c r="N19">
        <v>0.17907840139768508</v>
      </c>
    </row>
    <row r="20" spans="1:14">
      <c r="A20" t="s">
        <v>32</v>
      </c>
      <c r="B20">
        <v>1</v>
      </c>
      <c r="C20">
        <v>0.22733381431340102</v>
      </c>
      <c r="D20">
        <v>0.98315508811234775</v>
      </c>
      <c r="E20">
        <v>0.12839812150358579</v>
      </c>
      <c r="F20">
        <v>0.12547983629385695</v>
      </c>
      <c r="G20">
        <v>0.92573426597086816</v>
      </c>
      <c r="H20">
        <v>0.26343407889927001</v>
      </c>
      <c r="I20">
        <v>0.31317266447635694</v>
      </c>
      <c r="J20">
        <v>0.26741320110300881</v>
      </c>
      <c r="K20">
        <v>0.32231062485345341</v>
      </c>
      <c r="L20">
        <v>0</v>
      </c>
      <c r="M20">
        <v>0.1783354167819266</v>
      </c>
      <c r="N20">
        <v>0.41471937104171219</v>
      </c>
    </row>
    <row r="21" spans="1:14">
      <c r="A21" t="s">
        <v>33</v>
      </c>
      <c r="B21">
        <v>0.79063982209222916</v>
      </c>
      <c r="C21">
        <v>0.52016579665860319</v>
      </c>
      <c r="D21">
        <v>0.9741677840790216</v>
      </c>
      <c r="E21">
        <v>5.7274014903136015E-2</v>
      </c>
      <c r="F21">
        <v>5.0277410026843279E-2</v>
      </c>
      <c r="G21">
        <v>0.59767536852501768</v>
      </c>
      <c r="H21">
        <v>2.2792543470314865E-2</v>
      </c>
      <c r="I21">
        <v>0.59232073482309355</v>
      </c>
      <c r="J21">
        <v>0.2600651317427492</v>
      </c>
      <c r="K21">
        <v>0.30626481218163681</v>
      </c>
      <c r="L21">
        <v>0.15848527349228614</v>
      </c>
      <c r="M21">
        <v>0.27206912632762054</v>
      </c>
      <c r="N21">
        <v>0.57763703865472826</v>
      </c>
    </row>
    <row r="22" spans="1:14">
      <c r="A22" t="s">
        <v>34</v>
      </c>
      <c r="B22">
        <v>8.1135682797744677E-2</v>
      </c>
      <c r="C22">
        <v>0.63227158774349612</v>
      </c>
      <c r="D22">
        <v>0.80467975955491844</v>
      </c>
      <c r="E22">
        <v>4.5408290962488614E-2</v>
      </c>
      <c r="F22">
        <v>1.7831071232121423E-2</v>
      </c>
      <c r="G22">
        <v>0.53784606990565786</v>
      </c>
      <c r="H22">
        <v>0.45146467547386554</v>
      </c>
      <c r="I22">
        <v>0.15803780842451054</v>
      </c>
      <c r="J22">
        <v>0.91863081617611875</v>
      </c>
      <c r="K22">
        <v>0.44020401079806698</v>
      </c>
      <c r="L22">
        <v>0.9621318373071529</v>
      </c>
      <c r="M22">
        <v>0.67287143447119047</v>
      </c>
      <c r="N22">
        <v>0.17471063550993668</v>
      </c>
    </row>
    <row r="23" spans="1:14">
      <c r="A23" t="s">
        <v>35</v>
      </c>
      <c r="B23">
        <v>0.11694798487050638</v>
      </c>
      <c r="C23">
        <v>0.85968113850811279</v>
      </c>
      <c r="D23">
        <v>0.86815764409853213</v>
      </c>
      <c r="E23">
        <v>6.5893193398073202E-2</v>
      </c>
      <c r="F23">
        <v>0.10153365723031452</v>
      </c>
      <c r="G23">
        <v>0.12278561546410416</v>
      </c>
      <c r="H23">
        <v>0.37571145109915932</v>
      </c>
      <c r="I23">
        <v>0.20896251338220156</v>
      </c>
      <c r="J23">
        <v>0.94334955606907689</v>
      </c>
      <c r="K23">
        <v>0.31234660250462543</v>
      </c>
      <c r="L23">
        <v>0.8485273492286115</v>
      </c>
      <c r="M23">
        <v>0.85366771359456639</v>
      </c>
      <c r="N23">
        <v>0.17252675256606248</v>
      </c>
    </row>
    <row r="24" spans="1:14">
      <c r="A24" t="s">
        <v>36</v>
      </c>
      <c r="B24">
        <v>5.4329249423962354E-2</v>
      </c>
      <c r="C24">
        <v>0.85953967378234208</v>
      </c>
      <c r="D24">
        <v>0.75555275441673619</v>
      </c>
      <c r="E24">
        <v>8.2676658537664816E-2</v>
      </c>
      <c r="F24">
        <v>0.2515491906940287</v>
      </c>
      <c r="G24">
        <v>0.52132368525018002</v>
      </c>
      <c r="H24">
        <v>0.47138530625032626</v>
      </c>
      <c r="I24">
        <v>0.28740207260269129</v>
      </c>
      <c r="J24">
        <v>1</v>
      </c>
      <c r="K24">
        <v>0.12737834589528135</v>
      </c>
      <c r="L24">
        <v>0.99018232819074337</v>
      </c>
      <c r="M24">
        <v>0.42998301514486714</v>
      </c>
      <c r="N24">
        <v>0.17230836427167504</v>
      </c>
    </row>
    <row r="25" spans="1:14">
      <c r="A25" t="s">
        <v>37</v>
      </c>
      <c r="B25">
        <v>0.10990242058639922</v>
      </c>
      <c r="C25">
        <v>1.2024501690503476E-2</v>
      </c>
      <c r="D25">
        <v>0.67228535523903266</v>
      </c>
      <c r="E25">
        <v>3.4588439206303022E-2</v>
      </c>
      <c r="F25">
        <v>7.9997027709221263E-2</v>
      </c>
      <c r="G25">
        <v>0.29863557027101661</v>
      </c>
      <c r="H25">
        <v>0.3420448018380241</v>
      </c>
      <c r="I25">
        <v>0.46289336984153234</v>
      </c>
      <c r="J25">
        <v>0.92287698008411223</v>
      </c>
      <c r="K25">
        <v>0.21484532932443376</v>
      </c>
      <c r="L25">
        <v>0.99438990182328191</v>
      </c>
      <c r="M25">
        <v>0.57080720261721862</v>
      </c>
      <c r="N25">
        <v>0.12229744485695566</v>
      </c>
    </row>
    <row r="26" spans="1:14">
      <c r="A26" t="s">
        <v>38</v>
      </c>
      <c r="B26">
        <v>2.2470330841853441E-2</v>
      </c>
      <c r="C26">
        <v>0.85642744981538843</v>
      </c>
      <c r="D26">
        <v>0.35900483141625994</v>
      </c>
      <c r="E26">
        <v>2.186127131613868E-4</v>
      </c>
      <c r="F26">
        <v>5.3129693008536717E-3</v>
      </c>
      <c r="G26">
        <v>7.7793819035668369E-3</v>
      </c>
      <c r="H26">
        <v>0.33707117121821312</v>
      </c>
      <c r="I26">
        <v>0.84687069163518813</v>
      </c>
      <c r="J26">
        <v>0.75288883901331149</v>
      </c>
      <c r="K26">
        <v>0.74067229611075036</v>
      </c>
      <c r="L26">
        <v>1</v>
      </c>
      <c r="M26">
        <v>0</v>
      </c>
      <c r="N26">
        <v>0.54553395937977722</v>
      </c>
    </row>
    <row r="27" spans="1:14">
      <c r="A27" t="s">
        <v>39</v>
      </c>
      <c r="B27">
        <v>1.1913331501934389E-2</v>
      </c>
      <c r="C27">
        <v>0.88127264496596769</v>
      </c>
      <c r="D27">
        <v>0.54540811409149403</v>
      </c>
      <c r="E27">
        <v>0.1083216171004059</v>
      </c>
      <c r="F27">
        <v>2.8291194888133983E-3</v>
      </c>
      <c r="G27">
        <v>0.2668605713472964</v>
      </c>
      <c r="H27">
        <v>0.91877708735836239</v>
      </c>
      <c r="I27">
        <v>0</v>
      </c>
      <c r="J27">
        <v>0.91271651644712837</v>
      </c>
      <c r="K27">
        <v>0.47118156680024764</v>
      </c>
      <c r="L27">
        <v>0.98176718092566617</v>
      </c>
      <c r="M27">
        <v>0.86248998628796791</v>
      </c>
      <c r="N27">
        <v>0.25223848001747107</v>
      </c>
    </row>
    <row r="28" spans="1:14">
      <c r="A28" t="s">
        <v>40</v>
      </c>
      <c r="B28">
        <v>4.1848112382514999E-2</v>
      </c>
      <c r="C28">
        <v>0.12</v>
      </c>
      <c r="D28">
        <v>0.91527088773880072</v>
      </c>
      <c r="E28">
        <v>7.9959402818983172E-3</v>
      </c>
      <c r="F28">
        <v>1.5214250084214599E-2</v>
      </c>
      <c r="G28">
        <v>1.6373829999999999E-2</v>
      </c>
      <c r="H28">
        <v>0.28661688684663983</v>
      </c>
      <c r="I28">
        <v>3.1668001556306204E-2</v>
      </c>
      <c r="J28">
        <v>0.91315767633367506</v>
      </c>
      <c r="K28">
        <v>0.51159864339412986</v>
      </c>
      <c r="L28">
        <v>0.98457223001402527</v>
      </c>
      <c r="M28">
        <v>0.78876450108398821</v>
      </c>
      <c r="N28">
        <v>0.38982310548154614</v>
      </c>
    </row>
    <row r="29" spans="1:14">
      <c r="A29" t="s">
        <v>41</v>
      </c>
      <c r="B29">
        <v>0.20163789476394489</v>
      </c>
      <c r="C29">
        <v>0.55524904864971925</v>
      </c>
      <c r="D29">
        <v>0.91777087198802854</v>
      </c>
      <c r="E29">
        <v>0.10434602534841164</v>
      </c>
      <c r="F29">
        <v>6.0653785346567533E-2</v>
      </c>
      <c r="G29">
        <v>0.24452794981127926</v>
      </c>
      <c r="H29">
        <v>9.2801942457312922E-2</v>
      </c>
      <c r="I29">
        <v>0.40121650216633331</v>
      </c>
      <c r="J29">
        <v>0.46279836539233032</v>
      </c>
      <c r="K29">
        <v>0.30712015929256459</v>
      </c>
      <c r="L29">
        <v>0.82328190743338014</v>
      </c>
      <c r="M29">
        <v>0.40703220731615058</v>
      </c>
      <c r="N29">
        <v>0.12841231709980344</v>
      </c>
    </row>
    <row r="30" spans="1:14">
      <c r="A30" t="s">
        <v>42</v>
      </c>
      <c r="B30">
        <v>9.9733048527540752E-2</v>
      </c>
      <c r="C30">
        <v>0.96238452941759023</v>
      </c>
      <c r="D30">
        <v>0.76088717716209209</v>
      </c>
      <c r="E30">
        <v>0.74005897589358105</v>
      </c>
      <c r="F30">
        <v>4.3958207097512879E-2</v>
      </c>
      <c r="G30">
        <v>0.21020258835412442</v>
      </c>
      <c r="H30">
        <v>0.5707143230118531</v>
      </c>
      <c r="I30">
        <v>0.14084860922835987</v>
      </c>
      <c r="J30">
        <v>0.87687227566537229</v>
      </c>
      <c r="K30">
        <v>0.23066154388972493</v>
      </c>
      <c r="L30">
        <v>0.99018232819074337</v>
      </c>
      <c r="M30">
        <v>0.83528678295543046</v>
      </c>
      <c r="N30">
        <v>5.4597073596855207E-2</v>
      </c>
    </row>
    <row r="31" spans="1:14">
      <c r="A31" t="s">
        <v>43</v>
      </c>
      <c r="B31">
        <v>0.10094478142630062</v>
      </c>
      <c r="C31">
        <v>0.99279944545827492</v>
      </c>
      <c r="D31">
        <v>0.81184932129294518</v>
      </c>
      <c r="E31">
        <v>2.6554489371428836E-2</v>
      </c>
      <c r="F31">
        <v>2.1130078133279846E-2</v>
      </c>
      <c r="G31">
        <v>8.780886912450854E-2</v>
      </c>
      <c r="H31">
        <v>1</v>
      </c>
      <c r="I31">
        <v>0.41098621909750715</v>
      </c>
      <c r="J31">
        <v>0.92590995430410772</v>
      </c>
      <c r="K31">
        <v>0.28063003157218502</v>
      </c>
      <c r="L31">
        <v>0.97896213183730718</v>
      </c>
      <c r="M31">
        <v>0.9908451191956783</v>
      </c>
      <c r="N31">
        <v>6.7700371260100464E-2</v>
      </c>
    </row>
    <row r="32" spans="1:14">
      <c r="A32" t="s">
        <v>44</v>
      </c>
      <c r="B32">
        <v>0.64782639990571078</v>
      </c>
      <c r="C32">
        <v>0.69105518538952315</v>
      </c>
      <c r="D32">
        <v>0.72343442091999999</v>
      </c>
      <c r="E32">
        <v>1.65522833711788E-2</v>
      </c>
      <c r="F32">
        <v>1.2518754022014433E-3</v>
      </c>
      <c r="G32">
        <v>0.56169585074029804</v>
      </c>
      <c r="H32">
        <v>4.8443945485875405E-2</v>
      </c>
      <c r="I32">
        <v>0.46309752523227371</v>
      </c>
      <c r="J32">
        <v>0.4362661826407439</v>
      </c>
      <c r="K32">
        <v>0.36388374957599035</v>
      </c>
      <c r="L32">
        <v>0.82187938288920059</v>
      </c>
      <c r="M32">
        <v>0.36181649212969863</v>
      </c>
      <c r="N32">
        <v>0.53505132124918098</v>
      </c>
    </row>
    <row r="33" spans="1:14">
      <c r="A33" t="s">
        <v>45</v>
      </c>
      <c r="B33">
        <v>0.41415198474897769</v>
      </c>
      <c r="C33">
        <v>0.9181060702513828</v>
      </c>
      <c r="D33">
        <v>0.98129709224775663</v>
      </c>
      <c r="E33">
        <v>1.6566114151317934E-2</v>
      </c>
      <c r="F33">
        <v>9.8835657004334911E-3</v>
      </c>
      <c r="G33">
        <v>0.55922181630299539</v>
      </c>
      <c r="H33">
        <v>5.3104276539084116E-2</v>
      </c>
      <c r="I33">
        <v>0.42075090763539558</v>
      </c>
      <c r="J33">
        <v>0.54455976792784067</v>
      </c>
      <c r="K33">
        <v>0.36620295837477729</v>
      </c>
      <c r="L33">
        <v>0.44740532959326784</v>
      </c>
      <c r="M33">
        <v>0.41828291103445397</v>
      </c>
      <c r="N33">
        <v>0.56453374099148279</v>
      </c>
    </row>
    <row r="34" spans="1:14">
      <c r="A34" t="s">
        <v>46</v>
      </c>
      <c r="B34">
        <v>0.12373841582090173</v>
      </c>
      <c r="C34">
        <v>0.99930682284372374</v>
      </c>
      <c r="D34">
        <v>0.8923329803010307</v>
      </c>
      <c r="E34">
        <v>2.4125616330664724E-2</v>
      </c>
      <c r="F34">
        <v>1.0889331698638005E-2</v>
      </c>
      <c r="G34">
        <v>0.2437984695565974</v>
      </c>
      <c r="H34">
        <v>0.23215497885227923</v>
      </c>
      <c r="I34">
        <v>0.16450167723287346</v>
      </c>
      <c r="J34">
        <v>0.85413875526186489</v>
      </c>
      <c r="K34">
        <v>0.17395973886902372</v>
      </c>
      <c r="L34">
        <v>0.94950911640953717</v>
      </c>
      <c r="M34">
        <v>0.80241721232683094</v>
      </c>
      <c r="N34">
        <v>9.499890805852805E-2</v>
      </c>
    </row>
    <row r="35" spans="1:14">
      <c r="A35" t="s">
        <v>47</v>
      </c>
      <c r="B35">
        <v>1.0397690796889847E-2</v>
      </c>
      <c r="C35">
        <v>0.7190652010921077</v>
      </c>
      <c r="D35">
        <v>0.48476032896488902</v>
      </c>
      <c r="E35">
        <v>1.5466363543368952E-3</v>
      </c>
      <c r="F35">
        <v>8.1441983784651326E-3</v>
      </c>
      <c r="G35">
        <v>0.31707841439297713</v>
      </c>
      <c r="H35">
        <v>0.79313090700224531</v>
      </c>
      <c r="I35">
        <v>1</v>
      </c>
      <c r="J35">
        <v>0.79880862015389298</v>
      </c>
      <c r="K35">
        <v>1</v>
      </c>
      <c r="L35">
        <v>1</v>
      </c>
      <c r="M35">
        <v>0</v>
      </c>
      <c r="N35">
        <v>0.14391788600131034</v>
      </c>
    </row>
    <row r="36" spans="1:14">
      <c r="A36" t="s">
        <v>48</v>
      </c>
      <c r="B36">
        <v>0.14024182780108743</v>
      </c>
      <c r="C36">
        <v>0.70774802303045736</v>
      </c>
      <c r="D36">
        <v>0.5483844080378466</v>
      </c>
      <c r="E36">
        <v>2.0915212556509539E-2</v>
      </c>
      <c r="F36">
        <v>3.6883337659318484E-2</v>
      </c>
      <c r="G36">
        <v>0.22292606861575703</v>
      </c>
      <c r="H36">
        <v>0.20985849302908463</v>
      </c>
      <c r="I36">
        <v>0.76159143491053627</v>
      </c>
      <c r="J36">
        <v>0.63737153630897447</v>
      </c>
      <c r="K36">
        <v>0.45031023337101639</v>
      </c>
      <c r="L36">
        <v>1</v>
      </c>
      <c r="M36">
        <v>0.57058878186274908</v>
      </c>
      <c r="N36">
        <v>0.30181262284341553</v>
      </c>
    </row>
    <row r="37" spans="1:14">
      <c r="A37" t="s">
        <v>49</v>
      </c>
      <c r="B37">
        <v>0</v>
      </c>
      <c r="C37">
        <v>0.99817510503755869</v>
      </c>
      <c r="D37">
        <v>0.78248129432014724</v>
      </c>
      <c r="E37">
        <v>0.2541199940274102</v>
      </c>
      <c r="F37">
        <v>1.675968972204215E-2</v>
      </c>
      <c r="G37">
        <v>0.45460684861721429</v>
      </c>
      <c r="H37">
        <v>0.63885697874784597</v>
      </c>
      <c r="I37">
        <v>0.26469982917100987</v>
      </c>
      <c r="J37">
        <v>0.95396496583905965</v>
      </c>
      <c r="K37">
        <v>0.30875195598815086</v>
      </c>
      <c r="L37">
        <v>1</v>
      </c>
      <c r="M37">
        <v>0.39814915100793841</v>
      </c>
      <c r="N37">
        <v>3.3850185630050232E-2</v>
      </c>
    </row>
    <row r="38" spans="1:14">
      <c r="A38" t="s">
        <v>50</v>
      </c>
      <c r="B38">
        <v>0.13362779241007253</v>
      </c>
      <c r="C38">
        <v>7.3561657400727318E-3</v>
      </c>
      <c r="D38">
        <v>0.79925860887160882</v>
      </c>
      <c r="E38">
        <v>2.3414498253093247E-2</v>
      </c>
      <c r="F38">
        <v>1.8432256063711131E-2</v>
      </c>
      <c r="G38">
        <v>8.1190588051208254E-2</v>
      </c>
      <c r="H38">
        <v>5.6641950811968045E-2</v>
      </c>
      <c r="I38">
        <v>0.26070531239619171</v>
      </c>
      <c r="J38">
        <v>0</v>
      </c>
      <c r="K38">
        <v>0.34240451182100307</v>
      </c>
      <c r="L38">
        <v>0.71248246844319774</v>
      </c>
      <c r="M38">
        <v>0.54251170210562483</v>
      </c>
      <c r="N38">
        <v>0.67045206376938205</v>
      </c>
    </row>
    <row r="39" spans="1:14">
      <c r="A39" t="s">
        <v>51</v>
      </c>
      <c r="B39">
        <v>0.1588602295606138</v>
      </c>
      <c r="C39">
        <v>0.43585282009930831</v>
      </c>
      <c r="D39">
        <v>0.87189287280194028</v>
      </c>
      <c r="E39">
        <v>0.11230113663462393</v>
      </c>
      <c r="F39">
        <v>6.7079025970896461E-2</v>
      </c>
      <c r="G39">
        <v>0.28779033788087977</v>
      </c>
      <c r="H39">
        <v>0.31571458409482533</v>
      </c>
      <c r="I39">
        <v>0.1826288827642995</v>
      </c>
      <c r="J39">
        <v>0.95564688790651153</v>
      </c>
      <c r="K39">
        <v>0.20625687307180043</v>
      </c>
      <c r="L39">
        <v>0.90042075736325389</v>
      </c>
      <c r="M39">
        <v>0.60431327486072384</v>
      </c>
      <c r="N39">
        <v>0.22493994321904345</v>
      </c>
    </row>
    <row r="40" spans="1:14">
      <c r="A40" t="s">
        <v>52</v>
      </c>
      <c r="B40">
        <v>8.178481566922749E-2</v>
      </c>
      <c r="C40">
        <v>0.86545420079446589</v>
      </c>
      <c r="D40">
        <v>0.9174938044879577</v>
      </c>
      <c r="E40">
        <v>5.8042284363573053E-2</v>
      </c>
      <c r="F40">
        <v>2.7584957232120649E-2</v>
      </c>
      <c r="G40">
        <v>0.24637741620342621</v>
      </c>
      <c r="H40">
        <v>0.65227664351730974</v>
      </c>
      <c r="I40">
        <v>0.22184035063649135</v>
      </c>
      <c r="J40">
        <v>0.92053331818684392</v>
      </c>
      <c r="K40">
        <v>0.30646912799293907</v>
      </c>
      <c r="L40">
        <v>0.94810659186535762</v>
      </c>
      <c r="M40">
        <v>0.69640606437325003</v>
      </c>
      <c r="N40">
        <v>0.14850404018344615</v>
      </c>
    </row>
    <row r="41" spans="1:14">
      <c r="A41" t="s">
        <v>53</v>
      </c>
      <c r="B41">
        <v>3.7296400615777665E-2</v>
      </c>
      <c r="C41">
        <v>0.77876331536731269</v>
      </c>
      <c r="D41">
        <v>0.8910213913431676</v>
      </c>
      <c r="E41">
        <v>0.23034844606026661</v>
      </c>
      <c r="F41">
        <v>3.6033252744406628E-2</v>
      </c>
      <c r="G41">
        <v>0.1548960680328576</v>
      </c>
      <c r="H41">
        <v>0.99228499817241911</v>
      </c>
      <c r="I41">
        <v>0.27234311816758022</v>
      </c>
      <c r="J41">
        <v>0.9671308312031297</v>
      </c>
      <c r="K41">
        <v>0.29740917723595778</v>
      </c>
      <c r="L41">
        <v>1</v>
      </c>
      <c r="M41">
        <v>0.37909507836255163</v>
      </c>
      <c r="N41">
        <v>0.17034286962218823</v>
      </c>
    </row>
    <row r="42" spans="1:14">
      <c r="A42" t="s">
        <v>54</v>
      </c>
      <c r="B42">
        <v>0.5522274699659373</v>
      </c>
      <c r="C42">
        <v>1.1317178061650331E-2</v>
      </c>
      <c r="D42">
        <v>0.95697508622470295</v>
      </c>
      <c r="E42">
        <v>1.11805128472901E-3</v>
      </c>
      <c r="F42">
        <v>1.6012646363767267E-3</v>
      </c>
      <c r="G42">
        <v>0.17149905356264225</v>
      </c>
      <c r="H42">
        <v>2.328860111743512E-2</v>
      </c>
      <c r="I42">
        <v>0.27298442870078116</v>
      </c>
      <c r="J42">
        <v>0.56623092017956289</v>
      </c>
      <c r="K42">
        <v>0.31150407992223256</v>
      </c>
      <c r="L42">
        <v>0.99859747545582045</v>
      </c>
      <c r="M42">
        <v>0</v>
      </c>
      <c r="N42">
        <v>0.18126228434155928</v>
      </c>
    </row>
    <row r="43" spans="1:14">
      <c r="A43" t="s">
        <v>55</v>
      </c>
      <c r="B43">
        <v>0.37452433765785809</v>
      </c>
      <c r="C43">
        <v>0.70237236345117338</v>
      </c>
      <c r="D43">
        <v>0.8940104473961501</v>
      </c>
      <c r="E43">
        <v>3.6373767893628076E-2</v>
      </c>
      <c r="F43">
        <v>4.2080474834883218E-2</v>
      </c>
      <c r="G43">
        <v>0.65201981808714116</v>
      </c>
      <c r="H43">
        <v>0.10660017753642108</v>
      </c>
      <c r="I43">
        <v>0.35589688913117545</v>
      </c>
      <c r="J43">
        <v>0.62815818780341759</v>
      </c>
      <c r="K43">
        <v>0.35546735401314195</v>
      </c>
      <c r="L43">
        <v>0.98036465638148662</v>
      </c>
      <c r="M43">
        <v>0.64760819770005384</v>
      </c>
      <c r="N43">
        <v>0.14522821576763487</v>
      </c>
    </row>
    <row r="44" spans="1:14">
      <c r="A44" t="s">
        <v>56</v>
      </c>
      <c r="B44">
        <v>4.3448096186570744E-2</v>
      </c>
      <c r="C44">
        <v>0.43486256701891385</v>
      </c>
      <c r="D44">
        <v>0.39476003396488912</v>
      </c>
      <c r="E44">
        <v>3.7676339831457392E-2</v>
      </c>
      <c r="F44">
        <v>1.939727099845601E-2</v>
      </c>
      <c r="G44">
        <v>0.38047541517096645</v>
      </c>
      <c r="H44">
        <v>0.44673907367761473</v>
      </c>
      <c r="I44">
        <v>0.71600038625870721</v>
      </c>
      <c r="J44">
        <v>0.75466933274291437</v>
      </c>
      <c r="K44">
        <v>0.28558200205509077</v>
      </c>
      <c r="L44">
        <v>1</v>
      </c>
      <c r="M44">
        <v>8.4076871586018356E-2</v>
      </c>
      <c r="N44">
        <v>0.1072286525442236</v>
      </c>
    </row>
    <row r="45" spans="1:14">
      <c r="A45" t="s">
        <v>57</v>
      </c>
      <c r="B45">
        <v>3.5671612128644198E-2</v>
      </c>
      <c r="C45">
        <v>0.90603912914314799</v>
      </c>
      <c r="D45">
        <v>0.85367969464310323</v>
      </c>
      <c r="E45">
        <v>0.28353579665064554</v>
      </c>
      <c r="F45">
        <v>0.14478850216029687</v>
      </c>
      <c r="G45">
        <v>0.26391908500235411</v>
      </c>
      <c r="H45">
        <v>0.48194611247454433</v>
      </c>
      <c r="I45">
        <v>0.13464235826285978</v>
      </c>
      <c r="J45">
        <v>0.84749378447078527</v>
      </c>
      <c r="K45">
        <v>0.2476136573493305</v>
      </c>
      <c r="L45">
        <v>0.96493688639551189</v>
      </c>
      <c r="M45">
        <v>0.71680929694847817</v>
      </c>
      <c r="N45">
        <v>8.735531775496834E-2</v>
      </c>
    </row>
    <row r="46" spans="1:14">
      <c r="A46" t="s">
        <v>58</v>
      </c>
      <c r="B46">
        <v>5.8283140466061444E-2</v>
      </c>
      <c r="C46">
        <v>0.85105179023610467</v>
      </c>
      <c r="D46">
        <v>0.56881507217801297</v>
      </c>
      <c r="E46">
        <v>1</v>
      </c>
      <c r="F46">
        <v>1</v>
      </c>
      <c r="G46">
        <v>0.14666748200603658</v>
      </c>
      <c r="H46">
        <v>0.69414129810453751</v>
      </c>
      <c r="I46">
        <v>0.14858541672461661</v>
      </c>
      <c r="J46">
        <v>0.70447526375157332</v>
      </c>
      <c r="K46">
        <v>0.24836924959311987</v>
      </c>
      <c r="L46">
        <v>0.89060308555399714</v>
      </c>
      <c r="M46">
        <v>0.39369435995769542</v>
      </c>
      <c r="N46">
        <v>8.386110504476961E-2</v>
      </c>
    </row>
    <row r="47" spans="1:14">
      <c r="A47" t="s">
        <v>59</v>
      </c>
      <c r="B47">
        <v>0.38996111490066732</v>
      </c>
      <c r="C47">
        <v>0.99944828756949455</v>
      </c>
      <c r="D47">
        <v>0.97528989639963515</v>
      </c>
      <c r="E47">
        <v>5.280080009600163E-3</v>
      </c>
      <c r="F47">
        <v>2.2967645533005336E-3</v>
      </c>
      <c r="G47">
        <v>0.14115490326541624</v>
      </c>
      <c r="H47">
        <v>0.16905122447913945</v>
      </c>
      <c r="I47">
        <v>0.18876606147590735</v>
      </c>
      <c r="J47">
        <v>0.66028620799089444</v>
      </c>
      <c r="K47">
        <v>0.18610222659291653</v>
      </c>
      <c r="L47">
        <v>0.98316970546984572</v>
      </c>
      <c r="M47">
        <v>0.59049099256394044</v>
      </c>
      <c r="N47">
        <v>9.9366673946276476E-2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762A3-0E4F-411B-8329-91C2F07ED699}">
  <dimension ref="A1:N47"/>
  <sheetViews>
    <sheetView workbookViewId="0">
      <selection activeCell="C22" sqref="C22"/>
    </sheetView>
  </sheetViews>
  <sheetFormatPr defaultRowHeight="15"/>
  <cols>
    <col min="1" max="1" width="20.140625" bestFit="1" customWidth="1"/>
    <col min="2" max="2" width="53.28515625" bestFit="1" customWidth="1"/>
    <col min="3" max="3" width="46" bestFit="1" customWidth="1"/>
    <col min="4" max="4" width="36.28515625" bestFit="1" customWidth="1"/>
    <col min="5" max="5" width="53.28515625" bestFit="1" customWidth="1"/>
    <col min="6" max="6" width="30.7109375" bestFit="1" customWidth="1"/>
    <col min="7" max="7" width="22.28515625" bestFit="1" customWidth="1"/>
    <col min="8" max="8" width="40.28515625" bestFit="1" customWidth="1"/>
    <col min="9" max="9" width="53.5703125" bestFit="1" customWidth="1"/>
    <col min="10" max="10" width="34.7109375" bestFit="1" customWidth="1"/>
    <col min="11" max="11" width="28.28515625" bestFit="1" customWidth="1"/>
    <col min="12" max="12" width="63.5703125" bestFit="1" customWidth="1"/>
    <col min="13" max="13" width="35.42578125" bestFit="1" customWidth="1"/>
    <col min="14" max="14" width="37.140625" bestFit="1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60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61</v>
      </c>
      <c r="M1" s="3" t="s">
        <v>62</v>
      </c>
      <c r="N1" s="3" t="s">
        <v>13</v>
      </c>
    </row>
    <row r="2" spans="1:14">
      <c r="A2" t="s">
        <v>14</v>
      </c>
      <c r="B2" s="4">
        <v>11.896480756995432</v>
      </c>
      <c r="C2" s="4">
        <v>21.711111111111109</v>
      </c>
      <c r="D2" s="4">
        <v>3.0077117913620124</v>
      </c>
      <c r="E2" s="4">
        <v>1365376359.7635143</v>
      </c>
      <c r="F2" s="4">
        <v>174934154862.72324</v>
      </c>
      <c r="G2" s="4">
        <v>2.5625000000590386</v>
      </c>
      <c r="H2" s="4">
        <v>4402.2222222222226</v>
      </c>
      <c r="I2" s="4">
        <v>37.676550037772031</v>
      </c>
      <c r="J2" s="4">
        <v>75.576888888888874</v>
      </c>
      <c r="K2" s="4">
        <v>1.8921194534532897</v>
      </c>
      <c r="L2" s="4">
        <v>0</v>
      </c>
      <c r="M2" s="4">
        <v>0</v>
      </c>
      <c r="N2" s="4">
        <v>14.666666666666666</v>
      </c>
    </row>
    <row r="3" spans="1:14">
      <c r="A3" t="s">
        <v>15</v>
      </c>
      <c r="B3" s="4">
        <v>5.8372154378869707</v>
      </c>
      <c r="C3" s="4">
        <v>87.37777777777778</v>
      </c>
      <c r="D3" s="4">
        <v>3.2047155499655182</v>
      </c>
      <c r="E3" s="4">
        <v>7921552508.0575104</v>
      </c>
      <c r="F3" s="4">
        <v>524399561865.05859</v>
      </c>
      <c r="G3" s="4">
        <v>4.5883090128833448</v>
      </c>
      <c r="H3" s="4">
        <v>11755.555555555555</v>
      </c>
      <c r="I3" s="4">
        <v>23.101116498328068</v>
      </c>
      <c r="J3" s="4">
        <v>76.523555555555546</v>
      </c>
      <c r="K3" s="4">
        <v>1.035293100349987</v>
      </c>
      <c r="L3" s="4">
        <v>0.66666666666666663</v>
      </c>
      <c r="M3" s="4">
        <v>19.846544935512224</v>
      </c>
      <c r="N3" s="4">
        <v>16.111111111111111</v>
      </c>
    </row>
    <row r="4" spans="1:14">
      <c r="A4" t="s">
        <v>16</v>
      </c>
      <c r="B4" s="4">
        <v>2.3203608467856256</v>
      </c>
      <c r="C4" s="4">
        <v>77.033333333333346</v>
      </c>
      <c r="D4" s="4">
        <v>12.292316165181147</v>
      </c>
      <c r="E4" s="4">
        <v>43941219861.239281</v>
      </c>
      <c r="F4" s="4">
        <v>1403075289677.7966</v>
      </c>
      <c r="G4" s="4">
        <v>2.4517365909946265</v>
      </c>
      <c r="H4" s="4">
        <v>57342.222222222219</v>
      </c>
      <c r="I4" s="4">
        <v>24.518168051340634</v>
      </c>
      <c r="J4" s="4">
        <v>82.660704607046071</v>
      </c>
      <c r="K4" s="4">
        <v>1.3576551577224791</v>
      </c>
      <c r="L4" s="4">
        <v>0.16666666666666666</v>
      </c>
      <c r="M4" s="4">
        <v>25.117536015876812</v>
      </c>
      <c r="N4" s="4">
        <v>1.8888888888888888</v>
      </c>
    </row>
    <row r="5" spans="1:14">
      <c r="A5" t="s">
        <v>17</v>
      </c>
      <c r="B5" s="4">
        <v>1.1540850407513323</v>
      </c>
      <c r="C5" s="4">
        <v>87.466666666666654</v>
      </c>
      <c r="D5" s="4">
        <v>5.7258339987554008</v>
      </c>
      <c r="E5" s="4">
        <v>7002187286.5746975</v>
      </c>
      <c r="F5" s="4">
        <v>431450160054.38507</v>
      </c>
      <c r="G5" s="4">
        <v>1.8061141998459052</v>
      </c>
      <c r="H5" s="4">
        <v>49068.888888888891</v>
      </c>
      <c r="I5" s="4">
        <v>25.457618492192466</v>
      </c>
      <c r="J5" s="4">
        <v>81.457994579945819</v>
      </c>
      <c r="K5" s="4">
        <v>0.67228141903524763</v>
      </c>
      <c r="L5" s="4">
        <v>0.45555555555555549</v>
      </c>
      <c r="M5" s="4">
        <v>44.199627484620841</v>
      </c>
      <c r="N5" s="4">
        <v>17</v>
      </c>
    </row>
    <row r="6" spans="1:14">
      <c r="A6" t="s">
        <v>18</v>
      </c>
      <c r="B6" s="4">
        <v>0.29756225881624354</v>
      </c>
      <c r="C6" s="4">
        <v>77.588888888888903</v>
      </c>
      <c r="D6" s="4">
        <v>17.092581270995531</v>
      </c>
      <c r="E6" s="4">
        <v>1163687943.2624083</v>
      </c>
      <c r="F6" s="4">
        <v>34970434781.323868</v>
      </c>
      <c r="G6" s="4">
        <v>3.3256416876179125</v>
      </c>
      <c r="H6" s="4">
        <v>20694.444444444445</v>
      </c>
      <c r="I6" s="4">
        <v>42.788784174719495</v>
      </c>
      <c r="J6" s="4">
        <v>79.448333333333323</v>
      </c>
      <c r="K6" s="4">
        <v>2.8384552662206173</v>
      </c>
      <c r="L6" s="4">
        <v>0</v>
      </c>
      <c r="M6" s="4">
        <v>0</v>
      </c>
      <c r="N6" s="4">
        <v>6.8111111111111109</v>
      </c>
    </row>
    <row r="7" spans="1:14">
      <c r="A7" t="s">
        <v>19</v>
      </c>
      <c r="B7" s="4">
        <v>0.66510745595956278</v>
      </c>
      <c r="C7" s="4">
        <v>51.022222222222219</v>
      </c>
      <c r="D7" s="4">
        <v>6.4325606570061087</v>
      </c>
      <c r="E7" s="4">
        <v>40787581918.397148</v>
      </c>
      <c r="F7" s="4">
        <v>521865577785.44165</v>
      </c>
      <c r="G7" s="4">
        <v>2.1416463037175388</v>
      </c>
      <c r="H7" s="4">
        <v>46432.222222222219</v>
      </c>
      <c r="I7" s="4">
        <v>19.448996541115378</v>
      </c>
      <c r="J7" s="4">
        <v>81.330623306233051</v>
      </c>
      <c r="K7" s="4">
        <v>0.47586565943466003</v>
      </c>
      <c r="L7" s="4">
        <v>8.8888888888888878E-2</v>
      </c>
      <c r="M7" s="4">
        <v>39.486303217065775</v>
      </c>
      <c r="N7" s="4">
        <v>3.5555555555555554</v>
      </c>
    </row>
    <row r="8" spans="1:14">
      <c r="A8" t="s">
        <v>20</v>
      </c>
      <c r="B8" s="4">
        <v>4.8948371538795952</v>
      </c>
      <c r="C8" s="4">
        <v>76.644444444444446</v>
      </c>
      <c r="D8" s="4">
        <v>1.7510753738277358</v>
      </c>
      <c r="E8" s="4">
        <v>66933975439.334442</v>
      </c>
      <c r="F8" s="4">
        <v>1937553981338.4468</v>
      </c>
      <c r="G8" s="4">
        <v>2.0759189449410163</v>
      </c>
      <c r="H8" s="4">
        <v>9607.7777777777774</v>
      </c>
      <c r="I8" s="4">
        <v>19.073781899036348</v>
      </c>
      <c r="J8" s="4">
        <v>74.336777777777769</v>
      </c>
      <c r="K8" s="4">
        <v>0.76992628333741286</v>
      </c>
      <c r="L8" s="4">
        <v>4.3666666666666663</v>
      </c>
      <c r="M8" s="4">
        <v>28.340614774340381</v>
      </c>
      <c r="N8" s="4">
        <v>50.87777777777778</v>
      </c>
    </row>
    <row r="9" spans="1:14">
      <c r="A9" t="s">
        <v>21</v>
      </c>
      <c r="B9" s="4">
        <v>3.9678712554408002</v>
      </c>
      <c r="C9" s="4">
        <v>33.24444444444444</v>
      </c>
      <c r="D9" s="4">
        <v>4.550826440878855</v>
      </c>
      <c r="E9" s="4">
        <v>2061645555.5555556</v>
      </c>
      <c r="F9" s="4">
        <v>62933721281.104965</v>
      </c>
      <c r="G9" s="4">
        <v>3.5077760985917115</v>
      </c>
      <c r="H9" s="4">
        <v>8497.7777777777774</v>
      </c>
      <c r="I9" s="4">
        <v>22.905751859615346</v>
      </c>
      <c r="J9" s="4">
        <v>74.313008130081343</v>
      </c>
      <c r="K9" s="4">
        <v>-0.81484647152894696</v>
      </c>
      <c r="L9" s="4">
        <v>1.3666666666666667</v>
      </c>
      <c r="M9" s="4">
        <v>33.475710205001228</v>
      </c>
      <c r="N9" s="4">
        <v>18.555555555555557</v>
      </c>
    </row>
    <row r="10" spans="1:14">
      <c r="A10" t="s">
        <v>22</v>
      </c>
      <c r="B10" s="4">
        <v>1.2003030708324445</v>
      </c>
      <c r="C10" s="4">
        <v>87.055555555555557</v>
      </c>
      <c r="D10" s="4">
        <v>12.153693377540234</v>
      </c>
      <c r="E10" s="4">
        <v>48600665151.155045</v>
      </c>
      <c r="F10" s="4">
        <v>1720802275577.1887</v>
      </c>
      <c r="G10" s="4">
        <v>2.3871412469162911</v>
      </c>
      <c r="H10" s="4">
        <v>46983.333333333336</v>
      </c>
      <c r="I10" s="4">
        <v>16.679141063446078</v>
      </c>
      <c r="J10" s="4">
        <v>81.938051490514937</v>
      </c>
      <c r="K10" s="4">
        <v>1.0765816063211631</v>
      </c>
      <c r="L10" s="4">
        <v>0.16666666666666663</v>
      </c>
      <c r="M10" s="4">
        <v>18.099811178559655</v>
      </c>
      <c r="N10" s="4">
        <v>2.0555555555555554</v>
      </c>
    </row>
    <row r="11" spans="1:14">
      <c r="A11" t="s">
        <v>23</v>
      </c>
      <c r="B11" s="4">
        <v>7.8493802106958874</v>
      </c>
      <c r="C11" s="4">
        <v>44.400000000000006</v>
      </c>
      <c r="D11" s="4">
        <v>5.6893855596313028</v>
      </c>
      <c r="E11" s="4">
        <v>239106422450.49258</v>
      </c>
      <c r="F11" s="4">
        <v>12805313303554.959</v>
      </c>
      <c r="G11" s="4">
        <v>6.5643305172095836</v>
      </c>
      <c r="H11" s="4">
        <v>9025.5555555555547</v>
      </c>
      <c r="I11" s="4">
        <v>40.342143166417074</v>
      </c>
      <c r="J11" s="4">
        <v>77.401333333333326</v>
      </c>
      <c r="K11" s="4">
        <v>0.46731749414957197</v>
      </c>
      <c r="L11" s="4">
        <v>0.91111111111111098</v>
      </c>
      <c r="M11" s="4">
        <v>13.450343210013344</v>
      </c>
      <c r="N11" s="4">
        <v>18.677777777777777</v>
      </c>
    </row>
    <row r="12" spans="1:14">
      <c r="A12" t="s">
        <v>24</v>
      </c>
      <c r="B12" s="4">
        <v>3.0137126472557356</v>
      </c>
      <c r="C12" s="4">
        <v>66.606666666666669</v>
      </c>
      <c r="D12" s="4">
        <v>3.1250687316296566</v>
      </c>
      <c r="E12" s="4">
        <v>1802356773.99523</v>
      </c>
      <c r="F12" s="4">
        <v>58610231276.961563</v>
      </c>
      <c r="G12" s="4">
        <v>4.7980010388896934</v>
      </c>
      <c r="H12" s="4">
        <v>14317.777777777777</v>
      </c>
      <c r="I12" s="4">
        <v>20.346206832884366</v>
      </c>
      <c r="J12" s="4">
        <v>77.597018970189737</v>
      </c>
      <c r="K12" s="4">
        <v>-1.0035739632125487</v>
      </c>
      <c r="L12" s="4">
        <v>0.48888888888888882</v>
      </c>
      <c r="M12" s="4">
        <v>38.077891787111533</v>
      </c>
      <c r="N12" s="4">
        <v>17.166666666666668</v>
      </c>
    </row>
    <row r="13" spans="1:14">
      <c r="A13" t="s">
        <v>25</v>
      </c>
      <c r="B13" s="4">
        <v>3.3813837741843633</v>
      </c>
      <c r="C13" s="4">
        <v>77.655555555555551</v>
      </c>
      <c r="D13" s="4">
        <v>1.8710493994680522</v>
      </c>
      <c r="E13" s="4">
        <v>1911210023.2428601</v>
      </c>
      <c r="F13" s="4">
        <v>82665333333.333328</v>
      </c>
      <c r="G13" s="4">
        <v>2.0083871825193209</v>
      </c>
      <c r="H13" s="4">
        <v>5960</v>
      </c>
      <c r="I13" s="4">
        <v>23.416405977719926</v>
      </c>
      <c r="J13" s="4">
        <v>77.224888888888884</v>
      </c>
      <c r="K13" s="4">
        <v>7.2229893809432011E-2</v>
      </c>
      <c r="L13" s="4">
        <v>0</v>
      </c>
      <c r="M13" s="4">
        <v>0</v>
      </c>
      <c r="N13" s="4">
        <v>0</v>
      </c>
    </row>
    <row r="14" spans="1:14">
      <c r="A14" t="s">
        <v>26</v>
      </c>
      <c r="B14" s="4">
        <v>1.1588338455136311</v>
      </c>
      <c r="C14" s="4">
        <v>63.599999999999994</v>
      </c>
      <c r="D14" s="4">
        <v>4.6813446672896202</v>
      </c>
      <c r="E14" s="4">
        <v>5696812003.0417995</v>
      </c>
      <c r="F14" s="4">
        <v>344594862652.73285</v>
      </c>
      <c r="G14" s="4">
        <v>2.4127188845886769</v>
      </c>
      <c r="H14" s="4">
        <v>61946.666666666664</v>
      </c>
      <c r="I14" s="4">
        <v>20.233187243168533</v>
      </c>
      <c r="J14" s="4">
        <v>81.007859078590783</v>
      </c>
      <c r="K14" s="4">
        <v>0.51479417221999113</v>
      </c>
      <c r="L14" s="4">
        <v>0.2</v>
      </c>
      <c r="M14" s="4">
        <v>40.059488530110166</v>
      </c>
      <c r="N14" s="4">
        <v>3.2777777777777777</v>
      </c>
    </row>
    <row r="15" spans="1:14">
      <c r="A15" t="s">
        <v>27</v>
      </c>
      <c r="B15" s="4">
        <v>11.437090102915631</v>
      </c>
      <c r="C15" s="4">
        <v>10.166666666666666</v>
      </c>
      <c r="D15" s="4">
        <v>1.8161893960701478</v>
      </c>
      <c r="E15" s="4">
        <v>6596733333.333333</v>
      </c>
      <c r="F15" s="4">
        <v>312640087788.68805</v>
      </c>
      <c r="G15" s="4">
        <v>3.9743864397971893</v>
      </c>
      <c r="H15" s="4">
        <v>2958.8888888888887</v>
      </c>
      <c r="I15" s="4">
        <v>35.111272407414354</v>
      </c>
      <c r="J15" s="4">
        <v>70.781333333333336</v>
      </c>
      <c r="K15" s="4">
        <v>2.0028086495974886</v>
      </c>
      <c r="L15" s="4">
        <v>0.54444444444444451</v>
      </c>
      <c r="M15" s="4">
        <v>6.9201829638845664</v>
      </c>
      <c r="N15" s="4">
        <v>10.944444444444445</v>
      </c>
    </row>
    <row r="16" spans="1:14">
      <c r="A16" t="s">
        <v>28</v>
      </c>
      <c r="B16" s="4">
        <v>2.3477584585266293</v>
      </c>
      <c r="C16" s="4">
        <v>88.555555555555571</v>
      </c>
      <c r="D16" s="4">
        <v>6.3416315449905376</v>
      </c>
      <c r="E16" s="4">
        <v>16127979577.911413</v>
      </c>
      <c r="F16" s="4">
        <v>265621726321.01166</v>
      </c>
      <c r="G16" s="4">
        <v>1.9808704833309427</v>
      </c>
      <c r="H16" s="4">
        <v>48693.333333333336</v>
      </c>
      <c r="I16" s="4">
        <v>23.792182710285925</v>
      </c>
      <c r="J16" s="4">
        <v>81.586720867208697</v>
      </c>
      <c r="K16" s="4">
        <v>0.257724702491052</v>
      </c>
      <c r="L16" s="4">
        <v>5.5555555555555552E-2</v>
      </c>
      <c r="M16" s="4">
        <v>36.888258514570879</v>
      </c>
      <c r="N16" s="4">
        <v>12.777777777777779</v>
      </c>
    </row>
    <row r="17" spans="1:14">
      <c r="A17" t="s">
        <v>29</v>
      </c>
      <c r="B17" s="4">
        <v>1.5534854189065779</v>
      </c>
      <c r="C17" s="4">
        <v>76.155555555555566</v>
      </c>
      <c r="D17" s="4">
        <v>3.6565714657750905</v>
      </c>
      <c r="E17" s="4">
        <v>42559640496.453491</v>
      </c>
      <c r="F17" s="4">
        <v>2699095667914.5405</v>
      </c>
      <c r="G17" s="4">
        <v>2.0696166859233025</v>
      </c>
      <c r="H17" s="4">
        <v>41435.555555555555</v>
      </c>
      <c r="I17" s="4">
        <v>17.315215031017132</v>
      </c>
      <c r="J17" s="4">
        <v>82.490243902439047</v>
      </c>
      <c r="K17" s="4">
        <v>0.34772223756232812</v>
      </c>
      <c r="L17" s="4">
        <v>5.5555555555555552E-2</v>
      </c>
      <c r="M17" s="4">
        <v>43.689780444058059</v>
      </c>
      <c r="N17" s="4">
        <v>3.2777777777777777</v>
      </c>
    </row>
    <row r="18" spans="1:14">
      <c r="A18" t="s">
        <v>30</v>
      </c>
      <c r="B18" s="4">
        <v>0.79445964088662224</v>
      </c>
      <c r="C18" s="4">
        <v>75.177777777777777</v>
      </c>
      <c r="D18" s="4">
        <v>6.9088062202252152</v>
      </c>
      <c r="E18" s="4">
        <v>86478335808.318359</v>
      </c>
      <c r="F18" s="4">
        <v>3794828803827.7456</v>
      </c>
      <c r="G18" s="4">
        <v>1.71426512687413</v>
      </c>
      <c r="H18" s="4">
        <v>47233.333333333336</v>
      </c>
      <c r="I18" s="4">
        <v>27.061372270766775</v>
      </c>
      <c r="J18" s="4">
        <v>80.925853658536596</v>
      </c>
      <c r="K18" s="4">
        <v>0.3762766787088232</v>
      </c>
      <c r="L18" s="4">
        <v>2.2222222222222223E-2</v>
      </c>
      <c r="M18" s="4">
        <v>28.760808578414007</v>
      </c>
      <c r="N18" s="4">
        <v>7.9444444444444446</v>
      </c>
    </row>
    <row r="19" spans="1:14">
      <c r="A19" t="s">
        <v>31</v>
      </c>
      <c r="B19" s="4">
        <v>3.7506993149934353</v>
      </c>
      <c r="C19" s="4">
        <v>66.61666666666666</v>
      </c>
      <c r="D19" s="4">
        <v>4.8165406541518303</v>
      </c>
      <c r="E19" s="4">
        <v>3501159398.6907797</v>
      </c>
      <c r="F19" s="4">
        <v>209349804520.51611</v>
      </c>
      <c r="G19" s="4">
        <v>2.7110081979608038</v>
      </c>
      <c r="H19" s="4">
        <v>19773.333333333332</v>
      </c>
      <c r="I19" s="4">
        <v>14.356133572332858</v>
      </c>
      <c r="J19" s="4">
        <v>81.253387533875355</v>
      </c>
      <c r="K19" s="4">
        <v>-0.53775653470695095</v>
      </c>
      <c r="L19" s="4">
        <v>0.8222222222222223</v>
      </c>
      <c r="M19" s="4">
        <v>46.940969000600631</v>
      </c>
      <c r="N19" s="4">
        <v>9.1111111111111107</v>
      </c>
    </row>
    <row r="20" spans="1:14">
      <c r="A20" t="s">
        <v>32</v>
      </c>
      <c r="B20" s="4">
        <v>16.760598764769679</v>
      </c>
      <c r="C20" s="4">
        <v>28.022222222222226</v>
      </c>
      <c r="D20" s="4">
        <v>1.3024251803624978</v>
      </c>
      <c r="E20" s="4">
        <v>43664618960.737656</v>
      </c>
      <c r="F20" s="4">
        <v>2480463696351.6348</v>
      </c>
      <c r="G20" s="4">
        <v>6.9646594134860269</v>
      </c>
      <c r="H20" s="4">
        <v>1800</v>
      </c>
      <c r="I20" s="4">
        <v>26.439417707557531</v>
      </c>
      <c r="J20" s="4">
        <v>69.640444444444427</v>
      </c>
      <c r="K20" s="4">
        <v>1.1035169449014328</v>
      </c>
      <c r="L20" s="4">
        <v>7.9222222222222216</v>
      </c>
      <c r="M20" s="4">
        <v>8.3712372708696101</v>
      </c>
      <c r="N20" s="4">
        <v>21.1</v>
      </c>
    </row>
    <row r="21" spans="1:14">
      <c r="A21" t="s">
        <v>33</v>
      </c>
      <c r="B21" s="4">
        <v>13.258414092103333</v>
      </c>
      <c r="C21" s="4">
        <v>51.022222222222219</v>
      </c>
      <c r="D21" s="4">
        <v>1.5334533231403422</v>
      </c>
      <c r="E21" s="4">
        <v>19725018093.208042</v>
      </c>
      <c r="F21" s="4">
        <v>1001982506645.7704</v>
      </c>
      <c r="G21" s="4">
        <v>4.9284911038704013</v>
      </c>
      <c r="H21" s="4">
        <v>3740</v>
      </c>
      <c r="I21" s="4">
        <v>40.010154252446881</v>
      </c>
      <c r="J21" s="4">
        <v>69.495999999999995</v>
      </c>
      <c r="K21" s="4">
        <v>0.99861818145093428</v>
      </c>
      <c r="L21" s="4">
        <v>6.6666666666666661</v>
      </c>
      <c r="M21" s="4">
        <v>12.771188424965333</v>
      </c>
      <c r="N21" s="4">
        <v>29.388888888888896</v>
      </c>
    </row>
    <row r="22" spans="1:14">
      <c r="A22" t="s">
        <v>34</v>
      </c>
      <c r="B22" s="4">
        <v>1.3898030378793313</v>
      </c>
      <c r="C22" s="4">
        <v>59.827384739999999</v>
      </c>
      <c r="D22" s="4">
        <v>5.8903220107570071</v>
      </c>
      <c r="E22" s="4">
        <v>15731144444.444445</v>
      </c>
      <c r="F22" s="4">
        <v>364086843379.6272</v>
      </c>
      <c r="G22" s="4">
        <v>4.5571476567524076</v>
      </c>
      <c r="H22" s="4">
        <v>40226.666666666664</v>
      </c>
      <c r="I22" s="4">
        <v>18.897562742219947</v>
      </c>
      <c r="J22" s="4">
        <v>82.441734417344165</v>
      </c>
      <c r="K22" s="4">
        <v>1.8742395413520301</v>
      </c>
      <c r="L22" s="4">
        <v>0.30000000000000004</v>
      </c>
      <c r="M22" s="4">
        <v>31.585237146901832</v>
      </c>
      <c r="N22" s="4">
        <v>8.8888888888888893</v>
      </c>
    </row>
    <row r="23" spans="1:14">
      <c r="A23" t="s">
        <v>35</v>
      </c>
      <c r="B23" s="4">
        <v>1.9888725298214665</v>
      </c>
      <c r="C23" s="4">
        <v>77.688888888888883</v>
      </c>
      <c r="D23" s="4">
        <v>4.2585559417337304</v>
      </c>
      <c r="E23" s="4">
        <v>22626139848.366737</v>
      </c>
      <c r="F23" s="4">
        <v>2009681341736.2322</v>
      </c>
      <c r="G23" s="4">
        <v>1.9809854173238926</v>
      </c>
      <c r="H23" s="4">
        <v>33778.888888888891</v>
      </c>
      <c r="I23" s="4">
        <v>21.373258718726721</v>
      </c>
      <c r="J23" s="4">
        <v>82.927642276422759</v>
      </c>
      <c r="K23" s="4">
        <v>1.0383776063859687</v>
      </c>
      <c r="L23" s="4">
        <v>1.2000000000000002</v>
      </c>
      <c r="M23" s="4">
        <v>40.071989680656159</v>
      </c>
      <c r="N23" s="4">
        <v>8.7777777777777786</v>
      </c>
    </row>
    <row r="24" spans="1:14">
      <c r="A24" t="s">
        <v>36</v>
      </c>
      <c r="B24" s="4">
        <v>0.94138404517160923</v>
      </c>
      <c r="C24" s="4">
        <v>77.677777777777763</v>
      </c>
      <c r="D24" s="4">
        <v>7.1531835669284316</v>
      </c>
      <c r="E24" s="4">
        <v>28275271708.441017</v>
      </c>
      <c r="F24" s="4">
        <v>4958989700515.5938</v>
      </c>
      <c r="G24" s="4">
        <v>1.2188900099712348</v>
      </c>
      <c r="H24" s="4">
        <v>41922.222222222219</v>
      </c>
      <c r="I24" s="4">
        <v>25.186584712907131</v>
      </c>
      <c r="J24" s="4">
        <v>84.041246612466139</v>
      </c>
      <c r="K24" s="4">
        <v>-0.17084387667389045</v>
      </c>
      <c r="L24" s="4">
        <v>7.7777777777777779E-2</v>
      </c>
      <c r="M24" s="4">
        <v>20.183819384700001</v>
      </c>
      <c r="N24" s="4">
        <v>8.7666666666666675</v>
      </c>
    </row>
    <row r="25" spans="1:14">
      <c r="A25" t="s">
        <v>37</v>
      </c>
      <c r="B25" s="4">
        <v>1.8710140741558645</v>
      </c>
      <c r="C25" s="4">
        <v>11.111111111111111</v>
      </c>
      <c r="D25" s="4">
        <v>9.2936600117702444</v>
      </c>
      <c r="E25" s="4">
        <v>12089300000</v>
      </c>
      <c r="F25" s="4">
        <v>1586270778843.7002</v>
      </c>
      <c r="G25" s="4">
        <v>3.0724360928364405</v>
      </c>
      <c r="H25" s="4">
        <v>30913.333333333332</v>
      </c>
      <c r="I25" s="4">
        <v>33.718064646803874</v>
      </c>
      <c r="J25" s="4">
        <v>82.525203252032526</v>
      </c>
      <c r="K25" s="4">
        <v>0.4009675106408167</v>
      </c>
      <c r="L25" s="4">
        <v>4.4444444444444446E-2</v>
      </c>
      <c r="M25" s="4">
        <v>26.794243203374425</v>
      </c>
      <c r="N25" s="4">
        <v>6.2222222222222223</v>
      </c>
    </row>
    <row r="26" spans="1:14">
      <c r="A26" t="s">
        <v>38</v>
      </c>
      <c r="B26" s="4">
        <v>0.40844689608712925</v>
      </c>
      <c r="C26" s="4">
        <v>77.433333333333337</v>
      </c>
      <c r="D26" s="4">
        <v>17.34686677086771</v>
      </c>
      <c r="E26" s="4">
        <v>520790145.04665059</v>
      </c>
      <c r="F26" s="4">
        <v>117980711504.489</v>
      </c>
      <c r="G26" s="4">
        <v>1.2671744217758396</v>
      </c>
      <c r="H26" s="4">
        <v>30490</v>
      </c>
      <c r="I26" s="4">
        <v>52.38505764016891</v>
      </c>
      <c r="J26" s="4">
        <v>79.183666666666653</v>
      </c>
      <c r="K26" s="4">
        <v>3.8385371578107303</v>
      </c>
      <c r="L26" s="4">
        <v>0</v>
      </c>
      <c r="M26" s="4">
        <v>0</v>
      </c>
      <c r="N26" s="4">
        <v>27.755555555555556</v>
      </c>
    </row>
    <row r="27" spans="1:14">
      <c r="A27" t="s">
        <v>39</v>
      </c>
      <c r="B27" s="4">
        <v>0.23184902706018987</v>
      </c>
      <c r="C27" s="4">
        <v>79.384757777776997</v>
      </c>
      <c r="D27" s="4">
        <v>12.555173506184044</v>
      </c>
      <c r="E27" s="4">
        <v>36907085893.541451</v>
      </c>
      <c r="F27" s="4">
        <v>69148175010.027557</v>
      </c>
      <c r="G27" s="4">
        <v>2.8752177081187114</v>
      </c>
      <c r="H27" s="4">
        <v>80002.222222222219</v>
      </c>
      <c r="I27" s="4">
        <v>11.214581234961967</v>
      </c>
      <c r="J27" s="4">
        <v>82.325474254742531</v>
      </c>
      <c r="K27" s="4">
        <v>2.0767538910960521</v>
      </c>
      <c r="L27" s="4">
        <v>0.14444444444444446</v>
      </c>
      <c r="M27" s="4">
        <v>40.486115709671964</v>
      </c>
      <c r="N27" s="4">
        <v>12.833333333333334</v>
      </c>
    </row>
    <row r="28" spans="1:14">
      <c r="A28" t="s">
        <v>40</v>
      </c>
      <c r="B28" s="4">
        <v>0.73259913067243843</v>
      </c>
      <c r="C28" s="4">
        <v>88.710000000000008</v>
      </c>
      <c r="D28" s="4">
        <v>3.0474602518482783</v>
      </c>
      <c r="E28" s="4">
        <v>3138554032.8593264</v>
      </c>
      <c r="F28" s="4">
        <v>13527629832.543068</v>
      </c>
      <c r="G28" s="4">
        <v>7.4256057109276963</v>
      </c>
      <c r="H28" s="4">
        <v>26195.555555555555</v>
      </c>
      <c r="I28" s="4">
        <v>12.754115810608377</v>
      </c>
      <c r="J28" s="4">
        <v>82.334146341463438</v>
      </c>
      <c r="K28" s="4">
        <v>2.3409786732056612</v>
      </c>
      <c r="L28" s="4">
        <v>0.12222222222222223</v>
      </c>
      <c r="M28" s="4">
        <v>37.025369994157714</v>
      </c>
      <c r="N28" s="4">
        <v>19.833333333333332</v>
      </c>
    </row>
    <row r="29" spans="1:14">
      <c r="A29" t="s">
        <v>41</v>
      </c>
      <c r="B29" s="4">
        <v>3.4055684235790418</v>
      </c>
      <c r="C29" s="4">
        <v>53.777777777777779</v>
      </c>
      <c r="D29" s="4">
        <v>2.9831955161799115</v>
      </c>
      <c r="E29" s="4">
        <v>35568944941</v>
      </c>
      <c r="F29" s="4">
        <v>1205982250923.5647</v>
      </c>
      <c r="G29" s="4">
        <v>2.7366054753875955</v>
      </c>
      <c r="H29" s="4">
        <v>9698.8888888888887</v>
      </c>
      <c r="I29" s="4">
        <v>30.719654086077199</v>
      </c>
      <c r="J29" s="4">
        <v>73.481222222222229</v>
      </c>
      <c r="K29" s="4">
        <v>1.0042099739074721</v>
      </c>
      <c r="L29" s="4">
        <v>1.4</v>
      </c>
      <c r="M29" s="4">
        <v>19.106486225873475</v>
      </c>
      <c r="N29" s="4">
        <v>6.5333333333333332</v>
      </c>
    </row>
    <row r="30" spans="1:14">
      <c r="A30" t="s">
        <v>42</v>
      </c>
      <c r="B30" s="4">
        <v>1.7009004483885757</v>
      </c>
      <c r="C30" s="4">
        <v>85.755555555555603</v>
      </c>
      <c r="D30" s="4">
        <v>7.0160565959167052</v>
      </c>
      <c r="E30" s="4">
        <v>249543011256.71957</v>
      </c>
      <c r="F30" s="4">
        <v>877746851910.68811</v>
      </c>
      <c r="G30" s="4">
        <v>2.5235577154904667</v>
      </c>
      <c r="H30" s="4">
        <v>50376.666666666664</v>
      </c>
      <c r="I30" s="4">
        <v>18.061912710970102</v>
      </c>
      <c r="J30" s="4">
        <v>81.620867208672095</v>
      </c>
      <c r="K30" s="4">
        <v>0.5043652870140205</v>
      </c>
      <c r="L30" s="4">
        <v>7.7777777777777779E-2</v>
      </c>
      <c r="M30" s="4">
        <v>39.209170985322288</v>
      </c>
      <c r="N30" s="4">
        <v>2.7777777777777777</v>
      </c>
    </row>
    <row r="31" spans="1:14">
      <c r="A31" t="s">
        <v>43</v>
      </c>
      <c r="B31" s="4">
        <v>1.7211703604024633</v>
      </c>
      <c r="C31" s="4">
        <v>88.144444444444446</v>
      </c>
      <c r="D31" s="4">
        <v>5.7060208536218546</v>
      </c>
      <c r="E31" s="4">
        <v>9385159847.9544601</v>
      </c>
      <c r="F31" s="4">
        <v>428945384389.38727</v>
      </c>
      <c r="G31" s="4">
        <v>1.763894696649553</v>
      </c>
      <c r="H31" s="4">
        <v>86915.555555555562</v>
      </c>
      <c r="I31" s="4">
        <v>31.194607233438816</v>
      </c>
      <c r="J31" s="4">
        <v>82.5848238482385</v>
      </c>
      <c r="K31" s="4">
        <v>0.83103198047406102</v>
      </c>
      <c r="L31" s="4">
        <v>0.16666666666666666</v>
      </c>
      <c r="M31" s="4">
        <v>46.511230024560774</v>
      </c>
      <c r="N31" s="4">
        <v>3.4444444444444446</v>
      </c>
    </row>
    <row r="32" spans="1:14">
      <c r="A32" t="s">
        <v>44</v>
      </c>
      <c r="B32" s="4">
        <v>10.869425970145455</v>
      </c>
      <c r="C32" s="4">
        <v>64.444444444444443</v>
      </c>
      <c r="D32" s="4">
        <v>0.86940892829958605</v>
      </c>
      <c r="E32" s="4">
        <v>447207483.02389497</v>
      </c>
      <c r="F32" s="4">
        <v>38139525031.756256</v>
      </c>
      <c r="G32" s="4">
        <v>4.7051764659231399</v>
      </c>
      <c r="H32" s="4">
        <v>5923.333333333333</v>
      </c>
      <c r="I32" s="4">
        <v>33.72798962682802</v>
      </c>
      <c r="J32" s="4">
        <v>72.959666666666664</v>
      </c>
      <c r="K32" s="4">
        <v>1.3752993385615087</v>
      </c>
      <c r="L32" s="4">
        <v>1.4111111111111112</v>
      </c>
      <c r="M32" s="4">
        <v>16.984016740966247</v>
      </c>
      <c r="N32" s="4">
        <v>27.222222222222221</v>
      </c>
    </row>
    <row r="33" spans="1:14">
      <c r="A33" t="s">
        <v>45</v>
      </c>
      <c r="B33" s="4">
        <v>6.9605118522146832</v>
      </c>
      <c r="C33" s="4">
        <v>82.277777777777786</v>
      </c>
      <c r="D33" s="4">
        <v>1.3501869265205979</v>
      </c>
      <c r="E33" s="4">
        <v>6023181363.9524393</v>
      </c>
      <c r="F33" s="4">
        <v>207838727235.56119</v>
      </c>
      <c r="G33" s="4">
        <v>4.6898208375364261</v>
      </c>
      <c r="H33" s="4">
        <v>6320</v>
      </c>
      <c r="I33" s="4">
        <v>31.6693159263056</v>
      </c>
      <c r="J33" s="4">
        <v>75.088444444444434</v>
      </c>
      <c r="K33" s="4">
        <v>1.3904610595757132</v>
      </c>
      <c r="L33" s="4">
        <v>4.3777777777777773</v>
      </c>
      <c r="M33" s="4">
        <v>19.634605160349295</v>
      </c>
      <c r="N33" s="4">
        <v>28.722222222222221</v>
      </c>
    </row>
    <row r="34" spans="1:14">
      <c r="A34" t="s">
        <v>46</v>
      </c>
      <c r="B34" s="4">
        <v>2.1024631057988623</v>
      </c>
      <c r="C34" s="4">
        <v>88.655555555555551</v>
      </c>
      <c r="D34" s="4">
        <v>3.6371033900916978</v>
      </c>
      <c r="E34" s="4">
        <v>8567627594.3622847</v>
      </c>
      <c r="F34" s="4">
        <v>227612106678.28494</v>
      </c>
      <c r="G34" s="4">
        <v>2.7320777988373237</v>
      </c>
      <c r="H34" s="4">
        <v>21560</v>
      </c>
      <c r="I34" s="4">
        <v>19.211802638451587</v>
      </c>
      <c r="J34" s="4">
        <v>81.173983739837396</v>
      </c>
      <c r="K34" s="4">
        <v>0.13367984067760533</v>
      </c>
      <c r="L34" s="4">
        <v>0.39999999999999997</v>
      </c>
      <c r="M34" s="4">
        <v>37.666241489382145</v>
      </c>
      <c r="N34" s="4">
        <v>4.833333333333333</v>
      </c>
    </row>
    <row r="35" spans="1:14">
      <c r="A35" t="s">
        <v>47</v>
      </c>
      <c r="B35" s="4">
        <v>0.20649533420645833</v>
      </c>
      <c r="C35" s="4">
        <v>66.644444444444446</v>
      </c>
      <c r="D35" s="4">
        <v>26.575465151741302</v>
      </c>
      <c r="E35" s="4">
        <v>967788461.53846002</v>
      </c>
      <c r="F35" s="4">
        <v>173642731239.52133</v>
      </c>
      <c r="G35" s="4">
        <v>3.1869055830185054</v>
      </c>
      <c r="H35" s="4">
        <v>69307.777777777781</v>
      </c>
      <c r="I35" s="4">
        <v>59.829413241619967</v>
      </c>
      <c r="J35" s="4">
        <v>80.086333333333343</v>
      </c>
      <c r="K35" s="4">
        <v>5.5338801125630273</v>
      </c>
      <c r="L35" s="4">
        <v>0</v>
      </c>
      <c r="M35" s="4">
        <v>0</v>
      </c>
      <c r="N35" s="4">
        <v>7.3222222222222229</v>
      </c>
    </row>
    <row r="36" spans="1:14">
      <c r="A36" t="s">
        <v>48</v>
      </c>
      <c r="B36" s="4">
        <v>2.3785327818055677</v>
      </c>
      <c r="C36" s="4">
        <v>65.75555555555556</v>
      </c>
      <c r="D36" s="4">
        <v>12.478664726661613</v>
      </c>
      <c r="E36" s="4">
        <v>7487040594.3928566</v>
      </c>
      <c r="F36" s="4">
        <v>738654778646.24548</v>
      </c>
      <c r="G36" s="4">
        <v>2.6025287402011514</v>
      </c>
      <c r="H36" s="4">
        <v>19662.222222222223</v>
      </c>
      <c r="I36" s="4">
        <v>48.2392209008473</v>
      </c>
      <c r="J36" s="4">
        <v>76.912888888888887</v>
      </c>
      <c r="K36" s="4">
        <v>1.9403085073022535</v>
      </c>
      <c r="L36" s="4">
        <v>0</v>
      </c>
      <c r="M36" s="4">
        <v>26.78399032150978</v>
      </c>
      <c r="N36" s="4">
        <v>15.355555555555554</v>
      </c>
    </row>
    <row r="37" spans="1:14">
      <c r="A37" t="s">
        <v>49</v>
      </c>
      <c r="B37" s="4">
        <v>3.2562384283033784E-2</v>
      </c>
      <c r="C37" s="4">
        <v>88.566666666666663</v>
      </c>
      <c r="D37" s="4">
        <v>6.4609570061561534</v>
      </c>
      <c r="E37" s="4">
        <v>85981234133.795746</v>
      </c>
      <c r="F37" s="4">
        <v>343023461674.00702</v>
      </c>
      <c r="G37" s="4">
        <v>4.0405054750460359</v>
      </c>
      <c r="H37" s="4">
        <v>56176.666666666664</v>
      </c>
      <c r="I37" s="4">
        <v>24.082918962301683</v>
      </c>
      <c r="J37" s="4">
        <v>83.13631436314364</v>
      </c>
      <c r="K37" s="4">
        <v>1.0148777698658695</v>
      </c>
      <c r="L37" s="4">
        <v>0</v>
      </c>
      <c r="M37" s="4">
        <v>18.689506955079096</v>
      </c>
      <c r="N37" s="4">
        <v>1.7222222222222223</v>
      </c>
    </row>
    <row r="38" spans="1:14">
      <c r="A38" t="s">
        <v>50</v>
      </c>
      <c r="B38" s="4">
        <v>2.2678929571628443</v>
      </c>
      <c r="C38" s="4">
        <v>10.744444444444445</v>
      </c>
      <c r="D38" s="4">
        <v>6.029678415017913</v>
      </c>
      <c r="E38" s="4">
        <v>8328272982.2561493</v>
      </c>
      <c r="F38" s="4">
        <v>375906149074.44556</v>
      </c>
      <c r="G38" s="4">
        <v>1.7228169075985571</v>
      </c>
      <c r="H38" s="4">
        <v>6621.1111111111113</v>
      </c>
      <c r="I38" s="4">
        <v>23.88872620034612</v>
      </c>
      <c r="J38" s="4">
        <v>64.38377777777778</v>
      </c>
      <c r="K38" s="4">
        <v>1.234879808155614</v>
      </c>
      <c r="L38" s="4">
        <v>2.2777777777777777</v>
      </c>
      <c r="M38" s="4">
        <v>25.46602499100322</v>
      </c>
      <c r="N38" s="4">
        <v>34.111111111111114</v>
      </c>
    </row>
    <row r="39" spans="1:14">
      <c r="A39" t="s">
        <v>51</v>
      </c>
      <c r="B39" s="4">
        <v>2.6899820837854413</v>
      </c>
      <c r="C39" s="4">
        <v>44.400000000000006</v>
      </c>
      <c r="D39" s="4">
        <v>4.1625379426765097</v>
      </c>
      <c r="E39" s="4">
        <v>38246548894.868126</v>
      </c>
      <c r="F39" s="4">
        <v>1332302608842.271</v>
      </c>
      <c r="G39" s="4">
        <v>3.0051228186800563</v>
      </c>
      <c r="H39" s="4">
        <v>28672.222222222223</v>
      </c>
      <c r="I39" s="4">
        <v>20.093053690112026</v>
      </c>
      <c r="J39" s="4">
        <v>83.169376693766949</v>
      </c>
      <c r="K39" s="4">
        <v>0.34482087230741892</v>
      </c>
      <c r="L39" s="4">
        <v>0.78888888888888897</v>
      </c>
      <c r="M39" s="4">
        <v>28.367050701888687</v>
      </c>
      <c r="N39" s="4">
        <v>11.444444444444445</v>
      </c>
    </row>
    <row r="40" spans="1:14">
      <c r="A40" t="s">
        <v>52</v>
      </c>
      <c r="B40" s="4">
        <v>1.4006617561692656</v>
      </c>
      <c r="C40" s="4">
        <v>78.142324444400003</v>
      </c>
      <c r="D40" s="4">
        <v>2.9903178289144212</v>
      </c>
      <c r="E40" s="4">
        <v>19983609239.314034</v>
      </c>
      <c r="F40" s="4">
        <v>555848435303.95239</v>
      </c>
      <c r="G40" s="4">
        <v>2.7480845874821251</v>
      </c>
      <c r="H40" s="4">
        <v>57318.888888888891</v>
      </c>
      <c r="I40" s="4">
        <v>21.9993126134531</v>
      </c>
      <c r="J40" s="4">
        <v>82.479132791327928</v>
      </c>
      <c r="K40" s="4">
        <v>0.99995388668427765</v>
      </c>
      <c r="L40" s="4">
        <v>0.41111111111111109</v>
      </c>
      <c r="M40" s="4">
        <v>32.689975479575018</v>
      </c>
      <c r="N40" s="4">
        <v>7.5555555555555554</v>
      </c>
    </row>
    <row r="41" spans="1:14">
      <c r="A41" t="s">
        <v>53</v>
      </c>
      <c r="B41" s="4">
        <v>0.65645793064496716</v>
      </c>
      <c r="C41" s="4">
        <v>71.3333333333333</v>
      </c>
      <c r="D41" s="4">
        <v>3.6708191695845716</v>
      </c>
      <c r="E41" s="4">
        <v>77979989583.426193</v>
      </c>
      <c r="F41" s="4">
        <v>721942092384.1377</v>
      </c>
      <c r="G41" s="4">
        <v>2.1802858674471923</v>
      </c>
      <c r="H41" s="4">
        <v>86258.888888888891</v>
      </c>
      <c r="I41" s="4">
        <v>24.454496172848287</v>
      </c>
      <c r="J41" s="4">
        <v>83.395121951219551</v>
      </c>
      <c r="K41" s="4">
        <v>0.94072487468172428</v>
      </c>
      <c r="L41" s="4">
        <v>0</v>
      </c>
      <c r="M41" s="4">
        <v>17.795090321696804</v>
      </c>
      <c r="N41" s="4">
        <v>8.6666666666666661</v>
      </c>
    </row>
    <row r="42" spans="1:14">
      <c r="A42" t="s">
        <v>54</v>
      </c>
      <c r="B42" s="4">
        <v>9.2702435921773301</v>
      </c>
      <c r="C42" s="4">
        <v>11.055555555555555</v>
      </c>
      <c r="D42" s="4">
        <v>1.9754097808161033</v>
      </c>
      <c r="E42" s="4">
        <v>823531387.60664785</v>
      </c>
      <c r="F42" s="4">
        <v>45008524294.888763</v>
      </c>
      <c r="G42" s="4">
        <v>2.2833358784176596</v>
      </c>
      <c r="H42" s="4">
        <v>3782.2222222222222</v>
      </c>
      <c r="I42" s="4">
        <v>24.485673376683952</v>
      </c>
      <c r="J42" s="4">
        <v>75.51444444444445</v>
      </c>
      <c r="K42" s="4">
        <v>1.0328696536957713</v>
      </c>
      <c r="L42" s="4">
        <v>1.1111111111111112E-2</v>
      </c>
      <c r="M42" s="4">
        <v>0</v>
      </c>
      <c r="N42" s="4">
        <v>9.2222222222222214</v>
      </c>
    </row>
    <row r="43" spans="1:14">
      <c r="A43" t="s">
        <v>55</v>
      </c>
      <c r="B43" s="4">
        <v>6.2976191300013484</v>
      </c>
      <c r="C43" s="4">
        <v>65.333333333333329</v>
      </c>
      <c r="D43" s="4">
        <v>3.5939823266315858</v>
      </c>
      <c r="E43" s="4">
        <v>12690222222.222221</v>
      </c>
      <c r="F43" s="4">
        <v>840830598441.0907</v>
      </c>
      <c r="G43" s="4">
        <v>5.2657916522274695</v>
      </c>
      <c r="H43" s="4">
        <v>10873.333333333334</v>
      </c>
      <c r="I43" s="4">
        <v>28.516448711766252</v>
      </c>
      <c r="J43" s="4">
        <v>76.731777777777779</v>
      </c>
      <c r="K43" s="4">
        <v>1.3202775390858257</v>
      </c>
      <c r="L43" s="4">
        <v>0.15555555555555556</v>
      </c>
      <c r="M43" s="4">
        <v>30.39935633277307</v>
      </c>
      <c r="N43" s="4">
        <v>7.3888888888888893</v>
      </c>
    </row>
    <row r="44" spans="1:14">
      <c r="A44" t="s">
        <v>56</v>
      </c>
      <c r="B44" s="4">
        <v>0.75936371795487234</v>
      </c>
      <c r="C44" s="4">
        <v>44.322222222222223</v>
      </c>
      <c r="D44" s="4">
        <v>16.427741523872101</v>
      </c>
      <c r="E44" s="4">
        <v>13128653772.133335</v>
      </c>
      <c r="F44" s="4">
        <v>394878361802.52557</v>
      </c>
      <c r="G44" s="4">
        <v>3.5803927431408002</v>
      </c>
      <c r="H44" s="4">
        <v>39824.444444444445</v>
      </c>
      <c r="I44" s="4">
        <v>46.022819729631259</v>
      </c>
      <c r="J44" s="4">
        <v>79.218666666666678</v>
      </c>
      <c r="K44" s="4">
        <v>0.86340526009065366</v>
      </c>
      <c r="L44" s="4">
        <v>0</v>
      </c>
      <c r="M44" s="4">
        <v>3.9466498227867675</v>
      </c>
      <c r="N44" s="4">
        <v>5.4555555555555548</v>
      </c>
    </row>
    <row r="45" spans="1:14">
      <c r="A45" t="s">
        <v>57</v>
      </c>
      <c r="B45" s="4">
        <v>0.62927840972160265</v>
      </c>
      <c r="C45" s="4">
        <v>0</v>
      </c>
      <c r="D45" s="4">
        <v>4.6307269244351339</v>
      </c>
      <c r="E45" s="4">
        <v>95882273424.935776</v>
      </c>
      <c r="F45" s="4">
        <v>2860072449671.4595</v>
      </c>
      <c r="G45" s="4">
        <v>2.856960738637409</v>
      </c>
      <c r="H45" s="4">
        <v>42821.111111111109</v>
      </c>
      <c r="I45" s="4">
        <v>17.760196862891156</v>
      </c>
      <c r="J45" s="4">
        <v>81.043360433604335</v>
      </c>
      <c r="K45" s="4">
        <v>0.61518895024352893</v>
      </c>
      <c r="L45" s="4">
        <v>0.27777777777777779</v>
      </c>
      <c r="M45" s="4">
        <v>33.647722987400847</v>
      </c>
      <c r="N45" s="4">
        <v>4.4444444444444446</v>
      </c>
    </row>
    <row r="46" spans="1:14">
      <c r="A46" t="s">
        <v>58</v>
      </c>
      <c r="B46" s="4">
        <v>1.0075248783683231</v>
      </c>
      <c r="C46" s="4">
        <v>77.01111111111112</v>
      </c>
      <c r="D46" s="4">
        <v>11.953472925592244</v>
      </c>
      <c r="E46" s="4">
        <v>337036333333.33331</v>
      </c>
      <c r="F46" s="4">
        <v>19673547433666.668</v>
      </c>
      <c r="G46" s="4">
        <v>2.1292133733578513</v>
      </c>
      <c r="H46" s="4">
        <v>60882.222222222219</v>
      </c>
      <c r="I46" s="4">
        <v>18.438036307668476</v>
      </c>
      <c r="J46" s="4">
        <v>78.231978319783195</v>
      </c>
      <c r="K46" s="4">
        <v>0.62012859983731417</v>
      </c>
      <c r="L46" s="4">
        <v>0.8666666666666667</v>
      </c>
      <c r="M46" s="4">
        <v>18.480394746485487</v>
      </c>
      <c r="N46" s="4">
        <v>4.2666666666666675</v>
      </c>
    </row>
    <row r="47" spans="1:14">
      <c r="A47" s="5" t="s">
        <v>59</v>
      </c>
      <c r="B47" s="6">
        <v>6.5558461013165292</v>
      </c>
      <c r="C47" s="6">
        <v>88.666666666666671</v>
      </c>
      <c r="D47" s="6">
        <v>1.5046082407376344</v>
      </c>
      <c r="E47" s="6">
        <v>2224424997.8749075</v>
      </c>
      <c r="F47" s="6">
        <v>58682066435.175797</v>
      </c>
      <c r="G47" s="6">
        <v>2.0949983643356842</v>
      </c>
      <c r="H47" s="6">
        <v>16188.888888888889</v>
      </c>
      <c r="I47" s="6">
        <v>20.391411602171679</v>
      </c>
      <c r="J47" s="6">
        <v>77.363333333333344</v>
      </c>
      <c r="K47" s="6">
        <v>0.21306079653822349</v>
      </c>
      <c r="L47" s="6">
        <v>0.13333333333333333</v>
      </c>
      <c r="M47" s="6">
        <v>27.718219377077826</v>
      </c>
      <c r="N47" s="6">
        <v>5.0555555555555554</v>
      </c>
    </row>
  </sheetData>
  <sortState xmlns:xlrd2="http://schemas.microsoft.com/office/spreadsheetml/2017/richdata2" ref="A2:N47">
    <sortCondition ref="A2:A4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3B10-2C24-4F4D-93D7-A480D2D3DE0F}">
  <dimension ref="A1:R50"/>
  <sheetViews>
    <sheetView topLeftCell="A39" workbookViewId="0">
      <selection activeCell="A2" sqref="A2"/>
    </sheetView>
  </sheetViews>
  <sheetFormatPr defaultRowHeight="15"/>
  <cols>
    <col min="1" max="1" width="23" customWidth="1"/>
    <col min="2" max="2" width="53.28515625" bestFit="1" customWidth="1"/>
    <col min="3" max="3" width="46" bestFit="1" customWidth="1"/>
    <col min="4" max="4" width="36.28515625" bestFit="1" customWidth="1"/>
    <col min="5" max="5" width="51.7109375" bestFit="1" customWidth="1"/>
    <col min="6" max="6" width="43" bestFit="1" customWidth="1"/>
    <col min="7" max="7" width="53.28515625" bestFit="1" customWidth="1"/>
    <col min="8" max="8" width="30.7109375" bestFit="1" customWidth="1"/>
    <col min="9" max="9" width="22.28515625" bestFit="1" customWidth="1"/>
    <col min="10" max="10" width="40.28515625" bestFit="1" customWidth="1"/>
    <col min="11" max="11" width="53.5703125" bestFit="1" customWidth="1"/>
    <col min="12" max="12" width="34.7109375" bestFit="1" customWidth="1"/>
    <col min="13" max="13" width="28.28515625" bestFit="1" customWidth="1"/>
    <col min="14" max="14" width="63.5703125" bestFit="1" customWidth="1"/>
    <col min="15" max="15" width="35.42578125" bestFit="1" customWidth="1"/>
    <col min="16" max="16" width="53.42578125" bestFit="1" customWidth="1"/>
    <col min="17" max="17" width="37.140625" bestFit="1" customWidth="1"/>
    <col min="18" max="18" width="30.7109375" bestFit="1" customWidth="1"/>
  </cols>
  <sheetData>
    <row r="1" spans="1:18">
      <c r="A1" s="1" t="s">
        <v>63</v>
      </c>
      <c r="B1" s="1" t="s">
        <v>64</v>
      </c>
    </row>
    <row r="2" spans="1:18">
      <c r="A2" s="1" t="s">
        <v>0</v>
      </c>
      <c r="B2" t="s">
        <v>1</v>
      </c>
      <c r="C2" t="s">
        <v>2</v>
      </c>
      <c r="D2" t="s">
        <v>60</v>
      </c>
      <c r="E2" t="s">
        <v>65</v>
      </c>
      <c r="F2" t="s">
        <v>66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61</v>
      </c>
      <c r="O2" t="s">
        <v>62</v>
      </c>
      <c r="P2" t="s">
        <v>67</v>
      </c>
      <c r="Q2" t="s">
        <v>13</v>
      </c>
      <c r="R2" t="s">
        <v>68</v>
      </c>
    </row>
    <row r="3" spans="1:18">
      <c r="A3" t="s">
        <v>58</v>
      </c>
      <c r="B3" s="2">
        <v>1.0075248783683231</v>
      </c>
      <c r="C3" s="2">
        <v>77.01111111111112</v>
      </c>
      <c r="D3" s="2">
        <v>11.953472925592244</v>
      </c>
      <c r="E3" s="2">
        <v>245.31932673983803</v>
      </c>
      <c r="F3" s="2">
        <v>0</v>
      </c>
      <c r="G3" s="2">
        <v>337036333333.33331</v>
      </c>
      <c r="H3" s="2">
        <v>19673547433666.668</v>
      </c>
      <c r="I3" s="2">
        <v>2.1292133733578513</v>
      </c>
      <c r="J3" s="2">
        <v>60882.222222222219</v>
      </c>
      <c r="K3" s="2">
        <v>18.438036307668476</v>
      </c>
      <c r="L3" s="2">
        <v>78.231978319783195</v>
      </c>
      <c r="M3" s="2">
        <v>0.62012859983731417</v>
      </c>
      <c r="N3" s="2">
        <v>0.8666666666666667</v>
      </c>
      <c r="O3" s="2">
        <v>18.480394746485487</v>
      </c>
      <c r="P3" s="2">
        <v>0</v>
      </c>
      <c r="Q3" s="2">
        <v>4.2666666666666675</v>
      </c>
      <c r="R3" s="2">
        <v>20010583828340.547</v>
      </c>
    </row>
    <row r="4" spans="1:18">
      <c r="A4" t="s">
        <v>23</v>
      </c>
      <c r="B4" s="2">
        <v>7.8493802106958874</v>
      </c>
      <c r="C4" s="2">
        <v>44.400000000000006</v>
      </c>
      <c r="D4" s="2">
        <v>5.6893855596313028</v>
      </c>
      <c r="E4" s="2">
        <v>0</v>
      </c>
      <c r="F4" s="2">
        <v>1868456084390.5889</v>
      </c>
      <c r="G4" s="2">
        <v>239106422450.49258</v>
      </c>
      <c r="H4" s="2">
        <v>12805313303554.959</v>
      </c>
      <c r="I4" s="2">
        <v>6.5643305172095836</v>
      </c>
      <c r="J4" s="2">
        <v>9025.5555555555547</v>
      </c>
      <c r="K4" s="2">
        <v>40.342143166417074</v>
      </c>
      <c r="L4" s="2">
        <v>77.401333333333326</v>
      </c>
      <c r="M4" s="2">
        <v>0.46731749414957197</v>
      </c>
      <c r="N4" s="2">
        <v>0.91111111111111098</v>
      </c>
      <c r="O4" s="2">
        <v>13.450343210013344</v>
      </c>
      <c r="P4" s="2">
        <v>67.65432222222222</v>
      </c>
      <c r="Q4" s="2">
        <v>18.677777777777777</v>
      </c>
      <c r="R4" s="2">
        <v>14912875819705</v>
      </c>
    </row>
    <row r="5" spans="1:18">
      <c r="A5" t="s">
        <v>36</v>
      </c>
      <c r="B5" s="2">
        <v>0.94138404517160923</v>
      </c>
      <c r="C5" s="2">
        <v>77.677777777777763</v>
      </c>
      <c r="D5" s="2">
        <v>7.1531835669284316</v>
      </c>
      <c r="E5" s="2">
        <v>356.03737992616766</v>
      </c>
      <c r="F5" s="2">
        <v>0</v>
      </c>
      <c r="G5" s="2">
        <v>28275271708.441017</v>
      </c>
      <c r="H5" s="2">
        <v>4958989700515.5938</v>
      </c>
      <c r="I5" s="2">
        <v>1.2188900099712348</v>
      </c>
      <c r="J5" s="2">
        <v>41922.222222222219</v>
      </c>
      <c r="K5" s="2">
        <v>25.186584712907131</v>
      </c>
      <c r="L5" s="2">
        <v>84.041246612466139</v>
      </c>
      <c r="M5" s="2">
        <v>-0.17084387667389045</v>
      </c>
      <c r="N5" s="2">
        <v>7.7777777777777779E-2</v>
      </c>
      <c r="O5" s="2">
        <v>0</v>
      </c>
      <c r="P5" s="2">
        <v>0</v>
      </c>
      <c r="Q5" s="2">
        <v>8.7666666666666675</v>
      </c>
      <c r="R5" s="2">
        <v>4987265014707.1875</v>
      </c>
    </row>
    <row r="6" spans="1:18">
      <c r="A6" t="s">
        <v>30</v>
      </c>
      <c r="B6" s="2">
        <v>0.79445964088662224</v>
      </c>
      <c r="C6" s="2">
        <v>75.177777777777777</v>
      </c>
      <c r="D6" s="2">
        <v>6.9088062202252152</v>
      </c>
      <c r="E6" s="2">
        <v>0</v>
      </c>
      <c r="F6" s="2">
        <v>0</v>
      </c>
      <c r="G6" s="2">
        <v>86478335808.318359</v>
      </c>
      <c r="H6" s="2">
        <v>3794828803827.7456</v>
      </c>
      <c r="I6" s="2">
        <v>1.71426512687413</v>
      </c>
      <c r="J6" s="2">
        <v>47233.333333333336</v>
      </c>
      <c r="K6" s="2">
        <v>27.061372270766775</v>
      </c>
      <c r="L6" s="2">
        <v>80.925853658536596</v>
      </c>
      <c r="M6" s="2">
        <v>0.3762766787088232</v>
      </c>
      <c r="N6" s="2">
        <v>2.2222222222222223E-2</v>
      </c>
      <c r="O6" s="2">
        <v>28.760808578414007</v>
      </c>
      <c r="P6" s="2">
        <v>0</v>
      </c>
      <c r="Q6" s="2">
        <v>7.9444444444444446</v>
      </c>
      <c r="R6" s="2">
        <v>3881307187099.084</v>
      </c>
    </row>
    <row r="7" spans="1:18">
      <c r="A7" t="s">
        <v>32</v>
      </c>
      <c r="B7" s="2">
        <v>16.760598764769679</v>
      </c>
      <c r="C7" s="2">
        <v>28.022222222222226</v>
      </c>
      <c r="D7" s="2">
        <v>1.3024251803624978</v>
      </c>
      <c r="E7" s="2">
        <v>0</v>
      </c>
      <c r="F7" s="2">
        <v>510041358588.55554</v>
      </c>
      <c r="G7" s="2">
        <v>43664618960.737656</v>
      </c>
      <c r="H7" s="2">
        <v>2480463696351.6348</v>
      </c>
      <c r="I7" s="2">
        <v>6.9646594134860269</v>
      </c>
      <c r="J7" s="2">
        <v>1800</v>
      </c>
      <c r="K7" s="2">
        <v>26.439417707557531</v>
      </c>
      <c r="L7" s="2">
        <v>69.640444444444427</v>
      </c>
      <c r="M7" s="2">
        <v>1.1035169449014328</v>
      </c>
      <c r="N7" s="2">
        <v>7.9222222222222216</v>
      </c>
      <c r="O7" s="2">
        <v>8.3712372708696101</v>
      </c>
      <c r="P7" s="2">
        <v>70.493841975308641</v>
      </c>
      <c r="Q7" s="2">
        <v>21.1</v>
      </c>
      <c r="R7" s="2">
        <v>3034169675959.0488</v>
      </c>
    </row>
    <row r="8" spans="1:18">
      <c r="A8" t="s">
        <v>57</v>
      </c>
      <c r="B8" s="2">
        <v>0.62927840972160265</v>
      </c>
      <c r="C8" s="2">
        <v>0</v>
      </c>
      <c r="D8" s="2">
        <v>4.6307269244351339</v>
      </c>
      <c r="E8" s="2">
        <v>0</v>
      </c>
      <c r="F8" s="2">
        <v>0</v>
      </c>
      <c r="G8" s="2">
        <v>95882273424.935776</v>
      </c>
      <c r="H8" s="2">
        <v>2860072449671.4595</v>
      </c>
      <c r="I8" s="2">
        <v>2.856960738637409</v>
      </c>
      <c r="J8" s="2">
        <v>42821.111111111109</v>
      </c>
      <c r="K8" s="2">
        <v>17.760196862891156</v>
      </c>
      <c r="L8" s="2">
        <v>81.043360433604335</v>
      </c>
      <c r="M8" s="2">
        <v>0.61518895024352893</v>
      </c>
      <c r="N8" s="2">
        <v>0.27777777777777779</v>
      </c>
      <c r="O8" s="2">
        <v>33.647722987400847</v>
      </c>
      <c r="P8" s="2">
        <v>0</v>
      </c>
      <c r="Q8" s="2">
        <v>4.4444444444444446</v>
      </c>
      <c r="R8" s="2">
        <v>2955954766063.4126</v>
      </c>
    </row>
    <row r="9" spans="1:18">
      <c r="A9" t="s">
        <v>29</v>
      </c>
      <c r="B9" s="2">
        <v>1.5534854189065779</v>
      </c>
      <c r="C9" s="2">
        <v>76.155555555555566</v>
      </c>
      <c r="D9" s="2">
        <v>3.6565714657750905</v>
      </c>
      <c r="E9" s="2">
        <v>0</v>
      </c>
      <c r="F9" s="2">
        <v>0</v>
      </c>
      <c r="G9" s="2">
        <v>42559640496.453491</v>
      </c>
      <c r="H9" s="2">
        <v>2699095667914.5405</v>
      </c>
      <c r="I9" s="2">
        <v>2.0696166859233025</v>
      </c>
      <c r="J9" s="2">
        <v>41435.555555555555</v>
      </c>
      <c r="K9" s="2">
        <v>17.315215031017132</v>
      </c>
      <c r="L9" s="2">
        <v>82.490243902439047</v>
      </c>
      <c r="M9" s="2">
        <v>0.34772223756232812</v>
      </c>
      <c r="N9" s="2">
        <v>5.5555555555555552E-2</v>
      </c>
      <c r="O9" s="2">
        <v>43.689780444058059</v>
      </c>
      <c r="P9" s="2">
        <v>0</v>
      </c>
      <c r="Q9" s="2">
        <v>3.2777777777777777</v>
      </c>
      <c r="R9" s="2">
        <v>2741655350077.1621</v>
      </c>
    </row>
    <row r="10" spans="1:18">
      <c r="A10" t="s">
        <v>20</v>
      </c>
      <c r="B10" s="2">
        <v>4.8948371538795952</v>
      </c>
      <c r="C10" s="2">
        <v>76.644444444444446</v>
      </c>
      <c r="D10" s="2">
        <v>1.7510753738277358</v>
      </c>
      <c r="E10" s="2">
        <v>0</v>
      </c>
      <c r="F10" s="2">
        <v>550276650815.68896</v>
      </c>
      <c r="G10" s="2">
        <v>66933975439.334442</v>
      </c>
      <c r="H10" s="2">
        <v>1937553981338.4468</v>
      </c>
      <c r="I10" s="2">
        <v>2.0759189449410163</v>
      </c>
      <c r="J10" s="2">
        <v>9607.7777777777774</v>
      </c>
      <c r="K10" s="2">
        <v>19.073781899036348</v>
      </c>
      <c r="L10" s="2">
        <v>74.336777777777769</v>
      </c>
      <c r="M10" s="2">
        <v>0.76992628333741286</v>
      </c>
      <c r="N10" s="2">
        <v>4.3666666666666663</v>
      </c>
      <c r="O10" s="2">
        <v>28.340614774340381</v>
      </c>
      <c r="P10" s="2">
        <v>69.382712345678996</v>
      </c>
      <c r="Q10" s="2">
        <v>50.87777777777778</v>
      </c>
      <c r="R10" s="2">
        <v>2554764617533.7632</v>
      </c>
    </row>
    <row r="11" spans="1:18">
      <c r="A11" t="s">
        <v>35</v>
      </c>
      <c r="B11" s="2">
        <v>1.9888725298214665</v>
      </c>
      <c r="C11" s="2">
        <v>77.688888888888883</v>
      </c>
      <c r="D11" s="2">
        <v>4.2585559417337304</v>
      </c>
      <c r="E11" s="2">
        <v>0</v>
      </c>
      <c r="F11" s="2">
        <v>0</v>
      </c>
      <c r="G11" s="2">
        <v>22626139848.366737</v>
      </c>
      <c r="H11" s="2">
        <v>2009681341736.2322</v>
      </c>
      <c r="I11" s="2">
        <v>1.9809854173238926</v>
      </c>
      <c r="J11" s="2">
        <v>33778.888888888891</v>
      </c>
      <c r="K11" s="2">
        <v>21.373258718726721</v>
      </c>
      <c r="L11" s="2">
        <v>82.927642276422759</v>
      </c>
      <c r="M11" s="2">
        <v>1.0383776063859687</v>
      </c>
      <c r="N11" s="2">
        <v>1.2000000000000002</v>
      </c>
      <c r="O11" s="2">
        <v>40.071989680656159</v>
      </c>
      <c r="P11" s="2">
        <v>0</v>
      </c>
      <c r="Q11" s="2">
        <v>8.7777777777777786</v>
      </c>
      <c r="R11" s="2">
        <v>2032307515604.7942</v>
      </c>
    </row>
    <row r="12" spans="1:18">
      <c r="A12" t="s">
        <v>41</v>
      </c>
      <c r="B12" s="2">
        <v>3.4055684235790418</v>
      </c>
      <c r="C12" s="2">
        <v>53.777777777777779</v>
      </c>
      <c r="D12" s="2">
        <v>2.9831955161799115</v>
      </c>
      <c r="E12" s="2">
        <v>55.345322300856374</v>
      </c>
      <c r="F12" s="2">
        <v>568649483178.30005</v>
      </c>
      <c r="G12" s="2">
        <v>35568944941</v>
      </c>
      <c r="H12" s="2">
        <v>1205982250923.5647</v>
      </c>
      <c r="I12" s="2">
        <v>2.7366054753875955</v>
      </c>
      <c r="J12" s="2">
        <v>9698.8888888888887</v>
      </c>
      <c r="K12" s="2">
        <v>30.719654086077199</v>
      </c>
      <c r="L12" s="2">
        <v>73.481222222222229</v>
      </c>
      <c r="M12" s="2">
        <v>1.0042099739074721</v>
      </c>
      <c r="N12" s="2">
        <v>1.4</v>
      </c>
      <c r="O12" s="2">
        <v>19.106486225873475</v>
      </c>
      <c r="P12" s="2">
        <v>80.123462962962947</v>
      </c>
      <c r="Q12" s="2">
        <v>6.5333333333333332</v>
      </c>
      <c r="R12" s="2">
        <v>1810200689072.3704</v>
      </c>
    </row>
    <row r="13" spans="1:18">
      <c r="A13" t="s">
        <v>22</v>
      </c>
      <c r="B13" s="2">
        <v>1.2003030708324445</v>
      </c>
      <c r="C13" s="2">
        <v>87.055555555555557</v>
      </c>
      <c r="D13" s="2">
        <v>12.153693377540234</v>
      </c>
      <c r="E13" s="2">
        <v>0</v>
      </c>
      <c r="F13" s="2">
        <v>0</v>
      </c>
      <c r="G13" s="2">
        <v>48600665151.155045</v>
      </c>
      <c r="H13" s="2">
        <v>1720802275577.1887</v>
      </c>
      <c r="I13" s="2">
        <v>2.3871412469162911</v>
      </c>
      <c r="J13" s="2">
        <v>46983.333333333336</v>
      </c>
      <c r="K13" s="2">
        <v>16.679141063446078</v>
      </c>
      <c r="L13" s="2">
        <v>81.938051490514937</v>
      </c>
      <c r="M13" s="2">
        <v>1.0765816063211631</v>
      </c>
      <c r="N13" s="2">
        <v>0.16666666666666663</v>
      </c>
      <c r="O13" s="2">
        <v>18.099811178559655</v>
      </c>
      <c r="P13" s="2">
        <v>0</v>
      </c>
      <c r="Q13" s="2">
        <v>2.0555555555555554</v>
      </c>
      <c r="R13" s="2">
        <v>1769402987934.49</v>
      </c>
    </row>
    <row r="14" spans="1:18">
      <c r="A14" t="s">
        <v>37</v>
      </c>
      <c r="B14" s="2">
        <v>1.8710140741558645</v>
      </c>
      <c r="C14" s="2">
        <v>11.111111111111111</v>
      </c>
      <c r="D14" s="2">
        <v>9.2936600117702444</v>
      </c>
      <c r="E14" s="2">
        <v>0</v>
      </c>
      <c r="F14" s="2">
        <v>0</v>
      </c>
      <c r="G14" s="2">
        <v>12089300000</v>
      </c>
      <c r="H14" s="2">
        <v>1586270778843.7002</v>
      </c>
      <c r="I14" s="2">
        <v>3.0724360928364405</v>
      </c>
      <c r="J14" s="2">
        <v>30913.333333333332</v>
      </c>
      <c r="K14" s="2">
        <v>33.718064646803874</v>
      </c>
      <c r="L14" s="2">
        <v>82.525203252032526</v>
      </c>
      <c r="M14" s="2">
        <v>0.4009675106408167</v>
      </c>
      <c r="N14" s="2">
        <v>4.4444444444444446E-2</v>
      </c>
      <c r="O14" s="2">
        <v>26.794243203374425</v>
      </c>
      <c r="P14" s="2">
        <v>0</v>
      </c>
      <c r="Q14" s="2">
        <v>6.2222222222222223</v>
      </c>
      <c r="R14" s="2">
        <v>1598360109932.0867</v>
      </c>
    </row>
    <row r="15" spans="1:18">
      <c r="A15" t="s">
        <v>16</v>
      </c>
      <c r="B15" s="2">
        <v>2.3203608467856256</v>
      </c>
      <c r="C15" s="2">
        <v>77.033333333333346</v>
      </c>
      <c r="D15" s="2">
        <v>12.292316165181147</v>
      </c>
      <c r="E15" s="2">
        <v>0</v>
      </c>
      <c r="F15" s="2">
        <v>0</v>
      </c>
      <c r="G15" s="2">
        <v>43941219861.239281</v>
      </c>
      <c r="H15" s="2">
        <v>1403075289677.7966</v>
      </c>
      <c r="I15" s="2">
        <v>2.4517365909946265</v>
      </c>
      <c r="J15" s="2">
        <v>57342.222222222219</v>
      </c>
      <c r="K15" s="2">
        <v>24.518168051340634</v>
      </c>
      <c r="L15" s="2">
        <v>82.660704607046071</v>
      </c>
      <c r="M15" s="2">
        <v>1.3576551577224791</v>
      </c>
      <c r="N15" s="2">
        <v>0.16666666666666666</v>
      </c>
      <c r="O15" s="2">
        <v>25.117536015876812</v>
      </c>
      <c r="P15" s="2">
        <v>0</v>
      </c>
      <c r="Q15" s="2">
        <v>1.8888888888888888</v>
      </c>
      <c r="R15" s="2">
        <v>1447016567111.0652</v>
      </c>
    </row>
    <row r="16" spans="1:18">
      <c r="A16" t="s">
        <v>33</v>
      </c>
      <c r="B16" s="2">
        <v>13.258414092103333</v>
      </c>
      <c r="C16" s="2">
        <v>51.022222222222219</v>
      </c>
      <c r="D16" s="2">
        <v>1.5334533231403422</v>
      </c>
      <c r="E16" s="2">
        <v>47.814642475755662</v>
      </c>
      <c r="F16" s="2">
        <v>350186270036.75549</v>
      </c>
      <c r="G16" s="2">
        <v>19725018093.208042</v>
      </c>
      <c r="H16" s="2">
        <v>1001982506645.7704</v>
      </c>
      <c r="I16" s="2">
        <v>4.9284911038704013</v>
      </c>
      <c r="J16" s="2">
        <v>3740</v>
      </c>
      <c r="K16" s="2">
        <v>40.010154252446881</v>
      </c>
      <c r="L16" s="2">
        <v>69.495999999999995</v>
      </c>
      <c r="M16" s="2">
        <v>0.99861818145093428</v>
      </c>
      <c r="N16" s="2">
        <v>6.6666666666666661</v>
      </c>
      <c r="O16" s="2">
        <v>12.771188424965333</v>
      </c>
      <c r="P16" s="2">
        <v>75.679018518518532</v>
      </c>
      <c r="Q16" s="2">
        <v>29.388888888888896</v>
      </c>
      <c r="R16" s="2">
        <v>1371893798869.302</v>
      </c>
    </row>
    <row r="17" spans="1:18">
      <c r="A17" t="s">
        <v>51</v>
      </c>
      <c r="B17" s="2">
        <v>2.6899820837854413</v>
      </c>
      <c r="C17" s="2">
        <v>44.400000000000006</v>
      </c>
      <c r="D17" s="2">
        <v>4.1625379426765097</v>
      </c>
      <c r="E17" s="2">
        <v>0</v>
      </c>
      <c r="F17" s="2">
        <v>0</v>
      </c>
      <c r="G17" s="2">
        <v>38246548894.868126</v>
      </c>
      <c r="H17" s="2">
        <v>1332302608842.271</v>
      </c>
      <c r="I17" s="2">
        <v>3.0051228186800563</v>
      </c>
      <c r="J17" s="2">
        <v>28672.222222222223</v>
      </c>
      <c r="K17" s="2">
        <v>20.093053690112026</v>
      </c>
      <c r="L17" s="2">
        <v>83.169376693766949</v>
      </c>
      <c r="M17" s="2">
        <v>0.34482087230741892</v>
      </c>
      <c r="N17" s="2">
        <v>0.78888888888888897</v>
      </c>
      <c r="O17" s="2">
        <v>28.367050701888687</v>
      </c>
      <c r="P17" s="2">
        <v>0</v>
      </c>
      <c r="Q17" s="2">
        <v>11.444444444444445</v>
      </c>
      <c r="R17" s="2">
        <v>1370549186607.8262</v>
      </c>
    </row>
    <row r="18" spans="1:18">
      <c r="A18" t="s">
        <v>55</v>
      </c>
      <c r="B18" s="2">
        <v>6.2976191300013484</v>
      </c>
      <c r="C18" s="2">
        <v>65.333333333333329</v>
      </c>
      <c r="D18" s="2">
        <v>3.5939823266315858</v>
      </c>
      <c r="E18" s="2">
        <v>82.553122803000647</v>
      </c>
      <c r="F18" s="2">
        <v>425892536729.20001</v>
      </c>
      <c r="G18" s="2">
        <v>12690222222.222221</v>
      </c>
      <c r="H18" s="2">
        <v>840830598441.0907</v>
      </c>
      <c r="I18" s="2">
        <v>5.2657916522274695</v>
      </c>
      <c r="J18" s="2">
        <v>10873.333333333334</v>
      </c>
      <c r="K18" s="2">
        <v>28.516448711766252</v>
      </c>
      <c r="L18" s="2">
        <v>76.731777777777779</v>
      </c>
      <c r="M18" s="2">
        <v>1.3202775390858257</v>
      </c>
      <c r="N18" s="2">
        <v>0.15555555555555556</v>
      </c>
      <c r="O18" s="2">
        <v>30.39935633277307</v>
      </c>
      <c r="P18" s="2">
        <v>72.839518518518517</v>
      </c>
      <c r="Q18" s="2">
        <v>7.3888888888888893</v>
      </c>
      <c r="R18" s="2">
        <v>1279413368646.2419</v>
      </c>
    </row>
    <row r="19" spans="1:18">
      <c r="A19" t="s">
        <v>42</v>
      </c>
      <c r="B19" s="2">
        <v>1.7009004483885757</v>
      </c>
      <c r="C19" s="2">
        <v>0</v>
      </c>
      <c r="D19" s="2">
        <v>7.0160565959167052</v>
      </c>
      <c r="E19" s="2">
        <v>0</v>
      </c>
      <c r="F19" s="2">
        <v>0</v>
      </c>
      <c r="G19" s="2">
        <v>249543011256.71957</v>
      </c>
      <c r="H19" s="2">
        <v>877746851910.68811</v>
      </c>
      <c r="I19" s="2">
        <v>2.5235577154904667</v>
      </c>
      <c r="J19" s="2">
        <v>50376.666666666664</v>
      </c>
      <c r="K19" s="2">
        <v>18.061912710970102</v>
      </c>
      <c r="L19" s="2">
        <v>81.620867208672095</v>
      </c>
      <c r="M19" s="2">
        <v>0.5043652870140205</v>
      </c>
      <c r="N19" s="2">
        <v>7.7777777777777779E-2</v>
      </c>
      <c r="O19" s="2">
        <v>39.209170985322288</v>
      </c>
      <c r="P19" s="2">
        <v>0</v>
      </c>
      <c r="Q19" s="2">
        <v>2.7777777777777777</v>
      </c>
      <c r="R19" s="2">
        <v>1127289913697.5669</v>
      </c>
    </row>
    <row r="20" spans="1:18">
      <c r="A20" t="s">
        <v>53</v>
      </c>
      <c r="B20" s="2">
        <v>0.65645793064496716</v>
      </c>
      <c r="C20" s="2">
        <v>0</v>
      </c>
      <c r="D20" s="2">
        <v>3.6708191695845716</v>
      </c>
      <c r="E20" s="2">
        <v>0</v>
      </c>
      <c r="F20" s="2">
        <v>0</v>
      </c>
      <c r="G20" s="2">
        <v>77979989583.426193</v>
      </c>
      <c r="H20" s="2">
        <v>721942092384.1377</v>
      </c>
      <c r="I20" s="2">
        <v>2.1802858674471923</v>
      </c>
      <c r="J20" s="2">
        <v>86258.888888888891</v>
      </c>
      <c r="K20" s="2">
        <v>24.454496172848287</v>
      </c>
      <c r="L20" s="2">
        <v>83.395121951219551</v>
      </c>
      <c r="M20" s="2">
        <v>0.94072487468172428</v>
      </c>
      <c r="N20" s="2">
        <v>0</v>
      </c>
      <c r="O20" s="2">
        <v>17.795090321696804</v>
      </c>
      <c r="P20" s="2">
        <v>0</v>
      </c>
      <c r="Q20" s="2">
        <v>8.6666666666666661</v>
      </c>
      <c r="R20" s="2">
        <v>799922168368.21228</v>
      </c>
    </row>
    <row r="21" spans="1:18">
      <c r="A21" t="s">
        <v>15</v>
      </c>
      <c r="B21" s="2">
        <v>5.8372154378869707</v>
      </c>
      <c r="C21" s="2">
        <v>87.37777777777778</v>
      </c>
      <c r="D21" s="2">
        <v>3.2047155499655182</v>
      </c>
      <c r="E21" s="2">
        <v>20.538645080328713</v>
      </c>
      <c r="F21" s="2">
        <v>216571551479.90002</v>
      </c>
      <c r="G21" s="2">
        <v>7921552508.0575104</v>
      </c>
      <c r="H21" s="2">
        <v>524399561865.05859</v>
      </c>
      <c r="I21" s="2">
        <v>4.5883090128833448</v>
      </c>
      <c r="J21" s="2">
        <v>11755.555555555555</v>
      </c>
      <c r="K21" s="2">
        <v>23.101116498328068</v>
      </c>
      <c r="L21" s="2">
        <v>76.523555555555546</v>
      </c>
      <c r="M21" s="2">
        <v>1.035293100349987</v>
      </c>
      <c r="N21" s="2">
        <v>0.66666666666666663</v>
      </c>
      <c r="O21" s="2">
        <v>19.846544935512224</v>
      </c>
      <c r="P21" s="2">
        <v>74.444448148148169</v>
      </c>
      <c r="Q21" s="2">
        <v>16.111111111111111</v>
      </c>
      <c r="R21" s="2">
        <v>748892677941.84692</v>
      </c>
    </row>
    <row r="22" spans="1:18">
      <c r="A22" t="s">
        <v>48</v>
      </c>
      <c r="B22" s="2">
        <v>2.3785327818055677</v>
      </c>
      <c r="C22" s="2">
        <v>65.75555555555556</v>
      </c>
      <c r="D22" s="2">
        <v>12.478664726661613</v>
      </c>
      <c r="E22" s="2">
        <v>0</v>
      </c>
      <c r="F22" s="2">
        <v>0</v>
      </c>
      <c r="G22" s="2">
        <v>7487040594.3928566</v>
      </c>
      <c r="H22" s="2">
        <v>738654778646.24548</v>
      </c>
      <c r="I22" s="2">
        <v>2.6025287402011514</v>
      </c>
      <c r="J22" s="2">
        <v>19662.222222222223</v>
      </c>
      <c r="K22" s="2">
        <v>48.2392209008473</v>
      </c>
      <c r="L22" s="2">
        <v>76.912888888888887</v>
      </c>
      <c r="M22" s="2">
        <v>1.9403085073022535</v>
      </c>
      <c r="N22" s="2">
        <v>0</v>
      </c>
      <c r="O22" s="2">
        <v>26.78399032150978</v>
      </c>
      <c r="P22" s="2">
        <v>0</v>
      </c>
      <c r="Q22" s="2">
        <v>15.355555555555554</v>
      </c>
      <c r="R22" s="2">
        <v>746141839155.30774</v>
      </c>
    </row>
    <row r="23" spans="1:18">
      <c r="A23" t="s">
        <v>52</v>
      </c>
      <c r="B23" s="2">
        <v>1.4006617561692656</v>
      </c>
      <c r="C23" s="2">
        <v>0</v>
      </c>
      <c r="D23" s="2">
        <v>2.9903178289144212</v>
      </c>
      <c r="E23" s="2">
        <v>0</v>
      </c>
      <c r="F23" s="2">
        <v>0</v>
      </c>
      <c r="G23" s="2">
        <v>19983609239.314034</v>
      </c>
      <c r="H23" s="2">
        <v>555848435303.95239</v>
      </c>
      <c r="I23" s="2">
        <v>2.7480845874821251</v>
      </c>
      <c r="J23" s="2">
        <v>57318.888888888891</v>
      </c>
      <c r="K23" s="2">
        <v>21.9993126134531</v>
      </c>
      <c r="L23" s="2">
        <v>82.479132791327928</v>
      </c>
      <c r="M23" s="2">
        <v>0.99995388668427765</v>
      </c>
      <c r="N23" s="2">
        <v>0.41111111111111109</v>
      </c>
      <c r="O23" s="2">
        <v>32.689975479575018</v>
      </c>
      <c r="P23" s="2">
        <v>0</v>
      </c>
      <c r="Q23" s="2">
        <v>7.5555555555555554</v>
      </c>
      <c r="R23" s="2">
        <v>575832102015.42932</v>
      </c>
    </row>
    <row r="24" spans="1:18">
      <c r="A24" t="s">
        <v>19</v>
      </c>
      <c r="B24" s="2">
        <v>0.66510745595956278</v>
      </c>
      <c r="C24" s="2">
        <v>0</v>
      </c>
      <c r="D24" s="2">
        <v>6.4325606570061087</v>
      </c>
      <c r="E24" s="2">
        <v>0</v>
      </c>
      <c r="F24" s="2">
        <v>0</v>
      </c>
      <c r="G24" s="2">
        <v>40787581918.397148</v>
      </c>
      <c r="H24" s="2">
        <v>521865577785.44165</v>
      </c>
      <c r="I24" s="2">
        <v>2.1416463037175388</v>
      </c>
      <c r="J24" s="2">
        <v>46432.222222222219</v>
      </c>
      <c r="K24" s="2">
        <v>19.448996541115378</v>
      </c>
      <c r="L24" s="2">
        <v>81.330623306233051</v>
      </c>
      <c r="M24" s="2">
        <v>0.47586565943466003</v>
      </c>
      <c r="N24" s="2">
        <v>8.8888888888888878E-2</v>
      </c>
      <c r="O24" s="2">
        <v>39.486303217065775</v>
      </c>
      <c r="P24" s="2">
        <v>0</v>
      </c>
      <c r="Q24" s="2">
        <v>3.5555555555555554</v>
      </c>
      <c r="R24" s="2">
        <v>562653206289.6864</v>
      </c>
    </row>
    <row r="25" spans="1:18">
      <c r="A25" t="s">
        <v>50</v>
      </c>
      <c r="B25" s="2">
        <v>2.2678929571628443</v>
      </c>
      <c r="C25" s="2">
        <v>10.744444444444445</v>
      </c>
      <c r="D25" s="2">
        <v>6.029678415017913</v>
      </c>
      <c r="E25" s="2">
        <v>146.40875628921196</v>
      </c>
      <c r="F25" s="2">
        <v>161562982640.25555</v>
      </c>
      <c r="G25" s="2">
        <v>8328272982.2561493</v>
      </c>
      <c r="H25" s="2">
        <v>375906149074.44556</v>
      </c>
      <c r="I25" s="2">
        <v>1.7228169075985571</v>
      </c>
      <c r="J25" s="2">
        <v>6621.1111111111113</v>
      </c>
      <c r="K25" s="2">
        <v>23.88872620034612</v>
      </c>
      <c r="L25" s="2">
        <v>64.38377777777778</v>
      </c>
      <c r="M25" s="2">
        <v>1.234879808155614</v>
      </c>
      <c r="N25" s="2">
        <v>2.2777777777777777</v>
      </c>
      <c r="O25" s="2">
        <v>25.46602499100322</v>
      </c>
      <c r="P25" s="2">
        <v>69.135808641975316</v>
      </c>
      <c r="Q25" s="2">
        <v>34.111111111111114</v>
      </c>
      <c r="R25" s="2">
        <v>545797411705.73999</v>
      </c>
    </row>
    <row r="26" spans="1:18">
      <c r="A26" t="s">
        <v>17</v>
      </c>
      <c r="B26" s="2">
        <v>1.1540850407513323</v>
      </c>
      <c r="C26" s="2">
        <v>87.466666666666654</v>
      </c>
      <c r="D26" s="2">
        <v>5.7258339987554008</v>
      </c>
      <c r="E26" s="2">
        <v>0</v>
      </c>
      <c r="F26" s="2">
        <v>0</v>
      </c>
      <c r="G26" s="2">
        <v>7002187286.5746975</v>
      </c>
      <c r="H26" s="2">
        <v>431450160054.38507</v>
      </c>
      <c r="I26" s="2">
        <v>1.8061141998459052</v>
      </c>
      <c r="J26" s="2">
        <v>49068.888888888891</v>
      </c>
      <c r="K26" s="2">
        <v>25.457618492192466</v>
      </c>
      <c r="L26" s="2">
        <v>81.457994579945819</v>
      </c>
      <c r="M26" s="2">
        <v>0.67228141903524763</v>
      </c>
      <c r="N26" s="2">
        <v>0.45555555555555549</v>
      </c>
      <c r="O26" s="2">
        <v>44.199627484620841</v>
      </c>
      <c r="P26" s="2">
        <v>0</v>
      </c>
      <c r="Q26" s="2">
        <v>17</v>
      </c>
      <c r="R26" s="2">
        <v>438452396675.24451</v>
      </c>
    </row>
    <row r="27" spans="1:18">
      <c r="A27" t="s">
        <v>43</v>
      </c>
      <c r="B27" s="2">
        <v>1.7211703604024633</v>
      </c>
      <c r="C27" s="2">
        <v>88.144444444444446</v>
      </c>
      <c r="D27" s="2">
        <v>5.7060208536218546</v>
      </c>
      <c r="E27" s="2">
        <v>146.56975682587279</v>
      </c>
      <c r="F27" s="2">
        <v>0</v>
      </c>
      <c r="G27" s="2">
        <v>9385159847.9544601</v>
      </c>
      <c r="H27" s="2">
        <v>428945384389.38727</v>
      </c>
      <c r="I27" s="2">
        <v>1.763894696649553</v>
      </c>
      <c r="J27" s="2">
        <v>86915.555555555562</v>
      </c>
      <c r="K27" s="2">
        <v>31.194607233438816</v>
      </c>
      <c r="L27" s="2">
        <v>82.5848238482385</v>
      </c>
      <c r="M27" s="2">
        <v>0.83103198047406102</v>
      </c>
      <c r="N27" s="2">
        <v>0.16666666666666666</v>
      </c>
      <c r="O27" s="2">
        <v>46.511230024560774</v>
      </c>
      <c r="P27" s="2">
        <v>0</v>
      </c>
      <c r="Q27" s="2">
        <v>3.4444444444444446</v>
      </c>
      <c r="R27" s="2">
        <v>438330631561.5354</v>
      </c>
    </row>
    <row r="28" spans="1:18">
      <c r="A28" t="s">
        <v>49</v>
      </c>
      <c r="B28" s="2">
        <v>3.2562384283033784E-2</v>
      </c>
      <c r="C28" s="2">
        <v>88.566666666666663</v>
      </c>
      <c r="D28" s="2">
        <v>6.4609570061561534</v>
      </c>
      <c r="E28" s="2">
        <v>0</v>
      </c>
      <c r="F28" s="2">
        <v>0</v>
      </c>
      <c r="G28" s="2">
        <v>85981234133.795746</v>
      </c>
      <c r="H28" s="2">
        <v>343023461674.00702</v>
      </c>
      <c r="I28" s="2">
        <v>4.0405054750460359</v>
      </c>
      <c r="J28" s="2">
        <v>56176.666666666664</v>
      </c>
      <c r="K28" s="2">
        <v>24.082918962301683</v>
      </c>
      <c r="L28" s="2">
        <v>83.13631436314364</v>
      </c>
      <c r="M28" s="2">
        <v>1.0148777698658695</v>
      </c>
      <c r="N28" s="2">
        <v>0</v>
      </c>
      <c r="O28" s="2">
        <v>18.689506955079096</v>
      </c>
      <c r="P28" s="2">
        <v>0</v>
      </c>
      <c r="Q28" s="2">
        <v>1.7222222222222223</v>
      </c>
      <c r="R28" s="2">
        <v>429004752212.216</v>
      </c>
    </row>
    <row r="29" spans="1:18">
      <c r="A29" t="s">
        <v>56</v>
      </c>
      <c r="B29" s="2">
        <v>0.75936371795487234</v>
      </c>
      <c r="C29" s="2">
        <v>44.322222222222223</v>
      </c>
      <c r="D29" s="2">
        <v>16.427741523872101</v>
      </c>
      <c r="E29" s="2">
        <v>67.855874666712268</v>
      </c>
      <c r="F29" s="2">
        <v>0</v>
      </c>
      <c r="G29" s="2">
        <v>13128653772.133335</v>
      </c>
      <c r="H29" s="2">
        <v>394878361802.52557</v>
      </c>
      <c r="I29" s="2">
        <v>3.5803927431408002</v>
      </c>
      <c r="J29" s="2">
        <v>39824.444444444445</v>
      </c>
      <c r="K29" s="2">
        <v>46.022819729631259</v>
      </c>
      <c r="L29" s="2">
        <v>79.218666666666678</v>
      </c>
      <c r="M29" s="2">
        <v>0.86340526009065366</v>
      </c>
      <c r="N29" s="2">
        <v>0</v>
      </c>
      <c r="O29" s="2">
        <v>3.9466498227867675</v>
      </c>
      <c r="P29" s="2">
        <v>0</v>
      </c>
      <c r="Q29" s="2">
        <v>5.4555555555555548</v>
      </c>
      <c r="R29" s="2">
        <v>408007055667.55609</v>
      </c>
    </row>
    <row r="30" spans="1:18">
      <c r="A30" t="s">
        <v>27</v>
      </c>
      <c r="B30" s="2">
        <v>11.437090102915631</v>
      </c>
      <c r="C30" s="2">
        <v>10.166666666666666</v>
      </c>
      <c r="D30" s="2">
        <v>1.8161893960701478</v>
      </c>
      <c r="E30" s="2">
        <v>0</v>
      </c>
      <c r="F30" s="2">
        <v>86519006343.377762</v>
      </c>
      <c r="G30" s="2">
        <v>6596733333.333333</v>
      </c>
      <c r="H30" s="2">
        <v>312640087788.68805</v>
      </c>
      <c r="I30" s="2">
        <v>3.9743864397971893</v>
      </c>
      <c r="J30" s="2">
        <v>2958.8888888888887</v>
      </c>
      <c r="K30" s="2">
        <v>35.111272407414354</v>
      </c>
      <c r="L30" s="2">
        <v>70.781333333333336</v>
      </c>
      <c r="M30" s="2">
        <v>2.0028086495974886</v>
      </c>
      <c r="N30" s="2">
        <v>0.54444444444444451</v>
      </c>
      <c r="O30" s="2">
        <v>6.9201829638845664</v>
      </c>
      <c r="P30" s="2">
        <v>77.407418518518526</v>
      </c>
      <c r="Q30" s="2">
        <v>10.944444444444445</v>
      </c>
      <c r="R30" s="2">
        <v>405755830655.39423</v>
      </c>
    </row>
    <row r="31" spans="1:18">
      <c r="A31" t="s">
        <v>34</v>
      </c>
      <c r="B31" s="2">
        <v>1.3898030378793313</v>
      </c>
      <c r="C31" s="2">
        <v>0</v>
      </c>
      <c r="D31" s="2">
        <v>5.8903220107570071</v>
      </c>
      <c r="E31" s="2">
        <v>0</v>
      </c>
      <c r="F31" s="2">
        <v>0</v>
      </c>
      <c r="G31" s="2">
        <v>15731144444.444445</v>
      </c>
      <c r="H31" s="2">
        <v>364086843379.6272</v>
      </c>
      <c r="I31" s="2">
        <v>4.5571476567524076</v>
      </c>
      <c r="J31" s="2">
        <v>40226.666666666664</v>
      </c>
      <c r="K31" s="2">
        <v>18.897562742219947</v>
      </c>
      <c r="L31" s="2">
        <v>82.441734417344165</v>
      </c>
      <c r="M31" s="2">
        <v>1.8742395413520301</v>
      </c>
      <c r="N31" s="2">
        <v>0.30000000000000004</v>
      </c>
      <c r="O31" s="2">
        <v>31.585237146901832</v>
      </c>
      <c r="P31" s="2">
        <v>0</v>
      </c>
      <c r="Q31" s="2">
        <v>8.8888888888888893</v>
      </c>
      <c r="R31" s="2">
        <v>379818028206.56329</v>
      </c>
    </row>
    <row r="32" spans="1:18">
      <c r="A32" t="s">
        <v>26</v>
      </c>
      <c r="B32" s="2">
        <v>1.1588338455136311</v>
      </c>
      <c r="C32" s="2">
        <v>63.599999999999994</v>
      </c>
      <c r="D32" s="2">
        <v>4.6813446672896202</v>
      </c>
      <c r="E32" s="2">
        <v>0</v>
      </c>
      <c r="F32" s="2">
        <v>0</v>
      </c>
      <c r="G32" s="2">
        <v>5696812003.0417995</v>
      </c>
      <c r="H32" s="2">
        <v>344594862652.73285</v>
      </c>
      <c r="I32" s="2">
        <v>2.4127188845886769</v>
      </c>
      <c r="J32" s="2">
        <v>61946.666666666664</v>
      </c>
      <c r="K32" s="2">
        <v>20.233187243168533</v>
      </c>
      <c r="L32" s="2">
        <v>81.007859078590783</v>
      </c>
      <c r="M32" s="2">
        <v>0.51479417221999113</v>
      </c>
      <c r="N32" s="2">
        <v>0.2</v>
      </c>
      <c r="O32" s="2">
        <v>40.059488530110166</v>
      </c>
      <c r="P32" s="2">
        <v>0</v>
      </c>
      <c r="Q32" s="2">
        <v>3.2777777777777777</v>
      </c>
      <c r="R32" s="2">
        <v>350291736819.5874</v>
      </c>
    </row>
    <row r="33" spans="1:18">
      <c r="A33" t="s">
        <v>45</v>
      </c>
      <c r="B33" s="2">
        <v>6.9605118522146832</v>
      </c>
      <c r="C33" s="2">
        <v>82.277777777777786</v>
      </c>
      <c r="D33" s="2">
        <v>1.3501869265205979</v>
      </c>
      <c r="E33" s="2">
        <v>0</v>
      </c>
      <c r="F33" s="2">
        <v>69765332987.200012</v>
      </c>
      <c r="G33" s="2">
        <v>6023181363.9524393</v>
      </c>
      <c r="H33" s="2">
        <v>207838727235.56119</v>
      </c>
      <c r="I33" s="2">
        <v>4.6898208375364261</v>
      </c>
      <c r="J33" s="2">
        <v>6320</v>
      </c>
      <c r="K33" s="2">
        <v>31.6693159263056</v>
      </c>
      <c r="L33" s="2">
        <v>75.088444444444434</v>
      </c>
      <c r="M33" s="2">
        <v>1.3904610595757132</v>
      </c>
      <c r="N33" s="2">
        <v>4.3777777777777773</v>
      </c>
      <c r="O33" s="2">
        <v>19.634605160349295</v>
      </c>
      <c r="P33" s="2">
        <v>78.641975308641975</v>
      </c>
      <c r="Q33" s="2">
        <v>28.722222222222221</v>
      </c>
      <c r="R33" s="2">
        <v>283627248241.51672</v>
      </c>
    </row>
    <row r="34" spans="1:18">
      <c r="A34" t="s">
        <v>28</v>
      </c>
      <c r="B34" s="2">
        <v>2.3477584585266293</v>
      </c>
      <c r="C34" s="2">
        <v>88.555555555555571</v>
      </c>
      <c r="D34" s="2">
        <v>6.3416315449905376</v>
      </c>
      <c r="E34" s="2">
        <v>0</v>
      </c>
      <c r="F34" s="2">
        <v>0</v>
      </c>
      <c r="G34" s="2">
        <v>16127979577.911413</v>
      </c>
      <c r="H34" s="2">
        <v>265621726321.01166</v>
      </c>
      <c r="I34" s="2">
        <v>1.9808704833309427</v>
      </c>
      <c r="J34" s="2">
        <v>48693.333333333336</v>
      </c>
      <c r="K34" s="2">
        <v>23.792182710285925</v>
      </c>
      <c r="L34" s="2">
        <v>81.586720867208697</v>
      </c>
      <c r="M34" s="2">
        <v>0.257724702491052</v>
      </c>
      <c r="N34" s="2">
        <v>5.5555555555555552E-2</v>
      </c>
      <c r="O34" s="2">
        <v>36.888258514570879</v>
      </c>
      <c r="P34" s="2">
        <v>0</v>
      </c>
      <c r="Q34" s="2">
        <v>12.777777777777779</v>
      </c>
      <c r="R34" s="2">
        <v>281749754846.84045</v>
      </c>
    </row>
    <row r="35" spans="1:18">
      <c r="A35" t="s">
        <v>46</v>
      </c>
      <c r="B35" s="2">
        <v>2.1024631057988623</v>
      </c>
      <c r="C35" s="2">
        <v>88.655555555555551</v>
      </c>
      <c r="D35" s="2">
        <v>3.6371033900916978</v>
      </c>
      <c r="E35" s="2">
        <v>0</v>
      </c>
      <c r="F35" s="2">
        <v>0</v>
      </c>
      <c r="G35" s="2">
        <v>8567627594.3622847</v>
      </c>
      <c r="H35" s="2">
        <v>227612106678.28494</v>
      </c>
      <c r="I35" s="2">
        <v>2.7320777988373237</v>
      </c>
      <c r="J35" s="2">
        <v>21560</v>
      </c>
      <c r="K35" s="2">
        <v>19.211802638451587</v>
      </c>
      <c r="L35" s="2">
        <v>81.173983739837396</v>
      </c>
      <c r="M35" s="2">
        <v>0.13367984067760533</v>
      </c>
      <c r="N35" s="2">
        <v>0.39999999999999997</v>
      </c>
      <c r="O35" s="2">
        <v>37.666241489382145</v>
      </c>
      <c r="P35" s="2">
        <v>0</v>
      </c>
      <c r="Q35" s="2">
        <v>4.833333333333333</v>
      </c>
      <c r="R35" s="2">
        <v>236179756073.19345</v>
      </c>
    </row>
    <row r="36" spans="1:18">
      <c r="A36" t="s">
        <v>31</v>
      </c>
      <c r="B36" s="2">
        <v>3.7506993149934353</v>
      </c>
      <c r="C36" s="2">
        <v>66.61666666666666</v>
      </c>
      <c r="D36" s="2">
        <v>4.8165406541518303</v>
      </c>
      <c r="E36" s="2">
        <v>0</v>
      </c>
      <c r="F36" s="2">
        <v>0</v>
      </c>
      <c r="G36" s="2">
        <v>3501159398.6907797</v>
      </c>
      <c r="H36" s="2">
        <v>209349804520.51611</v>
      </c>
      <c r="I36" s="2">
        <v>2.7110081979608038</v>
      </c>
      <c r="J36" s="2">
        <v>19773.333333333332</v>
      </c>
      <c r="K36" s="2">
        <v>14.356133572332858</v>
      </c>
      <c r="L36" s="2">
        <v>81.253387533875355</v>
      </c>
      <c r="M36" s="2">
        <v>-0.53775653470695095</v>
      </c>
      <c r="N36" s="2">
        <v>0.8222222222222223</v>
      </c>
      <c r="O36" s="2">
        <v>46.940969000600631</v>
      </c>
      <c r="P36" s="2">
        <v>0</v>
      </c>
      <c r="Q36" s="2">
        <v>9.1111111111111107</v>
      </c>
      <c r="R36" s="2">
        <v>212850983922.38126</v>
      </c>
    </row>
    <row r="37" spans="1:18">
      <c r="A37" t="s">
        <v>14</v>
      </c>
      <c r="B37" s="2">
        <v>11.896480756995432</v>
      </c>
      <c r="C37" s="2">
        <v>21.711111111111109</v>
      </c>
      <c r="D37" s="2">
        <v>3.0077117913620124</v>
      </c>
      <c r="E37" s="2">
        <v>0</v>
      </c>
      <c r="F37" s="2">
        <v>5596393579.5555553</v>
      </c>
      <c r="G37" s="2">
        <v>1365376359.7635143</v>
      </c>
      <c r="H37" s="2">
        <v>174934154862.72324</v>
      </c>
      <c r="I37" s="2">
        <v>2.5625000000590386</v>
      </c>
      <c r="J37" s="2">
        <v>4402.2222222222226</v>
      </c>
      <c r="K37" s="2">
        <v>37.676550037772031</v>
      </c>
      <c r="L37" s="2">
        <v>75.576888888888874</v>
      </c>
      <c r="M37" s="2">
        <v>1.8921194534532897</v>
      </c>
      <c r="N37" s="2">
        <v>0</v>
      </c>
      <c r="O37" s="2">
        <v>0</v>
      </c>
      <c r="P37" s="2">
        <v>47.283948148148149</v>
      </c>
      <c r="Q37" s="2">
        <v>14.666666666666666</v>
      </c>
      <c r="R37" s="2">
        <v>181895929420.53848</v>
      </c>
    </row>
    <row r="38" spans="1:18">
      <c r="A38" t="s">
        <v>47</v>
      </c>
      <c r="B38" s="2">
        <v>0.20649533420645833</v>
      </c>
      <c r="C38" s="2">
        <v>66.644444444444446</v>
      </c>
      <c r="D38" s="2">
        <v>26.575465151741302</v>
      </c>
      <c r="E38" s="2">
        <v>0</v>
      </c>
      <c r="F38" s="2">
        <v>0</v>
      </c>
      <c r="G38" s="2">
        <v>967788461.53846002</v>
      </c>
      <c r="H38" s="2">
        <v>173642731239.52133</v>
      </c>
      <c r="I38" s="2">
        <v>3.1869055830185054</v>
      </c>
      <c r="J38" s="2">
        <v>69307.777777777781</v>
      </c>
      <c r="K38" s="2">
        <v>59.829413241619967</v>
      </c>
      <c r="L38" s="2">
        <v>80.086333333333343</v>
      </c>
      <c r="M38" s="2">
        <v>5.5338801125630273</v>
      </c>
      <c r="N38" s="2">
        <v>0</v>
      </c>
      <c r="O38" s="2">
        <v>0</v>
      </c>
      <c r="P38" s="2">
        <v>0</v>
      </c>
      <c r="Q38" s="2">
        <v>7.3222222222222229</v>
      </c>
      <c r="R38" s="2">
        <v>174610589258.22275</v>
      </c>
    </row>
    <row r="39" spans="1:18">
      <c r="A39" t="s">
        <v>38</v>
      </c>
      <c r="B39" s="2">
        <v>0.40844689608712925</v>
      </c>
      <c r="C39" s="2">
        <v>77.433333333333337</v>
      </c>
      <c r="D39" s="2">
        <v>17.34686677086771</v>
      </c>
      <c r="E39" s="2">
        <v>0</v>
      </c>
      <c r="F39" s="2">
        <v>0</v>
      </c>
      <c r="G39" s="2">
        <v>520790145.04665059</v>
      </c>
      <c r="H39" s="2">
        <v>117980711504.489</v>
      </c>
      <c r="I39" s="2">
        <v>1.2671744217758396</v>
      </c>
      <c r="J39" s="2">
        <v>30490</v>
      </c>
      <c r="K39" s="2">
        <v>52.38505764016891</v>
      </c>
      <c r="L39" s="2">
        <v>79.183666666666653</v>
      </c>
      <c r="M39" s="2">
        <v>3.8385371578107303</v>
      </c>
      <c r="N39" s="2">
        <v>0</v>
      </c>
      <c r="O39" s="2">
        <v>0</v>
      </c>
      <c r="P39" s="2">
        <v>0</v>
      </c>
      <c r="Q39" s="2">
        <v>27.755555555555556</v>
      </c>
      <c r="R39" s="2">
        <v>118501532399.15428</v>
      </c>
    </row>
    <row r="40" spans="1:18">
      <c r="A40" t="s">
        <v>21</v>
      </c>
      <c r="B40" s="2">
        <v>3.9678712554408002</v>
      </c>
      <c r="C40" s="2">
        <v>33.24444444444444</v>
      </c>
      <c r="D40" s="2">
        <v>4.550826440878855</v>
      </c>
      <c r="E40" s="2">
        <v>0</v>
      </c>
      <c r="F40" s="2">
        <v>43615879223.377777</v>
      </c>
      <c r="G40" s="2">
        <v>2061645555.5555556</v>
      </c>
      <c r="H40" s="2">
        <v>62933721281.104965</v>
      </c>
      <c r="I40" s="2">
        <v>3.5077760985917115</v>
      </c>
      <c r="J40" s="2">
        <v>8497.7777777777774</v>
      </c>
      <c r="K40" s="2">
        <v>22.905751859615346</v>
      </c>
      <c r="L40" s="2">
        <v>74.313008130081343</v>
      </c>
      <c r="M40" s="2">
        <v>-0.81484647152894696</v>
      </c>
      <c r="N40" s="2">
        <v>1.3666666666666667</v>
      </c>
      <c r="O40" s="2">
        <v>33.475710205001228</v>
      </c>
      <c r="P40" s="2">
        <v>76.666666666666657</v>
      </c>
      <c r="Q40" s="2">
        <v>18.555555555555557</v>
      </c>
      <c r="R40" s="2">
        <v>108611254829.55551</v>
      </c>
    </row>
    <row r="41" spans="1:18">
      <c r="A41" t="s">
        <v>39</v>
      </c>
      <c r="B41" s="2">
        <v>0.23184902706018987</v>
      </c>
      <c r="C41" s="2">
        <v>0</v>
      </c>
      <c r="D41" s="2">
        <v>12.555173506184044</v>
      </c>
      <c r="E41" s="2">
        <v>0</v>
      </c>
      <c r="F41" s="2">
        <v>0</v>
      </c>
      <c r="G41" s="2">
        <v>36907085893.541451</v>
      </c>
      <c r="H41" s="2">
        <v>69148175010.027557</v>
      </c>
      <c r="I41" s="2">
        <v>2.8752177081187114</v>
      </c>
      <c r="J41" s="2">
        <v>80002.222222222219</v>
      </c>
      <c r="K41" s="2">
        <v>11.214581234961967</v>
      </c>
      <c r="L41" s="2">
        <v>82.325474254742531</v>
      </c>
      <c r="M41" s="2">
        <v>2.0767538910960521</v>
      </c>
      <c r="N41" s="2">
        <v>0.14444444444444446</v>
      </c>
      <c r="O41" s="2">
        <v>40.486115709671964</v>
      </c>
      <c r="P41" s="2">
        <v>0</v>
      </c>
      <c r="Q41" s="2">
        <v>12.833333333333334</v>
      </c>
      <c r="R41" s="2">
        <v>106055341070.53416</v>
      </c>
    </row>
    <row r="42" spans="1:18">
      <c r="A42" t="s">
        <v>25</v>
      </c>
      <c r="B42" s="2">
        <v>3.3813837741843633</v>
      </c>
      <c r="C42" s="2">
        <v>77.655555555555551</v>
      </c>
      <c r="D42" s="2">
        <v>1.8710493994680522</v>
      </c>
      <c r="E42" s="2">
        <v>0</v>
      </c>
      <c r="F42" s="2">
        <v>0</v>
      </c>
      <c r="G42" s="2">
        <v>0</v>
      </c>
      <c r="H42" s="2">
        <v>82665333333.333328</v>
      </c>
      <c r="I42" s="2">
        <v>2.0083871825193209</v>
      </c>
      <c r="J42" s="2">
        <v>5960</v>
      </c>
      <c r="K42" s="2">
        <v>23.416405977719926</v>
      </c>
      <c r="L42" s="2">
        <v>77.224888888888884</v>
      </c>
      <c r="M42" s="2">
        <v>7.2229893809432011E-2</v>
      </c>
      <c r="N42" s="2">
        <v>0</v>
      </c>
      <c r="O42" s="2">
        <v>0</v>
      </c>
      <c r="P42" s="2">
        <v>0</v>
      </c>
      <c r="Q42" s="2">
        <v>0</v>
      </c>
      <c r="R42" s="2">
        <v>82665339478.963242</v>
      </c>
    </row>
    <row r="43" spans="1:18">
      <c r="A43" t="s">
        <v>54</v>
      </c>
      <c r="B43" s="2">
        <v>9.2702435921773301</v>
      </c>
      <c r="C43" s="2">
        <v>11.055555555555555</v>
      </c>
      <c r="D43" s="2">
        <v>1.9754097808161033</v>
      </c>
      <c r="E43" s="2">
        <v>47.497390158065045</v>
      </c>
      <c r="F43" s="2">
        <v>33286889335.644451</v>
      </c>
      <c r="G43" s="2">
        <v>823531387.60664785</v>
      </c>
      <c r="H43" s="2">
        <v>45008524294.888763</v>
      </c>
      <c r="I43" s="2">
        <v>2.2833358784176596</v>
      </c>
      <c r="J43" s="2">
        <v>3782.2222222222222</v>
      </c>
      <c r="K43" s="2">
        <v>24.485673376683952</v>
      </c>
      <c r="L43" s="2">
        <v>75.51444444444445</v>
      </c>
      <c r="M43" s="2">
        <v>1.0328696536957713</v>
      </c>
      <c r="N43" s="2">
        <v>1.1111111111111112E-2</v>
      </c>
      <c r="O43" s="2">
        <v>0</v>
      </c>
      <c r="P43" s="2">
        <v>61.234587654320961</v>
      </c>
      <c r="Q43" s="2">
        <v>9.2222222222222214</v>
      </c>
      <c r="R43" s="2">
        <v>79118949043.944946</v>
      </c>
    </row>
    <row r="44" spans="1:18">
      <c r="A44" t="s">
        <v>59</v>
      </c>
      <c r="B44" s="2">
        <v>6.5558461013165292</v>
      </c>
      <c r="C44" s="2">
        <v>88.666666666666671</v>
      </c>
      <c r="D44" s="2">
        <v>1.5046082407376344</v>
      </c>
      <c r="E44" s="2">
        <v>0</v>
      </c>
      <c r="F44" s="2">
        <v>0</v>
      </c>
      <c r="G44" s="2">
        <v>2224424997.8749075</v>
      </c>
      <c r="H44" s="2">
        <v>58682066435.175797</v>
      </c>
      <c r="I44" s="2">
        <v>2.0949983643356842</v>
      </c>
      <c r="J44" s="2">
        <v>16188.888888888889</v>
      </c>
      <c r="K44" s="2">
        <v>20.391411602171679</v>
      </c>
      <c r="L44" s="2">
        <v>77.363333333333344</v>
      </c>
      <c r="M44" s="2">
        <v>0.21306079653822349</v>
      </c>
      <c r="N44" s="2">
        <v>0.13333333333333333</v>
      </c>
      <c r="O44" s="2">
        <v>27.718219377077826</v>
      </c>
      <c r="P44" s="2">
        <v>75.679009876543205</v>
      </c>
      <c r="Q44" s="2">
        <v>5.0555555555555554</v>
      </c>
      <c r="R44" s="2">
        <v>60906507927.315628</v>
      </c>
    </row>
    <row r="45" spans="1:18">
      <c r="A45" t="s">
        <v>24</v>
      </c>
      <c r="B45" s="2">
        <v>3.0137126472557356</v>
      </c>
      <c r="C45" s="2">
        <v>66.606666666666669</v>
      </c>
      <c r="D45" s="2">
        <v>3.1250687316296566</v>
      </c>
      <c r="E45" s="2">
        <v>0</v>
      </c>
      <c r="F45" s="2">
        <v>0</v>
      </c>
      <c r="G45" s="2">
        <v>1802356773.99523</v>
      </c>
      <c r="H45" s="2">
        <v>58610231276.961563</v>
      </c>
      <c r="I45" s="2">
        <v>4.7980010388896934</v>
      </c>
      <c r="J45" s="2">
        <v>14317.777777777777</v>
      </c>
      <c r="K45" s="2">
        <v>20.346206832884366</v>
      </c>
      <c r="L45" s="2">
        <v>77.597018970189737</v>
      </c>
      <c r="M45" s="2">
        <v>-1.0035739632125487</v>
      </c>
      <c r="N45" s="2">
        <v>0.48888888888888882</v>
      </c>
      <c r="O45" s="2">
        <v>38.077891787111533</v>
      </c>
      <c r="P45" s="2">
        <v>74.074082716049375</v>
      </c>
      <c r="Q45" s="2">
        <v>17.166666666666668</v>
      </c>
      <c r="R45" s="2">
        <v>60412602673.0252</v>
      </c>
    </row>
    <row r="46" spans="1:18">
      <c r="A46" t="s">
        <v>44</v>
      </c>
      <c r="B46" s="2">
        <v>10.869425970145455</v>
      </c>
      <c r="C46" s="2">
        <v>64.444444444444443</v>
      </c>
      <c r="D46" s="2">
        <v>0.86940892829958605</v>
      </c>
      <c r="E46" s="2">
        <v>0</v>
      </c>
      <c r="F46" s="2">
        <v>17109657324.444445</v>
      </c>
      <c r="G46" s="2">
        <v>447207483.02389497</v>
      </c>
      <c r="H46" s="2">
        <v>38139525031.756256</v>
      </c>
      <c r="I46" s="2">
        <v>4.7051764659231399</v>
      </c>
      <c r="J46" s="2">
        <v>5923.333333333333</v>
      </c>
      <c r="K46" s="2">
        <v>33.72798962682802</v>
      </c>
      <c r="L46" s="2">
        <v>72.959666666666664</v>
      </c>
      <c r="M46" s="2">
        <v>1.3752993385615087</v>
      </c>
      <c r="N46" s="2">
        <v>1.4111111111111112</v>
      </c>
      <c r="O46" s="2">
        <v>16.984016740966247</v>
      </c>
      <c r="P46" s="2">
        <v>60.864202469135797</v>
      </c>
      <c r="Q46" s="2">
        <v>27.222222222222221</v>
      </c>
      <c r="R46" s="2">
        <v>55696396057.990891</v>
      </c>
    </row>
    <row r="47" spans="1:18">
      <c r="A47" t="s">
        <v>18</v>
      </c>
      <c r="B47" s="2">
        <v>0.29756225881624354</v>
      </c>
      <c r="C47" s="2">
        <v>77.588888888888903</v>
      </c>
      <c r="D47" s="2">
        <v>17.092581270995531</v>
      </c>
      <c r="E47" s="2">
        <v>0</v>
      </c>
      <c r="F47" s="2">
        <v>0</v>
      </c>
      <c r="G47" s="2">
        <v>1163687943.2624083</v>
      </c>
      <c r="H47" s="2">
        <v>34970434781.323868</v>
      </c>
      <c r="I47" s="2">
        <v>3.3256416876179125</v>
      </c>
      <c r="J47" s="2">
        <v>20694.444444444445</v>
      </c>
      <c r="K47" s="2">
        <v>42.788784174719495</v>
      </c>
      <c r="L47" s="2">
        <v>79.448333333333323</v>
      </c>
      <c r="M47" s="2">
        <v>2.8384552662206173</v>
      </c>
      <c r="N47" s="2">
        <v>0</v>
      </c>
      <c r="O47" s="2">
        <v>0</v>
      </c>
      <c r="P47" s="2">
        <v>0</v>
      </c>
      <c r="Q47" s="2">
        <v>6.8111111111111109</v>
      </c>
      <c r="R47" s="2">
        <v>36134143649.222084</v>
      </c>
    </row>
    <row r="48" spans="1:18">
      <c r="A48" t="s">
        <v>40</v>
      </c>
      <c r="B48" s="2">
        <v>0.73259913067243843</v>
      </c>
      <c r="C48" s="2">
        <v>88.710000000000008</v>
      </c>
      <c r="D48" s="2">
        <v>3.0474602518482783</v>
      </c>
      <c r="E48" s="2">
        <v>0</v>
      </c>
      <c r="F48" s="2">
        <v>0</v>
      </c>
      <c r="G48" s="2">
        <v>3138554032.8593264</v>
      </c>
      <c r="H48" s="2">
        <v>13527629832.543068</v>
      </c>
      <c r="I48" s="2">
        <v>7.4256057109276963</v>
      </c>
      <c r="J48" s="2">
        <v>26195.555555555555</v>
      </c>
      <c r="K48" s="2">
        <v>12.754115810608377</v>
      </c>
      <c r="L48" s="2">
        <v>82.334146341463438</v>
      </c>
      <c r="M48" s="2">
        <v>2.3409786732056612</v>
      </c>
      <c r="N48" s="2">
        <v>0.12222222222222223</v>
      </c>
      <c r="O48" s="2">
        <v>37.025369994157714</v>
      </c>
      <c r="P48" s="2">
        <v>0</v>
      </c>
      <c r="Q48" s="2">
        <v>19.833333333333332</v>
      </c>
      <c r="R48" s="2">
        <v>16666210315.283783</v>
      </c>
    </row>
    <row r="49" spans="1:18">
      <c r="A49" t="s">
        <v>69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6967231819.4381008</v>
      </c>
      <c r="I49" s="2">
        <v>8.4992283747950612</v>
      </c>
      <c r="J49" s="2">
        <v>0</v>
      </c>
      <c r="K49" s="2">
        <v>14.313551726892602</v>
      </c>
      <c r="L49" s="2">
        <v>0</v>
      </c>
      <c r="M49" s="2">
        <v>1.3246065204614448</v>
      </c>
      <c r="N49" s="2">
        <v>0</v>
      </c>
      <c r="O49" s="2">
        <v>0</v>
      </c>
      <c r="P49" s="2">
        <v>0</v>
      </c>
      <c r="Q49" s="2">
        <v>0</v>
      </c>
      <c r="R49" s="2">
        <v>6967231843.5754881</v>
      </c>
    </row>
    <row r="50" spans="1:18">
      <c r="A50" t="s">
        <v>68</v>
      </c>
      <c r="B50" s="2">
        <v>166.01610950707425</v>
      </c>
      <c r="C50" s="2">
        <v>2468.5222222222219</v>
      </c>
      <c r="D50" s="2">
        <v>291.51535700180386</v>
      </c>
      <c r="E50" s="2">
        <v>1215.9402172658092</v>
      </c>
      <c r="F50" s="2">
        <v>4907530076652.8457</v>
      </c>
      <c r="G50" s="2">
        <v>1814620310506.9324</v>
      </c>
      <c r="H50" s="2">
        <v>71094408131698.656</v>
      </c>
      <c r="I50" s="2">
        <v>152.71828027193374</v>
      </c>
      <c r="J50" s="2">
        <v>1474382.2222222222</v>
      </c>
      <c r="K50" s="2">
        <v>1252.7033876172795</v>
      </c>
      <c r="L50" s="2">
        <v>3621.3456504065048</v>
      </c>
      <c r="M50" s="2">
        <v>48.540051066858148</v>
      </c>
      <c r="N50" s="2">
        <v>39.611111111111121</v>
      </c>
      <c r="O50" s="2">
        <v>1103.5549849340678</v>
      </c>
      <c r="P50" s="2">
        <v>1131.605024691358</v>
      </c>
      <c r="Q50" s="2">
        <v>553.8111111111109</v>
      </c>
      <c r="R50" s="2">
        <v>77816560005286.531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5A12-8B9A-4C59-96D3-9C8F36B1BEEC}">
  <dimension ref="A1:AC50"/>
  <sheetViews>
    <sheetView topLeftCell="I1" workbookViewId="0">
      <selection activeCell="AC1" sqref="A1:AC47"/>
    </sheetView>
  </sheetViews>
  <sheetFormatPr defaultColWidth="9.140625" defaultRowHeight="15"/>
  <cols>
    <col min="1" max="1" width="20.140625" bestFit="1" customWidth="1"/>
    <col min="2" max="2" width="52.140625" hidden="1" customWidth="1"/>
    <col min="3" max="3" width="52.140625" customWidth="1"/>
    <col min="4" max="4" width="45" hidden="1" customWidth="1"/>
    <col min="5" max="5" width="45" customWidth="1"/>
    <col min="6" max="7" width="35.5703125" hidden="1" customWidth="1"/>
    <col min="8" max="8" width="50.7109375" hidden="1" customWidth="1"/>
    <col min="9" max="10" width="50.7109375" customWidth="1"/>
    <col min="11" max="11" width="42" hidden="1" customWidth="1"/>
    <col min="12" max="12" width="42" customWidth="1"/>
    <col min="13" max="13" width="52.28515625" hidden="1" customWidth="1"/>
    <col min="14" max="14" width="52.28515625" customWidth="1"/>
    <col min="15" max="15" width="40.28515625" hidden="1" customWidth="1"/>
    <col min="16" max="16" width="40.28515625" customWidth="1"/>
    <col min="17" max="17" width="53.5703125" hidden="1" customWidth="1"/>
    <col min="18" max="18" width="41.85546875" customWidth="1"/>
    <col min="19" max="19" width="39.42578125" hidden="1" customWidth="1"/>
    <col min="20" max="20" width="39.42578125" customWidth="1"/>
    <col min="21" max="21" width="52.42578125" hidden="1" customWidth="1"/>
    <col min="22" max="22" width="52.42578125" customWidth="1"/>
    <col min="23" max="23" width="40.5703125" hidden="1" customWidth="1"/>
    <col min="24" max="24" width="33.7109375" hidden="1" customWidth="1"/>
    <col min="25" max="25" width="27.7109375" hidden="1" customWidth="1"/>
    <col min="26" max="27" width="27.7109375" customWidth="1"/>
    <col min="28" max="28" width="37.140625" hidden="1" customWidth="1"/>
    <col min="29" max="29" width="37.140625" bestFit="1" customWidth="1"/>
  </cols>
  <sheetData>
    <row r="1" spans="1:29">
      <c r="A1" s="3" t="s">
        <v>0</v>
      </c>
      <c r="B1" s="3" t="s">
        <v>1</v>
      </c>
      <c r="C1" s="3" t="s">
        <v>1</v>
      </c>
      <c r="D1" s="3" t="s">
        <v>2</v>
      </c>
      <c r="E1" s="3" t="s">
        <v>2</v>
      </c>
      <c r="F1" s="3" t="s">
        <v>60</v>
      </c>
      <c r="G1" s="3" t="s">
        <v>60</v>
      </c>
      <c r="H1" s="3" t="s">
        <v>4</v>
      </c>
      <c r="I1" s="3" t="s">
        <v>3</v>
      </c>
      <c r="J1" s="3" t="s">
        <v>4</v>
      </c>
      <c r="K1" s="3" t="s">
        <v>5</v>
      </c>
      <c r="L1" s="3" t="s">
        <v>5</v>
      </c>
      <c r="M1" s="3" t="s">
        <v>6</v>
      </c>
      <c r="N1" s="3" t="s">
        <v>6</v>
      </c>
      <c r="O1" s="3" t="s">
        <v>7</v>
      </c>
      <c r="P1" s="3" t="s">
        <v>7</v>
      </c>
      <c r="Q1" s="3" t="s">
        <v>8</v>
      </c>
      <c r="R1" s="3" t="s">
        <v>8</v>
      </c>
      <c r="S1" s="3" t="s">
        <v>9</v>
      </c>
      <c r="T1" s="3" t="s">
        <v>9</v>
      </c>
      <c r="U1" s="3" t="s">
        <v>10</v>
      </c>
      <c r="V1" s="3" t="s">
        <v>10</v>
      </c>
      <c r="W1" s="3" t="s">
        <v>70</v>
      </c>
      <c r="X1" s="3" t="s">
        <v>70</v>
      </c>
      <c r="Y1" s="3" t="s">
        <v>12</v>
      </c>
      <c r="Z1" s="3" t="s">
        <v>11</v>
      </c>
      <c r="AA1" s="3" t="s">
        <v>12</v>
      </c>
      <c r="AB1" s="3" t="s">
        <v>13</v>
      </c>
      <c r="AC1" s="3" t="s">
        <v>13</v>
      </c>
    </row>
    <row r="2" spans="1:29">
      <c r="A2" t="s">
        <v>14</v>
      </c>
      <c r="B2" s="4">
        <v>11.896480756995432</v>
      </c>
      <c r="C2" s="4">
        <f t="shared" ref="C2:C47" si="0">(B2-$B$50) / ($B$49-$B$50)</f>
        <v>0.70922361135893563</v>
      </c>
      <c r="D2" s="4">
        <v>21.711111111111109</v>
      </c>
      <c r="E2" s="4">
        <f>(D2-$D$50) / ($D$49-$D$50)</f>
        <v>0.1469818500756836</v>
      </c>
      <c r="F2" s="4">
        <v>3.0077117913620124</v>
      </c>
      <c r="G2" s="4">
        <f>(F2-$F$50) / ($F$49-$F$50)</f>
        <v>8.3182843936693701E-2</v>
      </c>
      <c r="H2" s="4">
        <v>1365376359.7635143</v>
      </c>
      <c r="I2" s="4">
        <f xml:space="preserve"> 1 - G2</f>
        <v>0.91681715606330627</v>
      </c>
      <c r="J2" s="7">
        <f>(H2-$H$50) / ($H$49-$H$50)</f>
        <v>2.7278625666236006E-3</v>
      </c>
      <c r="K2" s="4">
        <v>174934154862.72324</v>
      </c>
      <c r="L2" s="7">
        <f>(K2-$K$50) / ($K$49-$K$50)</f>
        <v>8.2098861873324477E-3</v>
      </c>
      <c r="M2" s="4">
        <v>2.5625000000590386</v>
      </c>
      <c r="N2" s="7">
        <f>(M2-$M$50) / ($M$49-$M$50)</f>
        <v>0.21647680590247625</v>
      </c>
      <c r="O2" s="4">
        <v>4402.2222222222226</v>
      </c>
      <c r="P2" s="7">
        <f>(O2-$O$50) / ($O$49-$O$50)</f>
        <v>3.0572816040937811E-2</v>
      </c>
      <c r="Q2" s="4">
        <v>37.676550037772031</v>
      </c>
      <c r="R2" s="7">
        <f>(Q2-$Q$50) / ($Q$49-$Q$50)</f>
        <v>0.54431883667079195</v>
      </c>
      <c r="S2" s="4">
        <v>75.576888888888874</v>
      </c>
      <c r="T2" s="4">
        <f>(S2-$S$50) / ($S$49-$S$50)</f>
        <v>0.56940754708761288</v>
      </c>
      <c r="U2" s="4">
        <v>1.8921194534532897</v>
      </c>
      <c r="V2" s="4">
        <f>(U2-$U$50) / ($U$49-$U$50)</f>
        <v>0.44293900700515521</v>
      </c>
      <c r="W2" s="4">
        <v>0</v>
      </c>
      <c r="X2" s="4">
        <f>(W2-$W$50) / ($W$49-$W$50)</f>
        <v>0</v>
      </c>
      <c r="Y2" s="4">
        <v>0</v>
      </c>
      <c r="Z2" s="4">
        <f>1-X2</f>
        <v>1</v>
      </c>
      <c r="AA2" s="4">
        <f>(Y2-$Y$50) / ($Y$49-$Y$50)</f>
        <v>0</v>
      </c>
      <c r="AB2" s="4">
        <v>14.666666666666666</v>
      </c>
      <c r="AC2">
        <f>(AB2-$AB$50) / ($AB$49-$AB$50)</f>
        <v>0.28827254859139545</v>
      </c>
    </row>
    <row r="3" spans="1:29">
      <c r="A3" t="s">
        <v>15</v>
      </c>
      <c r="B3" s="4">
        <v>5.8372154378869707</v>
      </c>
      <c r="C3" s="4">
        <f t="shared" si="0"/>
        <v>0.34700146039705532</v>
      </c>
      <c r="D3" s="4">
        <v>87.37777777777778</v>
      </c>
      <c r="E3" s="4">
        <f t="shared" ref="E3:E47" si="1">(D3-$D$50) / ($D$49-$D$50)</f>
        <v>0.98303837938010152</v>
      </c>
      <c r="F3" s="4">
        <v>3.2047155499655182</v>
      </c>
      <c r="G3" s="4">
        <f t="shared" ref="G3:G47" si="2">(F3-$F$50) / ($F$49-$F$50)</f>
        <v>9.0846553876916092E-2</v>
      </c>
      <c r="H3" s="4">
        <v>7921552508.0575104</v>
      </c>
      <c r="I3" s="4">
        <f t="shared" ref="I3:I47" si="3" xml:space="preserve"> 1 - G3</f>
        <v>0.90915344612308391</v>
      </c>
      <c r="J3" s="7">
        <f t="shared" ref="J3:J47" si="4">(H3-$H$50) / ($H$49-$H$50)</f>
        <v>2.2206139328332503E-2</v>
      </c>
      <c r="K3" s="4">
        <v>524399561865.05859</v>
      </c>
      <c r="L3" s="7">
        <f t="shared" ref="L3:L47" si="5">(K3-$K$50) / ($K$49-$K$50)</f>
        <v>2.5985321333851584E-2</v>
      </c>
      <c r="M3" s="4">
        <v>4.5883090128833448</v>
      </c>
      <c r="N3" s="7">
        <f t="shared" ref="N3:N47" si="6">(M3-$M$50) / ($M$49-$M$50)</f>
        <v>0.54286665690082747</v>
      </c>
      <c r="O3" s="4">
        <v>11755.555555555555</v>
      </c>
      <c r="P3" s="7">
        <f t="shared" ref="P3:P47" si="7">(O3-$O$50) / ($O$49-$O$50)</f>
        <v>0.1169651715315127</v>
      </c>
      <c r="Q3" s="4">
        <v>23.101116498328068</v>
      </c>
      <c r="R3" s="7">
        <f t="shared" ref="R3:R47" si="8">(Q3-$Q$50) / ($Q$49-$Q$50)</f>
        <v>0.24450429576179944</v>
      </c>
      <c r="S3" s="4">
        <v>76.523555555555546</v>
      </c>
      <c r="T3" s="4">
        <f t="shared" ref="T3:T47" si="9">(S3-$S$50) / ($S$49-$S$50)</f>
        <v>0.61756566320254958</v>
      </c>
      <c r="U3" s="4">
        <v>1.035293100349987</v>
      </c>
      <c r="V3" s="4">
        <f t="shared" ref="V3:V47" si="10">(U3-$U$50) / ($U$49-$U$50)</f>
        <v>0.31187478182332817</v>
      </c>
      <c r="W3" s="4">
        <v>0.66666666666666663</v>
      </c>
      <c r="X3" s="4">
        <f t="shared" ref="X3:X47" si="11">(W3-$W$50) / ($W$49-$W$50)</f>
        <v>8.4151472650771386E-2</v>
      </c>
      <c r="Y3" s="4">
        <v>19.846544935512224</v>
      </c>
      <c r="Z3" s="4">
        <f t="shared" ref="Z3:Z47" si="12">1-X3</f>
        <v>0.91584852734922861</v>
      </c>
      <c r="AA3" s="4">
        <f t="shared" ref="AA3:AA47" si="13">(Y3-$Y$50) / ($Y$49-$Y$50)</f>
        <v>0.42279793873147947</v>
      </c>
      <c r="AB3" s="4">
        <v>16.111111111111111</v>
      </c>
      <c r="AC3">
        <f t="shared" ref="AC3:AC47" si="14">(AB3-$AB$50) / ($AB$49-$AB$50)</f>
        <v>0.31666302686176018</v>
      </c>
    </row>
    <row r="4" spans="1:29">
      <c r="A4" t="s">
        <v>16</v>
      </c>
      <c r="B4" s="4">
        <v>2.3203608467856256</v>
      </c>
      <c r="C4" s="4">
        <f t="shared" si="0"/>
        <v>0.13676431653217364</v>
      </c>
      <c r="D4" s="4">
        <v>77.033333333333346</v>
      </c>
      <c r="E4" s="4">
        <f t="shared" si="1"/>
        <v>0.85133471968764596</v>
      </c>
      <c r="F4" s="4">
        <v>12.292316165181147</v>
      </c>
      <c r="G4" s="4">
        <f t="shared" si="2"/>
        <v>0.44436638345421686</v>
      </c>
      <c r="H4" s="4">
        <v>43941219861.239281</v>
      </c>
      <c r="I4" s="4">
        <f t="shared" si="3"/>
        <v>0.55563361654578314</v>
      </c>
      <c r="J4" s="7">
        <f t="shared" si="4"/>
        <v>0.12921989760762023</v>
      </c>
      <c r="K4" s="4">
        <v>1403075289677.7966</v>
      </c>
      <c r="L4" s="7">
        <f t="shared" si="5"/>
        <v>7.0678853516427387E-2</v>
      </c>
      <c r="M4" s="4">
        <v>2.4517365909946265</v>
      </c>
      <c r="N4" s="7">
        <f t="shared" si="6"/>
        <v>0.19863107002523231</v>
      </c>
      <c r="O4" s="4">
        <v>57342.222222222219</v>
      </c>
      <c r="P4" s="7">
        <f t="shared" si="7"/>
        <v>0.65255078063808669</v>
      </c>
      <c r="Q4" s="4">
        <v>24.518168051340634</v>
      </c>
      <c r="R4" s="7">
        <f t="shared" si="8"/>
        <v>0.27365283941651153</v>
      </c>
      <c r="S4" s="4">
        <v>82.660704607046071</v>
      </c>
      <c r="T4" s="4">
        <f t="shared" si="9"/>
        <v>0.929770103311373</v>
      </c>
      <c r="U4" s="4">
        <v>1.3576551577224791</v>
      </c>
      <c r="V4" s="4">
        <f t="shared" si="10"/>
        <v>0.36118481194147456</v>
      </c>
      <c r="W4" s="4">
        <v>0.16666666666666666</v>
      </c>
      <c r="X4" s="4">
        <f t="shared" si="11"/>
        <v>2.1037868162692847E-2</v>
      </c>
      <c r="Y4" s="4">
        <v>25.117536015876812</v>
      </c>
      <c r="Z4" s="4">
        <f t="shared" si="12"/>
        <v>0.97896213183730718</v>
      </c>
      <c r="AA4" s="4">
        <f t="shared" si="13"/>
        <v>0.53508771869527072</v>
      </c>
      <c r="AB4" s="4">
        <v>1.8888888888888888</v>
      </c>
      <c r="AC4">
        <f t="shared" si="14"/>
        <v>3.7126010045861538E-2</v>
      </c>
    </row>
    <row r="5" spans="1:29">
      <c r="A5" t="s">
        <v>17</v>
      </c>
      <c r="B5" s="4">
        <v>1.1540850407513323</v>
      </c>
      <c r="C5" s="4">
        <f>(B5-$B$50) / ($B$49-$B$50)</f>
        <v>6.704448932072872E-2</v>
      </c>
      <c r="D5" s="4">
        <v>87.466666666666654</v>
      </c>
      <c r="E5" s="4">
        <f t="shared" si="1"/>
        <v>0.98417009718626636</v>
      </c>
      <c r="F5" s="4">
        <v>5.7258339987554008</v>
      </c>
      <c r="G5" s="4">
        <f t="shared" si="2"/>
        <v>0.18892143657676949</v>
      </c>
      <c r="H5" s="4">
        <v>7002187286.5746975</v>
      </c>
      <c r="I5" s="4">
        <f t="shared" si="3"/>
        <v>0.81107856342323048</v>
      </c>
      <c r="J5" s="7">
        <f t="shared" si="4"/>
        <v>1.9474722443843847E-2</v>
      </c>
      <c r="K5" s="4">
        <v>431450160054.38507</v>
      </c>
      <c r="L5" s="7">
        <f t="shared" si="5"/>
        <v>2.1257482667455814E-2</v>
      </c>
      <c r="M5" s="4">
        <v>1.8061141998459052</v>
      </c>
      <c r="N5" s="7">
        <f t="shared" si="6"/>
        <v>9.4611098392049522E-2</v>
      </c>
      <c r="O5" s="4">
        <v>49068.888888888891</v>
      </c>
      <c r="P5" s="7">
        <f t="shared" si="7"/>
        <v>0.55534959009973373</v>
      </c>
      <c r="Q5" s="4">
        <v>25.457618492192466</v>
      </c>
      <c r="R5" s="7">
        <f t="shared" si="8"/>
        <v>0.29297719789055032</v>
      </c>
      <c r="S5" s="4">
        <v>81.457994579945819</v>
      </c>
      <c r="T5" s="4">
        <f t="shared" si="9"/>
        <v>0.86858674154620508</v>
      </c>
      <c r="U5" s="4">
        <v>0.67228141903524763</v>
      </c>
      <c r="V5" s="4">
        <f t="shared" si="10"/>
        <v>0.25634679231746343</v>
      </c>
      <c r="W5" s="4">
        <v>0.45555555555555549</v>
      </c>
      <c r="X5" s="4">
        <f t="shared" si="11"/>
        <v>5.7503506311360447E-2</v>
      </c>
      <c r="Y5" s="4">
        <v>44.199627484620841</v>
      </c>
      <c r="Z5" s="4">
        <f t="shared" si="12"/>
        <v>0.94249649368863953</v>
      </c>
      <c r="AA5" s="4">
        <f t="shared" si="13"/>
        <v>0.94160023590597985</v>
      </c>
      <c r="AB5" s="4">
        <v>17</v>
      </c>
      <c r="AC5">
        <f t="shared" si="14"/>
        <v>0.33413409041275388</v>
      </c>
    </row>
    <row r="6" spans="1:29">
      <c r="A6" t="s">
        <v>18</v>
      </c>
      <c r="B6" s="4">
        <v>0.29756225881624354</v>
      </c>
      <c r="C6" s="4">
        <f t="shared" si="0"/>
        <v>1.5841660581413709E-2</v>
      </c>
      <c r="D6" s="4">
        <v>77.588888888888903</v>
      </c>
      <c r="E6" s="4">
        <f t="shared" si="1"/>
        <v>0.85840795597617747</v>
      </c>
      <c r="F6" s="4">
        <v>17.092581270995531</v>
      </c>
      <c r="G6" s="4">
        <f t="shared" si="2"/>
        <v>0.63110312222462994</v>
      </c>
      <c r="H6" s="4">
        <v>1163687943.2624083</v>
      </c>
      <c r="I6" s="4">
        <f t="shared" si="3"/>
        <v>0.36889687777537006</v>
      </c>
      <c r="J6" s="7">
        <f t="shared" si="4"/>
        <v>2.1286500519840088E-3</v>
      </c>
      <c r="K6" s="4">
        <v>34970434781.323868</v>
      </c>
      <c r="L6" s="7">
        <f t="shared" si="5"/>
        <v>1.0906807400366399E-3</v>
      </c>
      <c r="M6" s="4">
        <v>3.3256416876179125</v>
      </c>
      <c r="N6" s="7">
        <f t="shared" si="6"/>
        <v>0.33943099364483936</v>
      </c>
      <c r="O6" s="4">
        <v>20694.444444444445</v>
      </c>
      <c r="P6" s="7">
        <f t="shared" si="7"/>
        <v>0.22198579708631402</v>
      </c>
      <c r="Q6" s="4">
        <v>42.788784174719495</v>
      </c>
      <c r="R6" s="7">
        <f t="shared" si="8"/>
        <v>0.64947674683794676</v>
      </c>
      <c r="S6" s="4">
        <v>79.448333333333323</v>
      </c>
      <c r="T6" s="4">
        <f t="shared" si="9"/>
        <v>0.76635276302572708</v>
      </c>
      <c r="U6" s="4">
        <v>2.8384552662206173</v>
      </c>
      <c r="V6" s="4">
        <f t="shared" si="10"/>
        <v>0.58769502391913375</v>
      </c>
      <c r="W6" s="4">
        <v>0</v>
      </c>
      <c r="X6" s="4">
        <f t="shared" si="11"/>
        <v>0</v>
      </c>
      <c r="Y6" s="4">
        <v>0</v>
      </c>
      <c r="Z6" s="4">
        <f t="shared" si="12"/>
        <v>1</v>
      </c>
      <c r="AA6" s="4">
        <f t="shared" si="13"/>
        <v>0</v>
      </c>
      <c r="AB6" s="4">
        <v>6.8111111111111109</v>
      </c>
      <c r="AC6">
        <f t="shared" si="14"/>
        <v>0.13387202445948895</v>
      </c>
    </row>
    <row r="7" spans="1:29">
      <c r="A7" t="s">
        <v>19</v>
      </c>
      <c r="B7" s="4">
        <v>0.66510745595956278</v>
      </c>
      <c r="C7" s="4">
        <f t="shared" si="0"/>
        <v>3.7813468197283248E-2</v>
      </c>
      <c r="D7" s="4">
        <v>51.022222222222219</v>
      </c>
      <c r="E7" s="4">
        <f t="shared" si="1"/>
        <v>0.52016579665860319</v>
      </c>
      <c r="F7" s="4">
        <v>6.4325606570061087</v>
      </c>
      <c r="G7" s="4">
        <f t="shared" si="2"/>
        <v>0.21641404968349073</v>
      </c>
      <c r="H7" s="4">
        <v>40787581918.397148</v>
      </c>
      <c r="I7" s="4">
        <f t="shared" si="3"/>
        <v>0.78358595031650924</v>
      </c>
      <c r="J7" s="7">
        <f t="shared" si="4"/>
        <v>0.11985049824014142</v>
      </c>
      <c r="K7" s="4">
        <v>521865577785.44165</v>
      </c>
      <c r="L7" s="7">
        <f t="shared" si="5"/>
        <v>2.5856431123928051E-2</v>
      </c>
      <c r="M7" s="4">
        <v>2.1416463037175388</v>
      </c>
      <c r="N7" s="7">
        <f t="shared" si="6"/>
        <v>0.14867062359632588</v>
      </c>
      <c r="O7" s="4">
        <v>46432.222222222219</v>
      </c>
      <c r="P7" s="7">
        <f t="shared" si="7"/>
        <v>0.52437209545193453</v>
      </c>
      <c r="Q7" s="4">
        <v>19.448996541115378</v>
      </c>
      <c r="R7" s="7">
        <f t="shared" si="8"/>
        <v>0.16938072119689057</v>
      </c>
      <c r="S7" s="4">
        <v>81.330623306233051</v>
      </c>
      <c r="T7" s="4">
        <f t="shared" si="9"/>
        <v>0.86210720571257815</v>
      </c>
      <c r="U7" s="4">
        <v>0.47586565943466003</v>
      </c>
      <c r="V7" s="4">
        <f t="shared" si="10"/>
        <v>0.22630210560549047</v>
      </c>
      <c r="W7" s="4">
        <v>8.8888888888888878E-2</v>
      </c>
      <c r="X7" s="4">
        <f t="shared" si="11"/>
        <v>1.1220196353436185E-2</v>
      </c>
      <c r="Y7" s="4">
        <v>39.486303217065775</v>
      </c>
      <c r="Z7" s="4">
        <f t="shared" si="12"/>
        <v>0.98877980364656382</v>
      </c>
      <c r="AA7" s="4">
        <f t="shared" si="13"/>
        <v>0.84119062852240079</v>
      </c>
      <c r="AB7" s="4">
        <v>3.5555555555555554</v>
      </c>
      <c r="AC7">
        <f t="shared" si="14"/>
        <v>6.9884254203974663E-2</v>
      </c>
    </row>
    <row r="8" spans="1:29">
      <c r="A8" t="s">
        <v>20</v>
      </c>
      <c r="B8" s="4">
        <v>4.8948371538795952</v>
      </c>
      <c r="C8" s="4">
        <f t="shared" si="0"/>
        <v>0.29066620008481298</v>
      </c>
      <c r="D8" s="4">
        <v>76.644444444444446</v>
      </c>
      <c r="E8" s="4">
        <f t="shared" si="1"/>
        <v>0.84638345428567374</v>
      </c>
      <c r="F8" s="4">
        <v>1.7510753738277358</v>
      </c>
      <c r="G8" s="4">
        <f t="shared" si="2"/>
        <v>3.4298005025140563E-2</v>
      </c>
      <c r="H8" s="4">
        <v>66933975439.334442</v>
      </c>
      <c r="I8" s="4">
        <f t="shared" si="3"/>
        <v>0.96570199497485942</v>
      </c>
      <c r="J8" s="7">
        <f t="shared" si="4"/>
        <v>0.19753094455546691</v>
      </c>
      <c r="K8" s="4">
        <v>1937553981338.4468</v>
      </c>
      <c r="L8" s="7">
        <f t="shared" si="5"/>
        <v>9.7864924384800336E-2</v>
      </c>
      <c r="M8" s="4">
        <v>2.0759189449410163</v>
      </c>
      <c r="N8" s="7">
        <f t="shared" si="6"/>
        <v>0.13808090724015479</v>
      </c>
      <c r="O8" s="4">
        <v>9607.7777777777774</v>
      </c>
      <c r="P8" s="7">
        <f t="shared" si="7"/>
        <v>9.173150227142185E-2</v>
      </c>
      <c r="Q8" s="4">
        <v>19.073781899036348</v>
      </c>
      <c r="R8" s="7">
        <f t="shared" si="8"/>
        <v>0.16166261076450972</v>
      </c>
      <c r="S8" s="4">
        <v>74.336777777777769</v>
      </c>
      <c r="T8" s="4">
        <f t="shared" si="9"/>
        <v>0.50632154544925567</v>
      </c>
      <c r="U8" s="4">
        <v>0.76992628333741286</v>
      </c>
      <c r="V8" s="4">
        <f t="shared" si="10"/>
        <v>0.271283014150973</v>
      </c>
      <c r="W8" s="4">
        <v>4.3666666666666663</v>
      </c>
      <c r="X8" s="4">
        <f t="shared" si="11"/>
        <v>0.55119214586255261</v>
      </c>
      <c r="Y8" s="4">
        <v>28.340614774340381</v>
      </c>
      <c r="Z8" s="4">
        <f t="shared" si="12"/>
        <v>0.44880785413744739</v>
      </c>
      <c r="AA8" s="4">
        <f t="shared" si="13"/>
        <v>0.60375010098274173</v>
      </c>
      <c r="AB8" s="4">
        <v>50.87777777777778</v>
      </c>
      <c r="AC8">
        <f t="shared" si="14"/>
        <v>1</v>
      </c>
    </row>
    <row r="9" spans="1:29">
      <c r="A9" t="s">
        <v>21</v>
      </c>
      <c r="B9" s="4">
        <v>3.9678712554408002</v>
      </c>
      <c r="C9" s="4">
        <f t="shared" si="0"/>
        <v>0.23525229032549974</v>
      </c>
      <c r="D9" s="4">
        <v>33.24444444444444</v>
      </c>
      <c r="E9" s="4">
        <f t="shared" si="1"/>
        <v>0.2938222354255966</v>
      </c>
      <c r="F9" s="4">
        <v>4.550826440878855</v>
      </c>
      <c r="G9" s="4">
        <f t="shared" si="2"/>
        <v>0.14321206958312541</v>
      </c>
      <c r="H9" s="4">
        <v>2061645555.5555556</v>
      </c>
      <c r="I9" s="4">
        <f t="shared" si="3"/>
        <v>0.85678793041687462</v>
      </c>
      <c r="J9" s="7">
        <f t="shared" si="4"/>
        <v>4.7964653298088007E-3</v>
      </c>
      <c r="K9" s="4">
        <v>62933721281.104965</v>
      </c>
      <c r="L9" s="7">
        <f t="shared" si="5"/>
        <v>2.5130234832686513E-3</v>
      </c>
      <c r="M9" s="4">
        <v>3.5077760985917115</v>
      </c>
      <c r="N9" s="7">
        <f t="shared" si="6"/>
        <v>0.36877572598786135</v>
      </c>
      <c r="O9" s="4">
        <v>8497.7777777777774</v>
      </c>
      <c r="P9" s="7">
        <f t="shared" si="7"/>
        <v>7.8690407811602511E-2</v>
      </c>
      <c r="Q9" s="4">
        <v>22.905751859615346</v>
      </c>
      <c r="R9" s="7">
        <f t="shared" si="8"/>
        <v>0.24048567365309884</v>
      </c>
      <c r="S9" s="4">
        <v>74.313008130081343</v>
      </c>
      <c r="T9" s="4">
        <f t="shared" si="9"/>
        <v>0.50511235377273211</v>
      </c>
      <c r="U9" s="4">
        <v>-0.81484647152894696</v>
      </c>
      <c r="V9" s="4">
        <f t="shared" si="10"/>
        <v>2.8868652765443995E-2</v>
      </c>
      <c r="W9" s="4">
        <v>1.3666666666666667</v>
      </c>
      <c r="X9" s="4">
        <f t="shared" si="11"/>
        <v>0.17251051893408137</v>
      </c>
      <c r="Y9" s="4">
        <v>33.475710205001228</v>
      </c>
      <c r="Z9" s="4">
        <f t="shared" si="12"/>
        <v>0.82748948106591858</v>
      </c>
      <c r="AA9" s="4">
        <f t="shared" si="13"/>
        <v>0.71314484804463429</v>
      </c>
      <c r="AB9" s="4">
        <v>18.555555555555557</v>
      </c>
      <c r="AC9">
        <f t="shared" si="14"/>
        <v>0.36470845162699284</v>
      </c>
    </row>
    <row r="10" spans="1:29">
      <c r="A10" t="s">
        <v>22</v>
      </c>
      <c r="B10" s="4">
        <v>1.2003030708324445</v>
      </c>
      <c r="C10" s="4">
        <f t="shared" si="0"/>
        <v>6.9807397592199588E-2</v>
      </c>
      <c r="D10" s="4">
        <v>87.055555555555557</v>
      </c>
      <c r="E10" s="4">
        <f t="shared" si="1"/>
        <v>0.97893590233275329</v>
      </c>
      <c r="F10" s="4">
        <v>12.153693377540234</v>
      </c>
      <c r="G10" s="4">
        <f t="shared" si="2"/>
        <v>0.4389737714395236</v>
      </c>
      <c r="H10" s="4">
        <v>48600665151.155045</v>
      </c>
      <c r="I10" s="4">
        <f t="shared" si="3"/>
        <v>0.56102622856047635</v>
      </c>
      <c r="J10" s="7">
        <f t="shared" si="4"/>
        <v>0.14306302245054206</v>
      </c>
      <c r="K10" s="4">
        <v>1720802275577.1887</v>
      </c>
      <c r="L10" s="7">
        <f t="shared" si="5"/>
        <v>8.6839925024474823E-2</v>
      </c>
      <c r="M10" s="4">
        <v>2.3871412469162911</v>
      </c>
      <c r="N10" s="7">
        <f t="shared" si="6"/>
        <v>0.18822373912905782</v>
      </c>
      <c r="O10" s="4">
        <v>46983.333333333336</v>
      </c>
      <c r="P10" s="7">
        <f t="shared" si="7"/>
        <v>0.53084695316171482</v>
      </c>
      <c r="Q10" s="4">
        <v>16.679141063446078</v>
      </c>
      <c r="R10" s="7">
        <f t="shared" si="8"/>
        <v>0.11240519822707024</v>
      </c>
      <c r="S10" s="4">
        <v>81.938051490514937</v>
      </c>
      <c r="T10" s="4">
        <f t="shared" si="9"/>
        <v>0.89300783637821057</v>
      </c>
      <c r="U10" s="4">
        <v>1.0765816063211631</v>
      </c>
      <c r="V10" s="4">
        <f t="shared" si="10"/>
        <v>0.31819046763811198</v>
      </c>
      <c r="W10" s="4">
        <v>0.16666666666666663</v>
      </c>
      <c r="X10" s="4">
        <f t="shared" si="11"/>
        <v>2.1037868162692843E-2</v>
      </c>
      <c r="Y10" s="4">
        <v>18.099811178559655</v>
      </c>
      <c r="Z10" s="4">
        <f t="shared" si="12"/>
        <v>0.97896213183730718</v>
      </c>
      <c r="AA10" s="4">
        <f t="shared" si="13"/>
        <v>0.38558665412995757</v>
      </c>
      <c r="AB10" s="4">
        <v>2.0555555555555554</v>
      </c>
      <c r="AC10">
        <f t="shared" si="14"/>
        <v>4.040183446167285E-2</v>
      </c>
    </row>
    <row r="11" spans="1:29">
      <c r="A11" t="s">
        <v>23</v>
      </c>
      <c r="B11" s="4">
        <v>7.8493802106958874</v>
      </c>
      <c r="C11" s="4">
        <f t="shared" si="0"/>
        <v>0.46728842815832339</v>
      </c>
      <c r="D11" s="4">
        <v>44.400000000000006</v>
      </c>
      <c r="E11" s="4">
        <f t="shared" si="1"/>
        <v>0.43585282009930831</v>
      </c>
      <c r="F11" s="4">
        <v>5.6893855596313028</v>
      </c>
      <c r="G11" s="4">
        <f t="shared" si="2"/>
        <v>0.18750354350101792</v>
      </c>
      <c r="H11" s="4">
        <v>239106422450.49258</v>
      </c>
      <c r="I11" s="4">
        <f t="shared" si="3"/>
        <v>0.81249645649898206</v>
      </c>
      <c r="J11" s="7">
        <f t="shared" si="4"/>
        <v>0.70905206567370538</v>
      </c>
      <c r="K11" s="4">
        <v>12805313303554.959</v>
      </c>
      <c r="L11" s="7">
        <f t="shared" si="5"/>
        <v>0.65064968404699897</v>
      </c>
      <c r="M11" s="4">
        <v>6.5643305172095836</v>
      </c>
      <c r="N11" s="7">
        <f t="shared" si="6"/>
        <v>0.86123495336102007</v>
      </c>
      <c r="O11" s="4">
        <v>9025.5555555555547</v>
      </c>
      <c r="P11" s="7">
        <f t="shared" si="7"/>
        <v>8.4891128400605698E-2</v>
      </c>
      <c r="Q11" s="4">
        <v>40.342143166417074</v>
      </c>
      <c r="R11" s="7">
        <f t="shared" si="8"/>
        <v>0.59914969833621901</v>
      </c>
      <c r="S11" s="4">
        <v>77.401333333333326</v>
      </c>
      <c r="T11" s="4">
        <f t="shared" si="9"/>
        <v>0.66221931546874668</v>
      </c>
      <c r="U11" s="4">
        <v>0.46731749414957197</v>
      </c>
      <c r="V11" s="4">
        <f t="shared" si="10"/>
        <v>0.22499453767675151</v>
      </c>
      <c r="W11" s="4">
        <v>0.91111111111111098</v>
      </c>
      <c r="X11" s="4">
        <f t="shared" si="11"/>
        <v>0.11500701262272089</v>
      </c>
      <c r="Y11" s="4">
        <v>13.450343210013344</v>
      </c>
      <c r="Z11" s="4">
        <f t="shared" si="12"/>
        <v>0.88499298737727905</v>
      </c>
      <c r="AA11" s="4">
        <f t="shared" si="13"/>
        <v>0.2865373999808406</v>
      </c>
      <c r="AB11" s="4">
        <v>18.677777777777777</v>
      </c>
      <c r="AC11">
        <f t="shared" si="14"/>
        <v>0.36711072286525437</v>
      </c>
    </row>
    <row r="12" spans="1:29">
      <c r="A12" t="s">
        <v>24</v>
      </c>
      <c r="B12" s="4">
        <v>3.0137126472557356</v>
      </c>
      <c r="C12" s="4">
        <f t="shared" si="0"/>
        <v>0.17821280365280837</v>
      </c>
      <c r="D12" s="4">
        <v>66.606666666666669</v>
      </c>
      <c r="E12" s="4">
        <f t="shared" si="1"/>
        <v>0.7185842210244876</v>
      </c>
      <c r="F12" s="4">
        <v>3.1250687316296566</v>
      </c>
      <c r="G12" s="4">
        <f t="shared" si="2"/>
        <v>8.7748186019802693E-2</v>
      </c>
      <c r="H12" s="4">
        <v>1802356773.99523</v>
      </c>
      <c r="I12" s="4">
        <f t="shared" si="3"/>
        <v>0.91225181398019728</v>
      </c>
      <c r="J12" s="7">
        <f t="shared" si="4"/>
        <v>4.0261232074799928E-3</v>
      </c>
      <c r="K12" s="4">
        <v>58610231276.961563</v>
      </c>
      <c r="L12" s="7">
        <f t="shared" si="5"/>
        <v>2.2931106832164241E-3</v>
      </c>
      <c r="M12" s="4">
        <v>4.7980010388896934</v>
      </c>
      <c r="N12" s="7">
        <f t="shared" si="6"/>
        <v>0.57665135658894673</v>
      </c>
      <c r="O12" s="4">
        <v>14317.777777777777</v>
      </c>
      <c r="P12" s="7">
        <f t="shared" si="7"/>
        <v>0.1470680382225471</v>
      </c>
      <c r="Q12" s="4">
        <v>20.346206832884366</v>
      </c>
      <c r="R12" s="7">
        <f t="shared" si="8"/>
        <v>0.1878362059684128</v>
      </c>
      <c r="S12" s="4">
        <v>77.597018970189737</v>
      </c>
      <c r="T12" s="4">
        <f t="shared" si="9"/>
        <v>0.67217408830863012</v>
      </c>
      <c r="U12" s="4">
        <v>-1.0035739632125487</v>
      </c>
      <c r="V12" s="4">
        <f t="shared" si="10"/>
        <v>0</v>
      </c>
      <c r="W12" s="4">
        <v>0.48888888888888882</v>
      </c>
      <c r="X12" s="4">
        <f t="shared" si="11"/>
        <v>6.1711079943899017E-2</v>
      </c>
      <c r="Y12" s="4">
        <v>38.077891787111533</v>
      </c>
      <c r="Z12" s="4">
        <f t="shared" si="12"/>
        <v>0.93828892005610098</v>
      </c>
      <c r="AA12" s="4">
        <f t="shared" si="13"/>
        <v>0.81118674364443366</v>
      </c>
      <c r="AB12" s="4">
        <v>17.166666666666668</v>
      </c>
      <c r="AC12">
        <f t="shared" si="14"/>
        <v>0.33740991482856519</v>
      </c>
    </row>
    <row r="13" spans="1:29">
      <c r="A13" t="s">
        <v>25</v>
      </c>
      <c r="B13" s="4">
        <v>3.3813837741843633</v>
      </c>
      <c r="C13" s="4">
        <f t="shared" si="0"/>
        <v>0.20019213933607591</v>
      </c>
      <c r="D13" s="4">
        <v>77.655555555555551</v>
      </c>
      <c r="E13" s="4">
        <f t="shared" si="1"/>
        <v>0.85925674433080101</v>
      </c>
      <c r="F13" s="4">
        <v>1.8710493994680522</v>
      </c>
      <c r="G13" s="4">
        <f t="shared" si="2"/>
        <v>3.8965155232760132E-2</v>
      </c>
      <c r="H13" s="4">
        <v>1911210023.2428601</v>
      </c>
      <c r="I13" s="4">
        <f t="shared" si="3"/>
        <v>0.96103484476723988</v>
      </c>
      <c r="J13" s="7">
        <f t="shared" si="4"/>
        <v>4.3495241758643374E-3</v>
      </c>
      <c r="K13" s="4">
        <v>82665333333.333328</v>
      </c>
      <c r="L13" s="7">
        <f t="shared" si="5"/>
        <v>3.5166649978301098E-3</v>
      </c>
      <c r="M13" s="4">
        <v>2.0083871825193209</v>
      </c>
      <c r="N13" s="7">
        <f t="shared" si="6"/>
        <v>0.12720047293714834</v>
      </c>
      <c r="O13" s="4">
        <v>5960</v>
      </c>
      <c r="P13" s="7">
        <f t="shared" si="7"/>
        <v>4.8874732389953525E-2</v>
      </c>
      <c r="Q13" s="4">
        <v>23.416405977719926</v>
      </c>
      <c r="R13" s="7">
        <f t="shared" si="8"/>
        <v>0.25098975434260207</v>
      </c>
      <c r="S13" s="4">
        <v>77.224888888888884</v>
      </c>
      <c r="T13" s="4">
        <f t="shared" si="9"/>
        <v>0.65324336612713652</v>
      </c>
      <c r="U13" s="4">
        <v>7.2229893809432011E-2</v>
      </c>
      <c r="V13" s="4">
        <f t="shared" si="10"/>
        <v>0.1645600633751835</v>
      </c>
      <c r="W13" s="4">
        <v>0</v>
      </c>
      <c r="X13" s="4">
        <f t="shared" si="11"/>
        <v>0</v>
      </c>
      <c r="Y13" s="4">
        <v>0</v>
      </c>
      <c r="Z13" s="4">
        <f t="shared" si="12"/>
        <v>1</v>
      </c>
      <c r="AA13" s="4">
        <f t="shared" si="13"/>
        <v>0</v>
      </c>
      <c r="AB13" s="4">
        <v>0</v>
      </c>
      <c r="AC13">
        <f t="shared" si="14"/>
        <v>0</v>
      </c>
    </row>
    <row r="14" spans="1:29">
      <c r="A14" t="s">
        <v>26</v>
      </c>
      <c r="B14" s="4">
        <v>1.1588338455136311</v>
      </c>
      <c r="C14" s="4">
        <f t="shared" si="0"/>
        <v>6.7328372297444289E-2</v>
      </c>
      <c r="D14" s="4">
        <v>63.599999999999994</v>
      </c>
      <c r="E14" s="4">
        <f t="shared" si="1"/>
        <v>0.68030386623095529</v>
      </c>
      <c r="F14" s="4">
        <v>4.6813446672896202</v>
      </c>
      <c r="G14" s="4">
        <f t="shared" si="2"/>
        <v>0.1482894033163234</v>
      </c>
      <c r="H14" s="4">
        <v>5696812003.0417995</v>
      </c>
      <c r="I14" s="4">
        <f t="shared" si="3"/>
        <v>0.85171059668367666</v>
      </c>
      <c r="J14" s="7">
        <f t="shared" si="4"/>
        <v>1.5596476881884026E-2</v>
      </c>
      <c r="K14" s="4">
        <v>344594862652.73285</v>
      </c>
      <c r="L14" s="7">
        <f t="shared" si="5"/>
        <v>1.6839618480731365E-2</v>
      </c>
      <c r="M14" s="4">
        <v>2.4127188845886769</v>
      </c>
      <c r="N14" s="7">
        <f t="shared" si="6"/>
        <v>0.19234470082679506</v>
      </c>
      <c r="O14" s="4">
        <v>61946.666666666664</v>
      </c>
      <c r="P14" s="7">
        <f t="shared" si="7"/>
        <v>0.70664717247141129</v>
      </c>
      <c r="Q14" s="4">
        <v>20.233187243168533</v>
      </c>
      <c r="R14" s="7">
        <f t="shared" si="8"/>
        <v>0.18551140950094061</v>
      </c>
      <c r="S14" s="4">
        <v>81.007859078590783</v>
      </c>
      <c r="T14" s="4">
        <f t="shared" si="9"/>
        <v>0.84568778618524287</v>
      </c>
      <c r="U14" s="4">
        <v>0.51479417221999113</v>
      </c>
      <c r="V14" s="4">
        <f t="shared" si="10"/>
        <v>0.23225679566282947</v>
      </c>
      <c r="W14" s="4">
        <v>0.2</v>
      </c>
      <c r="X14" s="4">
        <f t="shared" si="11"/>
        <v>2.5245441795231419E-2</v>
      </c>
      <c r="Y14" s="4">
        <v>40.059488530110166</v>
      </c>
      <c r="Z14" s="4">
        <f t="shared" si="12"/>
        <v>0.97475455820476853</v>
      </c>
      <c r="AA14" s="4">
        <f t="shared" si="13"/>
        <v>0.85340139718030927</v>
      </c>
      <c r="AB14" s="4">
        <v>3.2777777777777777</v>
      </c>
      <c r="AC14">
        <f t="shared" si="14"/>
        <v>6.4424546844289138E-2</v>
      </c>
    </row>
    <row r="15" spans="1:29">
      <c r="A15" t="s">
        <v>27</v>
      </c>
      <c r="B15" s="4">
        <v>11.437090102915631</v>
      </c>
      <c r="C15" s="4">
        <f t="shared" si="0"/>
        <v>0.6817612933898235</v>
      </c>
      <c r="D15" s="4">
        <v>10.166666666666666</v>
      </c>
      <c r="E15" s="4">
        <f t="shared" si="1"/>
        <v>0</v>
      </c>
      <c r="F15" s="4">
        <v>1.8161893960701478</v>
      </c>
      <c r="G15" s="4">
        <f t="shared" si="2"/>
        <v>3.683102765904555E-2</v>
      </c>
      <c r="H15" s="4">
        <v>6596733333.333333</v>
      </c>
      <c r="I15" s="4">
        <f t="shared" si="3"/>
        <v>0.96316897234095444</v>
      </c>
      <c r="J15" s="7">
        <f t="shared" si="4"/>
        <v>1.827012632916817E-2</v>
      </c>
      <c r="K15" s="4">
        <v>312640087788.68805</v>
      </c>
      <c r="L15" s="7">
        <f t="shared" si="5"/>
        <v>1.5214250084214646E-2</v>
      </c>
      <c r="M15" s="4">
        <v>3.9743864397971893</v>
      </c>
      <c r="N15" s="7">
        <f t="shared" si="6"/>
        <v>0.44395402699068837</v>
      </c>
      <c r="O15" s="4">
        <v>2958.8888888888887</v>
      </c>
      <c r="P15" s="7">
        <f t="shared" si="7"/>
        <v>1.3615476998590148E-2</v>
      </c>
      <c r="Q15" s="4">
        <v>35.111272407414354</v>
      </c>
      <c r="R15" s="7">
        <f t="shared" si="8"/>
        <v>0.49155145016606527</v>
      </c>
      <c r="S15" s="4">
        <v>70.781333333333336</v>
      </c>
      <c r="T15" s="4">
        <f t="shared" si="9"/>
        <v>0.32545164432697321</v>
      </c>
      <c r="U15" s="4">
        <v>2.0028086495974886</v>
      </c>
      <c r="V15" s="4">
        <f t="shared" si="10"/>
        <v>0.45987055174125602</v>
      </c>
      <c r="W15" s="4">
        <v>0.54444444444444451</v>
      </c>
      <c r="X15" s="4">
        <f t="shared" si="11"/>
        <v>6.8723702664796646E-2</v>
      </c>
      <c r="Y15" s="4">
        <v>6.9201829638845664</v>
      </c>
      <c r="Z15" s="4">
        <f t="shared" si="12"/>
        <v>0.93127629733520334</v>
      </c>
      <c r="AA15" s="4">
        <f t="shared" si="13"/>
        <v>0.14742309567141701</v>
      </c>
      <c r="AB15" s="4">
        <v>10.944444444444445</v>
      </c>
      <c r="AC15">
        <f t="shared" si="14"/>
        <v>0.21511246997160952</v>
      </c>
    </row>
    <row r="16" spans="1:29">
      <c r="A16" t="s">
        <v>28</v>
      </c>
      <c r="B16" s="4">
        <v>2.3477584585266293</v>
      </c>
      <c r="C16" s="4">
        <f t="shared" si="0"/>
        <v>0.13840214246211741</v>
      </c>
      <c r="D16" s="4">
        <v>88.555555555555571</v>
      </c>
      <c r="E16" s="4">
        <f t="shared" si="1"/>
        <v>0.99803364031178832</v>
      </c>
      <c r="F16" s="4">
        <v>6.3416315449905376</v>
      </c>
      <c r="G16" s="4">
        <f t="shared" si="2"/>
        <v>0.21287678549853764</v>
      </c>
      <c r="H16" s="4">
        <v>16127979577.911413</v>
      </c>
      <c r="I16" s="4">
        <f t="shared" si="3"/>
        <v>0.78712321450146239</v>
      </c>
      <c r="J16" s="7">
        <f t="shared" si="4"/>
        <v>4.6587280724752808E-2</v>
      </c>
      <c r="K16" s="4">
        <v>265621726321.01166</v>
      </c>
      <c r="L16" s="7">
        <f t="shared" si="5"/>
        <v>1.282267764752225E-2</v>
      </c>
      <c r="M16" s="4">
        <v>1.9808704833309427</v>
      </c>
      <c r="N16" s="7">
        <f t="shared" si="6"/>
        <v>0.12276709778124459</v>
      </c>
      <c r="O16" s="4">
        <v>48693.333333333336</v>
      </c>
      <c r="P16" s="7">
        <f t="shared" si="7"/>
        <v>0.55093728787008511</v>
      </c>
      <c r="Q16" s="4">
        <v>23.792182710285925</v>
      </c>
      <c r="R16" s="7">
        <f t="shared" si="8"/>
        <v>0.25871942689427385</v>
      </c>
      <c r="S16" s="4">
        <v>81.586720867208697</v>
      </c>
      <c r="T16" s="4">
        <f t="shared" si="9"/>
        <v>0.87513520861210337</v>
      </c>
      <c r="U16" s="4">
        <v>0.257724702491052</v>
      </c>
      <c r="V16" s="4">
        <f t="shared" si="10"/>
        <v>0.19293422960741266</v>
      </c>
      <c r="W16" s="4">
        <v>5.5555555555555552E-2</v>
      </c>
      <c r="X16" s="4">
        <f t="shared" si="11"/>
        <v>7.0126227208976155E-3</v>
      </c>
      <c r="Y16" s="4">
        <v>36.888258514570879</v>
      </c>
      <c r="Z16" s="4">
        <f t="shared" si="12"/>
        <v>0.99298737727910236</v>
      </c>
      <c r="AA16" s="4">
        <f t="shared" si="13"/>
        <v>0.78584356692975121</v>
      </c>
      <c r="AB16" s="4">
        <v>12.777777777777779</v>
      </c>
      <c r="AC16">
        <f t="shared" si="14"/>
        <v>0.25114653854553398</v>
      </c>
    </row>
    <row r="17" spans="1:29">
      <c r="A17" t="s">
        <v>29</v>
      </c>
      <c r="B17" s="4">
        <v>1.5534854189065779</v>
      </c>
      <c r="C17" s="4">
        <f t="shared" si="0"/>
        <v>9.0920595820661282E-2</v>
      </c>
      <c r="D17" s="4">
        <v>76.155555555555566</v>
      </c>
      <c r="E17" s="4">
        <f t="shared" si="1"/>
        <v>0.84015900635176621</v>
      </c>
      <c r="F17" s="4">
        <v>3.6565714657750905</v>
      </c>
      <c r="G17" s="4">
        <f t="shared" si="2"/>
        <v>0.10842435390512573</v>
      </c>
      <c r="H17" s="4">
        <v>42559640496.453491</v>
      </c>
      <c r="I17" s="4">
        <f t="shared" si="3"/>
        <v>0.89157564609487427</v>
      </c>
      <c r="J17" s="7">
        <f t="shared" si="4"/>
        <v>0.12511525114497657</v>
      </c>
      <c r="K17" s="4">
        <v>2699095667914.5405</v>
      </c>
      <c r="L17" s="7">
        <f t="shared" si="5"/>
        <v>0.13660047471357351</v>
      </c>
      <c r="M17" s="4">
        <v>2.0696166859233025</v>
      </c>
      <c r="N17" s="7">
        <f t="shared" si="6"/>
        <v>0.13706551370171019</v>
      </c>
      <c r="O17" s="4">
        <v>41435.555555555555</v>
      </c>
      <c r="P17" s="7">
        <f t="shared" si="7"/>
        <v>0.46566758915983497</v>
      </c>
      <c r="Q17" s="4">
        <v>17.315215031017132</v>
      </c>
      <c r="R17" s="7">
        <f t="shared" si="8"/>
        <v>0.12548914691754276</v>
      </c>
      <c r="S17" s="4">
        <v>82.490243902439047</v>
      </c>
      <c r="T17" s="4">
        <f t="shared" si="9"/>
        <v>0.9210985542914798</v>
      </c>
      <c r="U17" s="4">
        <v>0.34772223756232812</v>
      </c>
      <c r="V17" s="4">
        <f t="shared" si="10"/>
        <v>0.20670067967009995</v>
      </c>
      <c r="W17" s="4">
        <v>5.5555555555555552E-2</v>
      </c>
      <c r="X17" s="4">
        <f t="shared" si="11"/>
        <v>7.0126227208976155E-3</v>
      </c>
      <c r="Y17" s="4">
        <v>43.689780444058059</v>
      </c>
      <c r="Z17" s="4">
        <f t="shared" si="12"/>
        <v>0.99298737727910236</v>
      </c>
      <c r="AA17" s="4">
        <f t="shared" si="13"/>
        <v>0.93073878478092409</v>
      </c>
      <c r="AB17" s="4">
        <v>3.2777777777777777</v>
      </c>
      <c r="AC17">
        <f t="shared" si="14"/>
        <v>6.4424546844289138E-2</v>
      </c>
    </row>
    <row r="18" spans="1:29">
      <c r="A18" t="s">
        <v>30</v>
      </c>
      <c r="B18" s="4">
        <v>0.79445964088662224</v>
      </c>
      <c r="C18" s="4">
        <f t="shared" si="0"/>
        <v>4.5546126232266337E-2</v>
      </c>
      <c r="D18" s="4">
        <v>75.177777777777777</v>
      </c>
      <c r="E18" s="4">
        <f t="shared" si="1"/>
        <v>0.82771011048395071</v>
      </c>
      <c r="F18" s="4">
        <v>6.9088062202252152</v>
      </c>
      <c r="G18" s="4">
        <f t="shared" si="2"/>
        <v>0.23494063964655215</v>
      </c>
      <c r="H18" s="4">
        <v>86478335808.318359</v>
      </c>
      <c r="I18" s="4">
        <f t="shared" si="3"/>
        <v>0.7650593603534479</v>
      </c>
      <c r="J18" s="7">
        <f t="shared" si="4"/>
        <v>0.25559687380855822</v>
      </c>
      <c r="K18" s="4">
        <v>3794828803827.7456</v>
      </c>
      <c r="L18" s="7">
        <f t="shared" si="5"/>
        <v>0.19233455569855368</v>
      </c>
      <c r="M18" s="4">
        <v>1.71426512687413</v>
      </c>
      <c r="N18" s="7">
        <f t="shared" si="6"/>
        <v>7.9812761010876879E-2</v>
      </c>
      <c r="O18" s="4">
        <v>47233.333333333336</v>
      </c>
      <c r="P18" s="7">
        <f t="shared" si="7"/>
        <v>0.53378413659861101</v>
      </c>
      <c r="Q18" s="4">
        <v>27.061372270766775</v>
      </c>
      <c r="R18" s="7">
        <f t="shared" si="8"/>
        <v>0.32596617907955594</v>
      </c>
      <c r="S18" s="4">
        <v>80.925853658536596</v>
      </c>
      <c r="T18" s="4">
        <f t="shared" si="9"/>
        <v>0.84151606800810508</v>
      </c>
      <c r="U18" s="4">
        <v>0.3762766787088232</v>
      </c>
      <c r="V18" s="4">
        <f t="shared" si="10"/>
        <v>0.21106850249769016</v>
      </c>
      <c r="W18" s="4">
        <v>2.2222222222222223E-2</v>
      </c>
      <c r="X18" s="4">
        <f t="shared" si="11"/>
        <v>2.8050490883590466E-3</v>
      </c>
      <c r="Y18" s="4">
        <v>28.760808578414007</v>
      </c>
      <c r="Z18" s="4">
        <f t="shared" si="12"/>
        <v>0.9971949509116409</v>
      </c>
      <c r="AA18" s="4">
        <f t="shared" si="13"/>
        <v>0.61270163762588714</v>
      </c>
      <c r="AB18" s="4">
        <v>7.9444444444444446</v>
      </c>
      <c r="AC18">
        <f t="shared" si="14"/>
        <v>0.15614763048700589</v>
      </c>
    </row>
    <row r="19" spans="1:29">
      <c r="A19" t="s">
        <v>31</v>
      </c>
      <c r="B19" s="4">
        <v>3.7506993149934353</v>
      </c>
      <c r="C19" s="4">
        <f t="shared" si="0"/>
        <v>0.2222697778830533</v>
      </c>
      <c r="D19" s="4">
        <v>66.61666666666666</v>
      </c>
      <c r="E19" s="4">
        <f t="shared" si="1"/>
        <v>0.71871153927768106</v>
      </c>
      <c r="F19" s="4">
        <v>4.8165406541518303</v>
      </c>
      <c r="G19" s="4">
        <f t="shared" si="2"/>
        <v>0.15354870819323888</v>
      </c>
      <c r="H19" s="4">
        <v>3501159398.6907797</v>
      </c>
      <c r="I19" s="4">
        <f t="shared" si="3"/>
        <v>0.84645129180676115</v>
      </c>
      <c r="J19" s="7">
        <f t="shared" si="4"/>
        <v>9.07323404448028E-3</v>
      </c>
      <c r="K19" s="4">
        <v>209349804520.51611</v>
      </c>
      <c r="L19" s="7">
        <f t="shared" si="5"/>
        <v>9.9604261156330844E-3</v>
      </c>
      <c r="M19" s="4">
        <v>2.7110081979608038</v>
      </c>
      <c r="N19" s="7">
        <f t="shared" si="6"/>
        <v>0.24040382383869008</v>
      </c>
      <c r="O19" s="4">
        <v>19773.333333333332</v>
      </c>
      <c r="P19" s="7">
        <f t="shared" si="7"/>
        <v>0.21116390788992739</v>
      </c>
      <c r="Q19" s="4">
        <v>14.356133572332858</v>
      </c>
      <c r="R19" s="7">
        <f t="shared" si="8"/>
        <v>6.4621273132048324E-2</v>
      </c>
      <c r="S19" s="4">
        <v>81.253387533875355</v>
      </c>
      <c r="T19" s="4">
        <f t="shared" si="9"/>
        <v>0.85817812547304073</v>
      </c>
      <c r="U19" s="4">
        <v>-0.53775653470695095</v>
      </c>
      <c r="V19" s="4">
        <f t="shared" si="10"/>
        <v>7.1253644477852041E-2</v>
      </c>
      <c r="W19" s="4">
        <v>0.8222222222222223</v>
      </c>
      <c r="X19" s="4">
        <f t="shared" si="11"/>
        <v>0.10378681626928472</v>
      </c>
      <c r="Y19" s="4">
        <v>46.940969000600631</v>
      </c>
      <c r="Z19" s="4">
        <f t="shared" si="12"/>
        <v>0.89621318373071523</v>
      </c>
      <c r="AA19" s="4">
        <f t="shared" si="13"/>
        <v>1</v>
      </c>
      <c r="AB19" s="4">
        <v>9.1111111111111107</v>
      </c>
      <c r="AC19">
        <f t="shared" si="14"/>
        <v>0.17907840139768508</v>
      </c>
    </row>
    <row r="20" spans="1:29">
      <c r="A20" t="s">
        <v>32</v>
      </c>
      <c r="B20" s="4">
        <v>16.760598764769679</v>
      </c>
      <c r="C20" s="4">
        <f t="shared" si="0"/>
        <v>1</v>
      </c>
      <c r="D20" s="4">
        <v>28.022222222222226</v>
      </c>
      <c r="E20" s="4">
        <f t="shared" si="1"/>
        <v>0.22733381431340102</v>
      </c>
      <c r="F20" s="4">
        <v>1.3024251803624978</v>
      </c>
      <c r="G20" s="4">
        <f t="shared" si="2"/>
        <v>1.6844911887652299E-2</v>
      </c>
      <c r="H20" s="4">
        <v>43664618960.737656</v>
      </c>
      <c r="I20" s="4">
        <f t="shared" si="3"/>
        <v>0.98315508811234775</v>
      </c>
      <c r="J20" s="7">
        <f t="shared" si="4"/>
        <v>0.12839812150358579</v>
      </c>
      <c r="K20" s="4">
        <v>2480463696351.6348</v>
      </c>
      <c r="L20" s="7">
        <f t="shared" si="5"/>
        <v>0.12547983629385695</v>
      </c>
      <c r="M20" s="4">
        <v>6.9646594134860269</v>
      </c>
      <c r="N20" s="7">
        <f t="shared" si="6"/>
        <v>0.92573426597086816</v>
      </c>
      <c r="O20" s="4">
        <v>1800</v>
      </c>
      <c r="P20" s="7">
        <f t="shared" si="7"/>
        <v>0</v>
      </c>
      <c r="Q20" s="4">
        <v>26.439417707557531</v>
      </c>
      <c r="R20" s="7">
        <f t="shared" si="8"/>
        <v>0.31317266447635694</v>
      </c>
      <c r="S20" s="4">
        <v>69.640444444444427</v>
      </c>
      <c r="T20" s="4">
        <f t="shared" si="9"/>
        <v>0.26741320110300881</v>
      </c>
      <c r="U20" s="4">
        <v>1.1035169449014328</v>
      </c>
      <c r="V20" s="4">
        <f t="shared" si="10"/>
        <v>0.32231062485345341</v>
      </c>
      <c r="W20" s="4">
        <v>7.9222222222222216</v>
      </c>
      <c r="X20" s="4">
        <f t="shared" si="11"/>
        <v>1</v>
      </c>
      <c r="Y20" s="4">
        <v>8.3712372708696101</v>
      </c>
      <c r="Z20" s="4">
        <f t="shared" si="12"/>
        <v>0</v>
      </c>
      <c r="AA20" s="4">
        <f t="shared" si="13"/>
        <v>0.1783354167819266</v>
      </c>
      <c r="AB20" s="4">
        <v>21.1</v>
      </c>
      <c r="AC20">
        <f t="shared" si="14"/>
        <v>0.41471937104171219</v>
      </c>
    </row>
    <row r="21" spans="1:29">
      <c r="A21" t="s">
        <v>33</v>
      </c>
      <c r="B21" s="4">
        <v>13.258414092103333</v>
      </c>
      <c r="C21" s="4">
        <f t="shared" si="0"/>
        <v>0.79063982209222916</v>
      </c>
      <c r="D21" s="4">
        <v>51.022222222222219</v>
      </c>
      <c r="E21" s="4">
        <f t="shared" si="1"/>
        <v>0.52016579665860319</v>
      </c>
      <c r="F21" s="4">
        <v>1.5334533231403422</v>
      </c>
      <c r="G21" s="4">
        <f t="shared" si="2"/>
        <v>2.5832215920978369E-2</v>
      </c>
      <c r="H21" s="4">
        <v>19725018093.208042</v>
      </c>
      <c r="I21" s="4">
        <f t="shared" si="3"/>
        <v>0.9741677840790216</v>
      </c>
      <c r="J21" s="7">
        <f t="shared" si="4"/>
        <v>5.7274014903136015E-2</v>
      </c>
      <c r="K21" s="4">
        <v>1001982506645.7704</v>
      </c>
      <c r="L21" s="7">
        <f t="shared" si="5"/>
        <v>5.0277410026843279E-2</v>
      </c>
      <c r="M21" s="4">
        <v>4.9284911038704013</v>
      </c>
      <c r="N21" s="7">
        <f t="shared" si="6"/>
        <v>0.59767536852501768</v>
      </c>
      <c r="O21" s="4">
        <v>3740</v>
      </c>
      <c r="P21" s="7">
        <f t="shared" si="7"/>
        <v>2.2792543470314865E-2</v>
      </c>
      <c r="Q21" s="4">
        <v>40.010154252446881</v>
      </c>
      <c r="R21" s="7">
        <f t="shared" si="8"/>
        <v>0.59232073482309355</v>
      </c>
      <c r="S21" s="4">
        <v>69.495999999999995</v>
      </c>
      <c r="T21" s="4">
        <f t="shared" si="9"/>
        <v>0.2600651317427492</v>
      </c>
      <c r="U21" s="4">
        <v>0.99861818145093428</v>
      </c>
      <c r="V21" s="4">
        <f t="shared" si="10"/>
        <v>0.30626481218163681</v>
      </c>
      <c r="W21" s="4">
        <v>6.6666666666666661</v>
      </c>
      <c r="X21" s="4">
        <f t="shared" si="11"/>
        <v>0.84151472650771386</v>
      </c>
      <c r="Y21" s="4">
        <v>12.771188424965333</v>
      </c>
      <c r="Z21" s="4">
        <f t="shared" si="12"/>
        <v>0.15848527349228614</v>
      </c>
      <c r="AA21" s="4">
        <f t="shared" si="13"/>
        <v>0.27206912632762054</v>
      </c>
      <c r="AB21" s="4">
        <v>29.388888888888896</v>
      </c>
      <c r="AC21">
        <f t="shared" si="14"/>
        <v>0.57763703865472826</v>
      </c>
    </row>
    <row r="22" spans="1:29">
      <c r="A22" t="s">
        <v>34</v>
      </c>
      <c r="B22" s="4">
        <v>1.3898030378793313</v>
      </c>
      <c r="C22" s="4">
        <f t="shared" si="0"/>
        <v>8.1135682797744677E-2</v>
      </c>
      <c r="D22" s="4">
        <v>59.827384739999999</v>
      </c>
      <c r="E22" s="4">
        <f t="shared" si="1"/>
        <v>0.63227158774349612</v>
      </c>
      <c r="F22" s="4">
        <v>5.8903220107570071</v>
      </c>
      <c r="G22" s="4">
        <f t="shared" si="2"/>
        <v>0.19532024044508153</v>
      </c>
      <c r="H22" s="4">
        <v>15731144444.444445</v>
      </c>
      <c r="I22" s="4">
        <f t="shared" si="3"/>
        <v>0.80467975955491844</v>
      </c>
      <c r="J22" s="7">
        <f t="shared" si="4"/>
        <v>4.5408290962488614E-2</v>
      </c>
      <c r="K22" s="4">
        <v>364086843379.6272</v>
      </c>
      <c r="L22" s="7">
        <f t="shared" si="5"/>
        <v>1.7831071232121423E-2</v>
      </c>
      <c r="M22" s="4">
        <v>4.5571476567524076</v>
      </c>
      <c r="N22" s="7">
        <f t="shared" si="6"/>
        <v>0.53784606990565786</v>
      </c>
      <c r="O22" s="4">
        <v>40226.666666666664</v>
      </c>
      <c r="P22" s="7">
        <f t="shared" si="7"/>
        <v>0.45146467547386554</v>
      </c>
      <c r="Q22" s="4">
        <v>18.897562742219947</v>
      </c>
      <c r="R22" s="7">
        <f t="shared" si="8"/>
        <v>0.15803780842451054</v>
      </c>
      <c r="S22" s="4">
        <v>82.441734417344165</v>
      </c>
      <c r="T22" s="4">
        <f t="shared" si="9"/>
        <v>0.91863081617611875</v>
      </c>
      <c r="U22" s="4">
        <v>1.8742395413520301</v>
      </c>
      <c r="V22" s="4">
        <f t="shared" si="10"/>
        <v>0.44020401079806698</v>
      </c>
      <c r="W22" s="4">
        <v>0.30000000000000004</v>
      </c>
      <c r="X22" s="4">
        <f t="shared" si="11"/>
        <v>3.7868162692847131E-2</v>
      </c>
      <c r="Y22" s="4">
        <v>31.585237146901832</v>
      </c>
      <c r="Z22" s="4">
        <f t="shared" si="12"/>
        <v>0.9621318373071529</v>
      </c>
      <c r="AA22" s="4">
        <f t="shared" si="13"/>
        <v>0.67287143447119047</v>
      </c>
      <c r="AB22" s="4">
        <v>8.8888888888888893</v>
      </c>
      <c r="AC22">
        <f t="shared" si="14"/>
        <v>0.17471063550993668</v>
      </c>
    </row>
    <row r="23" spans="1:29">
      <c r="A23" t="s">
        <v>35</v>
      </c>
      <c r="B23" s="4">
        <v>1.9888725298214665</v>
      </c>
      <c r="C23" s="4">
        <f t="shared" si="0"/>
        <v>0.11694798487050638</v>
      </c>
      <c r="D23" s="4">
        <v>77.688888888888883</v>
      </c>
      <c r="E23" s="4">
        <f t="shared" si="1"/>
        <v>0.85968113850811279</v>
      </c>
      <c r="F23" s="4">
        <v>4.2585559417337304</v>
      </c>
      <c r="G23" s="4">
        <f t="shared" si="2"/>
        <v>0.13184235590146781</v>
      </c>
      <c r="H23" s="4">
        <v>22626139848.366737</v>
      </c>
      <c r="I23" s="4">
        <f t="shared" si="3"/>
        <v>0.86815764409853213</v>
      </c>
      <c r="J23" s="7">
        <f t="shared" si="4"/>
        <v>6.5893193398073202E-2</v>
      </c>
      <c r="K23" s="4">
        <v>2009681341736.2322</v>
      </c>
      <c r="L23" s="7">
        <f t="shared" si="5"/>
        <v>0.10153365723031452</v>
      </c>
      <c r="M23" s="4">
        <v>1.9809854173238926</v>
      </c>
      <c r="N23" s="7">
        <f t="shared" si="6"/>
        <v>0.12278561546410416</v>
      </c>
      <c r="O23" s="4">
        <v>33778.888888888891</v>
      </c>
      <c r="P23" s="7">
        <f t="shared" si="7"/>
        <v>0.37571145109915932</v>
      </c>
      <c r="Q23" s="4">
        <v>21.373258718726721</v>
      </c>
      <c r="R23" s="7">
        <f t="shared" si="8"/>
        <v>0.20896251338220156</v>
      </c>
      <c r="S23" s="4">
        <v>82.927642276422759</v>
      </c>
      <c r="T23" s="4">
        <f t="shared" si="9"/>
        <v>0.94334955606907689</v>
      </c>
      <c r="U23" s="4">
        <v>1.0383776063859687</v>
      </c>
      <c r="V23" s="4">
        <f t="shared" si="10"/>
        <v>0.31234660250462543</v>
      </c>
      <c r="W23" s="4">
        <v>1.2000000000000002</v>
      </c>
      <c r="X23" s="4">
        <f t="shared" si="11"/>
        <v>0.15147265077138852</v>
      </c>
      <c r="Y23" s="4">
        <v>40.071989680656159</v>
      </c>
      <c r="Z23" s="4">
        <f t="shared" si="12"/>
        <v>0.8485273492286115</v>
      </c>
      <c r="AA23" s="4">
        <f t="shared" si="13"/>
        <v>0.85366771359456639</v>
      </c>
      <c r="AB23" s="4">
        <v>8.7777777777777786</v>
      </c>
      <c r="AC23">
        <f t="shared" si="14"/>
        <v>0.17252675256606248</v>
      </c>
    </row>
    <row r="24" spans="1:29">
      <c r="A24" t="s">
        <v>36</v>
      </c>
      <c r="B24" s="4">
        <v>0.94138404517160923</v>
      </c>
      <c r="C24" s="4">
        <f t="shared" si="0"/>
        <v>5.4329249423962354E-2</v>
      </c>
      <c r="D24" s="4">
        <v>77.677777777777763</v>
      </c>
      <c r="E24" s="4">
        <f t="shared" si="1"/>
        <v>0.85953967378234208</v>
      </c>
      <c r="F24" s="4">
        <v>7.1531835669284316</v>
      </c>
      <c r="G24" s="4">
        <f t="shared" si="2"/>
        <v>0.24444724558326383</v>
      </c>
      <c r="H24" s="4">
        <v>28275271708.441017</v>
      </c>
      <c r="I24" s="4">
        <f t="shared" si="3"/>
        <v>0.75555275441673619</v>
      </c>
      <c r="J24" s="7">
        <f t="shared" si="4"/>
        <v>8.2676658537664816E-2</v>
      </c>
      <c r="K24" s="4">
        <v>4958989700515.5938</v>
      </c>
      <c r="L24" s="7">
        <f t="shared" si="5"/>
        <v>0.2515491906940287</v>
      </c>
      <c r="M24" s="4">
        <v>1.2188900099712348</v>
      </c>
      <c r="N24" s="7">
        <f t="shared" si="6"/>
        <v>0</v>
      </c>
      <c r="O24" s="4">
        <v>41922.222222222219</v>
      </c>
      <c r="P24" s="7">
        <f t="shared" si="7"/>
        <v>0.47138530625032626</v>
      </c>
      <c r="Q24" s="4">
        <v>25.186584712907131</v>
      </c>
      <c r="R24" s="7">
        <f t="shared" si="8"/>
        <v>0.28740207260269129</v>
      </c>
      <c r="S24" s="4">
        <v>84.041246612466139</v>
      </c>
      <c r="T24" s="4">
        <f t="shared" si="9"/>
        <v>1</v>
      </c>
      <c r="U24" s="4">
        <v>-0.17084387667389045</v>
      </c>
      <c r="V24" s="4">
        <f t="shared" si="10"/>
        <v>0.12737834589528135</v>
      </c>
      <c r="W24" s="4">
        <v>7.7777777777777779E-2</v>
      </c>
      <c r="X24" s="4">
        <f t="shared" si="11"/>
        <v>9.8176718092566635E-3</v>
      </c>
      <c r="Y24" s="4">
        <v>20.183819384700001</v>
      </c>
      <c r="Z24" s="4">
        <f t="shared" si="12"/>
        <v>0.99018232819074337</v>
      </c>
      <c r="AA24" s="4">
        <f t="shared" si="13"/>
        <v>0.42998301514486714</v>
      </c>
      <c r="AB24" s="4">
        <v>8.7666666666666675</v>
      </c>
      <c r="AC24">
        <f t="shared" si="14"/>
        <v>0.17230836427167504</v>
      </c>
    </row>
    <row r="25" spans="1:29">
      <c r="A25" t="s">
        <v>37</v>
      </c>
      <c r="B25" s="4">
        <v>1.8710140741558645</v>
      </c>
      <c r="C25" s="4">
        <f t="shared" si="0"/>
        <v>0.10990242058639922</v>
      </c>
      <c r="D25" s="4">
        <v>11.111111111111111</v>
      </c>
      <c r="E25" s="4">
        <f t="shared" si="1"/>
        <v>1.2024501690503476E-2</v>
      </c>
      <c r="F25" s="4">
        <v>9.2936600117702444</v>
      </c>
      <c r="G25" s="4">
        <f t="shared" si="2"/>
        <v>0.3277146447609674</v>
      </c>
      <c r="H25" s="4">
        <v>12089300000</v>
      </c>
      <c r="I25" s="4">
        <f t="shared" si="3"/>
        <v>0.67228535523903266</v>
      </c>
      <c r="J25" s="7">
        <f t="shared" si="4"/>
        <v>3.4588439206303022E-2</v>
      </c>
      <c r="K25" s="4">
        <v>1586270778843.7002</v>
      </c>
      <c r="L25" s="7">
        <f t="shared" si="5"/>
        <v>7.9997027709221263E-2</v>
      </c>
      <c r="M25" s="4">
        <v>3.0724360928364405</v>
      </c>
      <c r="N25" s="7">
        <f t="shared" si="6"/>
        <v>0.29863557027101661</v>
      </c>
      <c r="O25" s="4">
        <v>30913.333333333332</v>
      </c>
      <c r="P25" s="7">
        <f t="shared" si="7"/>
        <v>0.3420448018380241</v>
      </c>
      <c r="Q25" s="4">
        <v>33.718064646803874</v>
      </c>
      <c r="R25" s="7">
        <f t="shared" si="8"/>
        <v>0.46289336984153234</v>
      </c>
      <c r="S25" s="4">
        <v>82.525203252032526</v>
      </c>
      <c r="T25" s="4">
        <f t="shared" si="9"/>
        <v>0.92287698008411223</v>
      </c>
      <c r="U25" s="4">
        <v>0.4009675106408167</v>
      </c>
      <c r="V25" s="4">
        <f t="shared" si="10"/>
        <v>0.21484532932443376</v>
      </c>
      <c r="W25" s="4">
        <v>4.4444444444444446E-2</v>
      </c>
      <c r="X25" s="4">
        <f t="shared" si="11"/>
        <v>5.6100981767180933E-3</v>
      </c>
      <c r="Y25" s="4">
        <v>26.794243203374425</v>
      </c>
      <c r="Z25" s="4">
        <f t="shared" si="12"/>
        <v>0.99438990182328191</v>
      </c>
      <c r="AA25" s="4">
        <f t="shared" si="13"/>
        <v>0.57080720261721862</v>
      </c>
      <c r="AB25" s="4">
        <v>6.2222222222222223</v>
      </c>
      <c r="AC25">
        <f t="shared" si="14"/>
        <v>0.12229744485695566</v>
      </c>
    </row>
    <row r="26" spans="1:29">
      <c r="A26" t="s">
        <v>38</v>
      </c>
      <c r="B26" s="4">
        <v>0.40844689608712925</v>
      </c>
      <c r="C26" s="4">
        <f t="shared" si="0"/>
        <v>2.2470330841853441E-2</v>
      </c>
      <c r="D26" s="4">
        <v>77.433333333333337</v>
      </c>
      <c r="E26" s="4">
        <f t="shared" si="1"/>
        <v>0.85642744981538843</v>
      </c>
      <c r="F26" s="4">
        <v>17.34686677086771</v>
      </c>
      <c r="G26" s="4">
        <f t="shared" si="2"/>
        <v>0.64099516858374006</v>
      </c>
      <c r="H26" s="4">
        <v>520790145.04665059</v>
      </c>
      <c r="I26" s="4">
        <f t="shared" si="3"/>
        <v>0.35900483141625994</v>
      </c>
      <c r="J26" s="7">
        <f t="shared" si="4"/>
        <v>2.186127131613868E-4</v>
      </c>
      <c r="K26" s="4">
        <v>117980711504.489</v>
      </c>
      <c r="L26" s="7">
        <f t="shared" si="5"/>
        <v>5.3129693008536717E-3</v>
      </c>
      <c r="M26" s="4">
        <v>1.2671744217758396</v>
      </c>
      <c r="N26" s="7">
        <f t="shared" si="6"/>
        <v>7.7793819035668369E-3</v>
      </c>
      <c r="O26" s="4">
        <v>30490</v>
      </c>
      <c r="P26" s="7">
        <f t="shared" si="7"/>
        <v>0.33707117121821312</v>
      </c>
      <c r="Q26" s="4">
        <v>52.38505764016891</v>
      </c>
      <c r="R26" s="7">
        <f t="shared" si="8"/>
        <v>0.84687069163518813</v>
      </c>
      <c r="S26" s="4">
        <v>79.183666666666653</v>
      </c>
      <c r="T26" s="4">
        <f t="shared" si="9"/>
        <v>0.75288883901331149</v>
      </c>
      <c r="U26" s="4">
        <v>3.8385371578107303</v>
      </c>
      <c r="V26" s="4">
        <f t="shared" si="10"/>
        <v>0.74067229611075036</v>
      </c>
      <c r="W26" s="4">
        <v>0</v>
      </c>
      <c r="X26" s="4">
        <f t="shared" si="11"/>
        <v>0</v>
      </c>
      <c r="Y26" s="4">
        <v>0</v>
      </c>
      <c r="Z26" s="4">
        <f t="shared" si="12"/>
        <v>1</v>
      </c>
      <c r="AA26" s="4">
        <f t="shared" si="13"/>
        <v>0</v>
      </c>
      <c r="AB26" s="4">
        <v>27.755555555555556</v>
      </c>
      <c r="AC26">
        <f t="shared" si="14"/>
        <v>0.54553395937977722</v>
      </c>
    </row>
    <row r="27" spans="1:29">
      <c r="A27" t="s">
        <v>39</v>
      </c>
      <c r="B27" s="4">
        <v>0.23184902706018987</v>
      </c>
      <c r="C27" s="4">
        <f t="shared" si="0"/>
        <v>1.1913331501934389E-2</v>
      </c>
      <c r="D27" s="4">
        <v>79.384757777776997</v>
      </c>
      <c r="E27" s="4">
        <f t="shared" si="1"/>
        <v>0.88127264496596769</v>
      </c>
      <c r="F27" s="4">
        <v>12.555173506184044</v>
      </c>
      <c r="G27" s="4">
        <f t="shared" si="2"/>
        <v>0.45459188590850597</v>
      </c>
      <c r="H27" s="4">
        <v>36907085893.541451</v>
      </c>
      <c r="I27" s="4">
        <f t="shared" si="3"/>
        <v>0.54540811409149403</v>
      </c>
      <c r="J27" s="7">
        <f t="shared" si="4"/>
        <v>0.1083216171004059</v>
      </c>
      <c r="K27" s="4">
        <v>69148175010.027557</v>
      </c>
      <c r="L27" s="7">
        <f t="shared" si="5"/>
        <v>2.8291194888133983E-3</v>
      </c>
      <c r="M27" s="4">
        <v>2.8752177081187114</v>
      </c>
      <c r="N27" s="7">
        <f t="shared" si="6"/>
        <v>0.2668605713472964</v>
      </c>
      <c r="O27" s="4">
        <v>80002.222222222219</v>
      </c>
      <c r="P27" s="7">
        <f t="shared" si="7"/>
        <v>0.91877708735836239</v>
      </c>
      <c r="Q27" s="4">
        <v>11.214581234961967</v>
      </c>
      <c r="R27" s="7">
        <f t="shared" si="8"/>
        <v>0</v>
      </c>
      <c r="S27" s="4">
        <v>82.325474254742531</v>
      </c>
      <c r="T27" s="4">
        <f t="shared" si="9"/>
        <v>0.91271651644712837</v>
      </c>
      <c r="U27" s="4">
        <v>2.0767538910960521</v>
      </c>
      <c r="V27" s="4">
        <f t="shared" si="10"/>
        <v>0.47118156680024764</v>
      </c>
      <c r="W27" s="4">
        <v>0.14444444444444446</v>
      </c>
      <c r="X27" s="4">
        <f t="shared" si="11"/>
        <v>1.8232819074333804E-2</v>
      </c>
      <c r="Y27" s="4">
        <v>40.486115709671964</v>
      </c>
      <c r="Z27" s="4">
        <f t="shared" si="12"/>
        <v>0.98176718092566617</v>
      </c>
      <c r="AA27" s="4">
        <f t="shared" si="13"/>
        <v>0.86248998628796791</v>
      </c>
      <c r="AB27" s="4">
        <v>12.833333333333334</v>
      </c>
      <c r="AC27">
        <f t="shared" si="14"/>
        <v>0.25223848001747107</v>
      </c>
    </row>
    <row r="28" spans="1:29">
      <c r="A28" t="s">
        <v>40</v>
      </c>
      <c r="B28" s="4">
        <v>0.73259913067243843</v>
      </c>
      <c r="C28" s="4">
        <f t="shared" si="0"/>
        <v>4.1848112382514999E-2</v>
      </c>
      <c r="D28" s="4">
        <v>88.710000000000008</v>
      </c>
      <c r="E28" s="4">
        <f t="shared" si="1"/>
        <v>1</v>
      </c>
      <c r="F28" s="4">
        <v>3.0474602518482783</v>
      </c>
      <c r="G28" s="4">
        <f t="shared" si="2"/>
        <v>8.4729112261199224E-2</v>
      </c>
      <c r="H28" s="4">
        <v>3138554032.8593264</v>
      </c>
      <c r="I28" s="4">
        <f t="shared" si="3"/>
        <v>0.91527088773880072</v>
      </c>
      <c r="J28" s="7">
        <f t="shared" si="4"/>
        <v>7.9959402818983172E-3</v>
      </c>
      <c r="K28" s="4">
        <v>13527629832.543068</v>
      </c>
      <c r="L28" s="7">
        <f t="shared" si="5"/>
        <v>0</v>
      </c>
      <c r="M28" s="4">
        <v>7.4256057109276963</v>
      </c>
      <c r="N28" s="7">
        <f t="shared" si="6"/>
        <v>1</v>
      </c>
      <c r="O28" s="4">
        <v>26195.555555555555</v>
      </c>
      <c r="P28" s="7">
        <f t="shared" si="7"/>
        <v>0.28661688684663983</v>
      </c>
      <c r="Q28" s="4">
        <v>12.754115810608377</v>
      </c>
      <c r="R28" s="7">
        <f t="shared" si="8"/>
        <v>3.1668001556306204E-2</v>
      </c>
      <c r="S28" s="4">
        <v>82.334146341463438</v>
      </c>
      <c r="T28" s="4">
        <f t="shared" si="9"/>
        <v>0.91315767633367506</v>
      </c>
      <c r="U28" s="4">
        <v>2.3409786732056612</v>
      </c>
      <c r="V28" s="4">
        <f t="shared" si="10"/>
        <v>0.51159864339412986</v>
      </c>
      <c r="W28" s="4">
        <v>0.12222222222222223</v>
      </c>
      <c r="X28" s="4">
        <f t="shared" si="11"/>
        <v>1.5427769985974758E-2</v>
      </c>
      <c r="Y28" s="4">
        <v>37.025369994157714</v>
      </c>
      <c r="Z28" s="4">
        <f t="shared" si="12"/>
        <v>0.98457223001402527</v>
      </c>
      <c r="AA28" s="4">
        <f t="shared" si="13"/>
        <v>0.78876450108398821</v>
      </c>
      <c r="AB28" s="4">
        <v>19.833333333333332</v>
      </c>
      <c r="AC28">
        <f t="shared" si="14"/>
        <v>0.38982310548154614</v>
      </c>
    </row>
    <row r="29" spans="1:29">
      <c r="A29" t="s">
        <v>41</v>
      </c>
      <c r="B29" s="4">
        <v>3.4055684235790418</v>
      </c>
      <c r="C29" s="4">
        <f t="shared" si="0"/>
        <v>0.20163789476394489</v>
      </c>
      <c r="D29" s="4">
        <v>53.777777777777779</v>
      </c>
      <c r="E29" s="4">
        <f t="shared" si="1"/>
        <v>0.55524904864971925</v>
      </c>
      <c r="F29" s="4">
        <v>2.9831955161799115</v>
      </c>
      <c r="G29" s="4">
        <f t="shared" si="2"/>
        <v>8.2229128011971492E-2</v>
      </c>
      <c r="H29" s="4">
        <v>35568944941</v>
      </c>
      <c r="I29" s="4">
        <f t="shared" si="3"/>
        <v>0.91777087198802854</v>
      </c>
      <c r="J29" s="7">
        <f t="shared" si="4"/>
        <v>0.10434602534841164</v>
      </c>
      <c r="K29" s="4">
        <v>1205982250923.5647</v>
      </c>
      <c r="L29" s="7">
        <f t="shared" si="5"/>
        <v>6.0653785346567533E-2</v>
      </c>
      <c r="M29" s="4">
        <v>2.7366054753875955</v>
      </c>
      <c r="N29" s="7">
        <f t="shared" si="6"/>
        <v>0.24452794981127926</v>
      </c>
      <c r="O29" s="4">
        <v>9698.8888888888887</v>
      </c>
      <c r="P29" s="7">
        <f t="shared" si="7"/>
        <v>9.2801942457312922E-2</v>
      </c>
      <c r="Q29" s="4">
        <v>30.719654086077199</v>
      </c>
      <c r="R29" s="7">
        <f t="shared" si="8"/>
        <v>0.40121650216633331</v>
      </c>
      <c r="S29" s="4">
        <v>73.481222222222229</v>
      </c>
      <c r="T29" s="4">
        <f t="shared" si="9"/>
        <v>0.46279836539233032</v>
      </c>
      <c r="U29" s="4">
        <v>1.0042099739074721</v>
      </c>
      <c r="V29" s="4">
        <f t="shared" si="10"/>
        <v>0.30712015929256459</v>
      </c>
      <c r="W29" s="4">
        <v>1.4</v>
      </c>
      <c r="X29" s="4">
        <f t="shared" si="11"/>
        <v>0.17671809256661991</v>
      </c>
      <c r="Y29" s="4">
        <v>19.106486225873475</v>
      </c>
      <c r="Z29" s="4">
        <f t="shared" si="12"/>
        <v>0.82328190743338014</v>
      </c>
      <c r="AA29" s="4">
        <f t="shared" si="13"/>
        <v>0.40703220731615058</v>
      </c>
      <c r="AB29" s="4">
        <v>6.5333333333333332</v>
      </c>
      <c r="AC29">
        <f t="shared" si="14"/>
        <v>0.12841231709980344</v>
      </c>
    </row>
    <row r="30" spans="1:29">
      <c r="A30" t="s">
        <v>42</v>
      </c>
      <c r="B30" s="4">
        <v>1.7009004483885757</v>
      </c>
      <c r="C30" s="4">
        <f t="shared" si="0"/>
        <v>9.9733048527540752E-2</v>
      </c>
      <c r="D30" s="4">
        <v>85.755555555555603</v>
      </c>
      <c r="E30" s="4">
        <f t="shared" si="1"/>
        <v>0.96238452941759023</v>
      </c>
      <c r="F30" s="4">
        <v>7.0160565959167052</v>
      </c>
      <c r="G30" s="4">
        <f t="shared" si="2"/>
        <v>0.23911282283790788</v>
      </c>
      <c r="H30" s="4">
        <v>249543011256.71957</v>
      </c>
      <c r="I30" s="4">
        <f t="shared" si="3"/>
        <v>0.76088717716209209</v>
      </c>
      <c r="J30" s="7">
        <f t="shared" si="4"/>
        <v>0.74005897589358105</v>
      </c>
      <c r="K30" s="4">
        <v>877746851910.68811</v>
      </c>
      <c r="L30" s="7">
        <f t="shared" si="5"/>
        <v>4.3958207097512879E-2</v>
      </c>
      <c r="M30" s="4">
        <v>2.5235577154904667</v>
      </c>
      <c r="N30" s="7">
        <f t="shared" si="6"/>
        <v>0.21020258835412442</v>
      </c>
      <c r="O30" s="4">
        <v>50376.666666666664</v>
      </c>
      <c r="P30" s="7">
        <f t="shared" si="7"/>
        <v>0.5707143230118531</v>
      </c>
      <c r="Q30" s="4">
        <v>18.061912710970102</v>
      </c>
      <c r="R30" s="7">
        <f t="shared" si="8"/>
        <v>0.14084860922835987</v>
      </c>
      <c r="S30" s="4">
        <v>81.620867208672095</v>
      </c>
      <c r="T30" s="4">
        <f t="shared" si="9"/>
        <v>0.87687227566537229</v>
      </c>
      <c r="U30" s="4">
        <v>0.5043652870140205</v>
      </c>
      <c r="V30" s="4">
        <f t="shared" si="10"/>
        <v>0.23066154388972493</v>
      </c>
      <c r="W30" s="4">
        <v>7.7777777777777779E-2</v>
      </c>
      <c r="X30" s="4">
        <f t="shared" si="11"/>
        <v>9.8176718092566635E-3</v>
      </c>
      <c r="Y30" s="4">
        <v>39.209170985322288</v>
      </c>
      <c r="Z30" s="4">
        <f t="shared" si="12"/>
        <v>0.99018232819074337</v>
      </c>
      <c r="AA30" s="4">
        <f t="shared" si="13"/>
        <v>0.83528678295543046</v>
      </c>
      <c r="AB30" s="4">
        <v>2.7777777777777777</v>
      </c>
      <c r="AC30">
        <f t="shared" si="14"/>
        <v>5.4597073596855207E-2</v>
      </c>
    </row>
    <row r="31" spans="1:29">
      <c r="A31" t="s">
        <v>43</v>
      </c>
      <c r="B31" s="4">
        <v>1.7211703604024633</v>
      </c>
      <c r="C31" s="4">
        <f t="shared" si="0"/>
        <v>0.10094478142630062</v>
      </c>
      <c r="D31" s="4">
        <v>88.144444444444446</v>
      </c>
      <c r="E31" s="4">
        <f t="shared" si="1"/>
        <v>0.99279944545827492</v>
      </c>
      <c r="F31" s="4">
        <v>5.7060208536218546</v>
      </c>
      <c r="G31" s="4">
        <f t="shared" si="2"/>
        <v>0.18815067870705476</v>
      </c>
      <c r="H31" s="4">
        <v>9385159847.9544601</v>
      </c>
      <c r="I31" s="4">
        <f t="shared" si="3"/>
        <v>0.81184932129294518</v>
      </c>
      <c r="J31" s="7">
        <f t="shared" si="4"/>
        <v>2.6554489371428836E-2</v>
      </c>
      <c r="K31" s="4">
        <v>428945384389.38727</v>
      </c>
      <c r="L31" s="7">
        <f t="shared" si="5"/>
        <v>2.1130078133279846E-2</v>
      </c>
      <c r="M31" s="4">
        <v>1.763894696649553</v>
      </c>
      <c r="N31" s="7">
        <f t="shared" si="6"/>
        <v>8.780886912450854E-2</v>
      </c>
      <c r="O31" s="4">
        <v>86915.555555555562</v>
      </c>
      <c r="P31" s="7">
        <f t="shared" si="7"/>
        <v>1</v>
      </c>
      <c r="Q31" s="4">
        <v>31.194607233438816</v>
      </c>
      <c r="R31" s="7">
        <f t="shared" si="8"/>
        <v>0.41098621909750715</v>
      </c>
      <c r="S31" s="4">
        <v>82.5848238482385</v>
      </c>
      <c r="T31" s="4">
        <f t="shared" si="9"/>
        <v>0.92590995430410772</v>
      </c>
      <c r="U31" s="4">
        <v>0.83103198047406102</v>
      </c>
      <c r="V31" s="4">
        <f t="shared" si="10"/>
        <v>0.28063003157218502</v>
      </c>
      <c r="W31" s="4">
        <v>0.16666666666666666</v>
      </c>
      <c r="X31" s="4">
        <f t="shared" si="11"/>
        <v>2.1037868162692847E-2</v>
      </c>
      <c r="Y31" s="4">
        <v>46.511230024560774</v>
      </c>
      <c r="Z31" s="4">
        <f t="shared" si="12"/>
        <v>0.97896213183730718</v>
      </c>
      <c r="AA31" s="4">
        <f t="shared" si="13"/>
        <v>0.9908451191956783</v>
      </c>
      <c r="AB31" s="4">
        <v>3.4444444444444446</v>
      </c>
      <c r="AC31">
        <f t="shared" si="14"/>
        <v>6.7700371260100464E-2</v>
      </c>
    </row>
    <row r="32" spans="1:29">
      <c r="A32" t="s">
        <v>44</v>
      </c>
      <c r="B32" s="4">
        <v>10.869425970145455</v>
      </c>
      <c r="C32" s="4">
        <f t="shared" si="0"/>
        <v>0.64782639990571078</v>
      </c>
      <c r="D32" s="4">
        <v>64.444444444444443</v>
      </c>
      <c r="E32" s="4">
        <f t="shared" si="1"/>
        <v>0.69105518538952315</v>
      </c>
      <c r="F32" s="4">
        <v>0.86940892829958605</v>
      </c>
      <c r="G32" s="4">
        <f t="shared" si="2"/>
        <v>0</v>
      </c>
      <c r="H32" s="4">
        <v>447207483.02389497</v>
      </c>
      <c r="I32" s="4">
        <f t="shared" si="3"/>
        <v>1</v>
      </c>
      <c r="J32" s="7">
        <f t="shared" si="4"/>
        <v>0</v>
      </c>
      <c r="K32" s="4">
        <v>38139525031.756256</v>
      </c>
      <c r="L32" s="7">
        <f t="shared" si="5"/>
        <v>1.2518754022014433E-3</v>
      </c>
      <c r="M32" s="4">
        <v>4.7051764659231399</v>
      </c>
      <c r="N32" s="7">
        <f t="shared" si="6"/>
        <v>0.56169585074029804</v>
      </c>
      <c r="O32" s="4">
        <v>5923.333333333333</v>
      </c>
      <c r="P32" s="7">
        <f t="shared" si="7"/>
        <v>4.8443945485875405E-2</v>
      </c>
      <c r="Q32" s="4">
        <v>33.72798962682802</v>
      </c>
      <c r="R32" s="7">
        <f t="shared" si="8"/>
        <v>0.46309752523227371</v>
      </c>
      <c r="S32" s="4">
        <v>72.959666666666664</v>
      </c>
      <c r="T32" s="4">
        <f t="shared" si="9"/>
        <v>0.4362661826407439</v>
      </c>
      <c r="U32" s="4">
        <v>1.3752993385615087</v>
      </c>
      <c r="V32" s="4">
        <f t="shared" si="10"/>
        <v>0.36388374957599035</v>
      </c>
      <c r="W32" s="4">
        <v>1.4111111111111112</v>
      </c>
      <c r="X32" s="4">
        <f t="shared" si="11"/>
        <v>0.17812061711079946</v>
      </c>
      <c r="Y32" s="4">
        <v>16.984016740966247</v>
      </c>
      <c r="Z32" s="4">
        <f t="shared" si="12"/>
        <v>0.82187938288920059</v>
      </c>
      <c r="AA32" s="4">
        <f t="shared" si="13"/>
        <v>0.36181649212969863</v>
      </c>
      <c r="AB32" s="4">
        <v>27.222222222222221</v>
      </c>
      <c r="AC32">
        <f t="shared" si="14"/>
        <v>0.53505132124918098</v>
      </c>
    </row>
    <row r="33" spans="1:29">
      <c r="A33" t="s">
        <v>45</v>
      </c>
      <c r="B33" s="4">
        <v>6.9605118522146832</v>
      </c>
      <c r="C33" s="4">
        <f t="shared" si="0"/>
        <v>0.41415198474897769</v>
      </c>
      <c r="D33" s="4">
        <v>82.277777777777786</v>
      </c>
      <c r="E33" s="4">
        <f t="shared" si="1"/>
        <v>0.9181060702513828</v>
      </c>
      <c r="F33" s="4">
        <v>1.3501869265205979</v>
      </c>
      <c r="G33" s="4">
        <f t="shared" si="2"/>
        <v>1.8702907752243363E-2</v>
      </c>
      <c r="H33" s="4">
        <v>6023181363.9524393</v>
      </c>
      <c r="I33" s="4">
        <f t="shared" si="3"/>
        <v>0.98129709224775663</v>
      </c>
      <c r="J33" s="7">
        <f t="shared" si="4"/>
        <v>1.6566114151317934E-2</v>
      </c>
      <c r="K33" s="4">
        <v>207838727235.56119</v>
      </c>
      <c r="L33" s="7">
        <f t="shared" si="5"/>
        <v>9.8835657004334911E-3</v>
      </c>
      <c r="M33" s="4">
        <v>4.6898208375364261</v>
      </c>
      <c r="N33" s="7">
        <f t="shared" si="6"/>
        <v>0.55922181630299539</v>
      </c>
      <c r="O33" s="4">
        <v>6320</v>
      </c>
      <c r="P33" s="7">
        <f t="shared" si="7"/>
        <v>5.3104276539084116E-2</v>
      </c>
      <c r="Q33" s="4">
        <v>31.6693159263056</v>
      </c>
      <c r="R33" s="7">
        <f t="shared" si="8"/>
        <v>0.42075090763539558</v>
      </c>
      <c r="S33" s="4">
        <v>75.088444444444434</v>
      </c>
      <c r="T33" s="4">
        <f t="shared" si="9"/>
        <v>0.54455976792784067</v>
      </c>
      <c r="U33" s="4">
        <v>1.3904610595757132</v>
      </c>
      <c r="V33" s="4">
        <f t="shared" si="10"/>
        <v>0.36620295837477729</v>
      </c>
      <c r="W33" s="4">
        <v>4.3777777777777773</v>
      </c>
      <c r="X33" s="4">
        <f t="shared" si="11"/>
        <v>0.55259467040673216</v>
      </c>
      <c r="Y33" s="4">
        <v>19.634605160349295</v>
      </c>
      <c r="Z33" s="4">
        <f t="shared" si="12"/>
        <v>0.44740532959326784</v>
      </c>
      <c r="AA33" s="4">
        <f t="shared" si="13"/>
        <v>0.41828291103445397</v>
      </c>
      <c r="AB33" s="4">
        <v>28.722222222222221</v>
      </c>
      <c r="AC33">
        <f t="shared" si="14"/>
        <v>0.56453374099148279</v>
      </c>
    </row>
    <row r="34" spans="1:29">
      <c r="A34" t="s">
        <v>46</v>
      </c>
      <c r="B34" s="4">
        <v>2.1024631057988623</v>
      </c>
      <c r="C34" s="4">
        <f t="shared" si="0"/>
        <v>0.12373841582090173</v>
      </c>
      <c r="D34" s="4">
        <v>88.655555555555551</v>
      </c>
      <c r="E34" s="4">
        <f t="shared" si="1"/>
        <v>0.99930682284372374</v>
      </c>
      <c r="F34" s="4">
        <v>3.6371033900916978</v>
      </c>
      <c r="G34" s="4">
        <f t="shared" si="2"/>
        <v>0.1076670196989693</v>
      </c>
      <c r="H34" s="4">
        <v>8567627594.3622847</v>
      </c>
      <c r="I34" s="4">
        <f t="shared" si="3"/>
        <v>0.8923329803010307</v>
      </c>
      <c r="J34" s="7">
        <f t="shared" si="4"/>
        <v>2.4125616330664724E-2</v>
      </c>
      <c r="K34" s="4">
        <v>227612106678.28494</v>
      </c>
      <c r="L34" s="7">
        <f t="shared" si="5"/>
        <v>1.0889331698638005E-2</v>
      </c>
      <c r="M34" s="4">
        <v>2.7320777988373237</v>
      </c>
      <c r="N34" s="7">
        <f t="shared" si="6"/>
        <v>0.2437984695565974</v>
      </c>
      <c r="O34" s="4">
        <v>21560</v>
      </c>
      <c r="P34" s="7">
        <f t="shared" si="7"/>
        <v>0.23215497885227923</v>
      </c>
      <c r="Q34" s="4">
        <v>19.211802638451587</v>
      </c>
      <c r="R34" s="7">
        <f t="shared" si="8"/>
        <v>0.16450167723287346</v>
      </c>
      <c r="S34" s="4">
        <v>81.173983739837396</v>
      </c>
      <c r="T34" s="4">
        <f t="shared" si="9"/>
        <v>0.85413875526186489</v>
      </c>
      <c r="U34" s="4">
        <v>0.13367984067760533</v>
      </c>
      <c r="V34" s="4">
        <f t="shared" si="10"/>
        <v>0.17395973886902372</v>
      </c>
      <c r="W34" s="4">
        <v>0.39999999999999997</v>
      </c>
      <c r="X34" s="4">
        <f t="shared" si="11"/>
        <v>5.0490883590462832E-2</v>
      </c>
      <c r="Y34" s="4">
        <v>37.666241489382145</v>
      </c>
      <c r="Z34" s="4">
        <f t="shared" si="12"/>
        <v>0.94950911640953717</v>
      </c>
      <c r="AA34" s="4">
        <f t="shared" si="13"/>
        <v>0.80241721232683094</v>
      </c>
      <c r="AB34" s="4">
        <v>4.833333333333333</v>
      </c>
      <c r="AC34">
        <f t="shared" si="14"/>
        <v>9.499890805852805E-2</v>
      </c>
    </row>
    <row r="35" spans="1:29">
      <c r="A35" t="s">
        <v>47</v>
      </c>
      <c r="B35" s="4">
        <v>0.20649533420645833</v>
      </c>
      <c r="C35" s="4">
        <f t="shared" si="0"/>
        <v>1.0397690796889847E-2</v>
      </c>
      <c r="D35" s="4">
        <v>66.644444444444446</v>
      </c>
      <c r="E35" s="4">
        <f t="shared" si="1"/>
        <v>0.7190652010921077</v>
      </c>
      <c r="F35" s="4">
        <v>26.575465151741302</v>
      </c>
      <c r="G35" s="4">
        <f t="shared" si="2"/>
        <v>1</v>
      </c>
      <c r="H35" s="4">
        <v>967788461.53846002</v>
      </c>
      <c r="I35" s="4">
        <f t="shared" si="3"/>
        <v>0</v>
      </c>
      <c r="J35" s="7">
        <f t="shared" si="4"/>
        <v>1.5466363543368952E-3</v>
      </c>
      <c r="K35" s="4">
        <v>173642731239.52133</v>
      </c>
      <c r="L35" s="7">
        <f t="shared" si="5"/>
        <v>8.1441983784651326E-3</v>
      </c>
      <c r="M35" s="4">
        <v>3.1869055830185054</v>
      </c>
      <c r="N35" s="7">
        <f t="shared" si="6"/>
        <v>0.31707841439297713</v>
      </c>
      <c r="O35" s="4">
        <v>69307.777777777781</v>
      </c>
      <c r="P35" s="7">
        <f t="shared" si="7"/>
        <v>0.79313090700224531</v>
      </c>
      <c r="Q35" s="4">
        <v>59.829413241619967</v>
      </c>
      <c r="R35" s="7">
        <f t="shared" si="8"/>
        <v>1</v>
      </c>
      <c r="S35" s="4">
        <v>80.086333333333343</v>
      </c>
      <c r="T35" s="4">
        <f t="shared" si="9"/>
        <v>0.79880862015389298</v>
      </c>
      <c r="U35" s="4">
        <v>5.5338801125630273</v>
      </c>
      <c r="V35" s="4">
        <f t="shared" si="10"/>
        <v>1</v>
      </c>
      <c r="W35" s="4">
        <v>0</v>
      </c>
      <c r="X35" s="4">
        <f t="shared" si="11"/>
        <v>0</v>
      </c>
      <c r="Y35" s="4">
        <v>0</v>
      </c>
      <c r="Z35" s="4">
        <f t="shared" si="12"/>
        <v>1</v>
      </c>
      <c r="AA35" s="4">
        <f t="shared" si="13"/>
        <v>0</v>
      </c>
      <c r="AB35" s="4">
        <v>7.3222222222222229</v>
      </c>
      <c r="AC35">
        <f t="shared" si="14"/>
        <v>0.14391788600131034</v>
      </c>
    </row>
    <row r="36" spans="1:29">
      <c r="A36" t="s">
        <v>48</v>
      </c>
      <c r="B36" s="4">
        <v>2.3785327818055677</v>
      </c>
      <c r="C36" s="4">
        <f t="shared" si="0"/>
        <v>0.14024182780108743</v>
      </c>
      <c r="D36" s="4">
        <v>65.75555555555556</v>
      </c>
      <c r="E36" s="4">
        <f t="shared" si="1"/>
        <v>0.70774802303045736</v>
      </c>
      <c r="F36" s="4">
        <v>12.478664726661613</v>
      </c>
      <c r="G36" s="4">
        <f t="shared" si="2"/>
        <v>0.45161559196215334</v>
      </c>
      <c r="H36" s="4">
        <v>7487040594.3928566</v>
      </c>
      <c r="I36" s="4">
        <f t="shared" si="3"/>
        <v>0.5483844080378466</v>
      </c>
      <c r="J36" s="7">
        <f t="shared" si="4"/>
        <v>2.0915212556509539E-2</v>
      </c>
      <c r="K36" s="4">
        <v>738654778646.24548</v>
      </c>
      <c r="L36" s="7">
        <f t="shared" si="5"/>
        <v>3.6883337659318484E-2</v>
      </c>
      <c r="M36" s="4">
        <v>2.6025287402011514</v>
      </c>
      <c r="N36" s="7">
        <f t="shared" si="6"/>
        <v>0.22292606861575703</v>
      </c>
      <c r="O36" s="4">
        <v>19662.222222222223</v>
      </c>
      <c r="P36" s="7">
        <f t="shared" si="7"/>
        <v>0.20985849302908463</v>
      </c>
      <c r="Q36" s="4">
        <v>48.2392209008473</v>
      </c>
      <c r="R36" s="7">
        <f t="shared" si="8"/>
        <v>0.76159143491053627</v>
      </c>
      <c r="S36" s="4">
        <v>76.912888888888887</v>
      </c>
      <c r="T36" s="4">
        <f t="shared" si="9"/>
        <v>0.63737153630897447</v>
      </c>
      <c r="U36" s="4">
        <v>1.9403085073022535</v>
      </c>
      <c r="V36" s="4">
        <f t="shared" si="10"/>
        <v>0.45031023337101639</v>
      </c>
      <c r="W36" s="4">
        <v>0</v>
      </c>
      <c r="X36" s="4">
        <f t="shared" si="11"/>
        <v>0</v>
      </c>
      <c r="Y36" s="4">
        <v>26.78399032150978</v>
      </c>
      <c r="Z36" s="4">
        <f t="shared" si="12"/>
        <v>1</v>
      </c>
      <c r="AA36" s="4">
        <f t="shared" si="13"/>
        <v>0.57058878186274908</v>
      </c>
      <c r="AB36" s="4">
        <v>15.355555555555554</v>
      </c>
      <c r="AC36">
        <f t="shared" si="14"/>
        <v>0.30181262284341553</v>
      </c>
    </row>
    <row r="37" spans="1:29">
      <c r="A37" t="s">
        <v>49</v>
      </c>
      <c r="B37" s="4">
        <v>3.2562384283033784E-2</v>
      </c>
      <c r="C37" s="4">
        <f t="shared" si="0"/>
        <v>0</v>
      </c>
      <c r="D37" s="4">
        <v>88.566666666666663</v>
      </c>
      <c r="E37" s="4">
        <f t="shared" si="1"/>
        <v>0.99817510503755869</v>
      </c>
      <c r="F37" s="4">
        <v>6.4609570061561534</v>
      </c>
      <c r="G37" s="4">
        <f t="shared" si="2"/>
        <v>0.21751870567985279</v>
      </c>
      <c r="H37" s="4">
        <v>85981234133.795746</v>
      </c>
      <c r="I37" s="4">
        <f t="shared" si="3"/>
        <v>0.78248129432014724</v>
      </c>
      <c r="J37" s="7">
        <f t="shared" si="4"/>
        <v>0.2541199940274102</v>
      </c>
      <c r="K37" s="4">
        <v>343023461674.00702</v>
      </c>
      <c r="L37" s="7">
        <f t="shared" si="5"/>
        <v>1.675968972204215E-2</v>
      </c>
      <c r="M37" s="4">
        <v>4.0405054750460359</v>
      </c>
      <c r="N37" s="7">
        <f t="shared" si="6"/>
        <v>0.45460684861721429</v>
      </c>
      <c r="O37" s="4">
        <v>56176.666666666664</v>
      </c>
      <c r="P37" s="7">
        <f t="shared" si="7"/>
        <v>0.63885697874784597</v>
      </c>
      <c r="Q37" s="4">
        <v>24.082918962301683</v>
      </c>
      <c r="R37" s="7">
        <f t="shared" si="8"/>
        <v>0.26469982917100987</v>
      </c>
      <c r="S37" s="4">
        <v>83.13631436314364</v>
      </c>
      <c r="T37" s="4">
        <f t="shared" si="9"/>
        <v>0.95396496583905965</v>
      </c>
      <c r="U37" s="4">
        <v>1.0148777698658695</v>
      </c>
      <c r="V37" s="4">
        <f t="shared" si="10"/>
        <v>0.30875195598815086</v>
      </c>
      <c r="W37" s="4">
        <v>0</v>
      </c>
      <c r="X37" s="4">
        <f t="shared" si="11"/>
        <v>0</v>
      </c>
      <c r="Y37" s="4">
        <v>18.689506955079096</v>
      </c>
      <c r="Z37" s="4">
        <f t="shared" si="12"/>
        <v>1</v>
      </c>
      <c r="AA37" s="4">
        <f t="shared" si="13"/>
        <v>0.39814915100793841</v>
      </c>
      <c r="AB37" s="4">
        <v>1.7222222222222223</v>
      </c>
      <c r="AC37">
        <f t="shared" si="14"/>
        <v>3.3850185630050232E-2</v>
      </c>
    </row>
    <row r="38" spans="1:29">
      <c r="A38" t="s">
        <v>50</v>
      </c>
      <c r="B38" s="4">
        <v>2.2678929571628443</v>
      </c>
      <c r="C38" s="4">
        <f t="shared" si="0"/>
        <v>0.13362779241007253</v>
      </c>
      <c r="D38" s="4">
        <v>10.744444444444445</v>
      </c>
      <c r="E38" s="4">
        <f t="shared" si="1"/>
        <v>7.3561657400727318E-3</v>
      </c>
      <c r="F38" s="4">
        <v>6.029678415017913</v>
      </c>
      <c r="G38" s="4">
        <f t="shared" si="2"/>
        <v>0.20074139112839115</v>
      </c>
      <c r="H38" s="4">
        <v>8328272982.2561493</v>
      </c>
      <c r="I38" s="4">
        <f t="shared" si="3"/>
        <v>0.79925860887160882</v>
      </c>
      <c r="J38" s="7">
        <f t="shared" si="4"/>
        <v>2.3414498253093247E-2</v>
      </c>
      <c r="K38" s="4">
        <v>375906149074.44556</v>
      </c>
      <c r="L38" s="7">
        <f t="shared" si="5"/>
        <v>1.8432256063711131E-2</v>
      </c>
      <c r="M38" s="4">
        <v>1.7228169075985571</v>
      </c>
      <c r="N38" s="7">
        <f t="shared" si="6"/>
        <v>8.1190588051208254E-2</v>
      </c>
      <c r="O38" s="4">
        <v>6621.1111111111113</v>
      </c>
      <c r="P38" s="7">
        <f t="shared" si="7"/>
        <v>5.6641950811968045E-2</v>
      </c>
      <c r="Q38" s="4">
        <v>23.88872620034612</v>
      </c>
      <c r="R38" s="7">
        <f t="shared" si="8"/>
        <v>0.26070531239619171</v>
      </c>
      <c r="S38" s="4">
        <v>64.38377777777778</v>
      </c>
      <c r="T38" s="4">
        <f t="shared" si="9"/>
        <v>0</v>
      </c>
      <c r="U38" s="4">
        <v>1.234879808155614</v>
      </c>
      <c r="V38" s="4">
        <f t="shared" si="10"/>
        <v>0.34240451182100307</v>
      </c>
      <c r="W38" s="4">
        <v>2.2777777777777777</v>
      </c>
      <c r="X38" s="4">
        <f t="shared" si="11"/>
        <v>0.28751753155680226</v>
      </c>
      <c r="Y38" s="4">
        <v>25.46602499100322</v>
      </c>
      <c r="Z38" s="4">
        <f t="shared" si="12"/>
        <v>0.71248246844319774</v>
      </c>
      <c r="AA38" s="4">
        <f t="shared" si="13"/>
        <v>0.54251170210562483</v>
      </c>
      <c r="AB38" s="4">
        <v>34.111111111111114</v>
      </c>
      <c r="AC38">
        <f t="shared" si="14"/>
        <v>0.67045206376938205</v>
      </c>
    </row>
    <row r="39" spans="1:29">
      <c r="A39" t="s">
        <v>51</v>
      </c>
      <c r="B39" s="4">
        <v>2.6899820837854413</v>
      </c>
      <c r="C39" s="4">
        <f t="shared" si="0"/>
        <v>0.1588602295606138</v>
      </c>
      <c r="D39" s="4">
        <v>44.400000000000006</v>
      </c>
      <c r="E39" s="4">
        <f t="shared" si="1"/>
        <v>0.43585282009930831</v>
      </c>
      <c r="F39" s="4">
        <v>4.1625379426765097</v>
      </c>
      <c r="G39" s="4">
        <f t="shared" si="2"/>
        <v>0.12810712719805975</v>
      </c>
      <c r="H39" s="4">
        <v>38246548894.868126</v>
      </c>
      <c r="I39" s="4">
        <f t="shared" si="3"/>
        <v>0.87189287280194028</v>
      </c>
      <c r="J39" s="7">
        <f t="shared" si="4"/>
        <v>0.11230113663462393</v>
      </c>
      <c r="K39" s="4">
        <v>1332302608842.271</v>
      </c>
      <c r="L39" s="7">
        <f t="shared" si="5"/>
        <v>6.7079025970896461E-2</v>
      </c>
      <c r="M39" s="4">
        <v>3.0051228186800563</v>
      </c>
      <c r="N39" s="7">
        <f t="shared" si="6"/>
        <v>0.28779033788087977</v>
      </c>
      <c r="O39" s="4">
        <v>28672.222222222223</v>
      </c>
      <c r="P39" s="7">
        <f t="shared" si="7"/>
        <v>0.31571458409482533</v>
      </c>
      <c r="Q39" s="4">
        <v>20.093053690112026</v>
      </c>
      <c r="R39" s="7">
        <f t="shared" si="8"/>
        <v>0.1826288827642995</v>
      </c>
      <c r="S39" s="4">
        <v>83.169376693766949</v>
      </c>
      <c r="T39" s="4">
        <f t="shared" si="9"/>
        <v>0.95564688790651153</v>
      </c>
      <c r="U39" s="4">
        <v>0.34482087230741892</v>
      </c>
      <c r="V39" s="4">
        <f t="shared" si="10"/>
        <v>0.20625687307180043</v>
      </c>
      <c r="W39" s="4">
        <v>0.78888888888888897</v>
      </c>
      <c r="X39" s="4">
        <f t="shared" si="11"/>
        <v>9.9579242636746168E-2</v>
      </c>
      <c r="Y39" s="4">
        <v>28.367050701888687</v>
      </c>
      <c r="Z39" s="4">
        <f t="shared" si="12"/>
        <v>0.90042075736325389</v>
      </c>
      <c r="AA39" s="4">
        <f t="shared" si="13"/>
        <v>0.60431327486072384</v>
      </c>
      <c r="AB39" s="4">
        <v>11.444444444444445</v>
      </c>
      <c r="AC39">
        <f t="shared" si="14"/>
        <v>0.22493994321904345</v>
      </c>
    </row>
    <row r="40" spans="1:29">
      <c r="A40" t="s">
        <v>52</v>
      </c>
      <c r="B40" s="4">
        <v>1.4006617561692656</v>
      </c>
      <c r="C40" s="4">
        <f t="shared" si="0"/>
        <v>8.178481566922749E-2</v>
      </c>
      <c r="D40" s="4">
        <v>78.142324444400003</v>
      </c>
      <c r="E40" s="4">
        <f t="shared" si="1"/>
        <v>0.86545420079446589</v>
      </c>
      <c r="F40" s="4">
        <v>2.9903178289144212</v>
      </c>
      <c r="G40" s="4">
        <f t="shared" si="2"/>
        <v>8.2506195512042343E-2</v>
      </c>
      <c r="H40" s="4">
        <v>19983609239.314034</v>
      </c>
      <c r="I40" s="4">
        <f t="shared" si="3"/>
        <v>0.9174938044879577</v>
      </c>
      <c r="J40" s="7">
        <f t="shared" si="4"/>
        <v>5.8042284363573053E-2</v>
      </c>
      <c r="K40" s="4">
        <v>555848435303.95239</v>
      </c>
      <c r="L40" s="7">
        <f t="shared" si="5"/>
        <v>2.7584957232120649E-2</v>
      </c>
      <c r="M40" s="4">
        <v>2.7480845874821251</v>
      </c>
      <c r="N40" s="7">
        <f t="shared" si="6"/>
        <v>0.24637741620342621</v>
      </c>
      <c r="O40" s="4">
        <v>57318.888888888891</v>
      </c>
      <c r="P40" s="7">
        <f t="shared" si="7"/>
        <v>0.65227664351730974</v>
      </c>
      <c r="Q40" s="4">
        <v>21.9993126134531</v>
      </c>
      <c r="R40" s="7">
        <f t="shared" si="8"/>
        <v>0.22184035063649135</v>
      </c>
      <c r="S40" s="4">
        <v>82.479132791327928</v>
      </c>
      <c r="T40" s="4">
        <f t="shared" si="9"/>
        <v>0.92053331818684392</v>
      </c>
      <c r="U40" s="4">
        <v>0.99995388668427765</v>
      </c>
      <c r="V40" s="4">
        <f t="shared" si="10"/>
        <v>0.30646912799293907</v>
      </c>
      <c r="W40" s="4">
        <v>0.41111111111111109</v>
      </c>
      <c r="X40" s="4">
        <f t="shared" si="11"/>
        <v>5.1893408134642355E-2</v>
      </c>
      <c r="Y40" s="4">
        <v>32.689975479575018</v>
      </c>
      <c r="Z40" s="4">
        <f t="shared" si="12"/>
        <v>0.94810659186535762</v>
      </c>
      <c r="AA40" s="4">
        <f t="shared" si="13"/>
        <v>0.69640606437325003</v>
      </c>
      <c r="AB40" s="4">
        <v>7.5555555555555554</v>
      </c>
      <c r="AC40">
        <f t="shared" si="14"/>
        <v>0.14850404018344615</v>
      </c>
    </row>
    <row r="41" spans="1:29">
      <c r="A41" t="s">
        <v>53</v>
      </c>
      <c r="B41" s="4">
        <v>0.65645793064496716</v>
      </c>
      <c r="C41" s="4">
        <f t="shared" si="0"/>
        <v>3.7296400615777665E-2</v>
      </c>
      <c r="D41" s="4">
        <v>71.3333333333333</v>
      </c>
      <c r="E41" s="4">
        <f t="shared" si="1"/>
        <v>0.77876331536731269</v>
      </c>
      <c r="F41" s="4">
        <v>3.6708191695845716</v>
      </c>
      <c r="G41" s="4">
        <f t="shared" si="2"/>
        <v>0.10897860865683238</v>
      </c>
      <c r="H41" s="4">
        <v>77979989583.426193</v>
      </c>
      <c r="I41" s="4">
        <f t="shared" si="3"/>
        <v>0.8910213913431676</v>
      </c>
      <c r="J41" s="7">
        <f t="shared" si="4"/>
        <v>0.23034844606026661</v>
      </c>
      <c r="K41" s="4">
        <v>721942092384.1377</v>
      </c>
      <c r="L41" s="7">
        <f t="shared" si="5"/>
        <v>3.6033252744406628E-2</v>
      </c>
      <c r="M41" s="4">
        <v>2.1802858674471923</v>
      </c>
      <c r="N41" s="7">
        <f t="shared" si="6"/>
        <v>0.1548960680328576</v>
      </c>
      <c r="O41" s="4">
        <v>86258.888888888891</v>
      </c>
      <c r="P41" s="7">
        <f t="shared" si="7"/>
        <v>0.99228499817241911</v>
      </c>
      <c r="Q41" s="4">
        <v>24.454496172848287</v>
      </c>
      <c r="R41" s="7">
        <f t="shared" si="8"/>
        <v>0.27234311816758022</v>
      </c>
      <c r="S41" s="4">
        <v>83.395121951219551</v>
      </c>
      <c r="T41" s="4">
        <f t="shared" si="9"/>
        <v>0.9671308312031297</v>
      </c>
      <c r="U41" s="4">
        <v>0.94072487468172428</v>
      </c>
      <c r="V41" s="4">
        <f t="shared" si="10"/>
        <v>0.29740917723595778</v>
      </c>
      <c r="W41" s="4">
        <v>0</v>
      </c>
      <c r="X41" s="4">
        <f t="shared" si="11"/>
        <v>0</v>
      </c>
      <c r="Y41" s="4">
        <v>17.795090321696804</v>
      </c>
      <c r="Z41" s="4">
        <f t="shared" si="12"/>
        <v>1</v>
      </c>
      <c r="AA41" s="4">
        <f t="shared" si="13"/>
        <v>0.37909507836255163</v>
      </c>
      <c r="AB41" s="4">
        <v>8.6666666666666661</v>
      </c>
      <c r="AC41">
        <f t="shared" si="14"/>
        <v>0.17034286962218823</v>
      </c>
    </row>
    <row r="42" spans="1:29">
      <c r="A42" t="s">
        <v>54</v>
      </c>
      <c r="B42" s="4">
        <v>9.2702435921773301</v>
      </c>
      <c r="C42" s="4">
        <f t="shared" si="0"/>
        <v>0.5522274699659373</v>
      </c>
      <c r="D42" s="4">
        <v>11.055555555555555</v>
      </c>
      <c r="E42" s="4">
        <f t="shared" si="1"/>
        <v>1.1317178061650331E-2</v>
      </c>
      <c r="F42" s="4">
        <v>1.9754097808161033</v>
      </c>
      <c r="G42" s="4">
        <f t="shared" si="2"/>
        <v>4.3024913775297019E-2</v>
      </c>
      <c r="H42" s="4">
        <v>823531387.60664785</v>
      </c>
      <c r="I42" s="4">
        <f t="shared" si="3"/>
        <v>0.95697508622470295</v>
      </c>
      <c r="J42" s="7">
        <f t="shared" si="4"/>
        <v>1.11805128472901E-3</v>
      </c>
      <c r="K42" s="4">
        <v>45008524294.888763</v>
      </c>
      <c r="L42" s="7">
        <f t="shared" si="5"/>
        <v>1.6012646363767267E-3</v>
      </c>
      <c r="M42" s="4">
        <v>2.2833358784176596</v>
      </c>
      <c r="N42" s="7">
        <f t="shared" si="6"/>
        <v>0.17149905356264225</v>
      </c>
      <c r="O42" s="4">
        <v>3782.2222222222222</v>
      </c>
      <c r="P42" s="7">
        <f t="shared" si="7"/>
        <v>2.328860111743512E-2</v>
      </c>
      <c r="Q42" s="4">
        <v>24.485673376683952</v>
      </c>
      <c r="R42" s="7">
        <f t="shared" si="8"/>
        <v>0.27298442870078116</v>
      </c>
      <c r="S42" s="4">
        <v>75.51444444444445</v>
      </c>
      <c r="T42" s="4">
        <f t="shared" si="9"/>
        <v>0.56623092017956289</v>
      </c>
      <c r="U42" s="4">
        <v>1.0328696536957713</v>
      </c>
      <c r="V42" s="4">
        <f t="shared" si="10"/>
        <v>0.31150407992223256</v>
      </c>
      <c r="W42" s="4">
        <v>1.1111111111111112E-2</v>
      </c>
      <c r="X42" s="4">
        <f t="shared" si="11"/>
        <v>1.4025245441795233E-3</v>
      </c>
      <c r="Y42" s="4">
        <v>0</v>
      </c>
      <c r="Z42" s="4">
        <f t="shared" si="12"/>
        <v>0.99859747545582045</v>
      </c>
      <c r="AA42" s="4">
        <f t="shared" si="13"/>
        <v>0</v>
      </c>
      <c r="AB42" s="4">
        <v>9.2222222222222214</v>
      </c>
      <c r="AC42">
        <f t="shared" si="14"/>
        <v>0.18126228434155928</v>
      </c>
    </row>
    <row r="43" spans="1:29">
      <c r="A43" t="s">
        <v>55</v>
      </c>
      <c r="B43" s="4">
        <v>6.2976191300013484</v>
      </c>
      <c r="C43" s="4">
        <f t="shared" si="0"/>
        <v>0.37452433765785809</v>
      </c>
      <c r="D43" s="4">
        <v>65.333333333333329</v>
      </c>
      <c r="E43" s="4">
        <f t="shared" si="1"/>
        <v>0.70237236345117338</v>
      </c>
      <c r="F43" s="4">
        <v>3.5939823266315858</v>
      </c>
      <c r="G43" s="4">
        <f t="shared" si="2"/>
        <v>0.10598955260384993</v>
      </c>
      <c r="H43" s="4">
        <v>12690222222.222221</v>
      </c>
      <c r="I43" s="4">
        <f t="shared" si="3"/>
        <v>0.8940104473961501</v>
      </c>
      <c r="J43" s="7">
        <f t="shared" si="4"/>
        <v>3.6373767893628076E-2</v>
      </c>
      <c r="K43" s="4">
        <v>840830598441.0907</v>
      </c>
      <c r="L43" s="7">
        <f t="shared" si="5"/>
        <v>4.2080474834883218E-2</v>
      </c>
      <c r="M43" s="4">
        <v>5.2657916522274695</v>
      </c>
      <c r="N43" s="7">
        <f t="shared" si="6"/>
        <v>0.65201981808714116</v>
      </c>
      <c r="O43" s="4">
        <v>10873.333333333334</v>
      </c>
      <c r="P43" s="7">
        <f t="shared" si="7"/>
        <v>0.10660017753642108</v>
      </c>
      <c r="Q43" s="4">
        <v>28.516448711766252</v>
      </c>
      <c r="R43" s="7">
        <f t="shared" si="8"/>
        <v>0.35589688913117545</v>
      </c>
      <c r="S43" s="4">
        <v>76.731777777777779</v>
      </c>
      <c r="T43" s="4">
        <f t="shared" si="9"/>
        <v>0.62815818780341759</v>
      </c>
      <c r="U43" s="4">
        <v>1.3202775390858257</v>
      </c>
      <c r="V43" s="4">
        <f t="shared" si="10"/>
        <v>0.35546735401314195</v>
      </c>
      <c r="W43" s="4">
        <v>0.15555555555555556</v>
      </c>
      <c r="X43" s="4">
        <f t="shared" si="11"/>
        <v>1.9635343618513327E-2</v>
      </c>
      <c r="Y43" s="4">
        <v>30.39935633277307</v>
      </c>
      <c r="Z43" s="4">
        <f t="shared" si="12"/>
        <v>0.98036465638148662</v>
      </c>
      <c r="AA43" s="4">
        <f t="shared" si="13"/>
        <v>0.64760819770005384</v>
      </c>
      <c r="AB43" s="4">
        <v>7.3888888888888893</v>
      </c>
      <c r="AC43">
        <f t="shared" si="14"/>
        <v>0.14522821576763487</v>
      </c>
    </row>
    <row r="44" spans="1:29">
      <c r="A44" t="s">
        <v>56</v>
      </c>
      <c r="B44" s="4">
        <v>0.75936371795487234</v>
      </c>
      <c r="C44" s="4">
        <f t="shared" si="0"/>
        <v>4.3448096186570744E-2</v>
      </c>
      <c r="D44" s="4">
        <v>44.322222222222223</v>
      </c>
      <c r="E44" s="4">
        <f t="shared" si="1"/>
        <v>0.43486256701891385</v>
      </c>
      <c r="F44" s="4">
        <v>16.427741523872101</v>
      </c>
      <c r="G44" s="4">
        <f t="shared" si="2"/>
        <v>0.60523996603511088</v>
      </c>
      <c r="H44" s="4">
        <v>13128653772.133335</v>
      </c>
      <c r="I44" s="4">
        <f t="shared" si="3"/>
        <v>0.39476003396488912</v>
      </c>
      <c r="J44" s="7">
        <f t="shared" si="4"/>
        <v>3.7676339831457392E-2</v>
      </c>
      <c r="K44" s="4">
        <v>394878361802.52557</v>
      </c>
      <c r="L44" s="7">
        <f t="shared" si="5"/>
        <v>1.939727099845601E-2</v>
      </c>
      <c r="M44" s="4">
        <v>3.5803927431408002</v>
      </c>
      <c r="N44" s="7">
        <f t="shared" si="6"/>
        <v>0.38047541517096645</v>
      </c>
      <c r="O44" s="4">
        <v>39824.444444444445</v>
      </c>
      <c r="P44" s="7">
        <f t="shared" si="7"/>
        <v>0.44673907367761473</v>
      </c>
      <c r="Q44" s="4">
        <v>46.022819729631259</v>
      </c>
      <c r="R44" s="7">
        <f t="shared" si="8"/>
        <v>0.71600038625870721</v>
      </c>
      <c r="S44" s="4">
        <v>79.218666666666678</v>
      </c>
      <c r="T44" s="4">
        <f t="shared" si="9"/>
        <v>0.75466933274291437</v>
      </c>
      <c r="U44" s="4">
        <v>0.86340526009065366</v>
      </c>
      <c r="V44" s="4">
        <f t="shared" si="10"/>
        <v>0.28558200205509077</v>
      </c>
      <c r="W44" s="4">
        <v>0</v>
      </c>
      <c r="X44" s="4">
        <f t="shared" si="11"/>
        <v>0</v>
      </c>
      <c r="Y44" s="4">
        <v>3.9466498227867675</v>
      </c>
      <c r="Z44" s="4">
        <f t="shared" si="12"/>
        <v>1</v>
      </c>
      <c r="AA44" s="4">
        <f t="shared" si="13"/>
        <v>8.4076871586018356E-2</v>
      </c>
      <c r="AB44" s="4">
        <v>5.4555555555555548</v>
      </c>
      <c r="AC44">
        <f t="shared" si="14"/>
        <v>0.1072286525442236</v>
      </c>
    </row>
    <row r="45" spans="1:29">
      <c r="A45" t="s">
        <v>57</v>
      </c>
      <c r="B45" s="4">
        <v>0.62927840972160265</v>
      </c>
      <c r="C45" s="4">
        <f t="shared" si="0"/>
        <v>3.5671612128644198E-2</v>
      </c>
      <c r="D45" s="4">
        <v>81.33</v>
      </c>
      <c r="E45" s="4">
        <f t="shared" si="1"/>
        <v>0.90603912914314799</v>
      </c>
      <c r="F45" s="4">
        <v>4.6307269244351339</v>
      </c>
      <c r="G45" s="4">
        <f t="shared" si="2"/>
        <v>0.14632030535689675</v>
      </c>
      <c r="H45" s="4">
        <v>95882273424.935776</v>
      </c>
      <c r="I45" s="4">
        <f t="shared" si="3"/>
        <v>0.85367969464310323</v>
      </c>
      <c r="J45" s="7">
        <f t="shared" si="4"/>
        <v>0.28353579665064554</v>
      </c>
      <c r="K45" s="4">
        <v>2860072449671.4595</v>
      </c>
      <c r="L45" s="7">
        <f t="shared" si="5"/>
        <v>0.14478850216029687</v>
      </c>
      <c r="M45" s="4">
        <v>2.856960738637409</v>
      </c>
      <c r="N45" s="7">
        <f t="shared" si="6"/>
        <v>0.26391908500235411</v>
      </c>
      <c r="O45" s="4">
        <v>42821.111111111109</v>
      </c>
      <c r="P45" s="7">
        <f t="shared" si="7"/>
        <v>0.48194611247454433</v>
      </c>
      <c r="Q45" s="4">
        <v>17.760196862891156</v>
      </c>
      <c r="R45" s="7">
        <f t="shared" si="8"/>
        <v>0.13464235826285978</v>
      </c>
      <c r="S45" s="4">
        <v>81.043360433604335</v>
      </c>
      <c r="T45" s="4">
        <f t="shared" si="9"/>
        <v>0.84749378447078527</v>
      </c>
      <c r="U45" s="4">
        <v>0.61518895024352893</v>
      </c>
      <c r="V45" s="4">
        <f t="shared" si="10"/>
        <v>0.2476136573493305</v>
      </c>
      <c r="W45" s="4">
        <v>0.27777777777777779</v>
      </c>
      <c r="X45" s="4">
        <f t="shared" si="11"/>
        <v>3.5063113604488085E-2</v>
      </c>
      <c r="Y45" s="4">
        <v>33.647722987400847</v>
      </c>
      <c r="Z45" s="4">
        <f t="shared" si="12"/>
        <v>0.96493688639551189</v>
      </c>
      <c r="AA45" s="4">
        <f t="shared" si="13"/>
        <v>0.71680929694847817</v>
      </c>
      <c r="AB45" s="4">
        <v>4.4444444444444446</v>
      </c>
      <c r="AC45">
        <f t="shared" si="14"/>
        <v>8.735531775496834E-2</v>
      </c>
    </row>
    <row r="46" spans="1:29">
      <c r="A46" t="s">
        <v>58</v>
      </c>
      <c r="B46" s="4">
        <v>1.0075248783683231</v>
      </c>
      <c r="C46" s="4">
        <f t="shared" si="0"/>
        <v>5.8283140466061444E-2</v>
      </c>
      <c r="D46" s="4">
        <v>77.01111111111112</v>
      </c>
      <c r="E46" s="4">
        <f t="shared" si="1"/>
        <v>0.85105179023610467</v>
      </c>
      <c r="F46" s="4">
        <v>11.953472925592244</v>
      </c>
      <c r="G46" s="4">
        <f t="shared" si="2"/>
        <v>0.43118492782198703</v>
      </c>
      <c r="H46" s="4">
        <v>337036333333.33331</v>
      </c>
      <c r="I46" s="4">
        <f t="shared" si="3"/>
        <v>0.56881507217801297</v>
      </c>
      <c r="J46" s="7">
        <f t="shared" si="4"/>
        <v>1</v>
      </c>
      <c r="K46" s="4">
        <v>19673547433666.668</v>
      </c>
      <c r="L46" s="7">
        <f t="shared" si="5"/>
        <v>1</v>
      </c>
      <c r="M46" s="4">
        <v>2.1292133733578513</v>
      </c>
      <c r="N46" s="7">
        <f t="shared" si="6"/>
        <v>0.14666748200603658</v>
      </c>
      <c r="O46" s="4">
        <v>60882.222222222219</v>
      </c>
      <c r="P46" s="7">
        <f t="shared" si="7"/>
        <v>0.69414129810453751</v>
      </c>
      <c r="Q46" s="4">
        <v>18.438036307668476</v>
      </c>
      <c r="R46" s="7">
        <f t="shared" si="8"/>
        <v>0.14858541672461661</v>
      </c>
      <c r="S46" s="4">
        <v>78.231978319783195</v>
      </c>
      <c r="T46" s="4">
        <f t="shared" si="9"/>
        <v>0.70447526375157332</v>
      </c>
      <c r="U46" s="4">
        <v>0.62012859983731417</v>
      </c>
      <c r="V46" s="4">
        <f t="shared" si="10"/>
        <v>0.24836924959311987</v>
      </c>
      <c r="W46" s="4">
        <v>0.8666666666666667</v>
      </c>
      <c r="X46" s="4">
        <f t="shared" si="11"/>
        <v>0.10939691444600282</v>
      </c>
      <c r="Y46" s="4">
        <v>18.480394746485487</v>
      </c>
      <c r="Z46" s="4">
        <f t="shared" si="12"/>
        <v>0.89060308555399714</v>
      </c>
      <c r="AA46" s="4">
        <f t="shared" si="13"/>
        <v>0.39369435995769542</v>
      </c>
      <c r="AB46" s="4">
        <v>4.2666666666666675</v>
      </c>
      <c r="AC46">
        <f t="shared" si="14"/>
        <v>8.386110504476961E-2</v>
      </c>
    </row>
    <row r="47" spans="1:29">
      <c r="A47" s="5" t="s">
        <v>59</v>
      </c>
      <c r="B47" s="6">
        <v>6.5558461013165292</v>
      </c>
      <c r="C47" s="4">
        <f t="shared" si="0"/>
        <v>0.38996111490066732</v>
      </c>
      <c r="D47" s="6">
        <v>88.666666666666671</v>
      </c>
      <c r="E47" s="4">
        <f t="shared" si="1"/>
        <v>0.99944828756949455</v>
      </c>
      <c r="F47" s="6">
        <v>1.5046082407376344</v>
      </c>
      <c r="G47" s="4">
        <f t="shared" si="2"/>
        <v>2.4710103600364849E-2</v>
      </c>
      <c r="H47" s="6">
        <v>2224424997.8749075</v>
      </c>
      <c r="I47" s="4">
        <f t="shared" si="3"/>
        <v>0.97528989639963515</v>
      </c>
      <c r="J47" s="7">
        <f t="shared" si="4"/>
        <v>5.280080009600163E-3</v>
      </c>
      <c r="K47" s="6">
        <v>58682066435.175797</v>
      </c>
      <c r="L47" s="7">
        <f t="shared" si="5"/>
        <v>2.2967645533005336E-3</v>
      </c>
      <c r="M47" s="6">
        <v>2.0949983643356842</v>
      </c>
      <c r="N47" s="7">
        <f t="shared" si="6"/>
        <v>0.14115490326541624</v>
      </c>
      <c r="O47" s="6">
        <v>16188.888888888889</v>
      </c>
      <c r="P47" s="7">
        <f t="shared" si="7"/>
        <v>0.16905122447913945</v>
      </c>
      <c r="Q47" s="6">
        <v>20.391411602171679</v>
      </c>
      <c r="R47" s="7">
        <f t="shared" si="8"/>
        <v>0.18876606147590735</v>
      </c>
      <c r="S47" s="6">
        <v>77.363333333333344</v>
      </c>
      <c r="T47" s="4">
        <f t="shared" si="9"/>
        <v>0.66028620799089444</v>
      </c>
      <c r="U47" s="6">
        <v>0.21306079653822349</v>
      </c>
      <c r="V47" s="4">
        <f t="shared" si="10"/>
        <v>0.18610222659291653</v>
      </c>
      <c r="W47" s="6">
        <v>0.13333333333333333</v>
      </c>
      <c r="X47" s="4">
        <f t="shared" si="11"/>
        <v>1.6830294530154277E-2</v>
      </c>
      <c r="Y47" s="6">
        <v>27.718219377077826</v>
      </c>
      <c r="Z47" s="4">
        <f t="shared" si="12"/>
        <v>0.98316970546984572</v>
      </c>
      <c r="AA47" s="4">
        <f t="shared" si="13"/>
        <v>0.59049099256394044</v>
      </c>
      <c r="AB47" s="6">
        <v>5.0555555555555554</v>
      </c>
      <c r="AC47">
        <f t="shared" si="14"/>
        <v>9.9366673946276476E-2</v>
      </c>
    </row>
    <row r="49" spans="2:28">
      <c r="B49" s="4">
        <f>MAX(B2:B47)</f>
        <v>16.760598764769679</v>
      </c>
      <c r="D49" s="4">
        <f>MAX(D2:D47)</f>
        <v>88.710000000000008</v>
      </c>
      <c r="E49" s="4"/>
      <c r="F49" s="4">
        <f t="shared" ref="F49:I49" si="15">MAX(F2:F47)</f>
        <v>26.575465151741302</v>
      </c>
      <c r="G49" s="4">
        <f t="shared" si="15"/>
        <v>1</v>
      </c>
      <c r="H49" s="4">
        <f t="shared" si="15"/>
        <v>337036333333.33331</v>
      </c>
      <c r="I49" s="4">
        <f t="shared" si="15"/>
        <v>1</v>
      </c>
      <c r="J49" s="4">
        <f t="shared" ref="J49:K49" si="16">MAX(J2:J47)</f>
        <v>1</v>
      </c>
      <c r="K49" s="4">
        <f t="shared" si="16"/>
        <v>19673547433666.668</v>
      </c>
      <c r="L49" s="4">
        <f t="shared" ref="L49:M49" si="17">MAX(L2:L47)</f>
        <v>1</v>
      </c>
      <c r="M49" s="4">
        <f t="shared" si="17"/>
        <v>7.4256057109276963</v>
      </c>
      <c r="N49" s="4">
        <f t="shared" ref="N49:O49" si="18">MAX(N2:N47)</f>
        <v>1</v>
      </c>
      <c r="O49" s="4">
        <f t="shared" si="18"/>
        <v>86915.555555555562</v>
      </c>
      <c r="P49" s="4">
        <f t="shared" ref="P49:Q49" si="19">MAX(P2:P47)</f>
        <v>1</v>
      </c>
      <c r="Q49" s="4">
        <f t="shared" si="19"/>
        <v>59.829413241619967</v>
      </c>
      <c r="R49" s="4">
        <f t="shared" ref="R49:S49" si="20">MAX(R2:R47)</f>
        <v>1</v>
      </c>
      <c r="S49" s="4">
        <f t="shared" si="20"/>
        <v>84.041246612466139</v>
      </c>
      <c r="T49" s="4">
        <f t="shared" ref="T49:W49" si="21">MAX(T2:T47)</f>
        <v>1</v>
      </c>
      <c r="U49" s="4">
        <f t="shared" si="21"/>
        <v>5.5338801125630273</v>
      </c>
      <c r="V49" s="4"/>
      <c r="W49" s="4">
        <f t="shared" si="21"/>
        <v>7.9222222222222216</v>
      </c>
      <c r="X49" s="4">
        <f t="shared" ref="X49:Y49" si="22">MAX(X2:X47)</f>
        <v>1</v>
      </c>
      <c r="Y49" s="4">
        <f t="shared" si="22"/>
        <v>46.940969000600631</v>
      </c>
      <c r="Z49" s="4"/>
      <c r="AA49" s="4">
        <f t="shared" ref="AA49:AB49" si="23">MAX(AA2:AA47)</f>
        <v>1</v>
      </c>
      <c r="AB49" s="4">
        <f t="shared" si="23"/>
        <v>50.87777777777778</v>
      </c>
    </row>
    <row r="50" spans="2:28">
      <c r="B50" s="4">
        <f>MIN(B2:B47)</f>
        <v>3.2562384283033784E-2</v>
      </c>
      <c r="D50" s="4">
        <f>MIN(D2:D47)</f>
        <v>10.166666666666666</v>
      </c>
      <c r="E50" s="4"/>
      <c r="F50" s="4">
        <f t="shared" ref="F50:I50" si="24">MIN(F2:F47)</f>
        <v>0.86940892829958605</v>
      </c>
      <c r="G50" s="4">
        <f t="shared" si="24"/>
        <v>0</v>
      </c>
      <c r="H50" s="4">
        <f t="shared" si="24"/>
        <v>447207483.02389497</v>
      </c>
      <c r="I50" s="4">
        <f t="shared" si="24"/>
        <v>0</v>
      </c>
      <c r="J50" s="4">
        <f t="shared" ref="J50:K50" si="25">MIN(J2:J47)</f>
        <v>0</v>
      </c>
      <c r="K50" s="4">
        <f t="shared" si="25"/>
        <v>13527629832.543068</v>
      </c>
      <c r="L50" s="4">
        <f t="shared" ref="L50:M50" si="26">MIN(L2:L47)</f>
        <v>0</v>
      </c>
      <c r="M50" s="4">
        <f t="shared" si="26"/>
        <v>1.2188900099712348</v>
      </c>
      <c r="N50" s="4">
        <f t="shared" ref="N50:O50" si="27">MIN(N2:N47)</f>
        <v>0</v>
      </c>
      <c r="O50" s="4">
        <f t="shared" si="27"/>
        <v>1800</v>
      </c>
      <c r="P50" s="4">
        <f t="shared" ref="P50:Q50" si="28">MIN(P2:P47)</f>
        <v>0</v>
      </c>
      <c r="Q50" s="4">
        <f t="shared" si="28"/>
        <v>11.214581234961967</v>
      </c>
      <c r="R50" s="4">
        <f t="shared" ref="R50:S50" si="29">MIN(R2:R47)</f>
        <v>0</v>
      </c>
      <c r="S50" s="4">
        <f t="shared" si="29"/>
        <v>64.38377777777778</v>
      </c>
      <c r="T50" s="4">
        <f t="shared" ref="T50:W50" si="30">MIN(T2:T47)</f>
        <v>0</v>
      </c>
      <c r="U50" s="4">
        <f t="shared" si="30"/>
        <v>-1.0035739632125487</v>
      </c>
      <c r="V50" s="4"/>
      <c r="W50" s="4">
        <f t="shared" si="30"/>
        <v>0</v>
      </c>
      <c r="X50" s="4">
        <f t="shared" ref="X50:Y50" si="31">MIN(X2:X47)</f>
        <v>0</v>
      </c>
      <c r="Y50" s="4">
        <f t="shared" si="31"/>
        <v>0</v>
      </c>
      <c r="Z50" s="4"/>
      <c r="AA50" s="4">
        <f t="shared" ref="AA50:AB50" si="32">MIN(AA2:AA47)</f>
        <v>0</v>
      </c>
      <c r="AB50" s="4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2023-06-19T23:40:21Z</dcterms:created>
  <dcterms:modified xsi:type="dcterms:W3CDTF">2023-06-24T13:09:11Z</dcterms:modified>
  <cp:category/>
  <cp:contentStatus/>
</cp:coreProperties>
</file>