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Bulklager" sheetId="1" state="visible" r:id="rId1"/>
    <sheet name="Destruktion" sheetId="2" state="visible" r:id="rId2"/>
    <sheet name="Krut" sheetId="3" state="visible" r:id="rId3"/>
    <sheet name="Sammanfattning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formatCode="_-* #,##0.00\ &quot;kr&quot;_-;\-* #,##0.00\ &quot;kr&quot;_-;_-* &quot;-&quot;??\ &quot;kr&quot;_-;_-@_-" numFmtId="164"/>
    <numFmt formatCode="0.0" numFmtId="165"/>
  </numFmts>
  <fonts count="9">
    <font>
      <name val="Calibri"/>
      <family val="2"/>
      <color theme="1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3999755851924192"/>
        <bgColor indexed="64"/>
      </patternFill>
    </fill>
  </fills>
  <borders count="3">
    <border>
      <left/>
      <right/>
      <top/>
      <bottom/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/>
      <bottom style="dashed">
        <color theme="0" tint="-0.249977111117893"/>
      </bottom>
      <diagonal/>
    </border>
  </borders>
  <cellStyleXfs count="4">
    <xf borderId="0" fillId="0" fontId="0" numFmtId="0"/>
    <xf borderId="0" fillId="2" fontId="1" numFmtId="0"/>
    <xf borderId="0" fillId="3" fontId="2" numFmtId="0"/>
    <xf borderId="0" fillId="4" fontId="3" numFmtId="0"/>
  </cellStyleXfs>
  <cellXfs count="46">
    <xf borderId="0" fillId="0" fontId="0" numFmtId="0" pivotButton="0" quotePrefix="0" xfId="0"/>
    <xf borderId="0" fillId="7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7" fontId="0" numFmtId="0" pivotButton="0" quotePrefix="0" xfId="0"/>
    <xf borderId="0" fillId="0" fontId="4" numFmtId="0" pivotButton="0" quotePrefix="0" xfId="0"/>
    <xf borderId="0" fillId="0" fontId="0" numFmtId="0" pivotButton="0" quotePrefix="0" xfId="0"/>
    <xf borderId="0" fillId="0" fontId="5" numFmtId="49" pivotButton="0" quotePrefix="0" xfId="0"/>
    <xf applyAlignment="1" borderId="0" fillId="0" fontId="0" numFmtId="0" pivotButton="0" quotePrefix="0" xfId="0">
      <alignment horizontal="center"/>
    </xf>
    <xf borderId="0" fillId="6" fontId="0" numFmtId="0" pivotButton="0" quotePrefix="0" xfId="0"/>
    <xf borderId="1" fillId="6" fontId="0" numFmtId="0" pivotButton="0" quotePrefix="0" xfId="0"/>
    <xf borderId="1" fillId="0" fontId="0" numFmtId="0" pivotButton="0" quotePrefix="0" xfId="0"/>
    <xf borderId="1" fillId="7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2" fillId="6" fontId="0" numFmtId="0" pivotButton="0" quotePrefix="0" xfId="0"/>
    <xf borderId="2" fillId="0" fontId="0" numFmtId="0" pivotButton="0" quotePrefix="0" xfId="0"/>
    <xf borderId="2" fillId="7" fontId="0" numFmtId="0" pivotButton="0" quotePrefix="0" xfId="0"/>
    <xf borderId="0" fillId="5" fontId="4" numFmtId="0" pivotButton="0" quotePrefix="0" xfId="0"/>
    <xf borderId="0" fillId="0" fontId="5" numFmtId="49" pivotButton="0" quotePrefix="0" xfId="1"/>
    <xf borderId="0" fillId="0" fontId="5" numFmtId="0" pivotButton="0" quotePrefix="0" xfId="0"/>
    <xf borderId="0" fillId="6" fontId="0" numFmtId="0" pivotButton="0" quotePrefix="0" xfId="0"/>
    <xf borderId="0" fillId="0" fontId="8" numFmtId="0" pivotButton="0" quotePrefix="0" xfId="0"/>
    <xf borderId="0" fillId="5" fontId="6" numFmtId="0" pivotButton="0" quotePrefix="0" xfId="0"/>
    <xf borderId="0" fillId="0" fontId="7" numFmtId="0" pivotButton="0" quotePrefix="0" xfId="0"/>
    <xf borderId="0" fillId="0" fontId="5" numFmtId="0" pivotButton="0" quotePrefix="0" xfId="2"/>
    <xf borderId="0" fillId="0" fontId="5" numFmtId="0" pivotButton="0" quotePrefix="0" xfId="3"/>
    <xf borderId="0" fillId="0" fontId="0" numFmtId="49" pivotButton="0" quotePrefix="0" xfId="0"/>
    <xf borderId="0" fillId="8" fontId="5" numFmtId="49" pivotButton="0" quotePrefix="0" xfId="0"/>
    <xf borderId="0" fillId="0" fontId="0" numFmtId="2" pivotButton="0" quotePrefix="0" xfId="0"/>
    <xf borderId="0" fillId="5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7" fontId="0" numFmtId="164" pivotButton="0" quotePrefix="0" xfId="0"/>
    <xf borderId="0" fillId="10" fontId="0" numFmtId="165" pivotButton="0" quotePrefix="0" xfId="0"/>
    <xf applyAlignment="1" borderId="0" fillId="6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borderId="0" fillId="9" fontId="4" numFmtId="0" pivotButton="0" quotePrefix="0" xfId="0"/>
    <xf borderId="0" fillId="9" fontId="4" numFmtId="164" pivotButton="0" quotePrefix="0" xfId="0"/>
    <xf borderId="0" fillId="9" fontId="4" numFmtId="165" pivotButton="0" quotePrefix="0" xfId="0"/>
    <xf borderId="0" fillId="0" fontId="0" numFmtId="164" pivotButton="0" quotePrefix="0" xfId="0"/>
    <xf borderId="0" fillId="7" fontId="0" numFmtId="164" pivotButton="0" quotePrefix="0" xfId="0"/>
    <xf borderId="0" fillId="10" fontId="0" numFmtId="165" pivotButton="0" quotePrefix="0" xfId="0"/>
    <xf applyAlignment="1" borderId="0" fillId="0" fontId="0" numFmtId="164" pivotButton="0" quotePrefix="0" xfId="0">
      <alignment horizontal="center"/>
    </xf>
    <xf borderId="0" fillId="9" fontId="4" numFmtId="164" pivotButton="0" quotePrefix="0" xfId="0"/>
    <xf borderId="0" fillId="9" fontId="4" numFmtId="165" pivotButton="0" quotePrefix="0" xfId="0"/>
  </cellXfs>
  <cellStyles count="4">
    <cellStyle builtinId="0" name="Normal" xfId="0"/>
    <cellStyle builtinId="26" name="Bra" xfId="1"/>
    <cellStyle builtinId="27" name="Dålig" xfId="2"/>
    <cellStyle builtinId="28" name="Neutra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tabSelected="1" workbookViewId="0" zoomScale="90" zoomScaleNormal="90">
      <pane activePane="bottomLeft" state="frozen" topLeftCell="A2" ySplit="1"/>
      <selection activeCell="C1" pane="bottomLeft" sqref="C1"/>
    </sheetView>
  </sheetViews>
  <sheetFormatPr baseColWidth="10" defaultRowHeight="16"/>
  <cols>
    <col customWidth="1" max="1" min="1" style="31" width="21.83203125"/>
    <col customWidth="1" max="2" min="2" style="31" width="43.6640625"/>
    <col customWidth="1" max="4" min="4" style="21" width="10.83203125"/>
    <col customWidth="1" max="7" min="7" style="4" width="10.83203125"/>
    <col customWidth="1" max="14" min="14" style="31" width="43.6640625"/>
  </cols>
  <sheetData>
    <row r="1" s="31">
      <c r="A1" s="18" t="inlineStr">
        <is>
          <t>Art.nr.</t>
        </is>
      </c>
      <c r="B1" s="18" t="inlineStr">
        <is>
          <t>Effekt</t>
        </is>
      </c>
      <c r="C1" s="18" t="inlineStr">
        <is>
          <t>Eltändare</t>
        </is>
      </c>
      <c r="D1" s="18" t="inlineStr">
        <is>
          <t>Antal</t>
        </is>
      </c>
      <c r="E1" s="18" t="inlineStr">
        <is>
          <t>Pris GFF</t>
        </is>
      </c>
      <c r="F1" s="18" t="inlineStr">
        <is>
          <t>Summa GFF</t>
        </is>
      </c>
      <c r="G1" s="18" t="inlineStr">
        <is>
          <t>Pris/st</t>
        </is>
      </c>
      <c r="H1" s="18" t="inlineStr">
        <is>
          <t>Summa</t>
        </is>
      </c>
      <c r="I1" s="18" t="inlineStr">
        <is>
          <t>Kaliber</t>
        </is>
      </c>
      <c r="J1" s="18" t="inlineStr">
        <is>
          <t>Höjd</t>
        </is>
      </c>
      <c r="K1" s="18" t="inlineStr">
        <is>
          <t>Krutvikt (g)</t>
        </is>
      </c>
      <c r="L1" s="18" t="inlineStr">
        <is>
          <t>Total krutvikt (g)</t>
        </is>
      </c>
      <c r="M1" s="18" t="inlineStr">
        <is>
          <t>Kategori</t>
        </is>
      </c>
      <c r="N1" s="18" t="inlineStr">
        <is>
          <t>Kommentar</t>
        </is>
      </c>
      <c r="O1" s="18" t="inlineStr">
        <is>
          <t>Användning</t>
        </is>
      </c>
      <c r="Q1" s="5" t="n"/>
    </row>
    <row r="2">
      <c r="A2" s="19" t="inlineStr">
        <is>
          <t>PYROT-ABS</t>
        </is>
      </c>
      <c r="B2" s="20" t="inlineStr">
        <is>
          <t>Airburst (små)</t>
        </is>
      </c>
      <c r="C2" s="8" t="n"/>
      <c r="D2" s="21" t="n">
        <v>22</v>
      </c>
      <c r="F2">
        <f>D2*E2</f>
        <v/>
      </c>
      <c r="G2" s="4" t="n">
        <v>9</v>
      </c>
      <c r="H2">
        <f>D2*G2</f>
        <v/>
      </c>
      <c r="K2" t="n">
        <v>0</v>
      </c>
      <c r="L2">
        <f>D2*K2</f>
        <v/>
      </c>
      <c r="M2" t="inlineStr">
        <is>
          <t>Airburst</t>
        </is>
      </c>
      <c r="O2" t="inlineStr">
        <is>
          <t>Övrigt</t>
        </is>
      </c>
    </row>
    <row r="3">
      <c r="A3" s="19" t="inlineStr">
        <is>
          <t>PYROT-ABP</t>
        </is>
      </c>
      <c r="B3" s="20" t="inlineStr">
        <is>
          <t>Airburst Profetti - Silver Mylar</t>
        </is>
      </c>
      <c r="C3" s="8" t="n"/>
      <c r="D3" s="21" t="n">
        <v>2</v>
      </c>
      <c r="F3">
        <f>D3*E3</f>
        <v/>
      </c>
      <c r="G3" s="4" t="n">
        <v>29</v>
      </c>
      <c r="H3">
        <f>D3*G3</f>
        <v/>
      </c>
      <c r="L3">
        <f>D3*K3</f>
        <v/>
      </c>
      <c r="M3" t="inlineStr">
        <is>
          <t>Airburst</t>
        </is>
      </c>
      <c r="O3" t="inlineStr">
        <is>
          <t>Övrigt</t>
        </is>
      </c>
    </row>
    <row r="4">
      <c r="A4" s="19" t="inlineStr">
        <is>
          <t>PYROT-ABM</t>
        </is>
      </c>
      <c r="B4" s="20" t="inlineStr">
        <is>
          <t>Airburst (mindre)</t>
        </is>
      </c>
      <c r="C4" s="8" t="n"/>
      <c r="D4" s="21" t="n">
        <v>9</v>
      </c>
      <c r="F4">
        <f>D4*E4</f>
        <v/>
      </c>
      <c r="G4" s="4" t="n">
        <v>9</v>
      </c>
      <c r="H4">
        <f>D4*G4</f>
        <v/>
      </c>
      <c r="L4">
        <f>D4*K4</f>
        <v/>
      </c>
      <c r="M4" t="inlineStr">
        <is>
          <t>Airburst</t>
        </is>
      </c>
      <c r="O4" t="inlineStr">
        <is>
          <t>Övrigt</t>
        </is>
      </c>
    </row>
    <row r="5">
      <c r="A5" s="19" t="inlineStr">
        <is>
          <t>PYROT-ABL</t>
        </is>
      </c>
      <c r="B5" s="20" t="inlineStr">
        <is>
          <t>Airburst Större</t>
        </is>
      </c>
      <c r="C5" s="8" t="n"/>
      <c r="D5" s="21" t="n">
        <v>4</v>
      </c>
      <c r="F5">
        <f>D5*E5</f>
        <v/>
      </c>
      <c r="G5" s="4" t="n">
        <v>9</v>
      </c>
      <c r="H5">
        <f>D5*G5</f>
        <v/>
      </c>
      <c r="L5">
        <f>D5*K5</f>
        <v/>
      </c>
      <c r="M5" t="inlineStr">
        <is>
          <t>Airburst</t>
        </is>
      </c>
      <c r="O5" t="inlineStr">
        <is>
          <t>Övrigt</t>
        </is>
      </c>
    </row>
    <row r="6">
      <c r="A6" s="19" t="n">
        <v>900105</v>
      </c>
      <c r="B6" s="20" t="inlineStr">
        <is>
          <t>Digital Maroon 25mm</t>
        </is>
      </c>
      <c r="C6" s="8" t="n"/>
      <c r="D6" s="21" t="n">
        <v>17</v>
      </c>
      <c r="E6" t="n">
        <v>72</v>
      </c>
      <c r="F6">
        <f>D6*E6</f>
        <v/>
      </c>
      <c r="G6" s="4" t="n">
        <v>95</v>
      </c>
      <c r="H6">
        <f>D6*G6</f>
        <v/>
      </c>
      <c r="I6" t="n">
        <v>25</v>
      </c>
      <c r="L6">
        <f>D6*K6</f>
        <v/>
      </c>
      <c r="M6" t="inlineStr">
        <is>
          <t>Bang</t>
        </is>
      </c>
      <c r="O6" t="inlineStr">
        <is>
          <t>Bulk</t>
        </is>
      </c>
    </row>
    <row r="7">
      <c r="A7" s="7" t="inlineStr">
        <is>
          <t>PYROT-FRS</t>
        </is>
      </c>
      <c r="B7" s="20" t="inlineStr">
        <is>
          <t>Flash Report Small</t>
        </is>
      </c>
      <c r="C7" s="8" t="n"/>
      <c r="D7" s="21" t="n">
        <v>2</v>
      </c>
      <c r="F7">
        <f>D7*E7</f>
        <v/>
      </c>
      <c r="G7" s="4" t="n">
        <v>9</v>
      </c>
      <c r="H7">
        <f>D7*G7</f>
        <v/>
      </c>
      <c r="L7">
        <f>D7*K7</f>
        <v/>
      </c>
      <c r="M7" t="inlineStr">
        <is>
          <t>Bang</t>
        </is>
      </c>
      <c r="O7" t="inlineStr">
        <is>
          <t>Övrigt</t>
        </is>
      </c>
    </row>
    <row r="8">
      <c r="A8" s="7" t="inlineStr">
        <is>
          <t>PYROT-FRL</t>
        </is>
      </c>
      <c r="B8" s="20" t="inlineStr">
        <is>
          <t>Flash Report Large</t>
        </is>
      </c>
      <c r="C8" s="8" t="n"/>
      <c r="D8" s="21" t="n">
        <v>2</v>
      </c>
      <c r="F8">
        <f>D8*E8</f>
        <v/>
      </c>
      <c r="G8" s="4" t="n">
        <v>9</v>
      </c>
      <c r="H8">
        <f>D8*G8</f>
        <v/>
      </c>
      <c r="L8">
        <f>D8*K8</f>
        <v/>
      </c>
      <c r="M8" t="inlineStr">
        <is>
          <t>Bang</t>
        </is>
      </c>
      <c r="O8" t="inlineStr">
        <is>
          <t>Övrigt</t>
        </is>
      </c>
    </row>
    <row r="9">
      <c r="A9" s="7" t="inlineStr">
        <is>
          <t>PYROT-FRA</t>
        </is>
      </c>
      <c r="B9" s="20" t="inlineStr">
        <is>
          <t>Flash Report Arena</t>
        </is>
      </c>
      <c r="C9" s="8" t="n"/>
      <c r="D9" s="21" t="n">
        <v>2</v>
      </c>
      <c r="F9">
        <f>D9*E9</f>
        <v/>
      </c>
      <c r="G9" s="4" t="n">
        <v>9</v>
      </c>
      <c r="H9">
        <f>D9*G9</f>
        <v/>
      </c>
      <c r="L9">
        <f>D9*K9</f>
        <v/>
      </c>
      <c r="M9" t="inlineStr">
        <is>
          <t>Bang</t>
        </is>
      </c>
      <c r="O9" t="inlineStr">
        <is>
          <t>Övrigt</t>
        </is>
      </c>
    </row>
    <row r="10">
      <c r="A10" s="7" t="inlineStr">
        <is>
          <t>PYROT-FR4</t>
        </is>
      </c>
      <c r="B10" s="20" t="inlineStr">
        <is>
          <t>Flash Report No. 4</t>
        </is>
      </c>
      <c r="C10" s="8" t="n"/>
      <c r="D10" s="21" t="n">
        <v>1</v>
      </c>
      <c r="F10">
        <f>D10*E10</f>
        <v/>
      </c>
      <c r="G10" s="4" t="n">
        <v>9</v>
      </c>
      <c r="H10">
        <f>D10*G10</f>
        <v/>
      </c>
      <c r="L10">
        <f>D10*K10</f>
        <v/>
      </c>
      <c r="M10" t="inlineStr">
        <is>
          <t>Bang</t>
        </is>
      </c>
      <c r="O10" t="inlineStr">
        <is>
          <t>Övrigt</t>
        </is>
      </c>
    </row>
    <row r="11">
      <c r="A11" s="7" t="inlineStr">
        <is>
          <t>ZX8025B</t>
        </is>
      </c>
      <c r="B11" s="20" t="inlineStr">
        <is>
          <t>Bengal Blue 60 sec</t>
        </is>
      </c>
      <c r="C11" s="8" t="n"/>
      <c r="D11" s="21" t="n">
        <v>3</v>
      </c>
      <c r="E11" t="n">
        <v>60</v>
      </c>
      <c r="F11">
        <f>D11*E11</f>
        <v/>
      </c>
      <c r="G11" s="4" t="n">
        <v>60</v>
      </c>
      <c r="H11">
        <f>D11*G11</f>
        <v/>
      </c>
      <c r="L11">
        <f>D11*K11</f>
        <v/>
      </c>
      <c r="M11" t="inlineStr">
        <is>
          <t>Bengal</t>
        </is>
      </c>
      <c r="O11" t="inlineStr">
        <is>
          <t>Bulk</t>
        </is>
      </c>
    </row>
    <row r="12">
      <c r="A12" s="7" t="inlineStr">
        <is>
          <t>ZX8025BR</t>
        </is>
      </c>
      <c r="B12" s="20" t="inlineStr">
        <is>
          <t>Bengal Blue to Red 60 sec</t>
        </is>
      </c>
      <c r="C12" s="8" t="n"/>
      <c r="D12" s="21" t="n">
        <v>2</v>
      </c>
      <c r="E12" t="n">
        <v>60</v>
      </c>
      <c r="F12">
        <f>D12*E12</f>
        <v/>
      </c>
      <c r="G12" s="4" t="n">
        <v>60</v>
      </c>
      <c r="H12">
        <f>D12*G12</f>
        <v/>
      </c>
      <c r="L12">
        <f>D12*K12</f>
        <v/>
      </c>
      <c r="M12" t="inlineStr">
        <is>
          <t>Bengal</t>
        </is>
      </c>
      <c r="O12" t="inlineStr">
        <is>
          <t>Bulk</t>
        </is>
      </c>
    </row>
    <row r="13">
      <c r="A13" s="7" t="inlineStr">
        <is>
          <t>71C01816</t>
        </is>
      </c>
      <c r="B13" s="20" t="inlineStr">
        <is>
          <t>25s Silver Fish (18mm tårta)</t>
        </is>
      </c>
      <c r="C13" s="8" t="n"/>
      <c r="D13" s="21" t="n">
        <v>2</v>
      </c>
      <c r="E13" t="n">
        <v>97.5</v>
      </c>
      <c r="F13">
        <f>D13*E13</f>
        <v/>
      </c>
      <c r="G13" s="4" t="n">
        <v>100</v>
      </c>
      <c r="H13">
        <f>D13*G13</f>
        <v/>
      </c>
      <c r="I13" t="n">
        <v>18</v>
      </c>
      <c r="L13">
        <f>D13*K13</f>
        <v/>
      </c>
      <c r="M13" t="inlineStr">
        <is>
          <t>Cake</t>
        </is>
      </c>
      <c r="O13" t="inlineStr">
        <is>
          <t>Bulk</t>
        </is>
      </c>
    </row>
    <row r="14">
      <c r="A14" s="7" t="inlineStr">
        <is>
          <t>16007</t>
        </is>
      </c>
      <c r="B14" s="20" t="inlineStr">
        <is>
          <t>Golden Dragon</t>
        </is>
      </c>
      <c r="C14" s="8" t="n"/>
      <c r="D14" s="21" t="n">
        <v>0</v>
      </c>
      <c r="F14">
        <f>E14*D14</f>
        <v/>
      </c>
      <c r="G14" s="4" t="n">
        <v>191.52</v>
      </c>
      <c r="H14">
        <f>D14*G14</f>
        <v/>
      </c>
      <c r="I14" t="n">
        <v>20</v>
      </c>
      <c r="L14">
        <f>D14*K14</f>
        <v/>
      </c>
      <c r="M14" t="inlineStr">
        <is>
          <t>Cake</t>
        </is>
      </c>
      <c r="N14" t="inlineStr">
        <is>
          <t>Consumer</t>
        </is>
      </c>
      <c r="O14" t="inlineStr">
        <is>
          <t>Konsument</t>
        </is>
      </c>
    </row>
    <row r="15">
      <c r="A15" s="7" t="inlineStr">
        <is>
          <t>41B03004</t>
        </is>
      </c>
      <c r="B15" s="20" t="inlineStr">
        <is>
          <t>49s Fan Silver Fish &amp; Blue Stars w/ Red Glitter Tail</t>
        </is>
      </c>
      <c r="C15" s="8" t="n"/>
      <c r="D15" s="21" t="n">
        <v>1</v>
      </c>
      <c r="E15" t="n">
        <v>660</v>
      </c>
      <c r="F15">
        <f>E15*D15</f>
        <v/>
      </c>
      <c r="G15" s="4" t="n">
        <v>220</v>
      </c>
      <c r="H15">
        <f>D15*G15</f>
        <v/>
      </c>
      <c r="I15" t="n">
        <v>30</v>
      </c>
      <c r="L15">
        <f>D15*K15</f>
        <v/>
      </c>
      <c r="M15" t="inlineStr">
        <is>
          <t>Cake</t>
        </is>
      </c>
      <c r="O15" t="inlineStr">
        <is>
          <t>Övrigt</t>
        </is>
      </c>
    </row>
    <row r="16">
      <c r="A16" s="7" t="inlineStr">
        <is>
          <t>4103</t>
        </is>
      </c>
      <c r="B16" s="20" t="inlineStr">
        <is>
          <t>48s Hurricane</t>
        </is>
      </c>
      <c r="C16" s="8" t="n"/>
      <c r="D16" s="21" t="n">
        <v>2</v>
      </c>
      <c r="F16">
        <f>E16*D16</f>
        <v/>
      </c>
      <c r="G16" s="4" t="n">
        <v>287.52</v>
      </c>
      <c r="H16">
        <f>D16*G16</f>
        <v/>
      </c>
      <c r="I16" t="n">
        <v>25</v>
      </c>
      <c r="L16">
        <f>D16*K16</f>
        <v/>
      </c>
      <c r="M16" t="inlineStr">
        <is>
          <t>Cake</t>
        </is>
      </c>
      <c r="N16" t="inlineStr">
        <is>
          <t>Consumer</t>
        </is>
      </c>
      <c r="O16" t="inlineStr">
        <is>
          <t>Konsument</t>
        </is>
      </c>
    </row>
    <row r="17">
      <c r="A17" s="7" t="inlineStr">
        <is>
          <t>4201</t>
        </is>
      </c>
      <c r="B17" s="20" t="inlineStr">
        <is>
          <t>35s Amazing</t>
        </is>
      </c>
      <c r="C17" s="8" t="n"/>
      <c r="D17" s="21" t="n">
        <v>1</v>
      </c>
      <c r="F17">
        <f>E17*D17</f>
        <v/>
      </c>
      <c r="G17" s="4" t="n">
        <v>239.52</v>
      </c>
      <c r="H17">
        <f>D17*G17</f>
        <v/>
      </c>
      <c r="L17">
        <f>D17*K17</f>
        <v/>
      </c>
      <c r="M17" t="inlineStr">
        <is>
          <t>Cake</t>
        </is>
      </c>
      <c r="N17" t="inlineStr">
        <is>
          <t>Consumer</t>
        </is>
      </c>
      <c r="O17" t="inlineStr">
        <is>
          <t>Konsument</t>
        </is>
      </c>
    </row>
    <row r="18">
      <c r="A18" s="7" t="inlineStr">
        <is>
          <t>RC020022804</t>
        </is>
      </c>
      <c r="B18" s="20" t="inlineStr">
        <is>
          <t>20mm Comet Ultra Fast Violet</t>
        </is>
      </c>
      <c r="C18" s="8" t="n"/>
      <c r="D18" s="21" t="n">
        <v>7</v>
      </c>
      <c r="F18">
        <f>D18*E18</f>
        <v/>
      </c>
      <c r="G18" s="4" t="n">
        <v>60</v>
      </c>
      <c r="H18">
        <f>D18*G18</f>
        <v/>
      </c>
      <c r="I18" t="n">
        <v>20</v>
      </c>
      <c r="L18">
        <f>D18*K18</f>
        <v/>
      </c>
      <c r="M18" t="inlineStr">
        <is>
          <t>Comet</t>
        </is>
      </c>
      <c r="O18" t="inlineStr">
        <is>
          <t>Bulk</t>
        </is>
      </c>
    </row>
    <row r="19">
      <c r="A19" s="7" t="inlineStr">
        <is>
          <t>RC020022801</t>
        </is>
      </c>
      <c r="B19" s="20" t="inlineStr">
        <is>
          <t>20mm Comet Ultra Fast Red</t>
        </is>
      </c>
      <c r="C19" s="8" t="n"/>
      <c r="D19" s="21" t="n">
        <v>-1</v>
      </c>
      <c r="F19">
        <f>D19*E19</f>
        <v/>
      </c>
      <c r="G19" s="4" t="n">
        <v>60</v>
      </c>
      <c r="H19">
        <f>D19*G19</f>
        <v/>
      </c>
      <c r="I19" t="n">
        <v>20</v>
      </c>
      <c r="L19">
        <f>D19*K19</f>
        <v/>
      </c>
      <c r="M19" t="inlineStr">
        <is>
          <t>Comet</t>
        </is>
      </c>
      <c r="O19" t="inlineStr">
        <is>
          <t>Bulk</t>
        </is>
      </c>
    </row>
    <row r="20">
      <c r="A20" s="19" t="inlineStr">
        <is>
          <t>32B03050</t>
        </is>
      </c>
      <c r="B20" s="20" t="inlineStr">
        <is>
          <t>30mm Comet Red Wave</t>
        </is>
      </c>
      <c r="C20" s="8" t="inlineStr">
        <is>
          <t>X</t>
        </is>
      </c>
      <c r="D20" s="21" t="n">
        <v>111</v>
      </c>
      <c r="E20" t="n">
        <v>13.6</v>
      </c>
      <c r="F20">
        <f>D20*E20</f>
        <v/>
      </c>
      <c r="G20" s="4" t="n">
        <v>16</v>
      </c>
      <c r="H20">
        <f>D20*G20</f>
        <v/>
      </c>
      <c r="I20" t="n">
        <v>30</v>
      </c>
      <c r="L20">
        <f>D20*K20</f>
        <v/>
      </c>
      <c r="M20" t="inlineStr">
        <is>
          <t>Comet</t>
        </is>
      </c>
      <c r="O20" t="inlineStr">
        <is>
          <t>Bulk</t>
        </is>
      </c>
    </row>
    <row r="21">
      <c r="A21" s="19" t="inlineStr">
        <is>
          <t>32B03070</t>
        </is>
      </c>
      <c r="B21" s="20" t="inlineStr">
        <is>
          <t>30mm Comet Silver w/ Red Mine</t>
        </is>
      </c>
      <c r="C21" s="8" t="inlineStr">
        <is>
          <t>X</t>
        </is>
      </c>
      <c r="D21" s="21" t="n">
        <v>34</v>
      </c>
      <c r="F21">
        <f>D21*E21</f>
        <v/>
      </c>
      <c r="G21" s="4" t="n">
        <v>12</v>
      </c>
      <c r="H21">
        <f>D21*G21</f>
        <v/>
      </c>
      <c r="I21" t="n">
        <v>30</v>
      </c>
      <c r="L21">
        <f>D21*K21</f>
        <v/>
      </c>
      <c r="M21" t="inlineStr">
        <is>
          <t>Comet</t>
        </is>
      </c>
      <c r="O21" t="inlineStr">
        <is>
          <t>Bulk</t>
        </is>
      </c>
    </row>
    <row r="22">
      <c r="A22" s="7" t="inlineStr">
        <is>
          <t>TF32B03052</t>
        </is>
      </c>
      <c r="B22" s="20" t="inlineStr">
        <is>
          <t>30mm Comet Silver Wave</t>
        </is>
      </c>
      <c r="C22" s="8" t="n"/>
      <c r="D22" s="21" t="n">
        <v>6</v>
      </c>
      <c r="E22" t="n">
        <v>9</v>
      </c>
      <c r="F22">
        <f>D22*E22</f>
        <v/>
      </c>
      <c r="G22" s="4" t="n">
        <v>12</v>
      </c>
      <c r="H22">
        <f>D22*G22</f>
        <v/>
      </c>
      <c r="I22" t="n">
        <v>30</v>
      </c>
      <c r="L22">
        <f>D22*K22</f>
        <v/>
      </c>
      <c r="M22" t="inlineStr">
        <is>
          <t>Comet</t>
        </is>
      </c>
      <c r="O22" t="inlineStr">
        <is>
          <t>Bulk</t>
        </is>
      </c>
    </row>
    <row r="23">
      <c r="A23" s="7" t="inlineStr">
        <is>
          <t>TF32B03061w</t>
        </is>
      </c>
      <c r="B23" s="20" t="inlineStr">
        <is>
          <t>30mm Comet White Glitter</t>
        </is>
      </c>
      <c r="C23" s="8" t="inlineStr">
        <is>
          <t>X</t>
        </is>
      </c>
      <c r="D23" s="21" t="n">
        <v>4</v>
      </c>
      <c r="E23" t="n">
        <v>9</v>
      </c>
      <c r="F23">
        <f>D23*E23</f>
        <v/>
      </c>
      <c r="G23" s="4" t="n">
        <v>12</v>
      </c>
      <c r="H23">
        <f>D23*G23</f>
        <v/>
      </c>
      <c r="I23" t="n">
        <v>30</v>
      </c>
      <c r="L23">
        <f>D23*K23</f>
        <v/>
      </c>
      <c r="M23" t="inlineStr">
        <is>
          <t>Comet</t>
        </is>
      </c>
      <c r="O23" t="inlineStr">
        <is>
          <t>Bulk</t>
        </is>
      </c>
    </row>
    <row r="24">
      <c r="A24" s="19" t="inlineStr">
        <is>
          <t>YT12006</t>
        </is>
      </c>
      <c r="B24" s="20" t="inlineStr">
        <is>
          <t>30mm Comet Green Star</t>
        </is>
      </c>
      <c r="C24" s="8" t="inlineStr">
        <is>
          <t>X</t>
        </is>
      </c>
      <c r="D24" s="21" t="n">
        <v>18</v>
      </c>
      <c r="F24">
        <f>D24*E24</f>
        <v/>
      </c>
      <c r="G24" s="4" t="n">
        <v>12</v>
      </c>
      <c r="H24">
        <f>D24*G24</f>
        <v/>
      </c>
      <c r="I24" t="n">
        <v>30</v>
      </c>
      <c r="L24">
        <f>D24*K24</f>
        <v/>
      </c>
      <c r="M24" t="inlineStr">
        <is>
          <t>Comet</t>
        </is>
      </c>
      <c r="O24" t="inlineStr">
        <is>
          <t>Bulk</t>
        </is>
      </c>
    </row>
    <row r="25">
      <c r="A25" s="19" t="inlineStr">
        <is>
          <t>YT12008</t>
        </is>
      </c>
      <c r="B25" s="20" t="inlineStr">
        <is>
          <t>30mm Comet Yellow Star</t>
        </is>
      </c>
      <c r="C25" s="8" t="inlineStr">
        <is>
          <t>X</t>
        </is>
      </c>
      <c r="D25" s="21" t="n">
        <v>25</v>
      </c>
      <c r="F25">
        <f>D25*E25</f>
        <v/>
      </c>
      <c r="G25" s="4" t="n">
        <v>12</v>
      </c>
      <c r="H25">
        <f>D25*G25</f>
        <v/>
      </c>
      <c r="I25" t="n">
        <v>30</v>
      </c>
      <c r="L25">
        <f>D25*K25</f>
        <v/>
      </c>
      <c r="M25" t="inlineStr">
        <is>
          <t>Comet</t>
        </is>
      </c>
      <c r="O25" t="inlineStr">
        <is>
          <t>Bulk</t>
        </is>
      </c>
    </row>
    <row r="26">
      <c r="A26" s="19" t="inlineStr">
        <is>
          <t>YT12011</t>
        </is>
      </c>
      <c r="B26" s="20" t="inlineStr">
        <is>
          <t>30mm Comet Orange Wave</t>
        </is>
      </c>
      <c r="C26" s="8" t="inlineStr">
        <is>
          <t>X</t>
        </is>
      </c>
      <c r="D26" s="21" t="n">
        <v>6</v>
      </c>
      <c r="F26">
        <f>D26*E26</f>
        <v/>
      </c>
      <c r="G26" s="4" t="n">
        <v>12</v>
      </c>
      <c r="H26">
        <f>D26*G26</f>
        <v/>
      </c>
      <c r="I26" t="n">
        <v>30</v>
      </c>
      <c r="L26">
        <f>D26*K26</f>
        <v/>
      </c>
      <c r="M26" t="inlineStr">
        <is>
          <t>Comet</t>
        </is>
      </c>
      <c r="O26" t="inlineStr">
        <is>
          <t>Bulk</t>
        </is>
      </c>
    </row>
    <row r="27">
      <c r="A27" s="7" t="inlineStr">
        <is>
          <t>32B04545</t>
        </is>
      </c>
      <c r="B27" s="20" t="inlineStr">
        <is>
          <t>45mm Comet Green Wave</t>
        </is>
      </c>
      <c r="C27" s="8" t="n"/>
      <c r="D27" s="21" t="n">
        <v>5</v>
      </c>
      <c r="E27" t="n">
        <v>22</v>
      </c>
      <c r="F27">
        <f>D27*E27</f>
        <v/>
      </c>
      <c r="G27" s="4" t="n">
        <v>33</v>
      </c>
      <c r="H27">
        <f>D27*G27</f>
        <v/>
      </c>
      <c r="I27" t="n">
        <v>45</v>
      </c>
      <c r="L27">
        <f>D27*K27</f>
        <v/>
      </c>
      <c r="M27" t="inlineStr">
        <is>
          <t>Comet</t>
        </is>
      </c>
      <c r="O27" t="inlineStr">
        <is>
          <t>Bulk</t>
        </is>
      </c>
    </row>
    <row r="28">
      <c r="A28" s="7" t="inlineStr">
        <is>
          <t>32B04547</t>
        </is>
      </c>
      <c r="B28" s="20" t="inlineStr">
        <is>
          <t>45mm Comet Lemon Wave</t>
        </is>
      </c>
      <c r="C28" s="8" t="inlineStr">
        <is>
          <t>X</t>
        </is>
      </c>
      <c r="D28" s="21" t="n">
        <v>2</v>
      </c>
      <c r="E28" t="n">
        <v>22</v>
      </c>
      <c r="F28">
        <f>D28*E28</f>
        <v/>
      </c>
      <c r="G28" s="4" t="n">
        <v>33</v>
      </c>
      <c r="H28">
        <f>D28*G28</f>
        <v/>
      </c>
      <c r="I28" t="n">
        <v>45</v>
      </c>
      <c r="L28">
        <f>D28*K28</f>
        <v/>
      </c>
      <c r="M28" t="inlineStr">
        <is>
          <t>Comet</t>
        </is>
      </c>
      <c r="O28" t="inlineStr">
        <is>
          <t>Bulk</t>
        </is>
      </c>
    </row>
    <row r="29">
      <c r="A29" s="7" t="inlineStr">
        <is>
          <t>32B04552</t>
        </is>
      </c>
      <c r="B29" s="20" t="inlineStr">
        <is>
          <t>45mm Comet Silver Wave</t>
        </is>
      </c>
      <c r="C29" s="8" t="n"/>
      <c r="D29" s="21" t="n">
        <v>15</v>
      </c>
      <c r="E29" t="n">
        <v>22</v>
      </c>
      <c r="F29">
        <f>D29*E29</f>
        <v/>
      </c>
      <c r="G29" s="4" t="n">
        <v>33</v>
      </c>
      <c r="H29">
        <f>D29*G29</f>
        <v/>
      </c>
      <c r="I29" t="n">
        <v>45</v>
      </c>
      <c r="L29">
        <f>D29*K29</f>
        <v/>
      </c>
      <c r="M29" t="inlineStr">
        <is>
          <t>Comet</t>
        </is>
      </c>
      <c r="O29" t="inlineStr">
        <is>
          <t>Bulk</t>
        </is>
      </c>
    </row>
    <row r="30">
      <c r="A30" s="19" t="inlineStr">
        <is>
          <t>32B04556</t>
        </is>
      </c>
      <c r="B30" s="20" t="inlineStr">
        <is>
          <t>45mm Comet Gold Glitter</t>
        </is>
      </c>
      <c r="C30" s="8" t="inlineStr">
        <is>
          <t>X</t>
        </is>
      </c>
      <c r="D30" s="21" t="n">
        <v>12</v>
      </c>
      <c r="E30" t="n">
        <v>22</v>
      </c>
      <c r="F30">
        <f>D30*E30</f>
        <v/>
      </c>
      <c r="G30" s="4" t="n">
        <v>33</v>
      </c>
      <c r="H30">
        <f>D30*G30</f>
        <v/>
      </c>
      <c r="I30" t="n">
        <v>45</v>
      </c>
      <c r="L30">
        <f>D30*K30</f>
        <v/>
      </c>
      <c r="M30" t="inlineStr">
        <is>
          <t>Comet</t>
        </is>
      </c>
      <c r="O30" t="inlineStr">
        <is>
          <t>Bulk</t>
        </is>
      </c>
    </row>
    <row r="31">
      <c r="A31" s="19" t="inlineStr">
        <is>
          <t>YT20411</t>
        </is>
      </c>
      <c r="B31" s="20" t="inlineStr">
        <is>
          <t>45mm Comet Green Strobe</t>
        </is>
      </c>
      <c r="C31" s="8" t="inlineStr">
        <is>
          <t>X</t>
        </is>
      </c>
      <c r="D31" s="21" t="n">
        <v>12</v>
      </c>
      <c r="E31" t="n">
        <v>22</v>
      </c>
      <c r="F31">
        <f>D31*E31</f>
        <v/>
      </c>
      <c r="G31" s="4" t="n">
        <v>33</v>
      </c>
      <c r="H31">
        <f>D31*G31</f>
        <v/>
      </c>
      <c r="I31" t="n">
        <v>45</v>
      </c>
      <c r="L31">
        <f>D31*K31</f>
        <v/>
      </c>
      <c r="M31" t="inlineStr">
        <is>
          <t>Comet</t>
        </is>
      </c>
      <c r="O31" t="inlineStr">
        <is>
          <t>Bulk</t>
        </is>
      </c>
    </row>
    <row r="32">
      <c r="A32" s="7" t="inlineStr">
        <is>
          <t>33B03025</t>
        </is>
      </c>
      <c r="B32" s="20" t="inlineStr">
        <is>
          <t>13-Fan Silver Flower Wave w/ Red Strobe Mine</t>
        </is>
      </c>
      <c r="C32" s="8" t="inlineStr">
        <is>
          <t>X</t>
        </is>
      </c>
      <c r="D32" s="21" t="n">
        <v>1</v>
      </c>
      <c r="E32" t="n">
        <v>247.5</v>
      </c>
      <c r="F32">
        <f>D32*E32</f>
        <v/>
      </c>
      <c r="G32" s="4" t="n">
        <v>247.5</v>
      </c>
      <c r="H32">
        <f>D32*G32</f>
        <v/>
      </c>
      <c r="I32" t="n">
        <v>30</v>
      </c>
      <c r="L32">
        <f>D32*K32</f>
        <v/>
      </c>
      <c r="M32" t="inlineStr">
        <is>
          <t>Fan</t>
        </is>
      </c>
      <c r="O32" t="inlineStr">
        <is>
          <t>Bulk</t>
        </is>
      </c>
    </row>
    <row r="33">
      <c r="A33" s="7" t="inlineStr">
        <is>
          <t>41B3003</t>
        </is>
      </c>
      <c r="B33" s="20" t="inlineStr">
        <is>
          <t>7-fan Falling Red Leaves w/ Blue Tail</t>
        </is>
      </c>
      <c r="C33" s="8" t="inlineStr">
        <is>
          <t>X</t>
        </is>
      </c>
      <c r="D33" s="21" t="n">
        <v>3</v>
      </c>
      <c r="F33">
        <f>D33*E33</f>
        <v/>
      </c>
      <c r="G33" s="4" t="n">
        <v>70</v>
      </c>
      <c r="H33">
        <f>D33*G33</f>
        <v/>
      </c>
      <c r="I33" t="n">
        <v>30</v>
      </c>
      <c r="L33">
        <f>D33*K33</f>
        <v/>
      </c>
      <c r="M33" t="inlineStr">
        <is>
          <t>Fan</t>
        </is>
      </c>
      <c r="O33" t="inlineStr">
        <is>
          <t>Bulk</t>
        </is>
      </c>
    </row>
    <row r="34">
      <c r="A34" s="7" t="inlineStr">
        <is>
          <t>NYCWM-704</t>
        </is>
      </c>
      <c r="B34" s="20" t="inlineStr">
        <is>
          <t>7-Fan Silver comet w/ Red Strobe Mine</t>
        </is>
      </c>
      <c r="C34" s="8" t="n"/>
      <c r="D34" s="21" t="n">
        <v>4</v>
      </c>
      <c r="E34" t="n">
        <v>151.25</v>
      </c>
      <c r="F34">
        <f>D34*E34</f>
        <v/>
      </c>
      <c r="G34" s="4" t="n">
        <v>151.25</v>
      </c>
      <c r="H34">
        <f>D34*G34</f>
        <v/>
      </c>
      <c r="I34" t="n">
        <v>30</v>
      </c>
      <c r="L34">
        <f>D34*K34</f>
        <v/>
      </c>
      <c r="M34" t="inlineStr">
        <is>
          <t>Fan</t>
        </is>
      </c>
      <c r="O34" t="inlineStr">
        <is>
          <t>Bulk</t>
        </is>
      </c>
    </row>
    <row r="35">
      <c r="A35" s="7" t="inlineStr">
        <is>
          <t>PYROT-1-WSH</t>
        </is>
      </c>
      <c r="B35" s="20" t="inlineStr">
        <is>
          <t>1-Shot White Strobe Horsetail</t>
        </is>
      </c>
      <c r="C35" s="8" t="inlineStr">
        <is>
          <t>X</t>
        </is>
      </c>
      <c r="D35" s="21" t="n">
        <v>21</v>
      </c>
      <c r="F35">
        <f>D35*E35</f>
        <v/>
      </c>
      <c r="G35" s="4" t="n">
        <v>14</v>
      </c>
      <c r="H35">
        <f>D35*G35</f>
        <v/>
      </c>
      <c r="I35" t="n">
        <v>30</v>
      </c>
      <c r="L35">
        <f>D35*K35</f>
        <v/>
      </c>
      <c r="M35" t="inlineStr">
        <is>
          <t>Fan</t>
        </is>
      </c>
      <c r="O35" t="inlineStr">
        <is>
          <t>Bulk</t>
        </is>
      </c>
    </row>
    <row r="36">
      <c r="A36" s="7" t="inlineStr">
        <is>
          <t>PYROT-13-RM</t>
        </is>
      </c>
      <c r="B36" s="20" t="inlineStr">
        <is>
          <t>13-Fan Red Mine</t>
        </is>
      </c>
      <c r="C36" s="8" t="inlineStr">
        <is>
          <t>X</t>
        </is>
      </c>
      <c r="D36" s="21" t="n">
        <v>1</v>
      </c>
      <c r="F36">
        <f>D36*E36</f>
        <v/>
      </c>
      <c r="G36" s="4" t="n">
        <v>150</v>
      </c>
      <c r="H36">
        <f>D36*G36</f>
        <v/>
      </c>
      <c r="I36" t="n">
        <v>30</v>
      </c>
      <c r="L36">
        <f>D36*K36</f>
        <v/>
      </c>
      <c r="M36" t="inlineStr">
        <is>
          <t>Fan</t>
        </is>
      </c>
      <c r="O36" t="inlineStr">
        <is>
          <t>Bulk</t>
        </is>
      </c>
    </row>
    <row r="37">
      <c r="A37" s="7" t="inlineStr">
        <is>
          <t>PYROT-7-SF</t>
        </is>
      </c>
      <c r="B37" s="20" t="inlineStr">
        <is>
          <t>7-Fan Silver Fish</t>
        </is>
      </c>
      <c r="C37" s="8" t="inlineStr">
        <is>
          <t>X</t>
        </is>
      </c>
      <c r="D37" s="21" t="n">
        <v>3</v>
      </c>
      <c r="F37">
        <f>D37*E37</f>
        <v/>
      </c>
      <c r="G37" s="4" t="n">
        <v>70</v>
      </c>
      <c r="H37">
        <f>D37*G37</f>
        <v/>
      </c>
      <c r="I37" t="n">
        <v>30</v>
      </c>
      <c r="L37">
        <f>D37*K37</f>
        <v/>
      </c>
      <c r="M37" t="inlineStr">
        <is>
          <t>Fan</t>
        </is>
      </c>
      <c r="O37" t="inlineStr">
        <is>
          <t>Bulk</t>
        </is>
      </c>
    </row>
    <row r="38">
      <c r="A38" s="19" t="inlineStr">
        <is>
          <t>PYROT-BLIXT</t>
        </is>
      </c>
      <c r="B38" s="20" t="inlineStr">
        <is>
          <t>Div. blixtar (mellanblixt, teflonpuff m.m.)</t>
        </is>
      </c>
      <c r="C38" s="8" t="n"/>
      <c r="D38" s="21" t="n">
        <v>72</v>
      </c>
      <c r="F38">
        <f>E38*D38</f>
        <v/>
      </c>
      <c r="G38" s="4" t="n">
        <v>15</v>
      </c>
      <c r="H38">
        <f>D38*G38</f>
        <v/>
      </c>
      <c r="L38">
        <f>D38*K38</f>
        <v/>
      </c>
      <c r="M38" t="inlineStr">
        <is>
          <t>Flash</t>
        </is>
      </c>
      <c r="O38" t="inlineStr">
        <is>
          <t>Bulk</t>
        </is>
      </c>
    </row>
    <row r="39">
      <c r="A39" t="inlineStr">
        <is>
          <t>SK29520</t>
        </is>
      </c>
      <c r="B39" s="20" t="inlineStr">
        <is>
          <t>Guldfontän 3m 20s</t>
        </is>
      </c>
      <c r="C39" s="8" t="n"/>
      <c r="D39" s="21" t="n">
        <v>7</v>
      </c>
      <c r="F39">
        <f>E39*D39</f>
        <v/>
      </c>
      <c r="G39" s="4" t="n">
        <v>17</v>
      </c>
      <c r="H39">
        <f>D39*G39</f>
        <v/>
      </c>
      <c r="J39" t="n">
        <v>3</v>
      </c>
      <c r="L39">
        <f>D39*K39</f>
        <v/>
      </c>
      <c r="M39" t="inlineStr">
        <is>
          <t>Fountain</t>
        </is>
      </c>
      <c r="O39" t="inlineStr">
        <is>
          <t>Bulk</t>
        </is>
      </c>
    </row>
    <row r="40">
      <c r="A40" s="19" t="inlineStr">
        <is>
          <t>Z789-1</t>
        </is>
      </c>
      <c r="B40" s="20" t="inlineStr">
        <is>
          <t>Schweizer Super Vulkan 5, Gold-Blue Kat 2 CE</t>
        </is>
      </c>
      <c r="C40" s="8" t="n"/>
      <c r="D40" s="21" t="n">
        <v>2</v>
      </c>
      <c r="F40">
        <f>D40*E40</f>
        <v/>
      </c>
      <c r="G40" s="4" t="n">
        <v>105</v>
      </c>
      <c r="H40">
        <f>D40*G40</f>
        <v/>
      </c>
      <c r="J40" t="n">
        <v>5</v>
      </c>
      <c r="L40">
        <f>D40*K40</f>
        <v/>
      </c>
      <c r="M40" t="inlineStr">
        <is>
          <t>Fountain</t>
        </is>
      </c>
      <c r="O40" t="inlineStr">
        <is>
          <t>Bulk</t>
        </is>
      </c>
    </row>
    <row r="41">
      <c r="A41" s="7" t="inlineStr">
        <is>
          <t>ZX8055</t>
        </is>
      </c>
      <c r="B41" s="20" t="inlineStr">
        <is>
          <t>Fountain Red 5m8s</t>
        </is>
      </c>
      <c r="C41" s="8" t="n"/>
      <c r="D41" s="21" t="n">
        <v>4</v>
      </c>
      <c r="E41" t="n">
        <v>118.8</v>
      </c>
      <c r="F41">
        <f>D41*E41</f>
        <v/>
      </c>
      <c r="G41" s="4" t="n">
        <v>118.8</v>
      </c>
      <c r="H41">
        <f>D41*G41</f>
        <v/>
      </c>
      <c r="J41" t="n">
        <v>5</v>
      </c>
      <c r="L41">
        <f>D41*K41</f>
        <v/>
      </c>
      <c r="M41" t="inlineStr">
        <is>
          <t>Fountain</t>
        </is>
      </c>
      <c r="O41" t="inlineStr">
        <is>
          <t>Bulk</t>
        </is>
      </c>
    </row>
    <row r="42">
      <c r="A42" s="7" t="inlineStr">
        <is>
          <t>ZX8059</t>
        </is>
      </c>
      <c r="B42" s="20" t="inlineStr">
        <is>
          <t>Fountain Blue 5m8s</t>
        </is>
      </c>
      <c r="C42" s="8" t="n"/>
      <c r="D42" s="21" t="n">
        <v>5</v>
      </c>
      <c r="E42" t="n">
        <v>118.8</v>
      </c>
      <c r="F42">
        <f>D42*E42</f>
        <v/>
      </c>
      <c r="G42" s="4" t="n">
        <v>118.8</v>
      </c>
      <c r="H42">
        <f>D42*G42</f>
        <v/>
      </c>
      <c r="J42" t="n">
        <v>5</v>
      </c>
      <c r="L42">
        <f>D42*K42</f>
        <v/>
      </c>
      <c r="M42" t="inlineStr">
        <is>
          <t>Fountain</t>
        </is>
      </c>
      <c r="O42" t="inlineStr">
        <is>
          <t>Bulk</t>
        </is>
      </c>
    </row>
    <row r="43">
      <c r="A43" s="19" t="inlineStr">
        <is>
          <t>ZX8062</t>
        </is>
      </c>
      <c r="B43" s="20" t="inlineStr">
        <is>
          <t>Fountain Red (Cone) 5m3s</t>
        </is>
      </c>
      <c r="C43" s="8" t="n"/>
      <c r="D43" s="21" t="n">
        <v>32</v>
      </c>
      <c r="E43" t="n">
        <v>50</v>
      </c>
      <c r="F43">
        <f>D43*E43</f>
        <v/>
      </c>
      <c r="G43" s="4" t="n">
        <v>75</v>
      </c>
      <c r="H43">
        <f>D43*G43</f>
        <v/>
      </c>
      <c r="J43" t="n">
        <v>5</v>
      </c>
      <c r="L43">
        <f>D43*K43</f>
        <v/>
      </c>
      <c r="M43" t="inlineStr">
        <is>
          <t>Fountain</t>
        </is>
      </c>
      <c r="O43" t="inlineStr">
        <is>
          <t>Bulk</t>
        </is>
      </c>
    </row>
    <row r="44">
      <c r="A44" s="19" t="inlineStr">
        <is>
          <t>ZX8064</t>
        </is>
      </c>
      <c r="B44" s="20" t="inlineStr">
        <is>
          <t>Fountain Yellow (Cone) 5m3s</t>
        </is>
      </c>
      <c r="C44" s="8" t="n"/>
      <c r="D44" s="21" t="n">
        <v>32</v>
      </c>
      <c r="E44" t="n">
        <v>50</v>
      </c>
      <c r="F44">
        <f>D44*E44</f>
        <v/>
      </c>
      <c r="G44" s="4" t="n">
        <v>75</v>
      </c>
      <c r="H44">
        <f>D44*G44</f>
        <v/>
      </c>
      <c r="J44" t="n">
        <v>5</v>
      </c>
      <c r="L44">
        <f>D44*K44</f>
        <v/>
      </c>
      <c r="M44" t="inlineStr">
        <is>
          <t>Fountain</t>
        </is>
      </c>
      <c r="O44" t="inlineStr">
        <is>
          <t>Bulk</t>
        </is>
      </c>
    </row>
    <row r="45">
      <c r="A45" s="7" t="inlineStr">
        <is>
          <t>PYROT-IGN-1M</t>
        </is>
      </c>
      <c r="B45" s="20" t="inlineStr">
        <is>
          <t>Eltändare 1m (svart)</t>
        </is>
      </c>
      <c r="C45" s="8" t="n"/>
      <c r="D45" s="21" t="n">
        <v>316</v>
      </c>
      <c r="F45">
        <f>E45*D45</f>
        <v/>
      </c>
      <c r="G45" s="4" t="n">
        <v>9</v>
      </c>
      <c r="H45">
        <f>D45*G45</f>
        <v/>
      </c>
      <c r="L45">
        <f>D45*K45</f>
        <v/>
      </c>
      <c r="M45" t="inlineStr">
        <is>
          <t>Igniter</t>
        </is>
      </c>
      <c r="O45" t="inlineStr">
        <is>
          <t>Bulk</t>
        </is>
      </c>
    </row>
    <row r="46">
      <c r="A46" s="7" t="inlineStr">
        <is>
          <t>PYROT-IGN-5M</t>
        </is>
      </c>
      <c r="B46" s="20" t="inlineStr">
        <is>
          <t>Eltändare 5m (orange)</t>
        </is>
      </c>
      <c r="C46" s="8" t="n"/>
      <c r="D46" s="21" t="n">
        <v>499</v>
      </c>
      <c r="F46">
        <f>E46*D46</f>
        <v/>
      </c>
      <c r="G46" s="4" t="n">
        <v>9</v>
      </c>
      <c r="H46">
        <f>D46*G46</f>
        <v/>
      </c>
      <c r="L46">
        <f>D46*K46</f>
        <v/>
      </c>
      <c r="M46" t="inlineStr">
        <is>
          <t>Igniter</t>
        </is>
      </c>
      <c r="O46" t="inlineStr">
        <is>
          <t>Bulk</t>
        </is>
      </c>
    </row>
    <row r="47">
      <c r="A47" s="7" t="inlineStr">
        <is>
          <t>PYROT-IGN-GAMLA</t>
        </is>
      </c>
      <c r="B47" s="20" t="inlineStr">
        <is>
          <t>Eltändare gamla</t>
        </is>
      </c>
      <c r="C47" s="8" t="n"/>
      <c r="D47" s="21" t="n">
        <v>329</v>
      </c>
      <c r="F47">
        <f>E47*D47</f>
        <v/>
      </c>
      <c r="G47" s="4" t="n">
        <v>1</v>
      </c>
      <c r="H47">
        <f>D47*G47</f>
        <v/>
      </c>
      <c r="L47">
        <f>D47*K47</f>
        <v/>
      </c>
      <c r="M47" t="inlineStr">
        <is>
          <t>Igniter</t>
        </is>
      </c>
      <c r="O47" t="inlineStr">
        <is>
          <t>Bulk</t>
        </is>
      </c>
    </row>
    <row r="48">
      <c r="A48" s="7" t="inlineStr">
        <is>
          <t>PP021</t>
        </is>
      </c>
      <c r="B48" s="20" t="inlineStr">
        <is>
          <t>Jet 1/4 x 6</t>
        </is>
      </c>
      <c r="C48" s="8" t="n"/>
      <c r="D48" s="21" t="n">
        <v>8</v>
      </c>
      <c r="F48">
        <f>D48*E48</f>
        <v/>
      </c>
      <c r="G48" s="4" t="n">
        <v>9</v>
      </c>
      <c r="H48">
        <f>D48*G48</f>
        <v/>
      </c>
      <c r="J48" t="n">
        <v>2</v>
      </c>
      <c r="L48">
        <f>D48*K48</f>
        <v/>
      </c>
      <c r="M48" t="inlineStr">
        <is>
          <t>Jet</t>
        </is>
      </c>
      <c r="O48" t="inlineStr">
        <is>
          <t>Bulk</t>
        </is>
      </c>
    </row>
    <row r="49">
      <c r="A49" s="7" t="inlineStr">
        <is>
          <t>PP016</t>
        </is>
      </c>
      <c r="B49" s="20" t="inlineStr">
        <is>
          <t>Jet 1/2 x 12</t>
        </is>
      </c>
      <c r="C49" s="8" t="n"/>
      <c r="D49" s="21" t="n">
        <v>35</v>
      </c>
      <c r="F49">
        <f>D49*E49</f>
        <v/>
      </c>
      <c r="G49" s="4" t="n">
        <v>9</v>
      </c>
      <c r="H49">
        <f>D49*G49</f>
        <v/>
      </c>
      <c r="J49" t="n">
        <v>4</v>
      </c>
      <c r="L49">
        <f>D49*K49</f>
        <v/>
      </c>
      <c r="M49" t="inlineStr">
        <is>
          <t>Jet</t>
        </is>
      </c>
      <c r="O49" t="inlineStr">
        <is>
          <t>Bulk</t>
        </is>
      </c>
    </row>
    <row r="50">
      <c r="A50" s="19" t="inlineStr">
        <is>
          <t>276</t>
        </is>
      </c>
      <c r="B50" s="20" t="inlineStr">
        <is>
          <t>Crackling jet 6m1s</t>
        </is>
      </c>
      <c r="C50" s="8" t="n"/>
      <c r="D50" s="21" t="n">
        <v>42</v>
      </c>
      <c r="F50">
        <f>D50*E50</f>
        <v/>
      </c>
      <c r="G50" s="4" t="n">
        <v>45</v>
      </c>
      <c r="H50">
        <f>D50*G50</f>
        <v/>
      </c>
      <c r="J50" t="n">
        <v>6</v>
      </c>
      <c r="L50">
        <f>D50*K50</f>
        <v/>
      </c>
      <c r="M50" t="inlineStr">
        <is>
          <t>Jet</t>
        </is>
      </c>
      <c r="O50" t="inlineStr">
        <is>
          <t>Bulk</t>
        </is>
      </c>
    </row>
    <row r="51">
      <c r="A51" s="19" t="inlineStr">
        <is>
          <t>NSSF801</t>
        </is>
      </c>
      <c r="B51" s="20" t="inlineStr">
        <is>
          <t>Silver Jet 8m1s (=6m)</t>
        </is>
      </c>
      <c r="C51" s="8" t="n"/>
      <c r="D51" s="21" t="n">
        <v>88</v>
      </c>
      <c r="E51" t="n">
        <v>25</v>
      </c>
      <c r="F51">
        <f>D51*E51</f>
        <v/>
      </c>
      <c r="G51" s="4" t="n">
        <v>35</v>
      </c>
      <c r="H51">
        <f>D51*G51</f>
        <v/>
      </c>
      <c r="J51" t="n">
        <v>8</v>
      </c>
      <c r="L51">
        <f>D51*K51</f>
        <v/>
      </c>
      <c r="M51" t="inlineStr">
        <is>
          <t>Jet</t>
        </is>
      </c>
      <c r="O51" t="inlineStr">
        <is>
          <t>Bulk</t>
        </is>
      </c>
    </row>
    <row r="52">
      <c r="A52" s="19" t="inlineStr">
        <is>
          <t>88A06001</t>
        </is>
      </c>
      <c r="B52" s="20" t="inlineStr">
        <is>
          <t>Lances 60 seconds Blue</t>
        </is>
      </c>
      <c r="C52" s="8" t="n"/>
      <c r="D52" s="21" t="n">
        <v>221</v>
      </c>
      <c r="F52">
        <f>D52*E52</f>
        <v/>
      </c>
      <c r="G52" s="4" t="n">
        <v>2</v>
      </c>
      <c r="H52">
        <f>D52*G52</f>
        <v/>
      </c>
      <c r="L52">
        <f>D52*K52</f>
        <v/>
      </c>
      <c r="M52" t="inlineStr">
        <is>
          <t>Lances</t>
        </is>
      </c>
      <c r="O52" t="inlineStr">
        <is>
          <t>Bulk</t>
        </is>
      </c>
    </row>
    <row r="53">
      <c r="A53" s="19" t="inlineStr">
        <is>
          <t>88A06003</t>
        </is>
      </c>
      <c r="B53" s="20" t="inlineStr">
        <is>
          <t>Lances 60 seconds Red</t>
        </is>
      </c>
      <c r="C53" s="8" t="n"/>
      <c r="D53" s="21" t="n">
        <v>93</v>
      </c>
      <c r="F53">
        <f>D53*E53</f>
        <v/>
      </c>
      <c r="G53" s="4" t="n">
        <v>2</v>
      </c>
      <c r="H53">
        <f>D53*G53</f>
        <v/>
      </c>
      <c r="L53">
        <f>D53*K53</f>
        <v/>
      </c>
      <c r="M53" t="inlineStr">
        <is>
          <t>Lances</t>
        </is>
      </c>
      <c r="O53" t="inlineStr">
        <is>
          <t>Bulk</t>
        </is>
      </c>
    </row>
    <row r="54">
      <c r="A54" s="19" t="inlineStr">
        <is>
          <t>88A06004</t>
        </is>
      </c>
      <c r="B54" s="20" t="inlineStr">
        <is>
          <t>Lances 60 seconds Green</t>
        </is>
      </c>
      <c r="C54" s="8" t="n"/>
      <c r="D54" s="21" t="n">
        <v>192</v>
      </c>
      <c r="F54">
        <f>D54*E54</f>
        <v/>
      </c>
      <c r="G54" s="4" t="n">
        <v>2</v>
      </c>
      <c r="H54">
        <f>D54*G54</f>
        <v/>
      </c>
      <c r="L54">
        <f>D54*K54</f>
        <v/>
      </c>
      <c r="M54" t="inlineStr">
        <is>
          <t>Lances</t>
        </is>
      </c>
      <c r="O54" t="inlineStr">
        <is>
          <t>Bulk</t>
        </is>
      </c>
    </row>
    <row r="55">
      <c r="A55" s="7" t="inlineStr">
        <is>
          <t>ZX8010</t>
        </is>
      </c>
      <c r="B55" s="20" t="inlineStr">
        <is>
          <t>Lances 60 seconds Red</t>
        </is>
      </c>
      <c r="C55" s="8" t="n"/>
      <c r="D55" s="21" t="n">
        <v>40</v>
      </c>
      <c r="F55">
        <f>D55*E55</f>
        <v/>
      </c>
      <c r="G55" s="4" t="n">
        <v>2</v>
      </c>
      <c r="H55">
        <f>D55*G55</f>
        <v/>
      </c>
      <c r="L55">
        <f>D55*K55</f>
        <v/>
      </c>
      <c r="M55" t="inlineStr">
        <is>
          <t>Lances</t>
        </is>
      </c>
      <c r="O55" t="inlineStr">
        <is>
          <t>Bulk</t>
        </is>
      </c>
    </row>
    <row r="56">
      <c r="A56" s="19" t="inlineStr">
        <is>
          <t>PYROT-ISFACKLA</t>
        </is>
      </c>
      <c r="B56" s="20" t="inlineStr">
        <is>
          <t>Isfackla 60s (?)</t>
        </is>
      </c>
      <c r="C56" s="8" t="n"/>
      <c r="D56" s="21" t="n">
        <v>293</v>
      </c>
      <c r="F56">
        <f>D56*E56</f>
        <v/>
      </c>
      <c r="G56" s="4" t="n">
        <v>2</v>
      </c>
      <c r="H56">
        <f>D56*G56</f>
        <v/>
      </c>
      <c r="L56">
        <f>D56*K56</f>
        <v/>
      </c>
      <c r="M56" t="inlineStr">
        <is>
          <t>Lances</t>
        </is>
      </c>
      <c r="O56" t="inlineStr">
        <is>
          <t>Bulk</t>
        </is>
      </c>
    </row>
    <row r="57">
      <c r="A57" s="19" t="inlineStr">
        <is>
          <t>33C03003</t>
        </is>
      </c>
      <c r="B57" s="20" t="inlineStr">
        <is>
          <t>30mm Mine Lemon</t>
        </is>
      </c>
      <c r="C57" s="8" t="inlineStr">
        <is>
          <t>X</t>
        </is>
      </c>
      <c r="D57" s="21" t="n">
        <v>4</v>
      </c>
      <c r="E57" t="n">
        <v>0</v>
      </c>
      <c r="F57">
        <f>D57*E57</f>
        <v/>
      </c>
      <c r="G57" s="4" t="n">
        <v>12</v>
      </c>
      <c r="H57">
        <f>D57*G57</f>
        <v/>
      </c>
      <c r="I57" t="n">
        <v>30</v>
      </c>
      <c r="L57">
        <f>D57*K57</f>
        <v/>
      </c>
      <c r="M57" t="inlineStr">
        <is>
          <t>Mine</t>
        </is>
      </c>
      <c r="O57" t="inlineStr">
        <is>
          <t>Bulk</t>
        </is>
      </c>
    </row>
    <row r="58">
      <c r="A58" s="19" t="inlineStr">
        <is>
          <t>33C03006</t>
        </is>
      </c>
      <c r="B58" s="20" t="inlineStr">
        <is>
          <t>30mm Mine Special Blue</t>
        </is>
      </c>
      <c r="C58" s="8" t="inlineStr">
        <is>
          <t>X</t>
        </is>
      </c>
      <c r="D58" s="21" t="n">
        <v>16</v>
      </c>
      <c r="E58" t="n">
        <v>0</v>
      </c>
      <c r="F58">
        <f>D58*E58</f>
        <v/>
      </c>
      <c r="G58" s="4" t="n">
        <v>12</v>
      </c>
      <c r="H58">
        <f>D58*G58</f>
        <v/>
      </c>
      <c r="I58" t="n">
        <v>30</v>
      </c>
      <c r="L58">
        <f>D58*K58</f>
        <v/>
      </c>
      <c r="M58" t="inlineStr">
        <is>
          <t>Mine</t>
        </is>
      </c>
      <c r="O58" t="inlineStr">
        <is>
          <t>Bulk</t>
        </is>
      </c>
    </row>
    <row r="59">
      <c r="A59" s="19" t="inlineStr">
        <is>
          <t>33C03020</t>
        </is>
      </c>
      <c r="B59" s="20" t="inlineStr">
        <is>
          <t>30mm Mine Red</t>
        </is>
      </c>
      <c r="C59" s="8" t="inlineStr">
        <is>
          <t>X</t>
        </is>
      </c>
      <c r="D59" s="21" t="n">
        <v>31</v>
      </c>
      <c r="F59">
        <f>D59*E59</f>
        <v/>
      </c>
      <c r="G59" s="4" t="n">
        <v>12</v>
      </c>
      <c r="H59">
        <f>D59*G59</f>
        <v/>
      </c>
      <c r="I59" t="n">
        <v>30</v>
      </c>
      <c r="L59">
        <f>D59*K59</f>
        <v/>
      </c>
      <c r="M59" t="inlineStr">
        <is>
          <t>Mine</t>
        </is>
      </c>
      <c r="O59" t="inlineStr">
        <is>
          <t>Bulk</t>
        </is>
      </c>
    </row>
    <row r="60">
      <c r="A60" s="19" t="inlineStr">
        <is>
          <t>33C03050</t>
        </is>
      </c>
      <c r="B60" s="20" t="inlineStr">
        <is>
          <t>30mm Mine Red Wave</t>
        </is>
      </c>
      <c r="C60" s="8" t="inlineStr">
        <is>
          <t>X</t>
        </is>
      </c>
      <c r="D60" s="21" t="n">
        <v>96</v>
      </c>
      <c r="E60" t="n">
        <v>16</v>
      </c>
      <c r="F60">
        <f>D60*E60</f>
        <v/>
      </c>
      <c r="G60" s="4" t="n">
        <v>18</v>
      </c>
      <c r="H60">
        <f>D60*G60</f>
        <v/>
      </c>
      <c r="I60" t="n">
        <v>30</v>
      </c>
      <c r="L60">
        <f>D60*K60</f>
        <v/>
      </c>
      <c r="M60" t="inlineStr">
        <is>
          <t>Mine</t>
        </is>
      </c>
      <c r="O60" t="inlineStr">
        <is>
          <t>Bulk</t>
        </is>
      </c>
    </row>
    <row r="61">
      <c r="A61" s="7" t="inlineStr">
        <is>
          <t>TF-33C03056</t>
        </is>
      </c>
      <c r="B61" s="20" t="inlineStr">
        <is>
          <t>30mm Mine Gold Glitter</t>
        </is>
      </c>
      <c r="C61" s="8" t="inlineStr">
        <is>
          <t>X</t>
        </is>
      </c>
      <c r="D61" s="21" t="n">
        <v>11</v>
      </c>
      <c r="E61" t="n">
        <v>9</v>
      </c>
      <c r="F61">
        <f>D61*E61</f>
        <v/>
      </c>
      <c r="G61" s="4" t="n">
        <v>12</v>
      </c>
      <c r="H61">
        <f>D61*G61</f>
        <v/>
      </c>
      <c r="I61" t="n">
        <v>30</v>
      </c>
      <c r="L61">
        <f>D61*K61</f>
        <v/>
      </c>
      <c r="M61" t="inlineStr">
        <is>
          <t>Mine</t>
        </is>
      </c>
      <c r="O61" t="inlineStr">
        <is>
          <t>Bulk</t>
        </is>
      </c>
    </row>
    <row r="62">
      <c r="A62" s="19" t="inlineStr">
        <is>
          <t>TF33C03059</t>
        </is>
      </c>
      <c r="B62" s="20" t="inlineStr">
        <is>
          <t>30mm Mine Red Strobe</t>
        </is>
      </c>
      <c r="C62" s="8" t="inlineStr">
        <is>
          <t>X</t>
        </is>
      </c>
      <c r="D62" s="21" t="n">
        <v>39</v>
      </c>
      <c r="E62" t="n">
        <v>9</v>
      </c>
      <c r="F62">
        <f>D62*E62</f>
        <v/>
      </c>
      <c r="G62" s="4" t="n">
        <v>12</v>
      </c>
      <c r="H62">
        <f>D62*G62</f>
        <v/>
      </c>
      <c r="I62" t="n">
        <v>30</v>
      </c>
      <c r="L62">
        <f>D62*K62</f>
        <v/>
      </c>
      <c r="M62" t="inlineStr">
        <is>
          <t>Mine</t>
        </is>
      </c>
      <c r="O62" t="inlineStr">
        <is>
          <t>Bulk</t>
        </is>
      </c>
    </row>
    <row r="63">
      <c r="A63" s="19" t="inlineStr">
        <is>
          <t>32C04517</t>
        </is>
      </c>
      <c r="B63" s="20" t="inlineStr">
        <is>
          <t>45mm Mine Lemon Stars</t>
        </is>
      </c>
      <c r="C63" s="8" t="inlineStr">
        <is>
          <t>X</t>
        </is>
      </c>
      <c r="D63" s="21" t="n">
        <v>36</v>
      </c>
      <c r="E63" t="n">
        <v>22</v>
      </c>
      <c r="F63">
        <f>D63*E63</f>
        <v/>
      </c>
      <c r="G63" s="4" t="n">
        <v>33</v>
      </c>
      <c r="H63">
        <f>D63*G63</f>
        <v/>
      </c>
      <c r="I63" t="n">
        <v>45</v>
      </c>
      <c r="L63">
        <f>D63*K63</f>
        <v/>
      </c>
      <c r="M63" t="inlineStr">
        <is>
          <t>Mine</t>
        </is>
      </c>
      <c r="O63" t="inlineStr">
        <is>
          <t>Bulk</t>
        </is>
      </c>
    </row>
    <row r="64">
      <c r="A64" s="7" t="inlineStr">
        <is>
          <t>32C04519</t>
        </is>
      </c>
      <c r="B64" s="20" t="inlineStr">
        <is>
          <t>45mm Mine Orange Stars</t>
        </is>
      </c>
      <c r="C64" s="8" t="inlineStr">
        <is>
          <t>X</t>
        </is>
      </c>
      <c r="D64" s="21" t="n">
        <v>2</v>
      </c>
      <c r="E64" t="n">
        <v>22</v>
      </c>
      <c r="F64">
        <f>D64*E64</f>
        <v/>
      </c>
      <c r="G64" s="4" t="n">
        <v>33</v>
      </c>
      <c r="H64">
        <f>D64*G64</f>
        <v/>
      </c>
      <c r="I64" t="n">
        <v>45</v>
      </c>
      <c r="L64">
        <f>D64*K64</f>
        <v/>
      </c>
      <c r="M64" t="inlineStr">
        <is>
          <t>Mine</t>
        </is>
      </c>
      <c r="O64" t="inlineStr">
        <is>
          <t>Bulk</t>
        </is>
      </c>
    </row>
    <row r="65">
      <c r="A65" s="19" t="inlineStr">
        <is>
          <t>TF33C04513</t>
        </is>
      </c>
      <c r="B65" s="20" t="inlineStr">
        <is>
          <t>45mm Mine Sky Blue Stars</t>
        </is>
      </c>
      <c r="C65" s="8" t="n"/>
      <c r="D65" s="21" t="n">
        <v>15</v>
      </c>
      <c r="E65" t="n">
        <v>22</v>
      </c>
      <c r="F65">
        <f>D65*E65</f>
        <v/>
      </c>
      <c r="G65" s="4" t="n">
        <v>33</v>
      </c>
      <c r="H65">
        <f>D65*G65</f>
        <v/>
      </c>
      <c r="I65" t="n">
        <v>45</v>
      </c>
      <c r="L65">
        <f>D65*K65</f>
        <v/>
      </c>
      <c r="M65" t="inlineStr">
        <is>
          <t>Mine</t>
        </is>
      </c>
      <c r="O65" t="inlineStr">
        <is>
          <t>Bulk</t>
        </is>
      </c>
    </row>
    <row r="66">
      <c r="A66" s="19" t="inlineStr">
        <is>
          <t>TF33C04519</t>
        </is>
      </c>
      <c r="B66" s="20" t="inlineStr">
        <is>
          <t>45mm Mine Orange</t>
        </is>
      </c>
      <c r="C66" s="8" t="inlineStr">
        <is>
          <t>X</t>
        </is>
      </c>
      <c r="D66" s="21" t="n">
        <v>40</v>
      </c>
      <c r="E66" t="n">
        <v>22</v>
      </c>
      <c r="F66">
        <f>D66*E66</f>
        <v/>
      </c>
      <c r="G66" s="4" t="n">
        <v>33</v>
      </c>
      <c r="H66">
        <f>D66*G66</f>
        <v/>
      </c>
      <c r="I66" t="n">
        <v>45</v>
      </c>
      <c r="L66">
        <f>D66*K66</f>
        <v/>
      </c>
      <c r="M66" t="inlineStr">
        <is>
          <t>Mine</t>
        </is>
      </c>
      <c r="O66" t="inlineStr">
        <is>
          <t>Bulk</t>
        </is>
      </c>
    </row>
    <row r="67">
      <c r="A67" s="7" t="inlineStr">
        <is>
          <t>PYROT-SMSG</t>
        </is>
      </c>
      <c r="B67" s="20" t="inlineStr">
        <is>
          <t>3m Stage Mine Silver Glitter</t>
        </is>
      </c>
      <c r="C67" s="8" t="n"/>
      <c r="D67" s="21" t="n">
        <v>13</v>
      </c>
      <c r="F67">
        <f>D67*E67</f>
        <v/>
      </c>
      <c r="G67" s="4" t="n">
        <v>19</v>
      </c>
      <c r="H67">
        <f>D67*G67</f>
        <v/>
      </c>
      <c r="J67" t="n">
        <v>3</v>
      </c>
      <c r="L67">
        <f>D67*K67</f>
        <v/>
      </c>
      <c r="M67" t="inlineStr">
        <is>
          <t>Mine</t>
        </is>
      </c>
      <c r="O67" t="inlineStr">
        <is>
          <t>Bulk</t>
        </is>
      </c>
    </row>
    <row r="68">
      <c r="A68" s="7" t="inlineStr">
        <is>
          <t>PYROT-SMSG-D</t>
        </is>
      </c>
      <c r="B68" s="20" t="inlineStr">
        <is>
          <t>3m Stage Mine Silver Glitter (Disney)</t>
        </is>
      </c>
      <c r="C68" s="8" t="n"/>
      <c r="D68" s="21" t="n">
        <v>10</v>
      </c>
      <c r="F68">
        <f>D68*E68</f>
        <v/>
      </c>
      <c r="G68" s="4" t="n">
        <v>19</v>
      </c>
      <c r="H68">
        <f>D68*G68</f>
        <v/>
      </c>
      <c r="J68" t="n">
        <v>3</v>
      </c>
      <c r="L68">
        <f>D68*K68</f>
        <v/>
      </c>
      <c r="M68" t="inlineStr">
        <is>
          <t>Mine</t>
        </is>
      </c>
      <c r="O68" t="inlineStr">
        <is>
          <t>Bulk</t>
        </is>
      </c>
    </row>
    <row r="69">
      <c r="A69" s="7" t="inlineStr">
        <is>
          <t>PYROT-SMSG-B</t>
        </is>
      </c>
      <c r="B69" s="20" t="inlineStr">
        <is>
          <t>3m Stage Mine Silver Glitter w/ Bang</t>
        </is>
      </c>
      <c r="C69" s="8" t="n"/>
      <c r="D69" s="21" t="n">
        <v>32</v>
      </c>
      <c r="F69">
        <f>D69*E69</f>
        <v/>
      </c>
      <c r="G69" s="4" t="n">
        <v>19</v>
      </c>
      <c r="H69">
        <f>D69*G69</f>
        <v/>
      </c>
      <c r="J69" t="n">
        <v>3</v>
      </c>
      <c r="L69">
        <f>D69*K69</f>
        <v/>
      </c>
      <c r="M69" t="inlineStr">
        <is>
          <t>Mine</t>
        </is>
      </c>
      <c r="O69" t="inlineStr">
        <is>
          <t>Bulk</t>
        </is>
      </c>
    </row>
    <row r="70">
      <c r="A70" s="7" t="inlineStr">
        <is>
          <t>PYROT-SMSG-LR</t>
        </is>
      </c>
      <c r="B70" s="20" t="inlineStr">
        <is>
          <t>3m Stage Mine Silver Glitter w/ Loud Report</t>
        </is>
      </c>
      <c r="C70" s="8" t="n"/>
      <c r="D70" s="21" t="n">
        <v>23</v>
      </c>
      <c r="F70">
        <f>D70*E70</f>
        <v/>
      </c>
      <c r="G70" s="4" t="n">
        <v>19</v>
      </c>
      <c r="H70">
        <f>D70*G70</f>
        <v/>
      </c>
      <c r="J70" t="n">
        <v>3</v>
      </c>
      <c r="L70">
        <f>D70*K70</f>
        <v/>
      </c>
      <c r="M70" t="inlineStr">
        <is>
          <t>Mine</t>
        </is>
      </c>
      <c r="O70" t="inlineStr">
        <is>
          <t>Bulk</t>
        </is>
      </c>
    </row>
    <row r="71">
      <c r="A71" s="7" t="inlineStr">
        <is>
          <t>PYROT-ZINK</t>
        </is>
      </c>
      <c r="B71" s="20" t="inlineStr">
        <is>
          <t>Zink smågodis (knall, pfeif, knatter…)</t>
        </is>
      </c>
      <c r="C71" s="8" t="n"/>
      <c r="D71" s="21" t="n">
        <v>750</v>
      </c>
      <c r="F71">
        <f>E71*D71</f>
        <v/>
      </c>
      <c r="G71" s="4" t="n">
        <v>5</v>
      </c>
      <c r="H71">
        <f>D71*G71</f>
        <v/>
      </c>
      <c r="L71">
        <f>D71*K71</f>
        <v/>
      </c>
      <c r="M71" t="inlineStr">
        <is>
          <t>Other</t>
        </is>
      </c>
      <c r="O71" t="inlineStr">
        <is>
          <t>Bulk</t>
        </is>
      </c>
    </row>
    <row r="72">
      <c r="A72" s="22" t="inlineStr">
        <is>
          <t>HC8200-S</t>
        </is>
      </c>
      <c r="B72" s="20" t="inlineStr">
        <is>
          <t>Sparkular Powder Small</t>
        </is>
      </c>
      <c r="D72" s="21" t="n">
        <v>0</v>
      </c>
      <c r="E72" t="n">
        <v>352</v>
      </c>
      <c r="F72">
        <f>D72*E72</f>
        <v/>
      </c>
      <c r="G72" s="4" t="n">
        <v>352</v>
      </c>
      <c r="H72">
        <f>D72*G72</f>
        <v/>
      </c>
      <c r="L72">
        <f>D72*K72</f>
        <v/>
      </c>
      <c r="M72" t="inlineStr">
        <is>
          <t>SFX</t>
        </is>
      </c>
      <c r="O72" t="inlineStr">
        <is>
          <t>Bulk</t>
        </is>
      </c>
    </row>
    <row r="73">
      <c r="A73" s="22" t="inlineStr">
        <is>
          <t>HC8200-M</t>
        </is>
      </c>
      <c r="B73" s="20" t="inlineStr">
        <is>
          <t>Sparkular Powder Medium</t>
        </is>
      </c>
      <c r="D73" s="21" t="n">
        <v>0</v>
      </c>
      <c r="E73" t="n">
        <v>352</v>
      </c>
      <c r="G73" s="4" t="n">
        <v>352</v>
      </c>
      <c r="H73">
        <f>D73*G73</f>
        <v/>
      </c>
      <c r="L73">
        <f>D73*K73</f>
        <v/>
      </c>
      <c r="M73" t="inlineStr">
        <is>
          <t>SFX</t>
        </is>
      </c>
      <c r="O73" t="inlineStr">
        <is>
          <t>Bulk</t>
        </is>
      </c>
    </row>
    <row r="74">
      <c r="A74" s="22" t="inlineStr">
        <is>
          <t>HC8200-L</t>
        </is>
      </c>
      <c r="B74" s="20" t="inlineStr">
        <is>
          <t>Sparkular Powder Large</t>
        </is>
      </c>
      <c r="D74" s="21" t="n">
        <v>0</v>
      </c>
      <c r="E74" t="n">
        <v>352</v>
      </c>
      <c r="G74" s="4" t="n">
        <v>352</v>
      </c>
      <c r="H74">
        <f>D74*G74</f>
        <v/>
      </c>
      <c r="L74">
        <f>D74*K74</f>
        <v/>
      </c>
      <c r="M74" t="inlineStr">
        <is>
          <t>SFX</t>
        </is>
      </c>
      <c r="O74" t="inlineStr">
        <is>
          <t>Bulk</t>
        </is>
      </c>
    </row>
    <row r="75">
      <c r="A75" s="22" t="inlineStr">
        <is>
          <t>11Z10017Q</t>
        </is>
      </c>
      <c r="B75" s="20" t="inlineStr">
        <is>
          <t>4"x8 Chain Peony w/ Palm Tree Pistil 0…24s</t>
        </is>
      </c>
      <c r="C75" s="8" t="n"/>
      <c r="D75" s="21" t="n">
        <v>1</v>
      </c>
      <c r="F75">
        <f>E75*D75</f>
        <v/>
      </c>
      <c r="G75" s="4" t="n">
        <v>800</v>
      </c>
      <c r="H75">
        <f>D75*G75</f>
        <v/>
      </c>
      <c r="I75" t="n">
        <v>100</v>
      </c>
      <c r="K75">
        <f>8*343</f>
        <v/>
      </c>
      <c r="L75">
        <f>D75*K75</f>
        <v/>
      </c>
      <c r="M75" t="inlineStr">
        <is>
          <t>Shell</t>
        </is>
      </c>
      <c r="N75" t="inlineStr">
        <is>
          <t>Från nyår</t>
        </is>
      </c>
      <c r="O75" t="inlineStr">
        <is>
          <t>Övrigt</t>
        </is>
      </c>
    </row>
    <row r="76">
      <c r="A76" s="7" t="inlineStr">
        <is>
          <t>PYROT-SH100X5-F</t>
        </is>
      </c>
      <c r="B76" s="20" t="inlineStr">
        <is>
          <t>4"x5 Chain Farfalle w/ Yellow Glitter Crown + Blue w/ Aqua Pistil Stars</t>
        </is>
      </c>
      <c r="C76" s="8" t="n"/>
      <c r="D76" s="21" t="n">
        <v>1</v>
      </c>
      <c r="E76" t="n">
        <v>500</v>
      </c>
      <c r="F76">
        <f>E76*D76</f>
        <v/>
      </c>
      <c r="G76" s="4" t="n">
        <v>500</v>
      </c>
      <c r="H76">
        <f>D76*G76</f>
        <v/>
      </c>
      <c r="I76" t="n">
        <v>100</v>
      </c>
      <c r="K76">
        <f>5*595</f>
        <v/>
      </c>
      <c r="L76">
        <f>D76*K76</f>
        <v/>
      </c>
      <c r="M76" t="inlineStr">
        <is>
          <t>Shell</t>
        </is>
      </c>
      <c r="N76" t="inlineStr">
        <is>
          <t>Från nyår, cylinder</t>
        </is>
      </c>
      <c r="O76" t="inlineStr">
        <is>
          <t>Övrigt</t>
        </is>
      </c>
    </row>
    <row r="77">
      <c r="A77" s="7" t="inlineStr">
        <is>
          <t>11F10000GQ</t>
        </is>
      </c>
      <c r="B77" s="20" t="inlineStr">
        <is>
          <t>4" Sunglow Glitter w/ Green Pistil</t>
        </is>
      </c>
      <c r="C77" s="8" t="n"/>
      <c r="D77" s="21" t="n">
        <v>2</v>
      </c>
      <c r="E77" t="n">
        <v>100</v>
      </c>
      <c r="F77">
        <f>E77*D77</f>
        <v/>
      </c>
      <c r="G77" s="4" t="n">
        <v>100</v>
      </c>
      <c r="H77">
        <f>D77*G77</f>
        <v/>
      </c>
      <c r="I77" t="n">
        <v>100</v>
      </c>
      <c r="K77" t="n">
        <v>333</v>
      </c>
      <c r="L77">
        <f>D77*K77</f>
        <v/>
      </c>
      <c r="M77" t="inlineStr">
        <is>
          <t>Shell</t>
        </is>
      </c>
      <c r="N77" t="inlineStr">
        <is>
          <t>Från nyår</t>
        </is>
      </c>
      <c r="O77" t="inlineStr">
        <is>
          <t>Övrigt</t>
        </is>
      </c>
    </row>
    <row r="78">
      <c r="A78" s="7" t="inlineStr">
        <is>
          <t>11F10000PQ</t>
        </is>
      </c>
      <c r="B78" s="20" t="inlineStr">
        <is>
          <t>4" Sunglow Glitter w/ Pink Pistil</t>
        </is>
      </c>
      <c r="C78" s="8" t="n"/>
      <c r="D78" s="21" t="n">
        <v>1</v>
      </c>
      <c r="E78" t="n">
        <v>100</v>
      </c>
      <c r="G78" s="4" t="n">
        <v>100</v>
      </c>
      <c r="H78">
        <f>D78*G78</f>
        <v/>
      </c>
      <c r="I78" t="n">
        <v>100</v>
      </c>
      <c r="K78" t="n">
        <v>333</v>
      </c>
      <c r="L78">
        <f>D78*K78</f>
        <v/>
      </c>
      <c r="M78" t="inlineStr">
        <is>
          <t>Shell</t>
        </is>
      </c>
      <c r="N78" t="inlineStr">
        <is>
          <t>Från nyår</t>
        </is>
      </c>
    </row>
    <row r="79">
      <c r="A79" s="7" t="inlineStr">
        <is>
          <t>YY-11H10004M</t>
        </is>
      </c>
      <c r="B79" s="20" t="inlineStr">
        <is>
          <t>4" Magenta Bees</t>
        </is>
      </c>
      <c r="C79" s="8" t="n"/>
      <c r="D79" s="21" t="n">
        <v>1</v>
      </c>
      <c r="E79" t="n">
        <v>100</v>
      </c>
      <c r="F79">
        <f>E79*D79</f>
        <v/>
      </c>
      <c r="G79" s="4" t="n">
        <v>100</v>
      </c>
      <c r="H79">
        <f>D79*G79</f>
        <v/>
      </c>
      <c r="I79" t="n">
        <v>100</v>
      </c>
      <c r="K79" t="n">
        <v>333</v>
      </c>
      <c r="L79">
        <f>D79*K79</f>
        <v/>
      </c>
      <c r="M79" t="inlineStr">
        <is>
          <t>Shell</t>
        </is>
      </c>
      <c r="N79" t="inlineStr">
        <is>
          <t>Från nyår</t>
        </is>
      </c>
      <c r="O79" t="inlineStr">
        <is>
          <t>Övrigt</t>
        </is>
      </c>
    </row>
    <row r="80">
      <c r="A80" s="7" t="inlineStr">
        <is>
          <t>PYROT-SH100X5-D</t>
        </is>
      </c>
      <c r="B80" s="20" t="inlineStr">
        <is>
          <t>4"x5 Chain Dahlia</t>
        </is>
      </c>
      <c r="C80" s="8" t="n"/>
      <c r="D80" s="21" t="n">
        <v>1</v>
      </c>
      <c r="E80" t="n">
        <v>500</v>
      </c>
      <c r="F80">
        <f>E80*D80</f>
        <v/>
      </c>
      <c r="G80" s="4" t="n">
        <v>500</v>
      </c>
      <c r="H80">
        <f>D80*G80</f>
        <v/>
      </c>
      <c r="I80" t="n">
        <v>100</v>
      </c>
      <c r="K80">
        <f>5*320</f>
        <v/>
      </c>
      <c r="L80">
        <f>D80*K80</f>
        <v/>
      </c>
      <c r="M80" t="inlineStr">
        <is>
          <t>Shell</t>
        </is>
      </c>
      <c r="N80" t="inlineStr">
        <is>
          <t>Från nyår</t>
        </is>
      </c>
      <c r="O80" t="inlineStr">
        <is>
          <t>Övrigt</t>
        </is>
      </c>
    </row>
    <row r="81">
      <c r="A81" s="7" t="inlineStr">
        <is>
          <t>PYROT-SH125X4-D</t>
        </is>
      </c>
      <c r="B81" s="20" t="inlineStr">
        <is>
          <t>5"x4 Chain Dahlia</t>
        </is>
      </c>
      <c r="C81" s="8" t="n"/>
      <c r="D81" s="21" t="n">
        <v>2</v>
      </c>
      <c r="F81">
        <f>E81*D81</f>
        <v/>
      </c>
      <c r="G81" s="4" t="n">
        <v>800</v>
      </c>
      <c r="H81">
        <f>D81*G81</f>
        <v/>
      </c>
      <c r="I81" t="n">
        <v>125</v>
      </c>
      <c r="K81">
        <f>4*650</f>
        <v/>
      </c>
      <c r="L81">
        <f>D81*K81</f>
        <v/>
      </c>
      <c r="M81" t="inlineStr">
        <is>
          <t>Shell</t>
        </is>
      </c>
      <c r="N81" t="inlineStr">
        <is>
          <t>Från nyår</t>
        </is>
      </c>
      <c r="O81" t="inlineStr">
        <is>
          <t>Övrigt</t>
        </is>
      </c>
    </row>
    <row r="82">
      <c r="A82" s="7" t="inlineStr">
        <is>
          <t>PYROT-WTR</t>
        </is>
      </c>
      <c r="B82" s="20" t="inlineStr">
        <is>
          <t>Vattenfall 25 (avklippta)</t>
        </is>
      </c>
      <c r="C82" s="8" t="n"/>
      <c r="D82" s="21" t="n">
        <v>2</v>
      </c>
      <c r="F82">
        <f>D82*E82</f>
        <v/>
      </c>
      <c r="G82" s="4" t="n">
        <v>100</v>
      </c>
      <c r="H82">
        <f>D82*G82</f>
        <v/>
      </c>
      <c r="L82">
        <f>D82*K82</f>
        <v/>
      </c>
      <c r="M82" t="inlineStr">
        <is>
          <t>Waterfall</t>
        </is>
      </c>
      <c r="O82" t="inlineStr">
        <is>
          <t>Övrigt</t>
        </is>
      </c>
    </row>
    <row r="83">
      <c r="A83" s="16" t="n"/>
      <c r="C83" s="16" t="n"/>
      <c r="D83" s="15" t="n"/>
      <c r="E83" s="16" t="n"/>
      <c r="F83" s="16" t="n"/>
      <c r="G83" s="17" t="n"/>
      <c r="H83" s="16" t="n"/>
      <c r="I83" s="16" t="n"/>
      <c r="J83" s="16" t="n"/>
      <c r="K83" s="16" t="n"/>
      <c r="L83" s="16" t="n"/>
      <c r="M83" s="16" t="n"/>
      <c r="N83" s="16" t="n"/>
      <c r="O83" s="16" t="n"/>
    </row>
    <row r="84">
      <c r="A84" s="13" t="n"/>
      <c r="C84" s="13" t="n"/>
      <c r="D84" s="10" t="n"/>
      <c r="E84" s="13" t="n"/>
      <c r="F84" s="13" t="n"/>
      <c r="G84" s="12" t="n"/>
      <c r="H84" s="13" t="n"/>
      <c r="I84" s="13" t="n"/>
      <c r="J84" s="13" t="n"/>
      <c r="K84" s="13" t="n"/>
      <c r="L84" s="13" t="n"/>
      <c r="M84" s="13" t="n"/>
      <c r="N84" s="13" t="n"/>
      <c r="O84" s="13" t="n"/>
    </row>
    <row r="85">
      <c r="A85" s="13" t="n"/>
      <c r="C85" s="13" t="n"/>
      <c r="D85" s="10" t="n"/>
      <c r="E85" s="13" t="n"/>
      <c r="F85" s="13" t="n"/>
      <c r="G85" s="12" t="n"/>
      <c r="H85" s="13" t="n"/>
      <c r="I85" s="13" t="n"/>
      <c r="J85" s="13" t="n"/>
      <c r="K85" s="13" t="n"/>
      <c r="L85" s="13" t="n"/>
      <c r="M85" s="13" t="n"/>
      <c r="N85" s="13" t="n"/>
      <c r="O85" s="13" t="n"/>
    </row>
    <row r="86">
      <c r="A86" s="13" t="n"/>
      <c r="C86" s="13" t="n"/>
      <c r="D86" s="10" t="n"/>
      <c r="E86" s="13" t="n"/>
      <c r="F86" s="13" t="n"/>
      <c r="G86" s="12" t="n"/>
      <c r="H86" s="13" t="n"/>
      <c r="I86" s="13" t="n"/>
      <c r="J86" s="13" t="n"/>
      <c r="K86" s="13" t="n"/>
      <c r="L86" s="13" t="n"/>
      <c r="M86" s="13" t="n"/>
      <c r="N86" s="13" t="n"/>
      <c r="O86" s="13" t="n"/>
    </row>
    <row r="87">
      <c r="A87" s="13" t="n"/>
      <c r="B87" s="13" t="n"/>
      <c r="C87" s="13" t="n"/>
      <c r="D87" s="10" t="n"/>
      <c r="E87" s="13" t="n"/>
      <c r="F87" s="13" t="n"/>
      <c r="G87" s="12" t="n"/>
      <c r="H87" s="13" t="n"/>
      <c r="I87" s="13" t="n"/>
      <c r="J87" s="13" t="n"/>
      <c r="K87" s="13" t="n"/>
      <c r="L87" s="13" t="n"/>
      <c r="M87" s="13" t="n"/>
      <c r="N87" s="13" t="n"/>
      <c r="O87" s="1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 zoomScale="90" zoomScaleNormal="90">
      <pane activePane="bottomLeft" state="frozen" topLeftCell="A2" ySplit="1"/>
      <selection activeCell="A10" pane="bottomLeft" sqref="A10"/>
    </sheetView>
  </sheetViews>
  <sheetFormatPr baseColWidth="10" defaultRowHeight="16"/>
  <cols>
    <col customWidth="1" max="1" min="1" style="31" width="21.83203125"/>
    <col customWidth="1" max="2" min="2" style="31" width="43.6640625"/>
    <col customWidth="1" max="3" min="3" style="31" width="10.83203125"/>
    <col customWidth="1" max="4" min="4" style="21" width="10.83203125"/>
    <col customWidth="1" max="6" min="5" style="31" width="10.83203125"/>
    <col customWidth="1" max="7" min="7" style="4" width="10.83203125"/>
    <col customWidth="1" max="13" min="8" style="31" width="10.83203125"/>
    <col customWidth="1" max="14" min="14" style="31" width="43.6640625"/>
    <col customWidth="1" max="16384" min="15" style="31" width="10.83203125"/>
  </cols>
  <sheetData>
    <row customFormat="1" r="1" s="24">
      <c r="A1" s="23" t="inlineStr">
        <is>
          <t>Art.nr.</t>
        </is>
      </c>
      <c r="B1" s="23" t="inlineStr">
        <is>
          <t>Effekt</t>
        </is>
      </c>
      <c r="C1" s="23" t="inlineStr">
        <is>
          <t>Eltändare</t>
        </is>
      </c>
      <c r="D1" s="23" t="inlineStr">
        <is>
          <t>Antal</t>
        </is>
      </c>
      <c r="E1" s="23" t="inlineStr">
        <is>
          <t>Pris GFF</t>
        </is>
      </c>
      <c r="F1" s="23" t="inlineStr">
        <is>
          <t>Summa GFF</t>
        </is>
      </c>
      <c r="G1" s="23" t="inlineStr">
        <is>
          <t>Pris/st</t>
        </is>
      </c>
      <c r="H1" s="23" t="inlineStr">
        <is>
          <t>Summa</t>
        </is>
      </c>
      <c r="I1" s="23" t="inlineStr">
        <is>
          <t>Kaliber</t>
        </is>
      </c>
      <c r="J1" s="23" t="inlineStr">
        <is>
          <t>Höjd</t>
        </is>
      </c>
      <c r="K1" s="23" t="inlineStr">
        <is>
          <t>Krutvikt</t>
        </is>
      </c>
      <c r="L1" s="23" t="inlineStr">
        <is>
          <t>Total krutvikt</t>
        </is>
      </c>
      <c r="M1" s="23" t="inlineStr">
        <is>
          <t>Kategori</t>
        </is>
      </c>
      <c r="N1" s="23" t="inlineStr">
        <is>
          <t>Kommentar</t>
        </is>
      </c>
      <c r="O1" s="23" t="inlineStr">
        <is>
          <t>Användning</t>
        </is>
      </c>
    </row>
    <row r="2" s="31">
      <c r="A2" s="7" t="inlineStr">
        <is>
          <t>YT12016</t>
        </is>
      </c>
      <c r="B2" s="20" t="inlineStr">
        <is>
          <t>30mm Comet Dark Blue Star</t>
        </is>
      </c>
      <c r="C2" s="8" t="inlineStr">
        <is>
          <t>X</t>
        </is>
      </c>
      <c r="D2" s="21" t="n">
        <v>2</v>
      </c>
      <c r="F2">
        <f>D2*E2</f>
        <v/>
      </c>
      <c r="G2" s="4" t="n">
        <v>12</v>
      </c>
      <c r="H2">
        <f>D2*G2</f>
        <v/>
      </c>
    </row>
    <row r="3" s="31">
      <c r="A3" s="7" t="inlineStr">
        <is>
          <t>TF32B03020</t>
        </is>
      </c>
      <c r="B3" s="20" t="inlineStr">
        <is>
          <t>30mm Comet Red Star</t>
        </is>
      </c>
      <c r="C3" s="8" t="inlineStr">
        <is>
          <t>X</t>
        </is>
      </c>
      <c r="D3" s="21" t="n">
        <v>1</v>
      </c>
      <c r="F3">
        <f>D3*E3</f>
        <v/>
      </c>
      <c r="G3" s="4" t="n">
        <v>12</v>
      </c>
      <c r="H3">
        <f>D3*G3</f>
        <v/>
      </c>
    </row>
    <row r="4" s="31">
      <c r="A4" s="7" t="n"/>
      <c r="B4" s="20" t="inlineStr">
        <is>
          <t>1,5" Mine Green to Blue to Red</t>
        </is>
      </c>
      <c r="C4" s="8" t="inlineStr">
        <is>
          <t>X</t>
        </is>
      </c>
      <c r="D4" s="21" t="n">
        <v>2</v>
      </c>
      <c r="F4">
        <f>D4*E4</f>
        <v/>
      </c>
      <c r="G4" s="4" t="n">
        <v>20</v>
      </c>
      <c r="H4">
        <f>D4*G4</f>
        <v/>
      </c>
    </row>
    <row r="5" s="31">
      <c r="A5" s="7" t="inlineStr">
        <is>
          <t>33C05071</t>
        </is>
      </c>
      <c r="B5" s="20" t="inlineStr">
        <is>
          <t>49mm Mine Flower Crown to Purple</t>
        </is>
      </c>
      <c r="C5" s="8" t="inlineStr">
        <is>
          <t>X</t>
        </is>
      </c>
      <c r="D5" s="21" t="n">
        <v>1</v>
      </c>
      <c r="E5" t="n">
        <v>76.5</v>
      </c>
      <c r="F5">
        <f>D5*E5</f>
        <v/>
      </c>
      <c r="G5" s="4" t="n">
        <v>50</v>
      </c>
      <c r="H5">
        <f>D5*G5</f>
        <v/>
      </c>
    </row>
    <row r="6" s="31">
      <c r="A6" s="7" t="inlineStr">
        <is>
          <t>ZX8133</t>
        </is>
      </c>
      <c r="B6" s="20" t="inlineStr">
        <is>
          <t>Fountain Silver (Cone) 15m3s</t>
        </is>
      </c>
      <c r="C6" s="8" t="n"/>
      <c r="D6" s="21" t="n">
        <v>1</v>
      </c>
      <c r="F6">
        <f>D6*E6</f>
        <v/>
      </c>
      <c r="G6" s="4" t="n">
        <v>120</v>
      </c>
      <c r="H6">
        <f>D6*G6</f>
        <v/>
      </c>
    </row>
    <row r="7" s="31">
      <c r="A7" s="7" t="inlineStr">
        <is>
          <t>ZX8124A</t>
        </is>
      </c>
      <c r="B7" s="20" t="inlineStr">
        <is>
          <t>30sec 5m Silver Fountain w/ Blue Pistil</t>
        </is>
      </c>
      <c r="C7" s="8" t="n"/>
      <c r="D7" s="21" t="n">
        <v>2</v>
      </c>
      <c r="F7">
        <f>D7*E7</f>
        <v/>
      </c>
      <c r="G7" s="4" t="n">
        <v>120</v>
      </c>
      <c r="H7">
        <f>D7*G7</f>
        <v/>
      </c>
    </row>
    <row r="8" s="31">
      <c r="A8" s="7" t="inlineStr">
        <is>
          <t>YT12067</t>
        </is>
      </c>
      <c r="B8" s="20" t="inlineStr">
        <is>
          <t>30mm Mine Silver</t>
        </is>
      </c>
      <c r="C8" s="8" t="inlineStr">
        <is>
          <t>X</t>
        </is>
      </c>
      <c r="D8" s="21" t="n">
        <v>1</v>
      </c>
      <c r="F8">
        <f>D8*E8</f>
        <v/>
      </c>
      <c r="G8" s="4" t="n">
        <v>12</v>
      </c>
      <c r="H8">
        <f>D8*G8</f>
        <v/>
      </c>
    </row>
    <row r="9" s="31">
      <c r="A9" s="7" t="inlineStr">
        <is>
          <t>YT12005</t>
        </is>
      </c>
      <c r="B9" s="20" t="inlineStr">
        <is>
          <t>30mm Comet Red Wave</t>
        </is>
      </c>
      <c r="C9" s="8" t="inlineStr">
        <is>
          <t>X</t>
        </is>
      </c>
      <c r="D9" s="21" t="n">
        <v>1</v>
      </c>
      <c r="F9">
        <f>D9*E9</f>
        <v/>
      </c>
      <c r="G9" s="4" t="n">
        <v>12</v>
      </c>
      <c r="H9">
        <f>D9*G9</f>
        <v/>
      </c>
    </row>
    <row r="10" s="31">
      <c r="A10" s="7" t="n"/>
      <c r="B10" s="20" t="inlineStr">
        <is>
          <t>Lances 60 seconds Silver</t>
        </is>
      </c>
      <c r="C10" s="8" t="n"/>
      <c r="D10" s="21" t="n">
        <v>6</v>
      </c>
      <c r="F10">
        <f>D10*E10</f>
        <v/>
      </c>
      <c r="G10" s="4" t="n">
        <v>2</v>
      </c>
      <c r="H10">
        <f>D10*G10</f>
        <v/>
      </c>
    </row>
    <row r="11" s="31">
      <c r="A11" s="7" t="n"/>
      <c r="B11" s="20" t="inlineStr">
        <is>
          <t>Lances 60 seconds Gold</t>
        </is>
      </c>
      <c r="C11" s="8" t="n"/>
      <c r="D11" s="21" t="n">
        <v>2</v>
      </c>
      <c r="F11">
        <f>D11*E11</f>
        <v/>
      </c>
      <c r="G11" s="4" t="n">
        <v>2</v>
      </c>
      <c r="H11">
        <f>D11*G11</f>
        <v/>
      </c>
    </row>
    <row r="12" s="31">
      <c r="A12" s="19" t="n"/>
      <c r="B12" s="20" t="inlineStr">
        <is>
          <t>Div. Next-fontäner</t>
        </is>
      </c>
      <c r="C12" s="8" t="n"/>
      <c r="D12" s="21" t="n">
        <v>34</v>
      </c>
      <c r="F12">
        <f>D12*E12</f>
        <v/>
      </c>
      <c r="G12" s="4" t="n">
        <v>9</v>
      </c>
      <c r="H12">
        <f>D12*G12</f>
        <v/>
      </c>
    </row>
    <row r="13" s="31">
      <c r="A13" s="7" t="n"/>
      <c r="B13" s="20" t="inlineStr">
        <is>
          <t>Silver Jet 7 meter</t>
        </is>
      </c>
      <c r="C13" s="8" t="n"/>
      <c r="D13" s="21" t="n">
        <v>3</v>
      </c>
      <c r="F13">
        <f>D13*E13</f>
        <v/>
      </c>
      <c r="G13" s="4" t="n">
        <v>9</v>
      </c>
      <c r="H13">
        <f>D13*G13</f>
        <v/>
      </c>
    </row>
    <row r="14" s="31">
      <c r="A14" s="7" t="n"/>
      <c r="B14" s="20" t="inlineStr">
        <is>
          <t>Silver Jet 5m (Unique)</t>
        </is>
      </c>
      <c r="C14" s="8" t="n"/>
      <c r="D14" s="21" t="n">
        <v>5</v>
      </c>
      <c r="F14">
        <f>D14*E14</f>
        <v/>
      </c>
      <c r="G14" s="4" t="n">
        <v>9</v>
      </c>
      <c r="H14">
        <f>D14*G14</f>
        <v/>
      </c>
    </row>
    <row r="15" s="31">
      <c r="A15" s="7" t="n"/>
      <c r="B15" s="20" t="inlineStr">
        <is>
          <t>Div. gamla små jets</t>
        </is>
      </c>
      <c r="C15" s="8" t="n"/>
      <c r="D15" s="21" t="n">
        <v>8</v>
      </c>
      <c r="F15">
        <f>D15*E15</f>
        <v/>
      </c>
      <c r="G15" s="4" t="n">
        <v>9</v>
      </c>
      <c r="H15">
        <f>D15*G15</f>
        <v/>
      </c>
    </row>
    <row r="16" s="31">
      <c r="A16" s="7" t="n"/>
      <c r="B16" s="20" t="inlineStr">
        <is>
          <t>1-Shot okänd (från fan/tårta)</t>
        </is>
      </c>
      <c r="C16" s="8" t="inlineStr">
        <is>
          <t>X</t>
        </is>
      </c>
      <c r="D16" s="21" t="n">
        <v>18</v>
      </c>
      <c r="F16">
        <f>D16*E16</f>
        <v/>
      </c>
      <c r="G16" s="4" t="n">
        <v>14</v>
      </c>
      <c r="H16">
        <f>D16*G16</f>
        <v/>
      </c>
      <c r="O16" t="inlineStr">
        <is>
          <t>Jonas</t>
        </is>
      </c>
    </row>
    <row r="17" s="31">
      <c r="A17" s="7" t="n"/>
      <c r="B17" s="20" t="inlineStr">
        <is>
          <t>1-Shot från tårta (18mm)</t>
        </is>
      </c>
      <c r="C17" s="8" t="n"/>
      <c r="D17" s="21" t="n">
        <v>123</v>
      </c>
      <c r="F17">
        <f>D17*E17</f>
        <v/>
      </c>
      <c r="G17" s="4" t="n">
        <v>4</v>
      </c>
      <c r="H17">
        <f>D17*G17</f>
        <v/>
      </c>
      <c r="N17" t="inlineStr">
        <is>
          <t>Silver fish Mine</t>
        </is>
      </c>
      <c r="O17" t="inlineStr">
        <is>
          <t>Jonas</t>
        </is>
      </c>
    </row>
    <row r="18" s="31">
      <c r="A18" s="7" t="n"/>
      <c r="B18" s="20" t="inlineStr">
        <is>
          <t>1-Shot från tårta (18mm)</t>
        </is>
      </c>
      <c r="C18" s="8" t="n"/>
      <c r="D18" s="21" t="n">
        <v>14</v>
      </c>
      <c r="F18">
        <f>D18*E18</f>
        <v/>
      </c>
      <c r="G18" s="4" t="n">
        <v>4</v>
      </c>
      <c r="H18">
        <f>D18*G18</f>
        <v/>
      </c>
      <c r="N18" t="inlineStr">
        <is>
          <t>Purple Spike</t>
        </is>
      </c>
      <c r="O18" t="inlineStr">
        <is>
          <t>Jonas</t>
        </is>
      </c>
    </row>
    <row r="19" s="31">
      <c r="A19" s="7" t="n"/>
      <c r="B19" s="20" t="inlineStr">
        <is>
          <t>1-Shot från tårta (18mm)</t>
        </is>
      </c>
      <c r="C19" s="8" t="n"/>
      <c r="D19" s="21" t="n">
        <v>11</v>
      </c>
      <c r="F19">
        <f>D19*E19</f>
        <v/>
      </c>
      <c r="G19" s="4" t="n">
        <v>4</v>
      </c>
      <c r="H19">
        <f>D19*G19</f>
        <v/>
      </c>
      <c r="N19" t="inlineStr">
        <is>
          <t>Brocade Wave</t>
        </is>
      </c>
      <c r="O19" t="inlineStr">
        <is>
          <t>Jonas</t>
        </is>
      </c>
    </row>
    <row r="20" s="31">
      <c r="A20" s="7" t="inlineStr">
        <is>
          <t>MSL307001</t>
        </is>
      </c>
      <c r="B20" s="20" t="inlineStr">
        <is>
          <t>7-fan Red Wave Comet w/ Blue Mine</t>
        </is>
      </c>
      <c r="C20" s="8" t="inlineStr">
        <is>
          <t>X</t>
        </is>
      </c>
      <c r="D20" s="21" t="n">
        <v>1</v>
      </c>
      <c r="F20">
        <f>D20*E20</f>
        <v/>
      </c>
      <c r="G20" s="4" t="n">
        <v>120</v>
      </c>
      <c r="H20">
        <f>D20*G20</f>
        <v/>
      </c>
    </row>
    <row r="21" s="31">
      <c r="A21" s="7" t="inlineStr">
        <is>
          <t>33B03022</t>
        </is>
      </c>
      <c r="B21" s="20" t="inlineStr">
        <is>
          <t>13-Fan Rainbow (Sequential)</t>
        </is>
      </c>
      <c r="C21" s="8" t="inlineStr">
        <is>
          <t>X</t>
        </is>
      </c>
      <c r="D21" s="21" t="n">
        <v>1</v>
      </c>
      <c r="E21" t="n">
        <v>247.5</v>
      </c>
      <c r="F21">
        <f>D21*E21</f>
        <v/>
      </c>
      <c r="G21" s="4" t="n">
        <v>120</v>
      </c>
      <c r="H21">
        <f>D21*G21</f>
        <v/>
      </c>
    </row>
    <row r="22" s="31">
      <c r="A22" s="19" t="n"/>
      <c r="B22" s="20" t="inlineStr">
        <is>
          <t>Silver Dragon w/ Red Tip</t>
        </is>
      </c>
      <c r="C22" s="8" t="n"/>
      <c r="D22" s="21" t="n">
        <v>2</v>
      </c>
      <c r="F22">
        <f>D22*E22</f>
        <v/>
      </c>
      <c r="G22" s="4" t="n">
        <v>15</v>
      </c>
      <c r="H22">
        <f>D22*G22</f>
        <v/>
      </c>
    </row>
    <row r="23" s="31">
      <c r="A23" s="19" t="n"/>
      <c r="B23" s="20" t="inlineStr">
        <is>
          <t>Silver Strobe Mine</t>
        </is>
      </c>
      <c r="C23" s="8" t="n"/>
      <c r="D23" s="21" t="n">
        <v>2</v>
      </c>
      <c r="G23" s="4" t="n">
        <v>15</v>
      </c>
      <c r="H23">
        <f>D23*G23</f>
        <v/>
      </c>
    </row>
    <row r="24" s="31">
      <c r="A24" s="19" t="n"/>
      <c r="B24" s="20" t="inlineStr">
        <is>
          <t>Comet Magenta w/ Goldflimmer tail</t>
        </is>
      </c>
      <c r="C24" s="8" t="n"/>
      <c r="D24" s="21" t="n">
        <v>1</v>
      </c>
      <c r="G24" s="4" t="n">
        <v>15</v>
      </c>
      <c r="H24">
        <f>D24*G24</f>
        <v/>
      </c>
    </row>
    <row r="25" s="31">
      <c r="A25" s="19" t="n"/>
      <c r="B25" s="20" t="inlineStr">
        <is>
          <t>Comet Magenta to Lemon</t>
        </is>
      </c>
      <c r="C25" s="8" t="n"/>
      <c r="D25" s="21" t="n">
        <v>1</v>
      </c>
      <c r="G25" s="4" t="n">
        <v>15</v>
      </c>
      <c r="H25">
        <f>D25*G25</f>
        <v/>
      </c>
    </row>
    <row r="26" s="31">
      <c r="A26" s="19" t="n"/>
      <c r="B26" s="20" t="inlineStr">
        <is>
          <t>Leuchtkäfer</t>
        </is>
      </c>
      <c r="C26" s="8" t="n"/>
      <c r="D26" s="21" t="n">
        <v>1</v>
      </c>
      <c r="G26" s="4" t="n">
        <v>15</v>
      </c>
      <c r="H26">
        <f>D26*G26</f>
        <v/>
      </c>
    </row>
    <row r="27" s="31">
      <c r="A27" s="19" t="n"/>
      <c r="B27" s="20" t="inlineStr">
        <is>
          <t>30mm Mine/Comet okänd</t>
        </is>
      </c>
      <c r="C27" s="8" t="n"/>
      <c r="D27" s="21" t="n">
        <v>1</v>
      </c>
      <c r="G27" s="4" t="n">
        <v>15</v>
      </c>
      <c r="H27">
        <f>D27*G27</f>
        <v/>
      </c>
    </row>
    <row r="28" s="31">
      <c r="A28" s="19" t="n"/>
      <c r="B28" s="20" t="inlineStr">
        <is>
          <t>Komet Gold-Blau</t>
        </is>
      </c>
      <c r="C28" s="8" t="n"/>
      <c r="D28" s="21" t="n">
        <v>1</v>
      </c>
      <c r="G28" s="4" t="n">
        <v>15</v>
      </c>
      <c r="H28">
        <f>D28*G28</f>
        <v/>
      </c>
    </row>
    <row r="29" s="31">
      <c r="A29" s="19" t="n"/>
      <c r="B29" s="20" t="inlineStr">
        <is>
          <t>18mm Silver Fish Mine</t>
        </is>
      </c>
      <c r="C29" s="8" t="n"/>
      <c r="D29" s="21" t="n">
        <v>7</v>
      </c>
      <c r="G29" s="4" t="n">
        <v>15</v>
      </c>
      <c r="H29">
        <f>D29*G29</f>
        <v/>
      </c>
    </row>
    <row r="30" s="31">
      <c r="A30" s="19" t="n"/>
      <c r="B30" s="20" t="inlineStr">
        <is>
          <t>18mm Red Mine</t>
        </is>
      </c>
      <c r="C30" s="8" t="n"/>
      <c r="D30" s="21" t="n">
        <v>1</v>
      </c>
      <c r="G30" s="4" t="n">
        <v>15</v>
      </c>
      <c r="H30">
        <f>D30*G30</f>
        <v/>
      </c>
    </row>
    <row r="31" s="31">
      <c r="A31" s="19" t="n"/>
      <c r="B31" s="20" t="inlineStr">
        <is>
          <t>18mm Green Mine</t>
        </is>
      </c>
      <c r="C31" s="8" t="n"/>
      <c r="D31" s="21" t="n">
        <v>1</v>
      </c>
      <c r="G31" s="4" t="n">
        <v>15</v>
      </c>
      <c r="H31">
        <f>D31*G31</f>
        <v/>
      </c>
    </row>
    <row r="32" s="31">
      <c r="A32" s="19" t="n"/>
      <c r="B32" s="20" t="inlineStr">
        <is>
          <t>18mm Spike Red</t>
        </is>
      </c>
      <c r="C32" s="8" t="n"/>
      <c r="D32" s="21" t="n">
        <v>1</v>
      </c>
      <c r="G32" s="4" t="n">
        <v>15</v>
      </c>
      <c r="H32">
        <f>D32*G32</f>
        <v/>
      </c>
    </row>
    <row r="33" s="31">
      <c r="A33" s="19" t="n"/>
      <c r="B33" s="20" t="inlineStr">
        <is>
          <t>20ft Mine Silver Crackle</t>
        </is>
      </c>
      <c r="C33" s="8" t="n"/>
      <c r="D33" s="21" t="n">
        <v>2</v>
      </c>
      <c r="G33" s="4" t="n">
        <v>15</v>
      </c>
      <c r="H33">
        <f>D33*G33</f>
        <v/>
      </c>
    </row>
    <row r="34" s="31">
      <c r="A34" s="7" t="n"/>
      <c r="B34" s="25" t="inlineStr">
        <is>
          <t>VS Mine 20ft Blue Fizz</t>
        </is>
      </c>
      <c r="D34" s="21" t="n">
        <v>7</v>
      </c>
      <c r="F34">
        <f>D34*E34</f>
        <v/>
      </c>
      <c r="G34" s="4" t="n">
        <v>14</v>
      </c>
      <c r="H34">
        <f>D34*G34</f>
        <v/>
      </c>
    </row>
    <row r="35" s="31">
      <c r="A35" s="7" t="n"/>
      <c r="B35" s="20" t="inlineStr">
        <is>
          <t>Photoflash Yellow (w/ igniter)</t>
        </is>
      </c>
      <c r="C35" s="8" t="n"/>
      <c r="D35" s="21" t="n">
        <v>2</v>
      </c>
      <c r="E35" t="n">
        <v>78</v>
      </c>
      <c r="F35">
        <f>D35*E35</f>
        <v/>
      </c>
      <c r="G35" s="4" t="n">
        <v>78</v>
      </c>
      <c r="H35">
        <f>D35*G35</f>
        <v/>
      </c>
    </row>
    <row r="36" s="31">
      <c r="A36" s="7" t="n"/>
      <c r="B36" s="20" t="inlineStr">
        <is>
          <t>Photoflash Orange (w/ igniter)</t>
        </is>
      </c>
      <c r="C36" s="8" t="n"/>
      <c r="D36" s="21" t="n">
        <v>2</v>
      </c>
      <c r="E36" t="n">
        <v>78</v>
      </c>
      <c r="F36">
        <f>D36*E36</f>
        <v/>
      </c>
      <c r="G36" s="4" t="n">
        <v>78</v>
      </c>
      <c r="H36">
        <f>D36*G36</f>
        <v/>
      </c>
    </row>
    <row r="37" s="31">
      <c r="A37" s="7" t="n"/>
      <c r="B37" s="20" t="inlineStr">
        <is>
          <t>Theatrical Flash Green</t>
        </is>
      </c>
      <c r="C37" s="8" t="n"/>
      <c r="D37" s="21" t="n">
        <v>1</v>
      </c>
      <c r="F37">
        <f>D37*E37</f>
        <v/>
      </c>
      <c r="G37" s="4" t="n">
        <v>19</v>
      </c>
      <c r="H37">
        <f>D37*G37</f>
        <v/>
      </c>
    </row>
    <row r="38" s="31">
      <c r="A38" s="7" t="n"/>
      <c r="B38" s="25" t="inlineStr">
        <is>
          <t xml:space="preserve">20mm Violet Stars Mine </t>
        </is>
      </c>
      <c r="C38" s="8" t="n"/>
      <c r="D38" s="21" t="n">
        <v>1</v>
      </c>
      <c r="F38">
        <f>D38*E38</f>
        <v/>
      </c>
      <c r="G38" s="4" t="n">
        <v>10</v>
      </c>
      <c r="H38">
        <f>D38*G38</f>
        <v/>
      </c>
    </row>
    <row r="39" s="31">
      <c r="A39" s="7" t="inlineStr">
        <is>
          <t>51C02004</t>
        </is>
      </c>
      <c r="B39" s="20" t="inlineStr">
        <is>
          <t>Silver Jet 10m1s</t>
        </is>
      </c>
      <c r="C39" s="8" t="n"/>
      <c r="D39" s="21" t="n">
        <v>4</v>
      </c>
      <c r="F39">
        <f>D39*E39</f>
        <v/>
      </c>
      <c r="G39" s="4" t="n">
        <v>25</v>
      </c>
      <c r="H39">
        <f>D39*G39</f>
        <v/>
      </c>
    </row>
    <row r="40" s="31">
      <c r="A40" s="7" t="n"/>
      <c r="B40" s="20" t="inlineStr">
        <is>
          <t>Smoke Puff (Pyro pot)</t>
        </is>
      </c>
      <c r="C40" s="8" t="n"/>
      <c r="D40" s="21" t="n">
        <v>11</v>
      </c>
      <c r="F40">
        <f>D40*E40</f>
        <v/>
      </c>
      <c r="G40" s="4" t="n">
        <v>9</v>
      </c>
      <c r="H40">
        <f>D40*G40</f>
        <v/>
      </c>
      <c r="N40" t="inlineStr">
        <is>
          <t>Kräver Pyroflash-skjutsystem</t>
        </is>
      </c>
      <c r="O40" t="inlineStr">
        <is>
          <t>Destruktion</t>
        </is>
      </c>
    </row>
    <row r="41" s="31">
      <c r="A41" s="7" t="n"/>
      <c r="B41" s="20" t="inlineStr">
        <is>
          <t>Streamer Cartridge Multicolour</t>
        </is>
      </c>
      <c r="C41" s="8" t="n"/>
      <c r="D41" s="21" t="n">
        <v>8</v>
      </c>
      <c r="F41">
        <f>D41*E41</f>
        <v/>
      </c>
      <c r="G41" s="4" t="n"/>
      <c r="H41">
        <f>D41*G41</f>
        <v/>
      </c>
      <c r="N41" t="inlineStr">
        <is>
          <t>Kräver Pyroflash-skjutsystem</t>
        </is>
      </c>
      <c r="O41" t="inlineStr">
        <is>
          <t>Destruktion</t>
        </is>
      </c>
    </row>
    <row r="42" s="31">
      <c r="A42" s="7" t="n"/>
      <c r="B42" s="20" t="inlineStr">
        <is>
          <t>Theatrical Flash Medium (for indoor use)</t>
        </is>
      </c>
      <c r="C42" s="8" t="n"/>
      <c r="D42" s="21" t="n">
        <v>10</v>
      </c>
      <c r="F42">
        <f>D42*E42</f>
        <v/>
      </c>
      <c r="G42" s="4" t="n"/>
      <c r="H42">
        <f>D42*G42</f>
        <v/>
      </c>
    </row>
    <row r="43" s="31">
      <c r="A43" s="7" t="n"/>
      <c r="B43" s="20" t="inlineStr">
        <is>
          <t>Wells XL Red FLash</t>
        </is>
      </c>
      <c r="C43" s="8" t="n"/>
      <c r="D43" s="21" t="n">
        <v>18</v>
      </c>
      <c r="F43">
        <f>D43*E43</f>
        <v/>
      </c>
      <c r="G43" s="4" t="n">
        <v>19</v>
      </c>
      <c r="H43">
        <f>D43*G43</f>
        <v/>
      </c>
    </row>
    <row r="44" s="31">
      <c r="A44" s="7" t="n"/>
      <c r="B44" s="20" t="inlineStr">
        <is>
          <t>Wells XL100 Flash w/ Sparkle</t>
        </is>
      </c>
      <c r="C44" s="8" t="n"/>
      <c r="D44" s="21" t="n">
        <v>2</v>
      </c>
      <c r="F44">
        <f>D44*E44</f>
        <v/>
      </c>
      <c r="G44" s="4" t="n">
        <v>19</v>
      </c>
      <c r="H44">
        <f>D44*G44</f>
        <v/>
      </c>
    </row>
    <row r="45" s="31">
      <c r="A45" s="7" t="n"/>
      <c r="B45" s="20" t="inlineStr">
        <is>
          <t>Wells XL Sparkle Flash</t>
        </is>
      </c>
      <c r="C45" s="8" t="n"/>
      <c r="D45" s="21" t="n">
        <v>7</v>
      </c>
      <c r="F45">
        <f>D45*E45</f>
        <v/>
      </c>
      <c r="G45" s="4" t="n">
        <v>19</v>
      </c>
      <c r="H45">
        <f>D45*G45</f>
        <v/>
      </c>
    </row>
    <row r="46" s="31">
      <c r="A46" s="7" t="n"/>
      <c r="B46" s="20" t="inlineStr">
        <is>
          <t>Wells XL White Flash</t>
        </is>
      </c>
      <c r="C46" s="8" t="n"/>
      <c r="D46" s="21" t="n">
        <v>1</v>
      </c>
      <c r="F46">
        <f>D46*E46</f>
        <v/>
      </c>
      <c r="G46" s="4" t="n">
        <v>19</v>
      </c>
      <c r="H46">
        <f>D46*G46</f>
        <v/>
      </c>
    </row>
    <row r="47" s="31">
      <c r="A47" s="7" t="n"/>
      <c r="B47" s="20" t="inlineStr">
        <is>
          <t>Waterfall 15x7</t>
        </is>
      </c>
      <c r="C47" s="8" t="n"/>
      <c r="D47" s="21" t="n">
        <v>20</v>
      </c>
      <c r="F47">
        <f>D47*E47</f>
        <v/>
      </c>
      <c r="G47" s="4" t="n">
        <v>9</v>
      </c>
      <c r="H47">
        <f>D47*G47</f>
        <v/>
      </c>
    </row>
    <row r="48" s="31">
      <c r="A48" s="7" t="n"/>
      <c r="B48" s="20" t="inlineStr">
        <is>
          <t>Gerb 1/2 x 9</t>
        </is>
      </c>
      <c r="C48" s="8" t="n"/>
      <c r="D48" s="21" t="n">
        <v>20</v>
      </c>
      <c r="F48">
        <f>D48*E48</f>
        <v/>
      </c>
      <c r="G48" s="4" t="n">
        <v>9</v>
      </c>
      <c r="H48">
        <f>D48*G48</f>
        <v/>
      </c>
    </row>
    <row r="49" s="31">
      <c r="A49" s="7" t="n"/>
      <c r="B49" s="20" t="inlineStr">
        <is>
          <t>Stage Gerb 8 x 8</t>
        </is>
      </c>
      <c r="C49" s="8" t="n"/>
      <c r="D49" s="21" t="n">
        <v>30</v>
      </c>
      <c r="F49">
        <f>D49*E49</f>
        <v/>
      </c>
      <c r="G49" s="4" t="n">
        <v>9</v>
      </c>
      <c r="H49">
        <f>D49*G49</f>
        <v/>
      </c>
      <c r="N49" t="inlineStr">
        <is>
          <t>Le Maitre</t>
        </is>
      </c>
    </row>
    <row r="50" s="31">
      <c r="A50" s="7" t="n"/>
      <c r="B50" s="20" t="inlineStr">
        <is>
          <t>Falls 15s x 7m</t>
        </is>
      </c>
      <c r="C50" s="8" t="n"/>
      <c r="D50" s="21" t="n">
        <v>4</v>
      </c>
      <c r="F50">
        <f>D50*E50</f>
        <v/>
      </c>
      <c r="G50" s="4" t="n">
        <v>9</v>
      </c>
      <c r="H50">
        <f>D50*G50</f>
        <v/>
      </c>
      <c r="N50" t="inlineStr">
        <is>
          <t>Wells</t>
        </is>
      </c>
    </row>
    <row r="51" s="31">
      <c r="A51" s="7" t="n"/>
      <c r="B51" s="20" t="inlineStr">
        <is>
          <t>Gerb 7s x 4,5s</t>
        </is>
      </c>
      <c r="C51" s="8" t="n"/>
      <c r="D51" s="21" t="n">
        <v>3</v>
      </c>
      <c r="F51">
        <f>D51*E51</f>
        <v/>
      </c>
      <c r="G51" s="4" t="n">
        <v>9</v>
      </c>
      <c r="H51">
        <f>D51*G51</f>
        <v/>
      </c>
      <c r="N51" t="inlineStr">
        <is>
          <t>Wells</t>
        </is>
      </c>
    </row>
    <row r="52" s="31">
      <c r="A52" s="7" t="n"/>
      <c r="B52" s="20" t="inlineStr">
        <is>
          <t>Gerb 7s x 3,5s</t>
        </is>
      </c>
      <c r="C52" s="8" t="n"/>
      <c r="D52" s="21" t="n">
        <v>4</v>
      </c>
      <c r="F52">
        <f>D52*E52</f>
        <v/>
      </c>
      <c r="G52" s="4" t="n">
        <v>9</v>
      </c>
      <c r="H52">
        <f>D52*G52</f>
        <v/>
      </c>
      <c r="N52" t="inlineStr">
        <is>
          <t>Wells</t>
        </is>
      </c>
    </row>
    <row r="53" s="31">
      <c r="A53" s="7" t="n"/>
      <c r="B53" s="20" t="inlineStr">
        <is>
          <t>Small Mine Red</t>
        </is>
      </c>
      <c r="C53" s="8" t="n"/>
      <c r="D53" s="21" t="n">
        <v>4</v>
      </c>
      <c r="F53">
        <f>E53*D53</f>
        <v/>
      </c>
      <c r="G53" s="4" t="n">
        <v>19</v>
      </c>
      <c r="H53">
        <f>D53*G53</f>
        <v/>
      </c>
      <c r="N53" t="inlineStr">
        <is>
          <t>Prostage</t>
        </is>
      </c>
    </row>
    <row r="54" s="31">
      <c r="A54" s="7" t="n"/>
      <c r="B54" s="20" t="inlineStr">
        <is>
          <t>Small Mine White w/ Tail</t>
        </is>
      </c>
      <c r="C54" s="8" t="n"/>
      <c r="D54" s="21" t="n">
        <v>3</v>
      </c>
      <c r="F54">
        <f>E54*D54</f>
        <v/>
      </c>
      <c r="G54" s="4" t="n">
        <v>19</v>
      </c>
      <c r="H54">
        <f>D54*G54</f>
        <v/>
      </c>
      <c r="N54" t="inlineStr">
        <is>
          <t>Prostage</t>
        </is>
      </c>
    </row>
    <row r="55" s="31">
      <c r="A55" s="19" t="n"/>
      <c r="B55" s="20" t="inlineStr">
        <is>
          <t>60' Comet White w/ Tail</t>
        </is>
      </c>
      <c r="C55" s="8" t="n"/>
      <c r="D55" s="21" t="n">
        <v>2</v>
      </c>
      <c r="F55">
        <f>E55*D55</f>
        <v/>
      </c>
      <c r="G55" s="4" t="n">
        <v>9</v>
      </c>
      <c r="H55">
        <f>D55*G55</f>
        <v/>
      </c>
    </row>
    <row r="56" s="31">
      <c r="A56" s="19" t="n"/>
      <c r="B56" s="20" t="inlineStr">
        <is>
          <t>60' Comet Red</t>
        </is>
      </c>
      <c r="C56" s="8" t="n"/>
      <c r="D56" s="21" t="n">
        <v>2</v>
      </c>
      <c r="F56">
        <f>E56*D56</f>
        <v/>
      </c>
      <c r="G56" s="4" t="n">
        <v>9</v>
      </c>
      <c r="H56">
        <f>D56*G56</f>
        <v/>
      </c>
    </row>
    <row r="57" s="31">
      <c r="A57" s="19" t="n"/>
      <c r="B57" s="20" t="inlineStr">
        <is>
          <t>60' Comet Green</t>
        </is>
      </c>
      <c r="C57" s="8" t="n"/>
      <c r="D57" s="21" t="n">
        <v>2</v>
      </c>
      <c r="F57">
        <f>E57*D57</f>
        <v/>
      </c>
      <c r="G57" s="4" t="n">
        <v>9</v>
      </c>
      <c r="H57">
        <f>D57*G57</f>
        <v/>
      </c>
    </row>
    <row r="58" s="31">
      <c r="A58" s="19" t="n"/>
      <c r="B58" s="20" t="inlineStr">
        <is>
          <t>60' Comet White</t>
        </is>
      </c>
      <c r="C58" s="8" t="n"/>
      <c r="D58" s="21" t="n">
        <v>2</v>
      </c>
      <c r="F58">
        <f>E58*D58</f>
        <v/>
      </c>
      <c r="G58" s="4" t="n">
        <v>9</v>
      </c>
      <c r="H58">
        <f>D58*G58</f>
        <v/>
      </c>
    </row>
    <row r="59" s="31">
      <c r="A59" s="19" t="n"/>
      <c r="B59" s="20" t="inlineStr">
        <is>
          <t>60' Comet Amber</t>
        </is>
      </c>
      <c r="C59" s="8" t="n"/>
      <c r="D59" s="21" t="n">
        <v>2</v>
      </c>
      <c r="F59">
        <f>E59*D59</f>
        <v/>
      </c>
      <c r="G59" s="4" t="n">
        <v>9</v>
      </c>
      <c r="H59">
        <f>D59*G59</f>
        <v/>
      </c>
    </row>
    <row r="60" s="31">
      <c r="A60" s="7" t="n"/>
      <c r="B60" s="20" t="inlineStr">
        <is>
          <t>Small Mine Variegated</t>
        </is>
      </c>
      <c r="C60" s="8" t="n"/>
      <c r="D60" s="21" t="n">
        <v>6</v>
      </c>
      <c r="F60">
        <f>E60*D60</f>
        <v/>
      </c>
      <c r="G60" s="4" t="n">
        <v>9</v>
      </c>
      <c r="H60">
        <f>D60*G60</f>
        <v/>
      </c>
    </row>
    <row r="61" s="31">
      <c r="A61" s="7" t="n"/>
      <c r="B61" s="20" t="inlineStr">
        <is>
          <t>Stage Gerb 3x12</t>
        </is>
      </c>
      <c r="C61" s="8" t="n"/>
      <c r="D61" s="21" t="n">
        <v>4</v>
      </c>
      <c r="F61">
        <f>E61*D61</f>
        <v/>
      </c>
      <c r="G61" s="4" t="n">
        <v>25</v>
      </c>
      <c r="H61">
        <f>D61*G61</f>
        <v/>
      </c>
    </row>
    <row r="62" s="31">
      <c r="A62" s="19" t="n"/>
      <c r="B62" s="20" t="inlineStr">
        <is>
          <t>25/30' Mine Amber</t>
        </is>
      </c>
      <c r="C62" s="8" t="n"/>
      <c r="D62" s="21" t="n">
        <v>2</v>
      </c>
      <c r="F62">
        <f>E62*D62</f>
        <v/>
      </c>
      <c r="G62" s="4" t="n">
        <v>19</v>
      </c>
      <c r="H62">
        <f>D62*G62</f>
        <v/>
      </c>
    </row>
    <row r="63" s="31">
      <c r="A63" s="19" t="n"/>
      <c r="B63" s="20" t="inlineStr">
        <is>
          <t>25/30' Mine Shimmer</t>
        </is>
      </c>
      <c r="C63" s="8" t="n"/>
      <c r="D63" s="21" t="n">
        <v>2</v>
      </c>
      <c r="F63">
        <f>E63*D63</f>
        <v/>
      </c>
      <c r="G63" s="4" t="n">
        <v>19</v>
      </c>
      <c r="H63">
        <f>D63*G63</f>
        <v/>
      </c>
    </row>
    <row r="64" s="31">
      <c r="A64" s="19" t="n"/>
      <c r="B64" s="20" t="inlineStr">
        <is>
          <t>25/30' Mine Blue</t>
        </is>
      </c>
      <c r="C64" s="8" t="n"/>
      <c r="D64" s="21" t="n">
        <v>1</v>
      </c>
      <c r="F64">
        <f>E64*D64</f>
        <v/>
      </c>
      <c r="G64" s="4" t="n">
        <v>19</v>
      </c>
      <c r="H64">
        <f>D64*G64</f>
        <v/>
      </c>
    </row>
    <row r="65" s="31">
      <c r="A65" s="7" t="n"/>
      <c r="B65" s="20" t="inlineStr">
        <is>
          <t>30' Mine Red/White/Blue</t>
        </is>
      </c>
      <c r="C65" s="8" t="n"/>
      <c r="D65" s="21" t="n">
        <v>2</v>
      </c>
      <c r="F65">
        <f>E65*D65</f>
        <v/>
      </c>
      <c r="G65" s="4" t="n">
        <v>19</v>
      </c>
      <c r="H65">
        <f>D65*G65</f>
        <v/>
      </c>
    </row>
    <row r="66" s="31">
      <c r="A66" s="7" t="n"/>
      <c r="B66" s="20" t="inlineStr">
        <is>
          <t>30' Mine Blue</t>
        </is>
      </c>
      <c r="C66" s="8" t="n"/>
      <c r="D66" s="21" t="n">
        <v>1</v>
      </c>
      <c r="F66">
        <f>E66*D66</f>
        <v/>
      </c>
      <c r="G66" s="4" t="n">
        <v>19</v>
      </c>
      <c r="H66">
        <f>D66*G66</f>
        <v/>
      </c>
    </row>
    <row r="67" s="31">
      <c r="A67" s="7" t="n"/>
      <c r="B67" s="20" t="inlineStr">
        <is>
          <t>50' Mine White w/ tail</t>
        </is>
      </c>
      <c r="C67" s="8" t="n"/>
      <c r="D67" s="21" t="n">
        <v>1</v>
      </c>
      <c r="F67">
        <f>E67*D67</f>
        <v/>
      </c>
      <c r="G67" s="4" t="n">
        <v>19</v>
      </c>
      <c r="H67">
        <f>D67*G67</f>
        <v/>
      </c>
      <c r="N67" t="inlineStr">
        <is>
          <t>Prostage</t>
        </is>
      </c>
    </row>
    <row r="68" s="31">
      <c r="A68" s="7" t="n"/>
      <c r="B68" s="20" t="inlineStr">
        <is>
          <t>50' Mine Red</t>
        </is>
      </c>
      <c r="C68" s="8" t="n"/>
      <c r="D68" s="21" t="n">
        <v>1</v>
      </c>
      <c r="F68">
        <f>E68*D68</f>
        <v/>
      </c>
      <c r="G68" s="4" t="n">
        <v>19</v>
      </c>
      <c r="H68">
        <f>D68*G68</f>
        <v/>
      </c>
      <c r="N68" t="inlineStr">
        <is>
          <t>Prostage</t>
        </is>
      </c>
    </row>
    <row r="69" s="31">
      <c r="A69" s="7" t="n"/>
      <c r="B69" s="20" t="inlineStr">
        <is>
          <t>Mine Medium Green</t>
        </is>
      </c>
      <c r="C69" s="8" t="n"/>
      <c r="D69" s="21" t="n">
        <v>1</v>
      </c>
      <c r="F69">
        <f>E69*D69</f>
        <v/>
      </c>
      <c r="G69" s="4" t="n">
        <v>19</v>
      </c>
      <c r="H69">
        <f>D69*G69</f>
        <v/>
      </c>
      <c r="N69" t="inlineStr">
        <is>
          <t>Prostage</t>
        </is>
      </c>
    </row>
    <row r="70" s="31">
      <c r="A70" s="7" t="n"/>
      <c r="B70" s="20" t="inlineStr">
        <is>
          <t>Mine Medium Green w/ tail</t>
        </is>
      </c>
      <c r="C70" s="8" t="n"/>
      <c r="D70" s="21" t="n">
        <v>1</v>
      </c>
      <c r="F70">
        <f>E70*D70</f>
        <v/>
      </c>
      <c r="G70" s="4" t="n">
        <v>19</v>
      </c>
      <c r="H70">
        <f>D70*G70</f>
        <v/>
      </c>
      <c r="N70" t="inlineStr">
        <is>
          <t>Prostage</t>
        </is>
      </c>
    </row>
    <row r="71" s="31">
      <c r="A71" s="7" t="n"/>
      <c r="B71" s="20" t="inlineStr">
        <is>
          <t>20' Mine Crackle</t>
        </is>
      </c>
      <c r="C71" s="8" t="n"/>
      <c r="D71" s="21" t="n">
        <v>1</v>
      </c>
      <c r="F71">
        <f>E71*D71</f>
        <v/>
      </c>
      <c r="G71" s="4" t="n">
        <v>19</v>
      </c>
      <c r="H71">
        <f>D71*G71</f>
        <v/>
      </c>
      <c r="N71" t="inlineStr">
        <is>
          <t>Prostage</t>
        </is>
      </c>
    </row>
    <row r="72" s="31">
      <c r="A72" s="7" t="n"/>
      <c r="B72" s="20" t="inlineStr">
        <is>
          <t>Mine Small Green</t>
        </is>
      </c>
      <c r="C72" s="8" t="n"/>
      <c r="D72" s="21" t="n">
        <v>1</v>
      </c>
      <c r="F72">
        <f>E72*D72</f>
        <v/>
      </c>
      <c r="G72" s="4" t="n">
        <v>19</v>
      </c>
      <c r="H72">
        <f>D72*G72</f>
        <v/>
      </c>
      <c r="N72" t="inlineStr">
        <is>
          <t>Prostage</t>
        </is>
      </c>
    </row>
    <row r="73" s="31">
      <c r="A73" s="7" t="n"/>
      <c r="B73" s="20" t="inlineStr">
        <is>
          <t>20' Mine Red</t>
        </is>
      </c>
      <c r="C73" s="8" t="n"/>
      <c r="D73" s="21" t="n">
        <v>1</v>
      </c>
      <c r="F73">
        <f>E73*D73</f>
        <v/>
      </c>
      <c r="G73" s="4" t="n">
        <v>19</v>
      </c>
      <c r="H73">
        <f>D73*G73</f>
        <v/>
      </c>
      <c r="N73" t="inlineStr">
        <is>
          <t>Prostage</t>
        </is>
      </c>
    </row>
    <row r="74" s="31">
      <c r="A74" s="7" t="n"/>
      <c r="B74" s="20" t="inlineStr">
        <is>
          <t>20' Mine White w/ tail</t>
        </is>
      </c>
      <c r="C74" s="8" t="n"/>
      <c r="D74" s="21" t="n">
        <v>1</v>
      </c>
      <c r="F74">
        <f>E74*D74</f>
        <v/>
      </c>
      <c r="G74" s="4" t="n">
        <v>19</v>
      </c>
      <c r="H74">
        <f>D74*G74</f>
        <v/>
      </c>
      <c r="N74" t="inlineStr">
        <is>
          <t>Prostage</t>
        </is>
      </c>
    </row>
    <row r="75" s="31">
      <c r="A75" s="7" t="n"/>
      <c r="B75" s="20" t="inlineStr">
        <is>
          <t>20' Mine Variegated</t>
        </is>
      </c>
      <c r="C75" s="8" t="n"/>
      <c r="D75" s="21" t="n">
        <v>1</v>
      </c>
      <c r="F75">
        <f>E75*D75</f>
        <v/>
      </c>
      <c r="G75" s="4" t="n">
        <v>19</v>
      </c>
      <c r="H75">
        <f>D75*G75</f>
        <v/>
      </c>
      <c r="N75" t="inlineStr">
        <is>
          <t>Prostage</t>
        </is>
      </c>
    </row>
    <row r="76" s="31">
      <c r="A76" s="19" t="n"/>
      <c r="B76" s="20" t="inlineStr">
        <is>
          <t>25/30' Mine Red</t>
        </is>
      </c>
      <c r="C76" s="8" t="n"/>
      <c r="D76" s="21" t="n">
        <v>2</v>
      </c>
      <c r="F76">
        <f>E76*D76</f>
        <v/>
      </c>
      <c r="G76" s="4" t="n">
        <v>19</v>
      </c>
      <c r="H76">
        <f>D76*G76</f>
        <v/>
      </c>
    </row>
    <row r="77" s="31">
      <c r="A77" s="19" t="n"/>
      <c r="B77" s="20" t="inlineStr">
        <is>
          <t>25/30' Mine Green</t>
        </is>
      </c>
      <c r="C77" s="8" t="n"/>
      <c r="D77" s="21" t="n">
        <v>2</v>
      </c>
      <c r="F77">
        <f>E77*D77</f>
        <v/>
      </c>
      <c r="G77" s="4" t="n">
        <v>19</v>
      </c>
      <c r="H77">
        <f>D77*G77</f>
        <v/>
      </c>
    </row>
    <row r="78" s="31">
      <c r="A78" s="19" t="n"/>
      <c r="B78" s="20" t="inlineStr">
        <is>
          <t>25/30' Mine White</t>
        </is>
      </c>
      <c r="C78" s="8" t="n"/>
      <c r="D78" s="21" t="n">
        <v>2</v>
      </c>
      <c r="F78">
        <f>E78*D78</f>
        <v/>
      </c>
      <c r="G78" s="4" t="n">
        <v>19</v>
      </c>
      <c r="H78">
        <f>D78*G78</f>
        <v/>
      </c>
    </row>
    <row r="79" s="31">
      <c r="A79" s="19" t="n"/>
      <c r="B79" s="20" t="inlineStr">
        <is>
          <t>25/30' Mine Silver</t>
        </is>
      </c>
      <c r="C79" s="8" t="n"/>
      <c r="D79" s="21" t="n">
        <v>2</v>
      </c>
      <c r="F79">
        <f>E79*D79</f>
        <v/>
      </c>
      <c r="G79" s="4" t="n">
        <v>19</v>
      </c>
      <c r="H79">
        <f>D79*G79</f>
        <v/>
      </c>
    </row>
    <row r="80" s="31">
      <c r="A80" s="19" t="n"/>
      <c r="B80" s="20" t="inlineStr">
        <is>
          <t>25/30' Mine Gold Glitter</t>
        </is>
      </c>
      <c r="C80" s="8" t="n"/>
      <c r="D80" s="21" t="n">
        <v>1</v>
      </c>
      <c r="F80">
        <f>E80*D80</f>
        <v/>
      </c>
      <c r="G80" s="4" t="n">
        <v>19</v>
      </c>
      <c r="H80">
        <f>D80*G80</f>
        <v/>
      </c>
    </row>
    <row r="81" s="31">
      <c r="A81" s="7" t="n"/>
      <c r="B81" s="20" t="inlineStr">
        <is>
          <t>Stage Gerb 1/2 x 6</t>
        </is>
      </c>
      <c r="C81" s="8" t="n"/>
      <c r="D81" s="21" t="n">
        <v>2</v>
      </c>
      <c r="F81">
        <f>E81*D81</f>
        <v/>
      </c>
      <c r="G81" s="4" t="n">
        <v>9</v>
      </c>
      <c r="H81">
        <f>D81*G81</f>
        <v/>
      </c>
      <c r="N81" t="inlineStr">
        <is>
          <t>Prostage</t>
        </is>
      </c>
    </row>
    <row r="82" s="31">
      <c r="A82" s="7" t="n"/>
      <c r="B82" s="20" t="inlineStr">
        <is>
          <t>Stage Gerb 1/2 x 12</t>
        </is>
      </c>
      <c r="C82" s="8" t="n"/>
      <c r="D82" s="21" t="n">
        <v>2</v>
      </c>
      <c r="F82">
        <f>E82*D82</f>
        <v/>
      </c>
      <c r="G82" s="4" t="n">
        <v>9</v>
      </c>
      <c r="H82">
        <f>D82*G82</f>
        <v/>
      </c>
      <c r="N82" t="inlineStr">
        <is>
          <t>Prostage</t>
        </is>
      </c>
    </row>
    <row r="83" s="31">
      <c r="A83" s="7" t="n"/>
      <c r="B83" s="20" t="inlineStr">
        <is>
          <t>Stage Gerb 1/2 x 15</t>
        </is>
      </c>
      <c r="C83" s="8" t="n"/>
      <c r="D83" s="21" t="n">
        <v>12</v>
      </c>
      <c r="F83">
        <f>E83*D83</f>
        <v/>
      </c>
      <c r="G83" s="4" t="n">
        <v>9</v>
      </c>
      <c r="H83">
        <f>D83*G83</f>
        <v/>
      </c>
      <c r="N83" t="inlineStr">
        <is>
          <t>Prostage</t>
        </is>
      </c>
    </row>
    <row r="84" s="31">
      <c r="A84" s="7" t="n"/>
      <c r="B84" s="20" t="inlineStr">
        <is>
          <t>Stage Gerb 1/2 x 20</t>
        </is>
      </c>
      <c r="C84" s="8" t="n"/>
      <c r="D84" s="21" t="n">
        <v>2</v>
      </c>
      <c r="F84">
        <f>E84*D84</f>
        <v/>
      </c>
      <c r="G84" s="4" t="n">
        <v>9</v>
      </c>
      <c r="H84">
        <f>D84*G84</f>
        <v/>
      </c>
      <c r="N84" t="inlineStr">
        <is>
          <t>Prostage</t>
        </is>
      </c>
    </row>
    <row r="85" s="31">
      <c r="A85" s="7" t="n"/>
      <c r="B85" s="20" t="inlineStr">
        <is>
          <t>Stage Gerb 20 x 20</t>
        </is>
      </c>
      <c r="C85" s="8" t="n"/>
      <c r="D85" s="21" t="n">
        <v>2</v>
      </c>
      <c r="F85">
        <f>E85*D85</f>
        <v/>
      </c>
      <c r="G85" s="4" t="n">
        <v>19</v>
      </c>
      <c r="H85">
        <f>D85*G85</f>
        <v/>
      </c>
      <c r="N85" t="inlineStr">
        <is>
          <t>Prostage</t>
        </is>
      </c>
    </row>
    <row r="86" s="31">
      <c r="A86" s="7" t="n"/>
      <c r="B86" s="20" t="inlineStr">
        <is>
          <t>2 sec Line Rocket</t>
        </is>
      </c>
      <c r="C86" s="8" t="n"/>
      <c r="D86" s="21" t="n">
        <v>3</v>
      </c>
      <c r="F86">
        <f>E86*D86</f>
        <v/>
      </c>
      <c r="G86" s="4" t="n">
        <v>9</v>
      </c>
      <c r="H86">
        <f>D86*G86</f>
        <v/>
      </c>
      <c r="N86" t="inlineStr">
        <is>
          <t>Prostage</t>
        </is>
      </c>
    </row>
    <row r="87" s="31">
      <c r="A87" s="7" t="n"/>
      <c r="B87" s="20" t="inlineStr">
        <is>
          <t>4 sec Line Rocket + Tail</t>
        </is>
      </c>
      <c r="C87" s="8" t="n"/>
      <c r="D87" s="21" t="n">
        <v>3</v>
      </c>
      <c r="F87">
        <f>E87*D87</f>
        <v/>
      </c>
      <c r="G87" s="4" t="n">
        <v>9</v>
      </c>
      <c r="H87">
        <f>D87*G87</f>
        <v/>
      </c>
      <c r="N87" t="inlineStr">
        <is>
          <t>Prostage</t>
        </is>
      </c>
    </row>
    <row r="88" s="31">
      <c r="A88" s="7" t="n"/>
      <c r="B88" s="20" t="inlineStr">
        <is>
          <t>Line Rocket</t>
        </is>
      </c>
      <c r="C88" s="8" t="n"/>
      <c r="D88" s="21" t="n">
        <v>3</v>
      </c>
      <c r="F88">
        <f>E88*D88</f>
        <v/>
      </c>
      <c r="G88" s="4" t="n">
        <v>9</v>
      </c>
      <c r="H88">
        <f>D88*G88</f>
        <v/>
      </c>
      <c r="N88" t="inlineStr">
        <is>
          <t>Prostage</t>
        </is>
      </c>
    </row>
    <row r="89" s="31">
      <c r="A89" s="7" t="inlineStr">
        <is>
          <t>W4809</t>
        </is>
      </c>
      <c r="B89" s="20" t="inlineStr">
        <is>
          <t>Mini Gerb Silver 5m 1,2s</t>
        </is>
      </c>
      <c r="C89" s="8" t="n"/>
      <c r="D89" s="21" t="n">
        <v>70</v>
      </c>
      <c r="F89">
        <f>E89*D89</f>
        <v/>
      </c>
      <c r="G89" s="4" t="n">
        <v>21</v>
      </c>
      <c r="H89">
        <f>D89*G89</f>
        <v/>
      </c>
    </row>
    <row r="90" s="31">
      <c r="A90" s="7" t="inlineStr">
        <is>
          <t>W4830</t>
        </is>
      </c>
      <c r="B90" s="20" t="inlineStr">
        <is>
          <t>Stage Gerb Silver 4,5m 6s</t>
        </is>
      </c>
      <c r="C90" s="8" t="n"/>
      <c r="D90" s="21" t="n">
        <v>21</v>
      </c>
      <c r="F90">
        <f>E90*D90</f>
        <v/>
      </c>
      <c r="G90" s="4" t="n">
        <v>25</v>
      </c>
      <c r="H90">
        <f>D90*G90</f>
        <v/>
      </c>
    </row>
    <row r="91" s="31">
      <c r="A91" s="7" t="inlineStr">
        <is>
          <t>W4841</t>
        </is>
      </c>
      <c r="B91" s="20" t="inlineStr">
        <is>
          <t>Stage Gerb Silver 4,5m 10s</t>
        </is>
      </c>
      <c r="C91" s="8" t="n"/>
      <c r="D91" s="21" t="n">
        <v>3</v>
      </c>
      <c r="F91">
        <f>E91*D91</f>
        <v/>
      </c>
      <c r="G91" s="4" t="n">
        <v>25</v>
      </c>
      <c r="H91">
        <f>D91*G91</f>
        <v/>
      </c>
    </row>
    <row r="92" s="31">
      <c r="A92" s="7" t="inlineStr">
        <is>
          <t>W4851</t>
        </is>
      </c>
      <c r="B92" s="20" t="inlineStr">
        <is>
          <t>Stage Gerb Silver 4,5m 20s</t>
        </is>
      </c>
      <c r="C92" s="8" t="n"/>
      <c r="D92" s="21" t="n">
        <v>2</v>
      </c>
      <c r="F92">
        <f>E92*D92</f>
        <v/>
      </c>
      <c r="G92" s="4" t="n">
        <v>25</v>
      </c>
      <c r="H92">
        <f>D92*G92</f>
        <v/>
      </c>
    </row>
    <row r="93" s="31">
      <c r="A93" s="7" t="inlineStr">
        <is>
          <t>283</t>
        </is>
      </c>
      <c r="B93" s="20" t="inlineStr">
        <is>
          <t>Förvandlingsfontän 2m 20s</t>
        </is>
      </c>
      <c r="C93" s="8" t="n"/>
      <c r="D93" s="21" t="n">
        <v>2</v>
      </c>
      <c r="F93">
        <f>E93*D93</f>
        <v/>
      </c>
      <c r="G93" s="4" t="n">
        <v>17</v>
      </c>
      <c r="H93">
        <f>D93*G93</f>
        <v/>
      </c>
    </row>
    <row r="94" s="31">
      <c r="A94" s="7" t="n"/>
      <c r="B94" s="20" t="inlineStr">
        <is>
          <t xml:space="preserve">Silverfontän 3m 18s </t>
        </is>
      </c>
      <c r="C94" s="8" t="n"/>
      <c r="D94" s="21" t="n">
        <v>19</v>
      </c>
      <c r="F94">
        <f>E94*D94</f>
        <v/>
      </c>
      <c r="G94" s="4" t="n">
        <v>17</v>
      </c>
      <c r="H94">
        <f>D94*G94</f>
        <v/>
      </c>
      <c r="N94" t="inlineStr">
        <is>
          <t>Partylådan</t>
        </is>
      </c>
    </row>
    <row r="95" s="31">
      <c r="A95" s="7" t="inlineStr">
        <is>
          <t>51C02005</t>
        </is>
      </c>
      <c r="B95" s="20" t="inlineStr">
        <is>
          <t>Silver Fountain 8m1s</t>
        </is>
      </c>
      <c r="C95" s="8" t="n"/>
      <c r="D95" s="21" t="n">
        <v>3</v>
      </c>
      <c r="F95">
        <f>E95*D95</f>
        <v/>
      </c>
      <c r="G95" s="4" t="n">
        <v>21</v>
      </c>
      <c r="H95">
        <f>D95*G95</f>
        <v/>
      </c>
    </row>
    <row r="96" s="31">
      <c r="A96" s="7" t="inlineStr">
        <is>
          <t>51B02006</t>
        </is>
      </c>
      <c r="B96" s="20" t="inlineStr">
        <is>
          <t>Red Fountain (Cone) 5m3s</t>
        </is>
      </c>
      <c r="C96" s="8" t="n"/>
      <c r="D96" s="21" t="n">
        <v>1</v>
      </c>
      <c r="F96">
        <f>E96*D96</f>
        <v/>
      </c>
      <c r="G96" s="4" t="n">
        <v>60</v>
      </c>
      <c r="H96">
        <f>D96*G96</f>
        <v/>
      </c>
    </row>
    <row r="97" s="31">
      <c r="A97" s="7" t="inlineStr">
        <is>
          <t>51B02502</t>
        </is>
      </c>
      <c r="B97" s="20" t="inlineStr">
        <is>
          <t>Silver Fountain 2m10s</t>
        </is>
      </c>
      <c r="C97" s="8" t="n"/>
      <c r="D97" s="21" t="n">
        <v>1</v>
      </c>
      <c r="F97">
        <f>E97*D97</f>
        <v/>
      </c>
      <c r="G97" s="4" t="n">
        <v>19</v>
      </c>
      <c r="H97">
        <f>D97*G97</f>
        <v/>
      </c>
    </row>
    <row r="98" s="31">
      <c r="A98" s="7" t="inlineStr">
        <is>
          <t>FM1927</t>
        </is>
      </c>
      <c r="B98" s="20" t="inlineStr">
        <is>
          <t>Black Demon 50mm 3-pack</t>
        </is>
      </c>
      <c r="C98" s="8" t="n"/>
      <c r="D98" s="21" t="n">
        <v>2</v>
      </c>
      <c r="F98">
        <f>E98*D98</f>
        <v/>
      </c>
      <c r="G98" s="4" t="n">
        <v>111.4</v>
      </c>
      <c r="H98">
        <f>D98*G98</f>
        <v/>
      </c>
      <c r="O98" t="inlineStr">
        <is>
          <t>Semester</t>
        </is>
      </c>
    </row>
    <row r="99" s="31">
      <c r="A99" s="7" t="n"/>
      <c r="B99" s="20" t="inlineStr">
        <is>
          <t>1s Supreme</t>
        </is>
      </c>
      <c r="C99" s="8" t="n"/>
      <c r="D99" s="21" t="n">
        <v>1</v>
      </c>
      <c r="F99">
        <f>E99*D99</f>
        <v/>
      </c>
      <c r="G99" s="4" t="n">
        <v>50</v>
      </c>
      <c r="H99">
        <f>D99*G99</f>
        <v/>
      </c>
      <c r="O99" t="inlineStr">
        <is>
          <t>Semester</t>
        </is>
      </c>
    </row>
    <row r="100" s="31">
      <c r="A100" s="7" t="n"/>
      <c r="B100" s="20" t="inlineStr">
        <is>
          <t>Låda med konsumentbös</t>
        </is>
      </c>
      <c r="C100" s="8" t="n"/>
      <c r="D100" s="21" t="n">
        <v>1</v>
      </c>
      <c r="F100">
        <f>E100*D100</f>
        <v/>
      </c>
      <c r="G100" s="4" t="n">
        <v>200</v>
      </c>
      <c r="H100">
        <f>D100*G100</f>
        <v/>
      </c>
      <c r="O100" t="inlineStr">
        <is>
          <t>Semester</t>
        </is>
      </c>
    </row>
    <row r="101" s="31">
      <c r="A101" s="7" t="n"/>
      <c r="B101" s="26" t="inlineStr">
        <is>
          <t>Aerial wheel</t>
        </is>
      </c>
      <c r="C101" s="8" t="n"/>
      <c r="D101" s="21" t="n">
        <v>3</v>
      </c>
      <c r="F101">
        <f>E101*D101</f>
        <v/>
      </c>
      <c r="G101" s="4" t="n">
        <v>250</v>
      </c>
      <c r="H101">
        <f>D101*G101</f>
        <v/>
      </c>
    </row>
    <row r="102" s="31">
      <c r="A102" s="7" t="n"/>
      <c r="B102" s="20" t="inlineStr">
        <is>
          <t>Mystery Box Odelberg väska</t>
        </is>
      </c>
      <c r="C102" s="8" t="n"/>
      <c r="D102" s="21" t="n">
        <v>4</v>
      </c>
      <c r="F102">
        <f>E102*D102</f>
        <v/>
      </c>
      <c r="G102" s="4" t="n">
        <v>0</v>
      </c>
      <c r="H102">
        <f>D102*G102</f>
        <v/>
      </c>
    </row>
    <row r="103" s="31">
      <c r="A103" s="7" t="n"/>
      <c r="B103" s="20" t="inlineStr">
        <is>
          <t>Mystery Box Väskpyro It's Magic</t>
        </is>
      </c>
      <c r="C103" s="8" t="n"/>
      <c r="D103" s="21" t="n">
        <v>3</v>
      </c>
      <c r="F103">
        <f>D103*E103</f>
        <v/>
      </c>
      <c r="G103" s="4" t="n">
        <v>0</v>
      </c>
      <c r="H103">
        <f>D103*G103</f>
        <v/>
      </c>
    </row>
    <row r="104" s="31">
      <c r="A104" s="7" t="n"/>
      <c r="B104" s="20" t="inlineStr">
        <is>
          <t>Red Flame with sparks 6m</t>
        </is>
      </c>
      <c r="C104" s="8" t="n"/>
      <c r="D104" s="21" t="n">
        <v>2</v>
      </c>
      <c r="F104">
        <f>D104*E104</f>
        <v/>
      </c>
      <c r="G104" s="4" t="n">
        <v>45</v>
      </c>
      <c r="H104">
        <f>D104*G104</f>
        <v/>
      </c>
    </row>
    <row r="105" s="31">
      <c r="A105" s="7" t="n"/>
      <c r="B105" s="20" t="inlineStr">
        <is>
          <t>Drivers for wheels</t>
        </is>
      </c>
      <c r="C105" s="8" t="n"/>
      <c r="D105" s="21" t="n">
        <v>3</v>
      </c>
      <c r="G105" s="4" t="n">
        <v>0</v>
      </c>
      <c r="H105">
        <f>D105*G105</f>
        <v/>
      </c>
      <c r="O105" t="inlineStr">
        <is>
          <t>Finale 3D test</t>
        </is>
      </c>
    </row>
    <row r="106" s="31">
      <c r="A106" s="7" t="n"/>
      <c r="B106" s="20" t="inlineStr">
        <is>
          <t>Traumstern Gelb</t>
        </is>
      </c>
      <c r="C106" s="8" t="n"/>
      <c r="D106" s="21" t="n">
        <v>8</v>
      </c>
      <c r="G106" s="4" t="n">
        <v>0</v>
      </c>
      <c r="H106">
        <f>D106*G106</f>
        <v/>
      </c>
      <c r="O106" t="inlineStr">
        <is>
          <t>Finale 3D test</t>
        </is>
      </c>
    </row>
    <row r="107" s="31">
      <c r="A107" s="7" t="n"/>
      <c r="B107" s="20" t="inlineStr">
        <is>
          <t>Felmärkt 45mm Mine</t>
        </is>
      </c>
      <c r="C107" s="8" t="n"/>
      <c r="D107" s="21" t="n">
        <v>1</v>
      </c>
      <c r="G107" s="4" t="n">
        <v>0</v>
      </c>
      <c r="H107">
        <f>D107*G107</f>
        <v/>
      </c>
      <c r="N107" t="inlineStr">
        <is>
          <t>Okänd färg</t>
        </is>
      </c>
    </row>
    <row r="108" s="31">
      <c r="A108" s="27" t="n"/>
      <c r="B108" s="20" t="inlineStr">
        <is>
          <t>Bengal Yellow 60s</t>
        </is>
      </c>
      <c r="C108" s="8" t="n"/>
      <c r="D108" s="21" t="n">
        <v>2</v>
      </c>
      <c r="G108" s="4" t="n">
        <v>0</v>
      </c>
      <c r="H108">
        <f>D108*G108</f>
        <v/>
      </c>
    </row>
    <row r="109" s="31">
      <c r="A109" s="27" t="n"/>
      <c r="B109" s="20" t="inlineStr">
        <is>
          <t>Bengal Red 60s</t>
        </is>
      </c>
      <c r="C109" s="8" t="n"/>
      <c r="D109" s="21" t="n">
        <v>3</v>
      </c>
      <c r="G109" s="4" t="n">
        <v>0</v>
      </c>
      <c r="H109">
        <f>D109*G109</f>
        <v/>
      </c>
    </row>
    <row r="110" s="31">
      <c r="A110" s="27" t="n"/>
      <c r="B110" s="20" t="inlineStr">
        <is>
          <t>Bukettraket Blå</t>
        </is>
      </c>
      <c r="C110" s="8" t="n"/>
      <c r="D110" s="21" t="n">
        <v>1</v>
      </c>
      <c r="G110" s="4" t="n">
        <v>0</v>
      </c>
      <c r="H110">
        <f>D110*G110</f>
        <v/>
      </c>
    </row>
    <row r="111" s="31">
      <c r="A111" s="27" t="n"/>
      <c r="B111" s="20" t="inlineStr">
        <is>
          <t>Flameball Yellow</t>
        </is>
      </c>
      <c r="C111" s="8" t="n"/>
      <c r="D111" s="21" t="n">
        <v>1</v>
      </c>
      <c r="G111" s="4" t="n">
        <v>0</v>
      </c>
      <c r="H111">
        <f>D111*G111</f>
        <v/>
      </c>
    </row>
    <row r="112" s="31">
      <c r="A112" s="27" t="n"/>
      <c r="B112" s="20" t="inlineStr">
        <is>
          <t>Lances Green (kapade)</t>
        </is>
      </c>
      <c r="C112" s="8" t="n"/>
      <c r="D112" s="21" t="n">
        <v>20</v>
      </c>
      <c r="G112" s="4" t="n">
        <v>0</v>
      </c>
      <c r="H112">
        <f>D112*G112</f>
        <v/>
      </c>
    </row>
    <row r="113" s="31">
      <c r="A113" s="27" t="n"/>
      <c r="B113" s="20" t="inlineStr">
        <is>
          <t>Mini-sol</t>
        </is>
      </c>
      <c r="C113" s="8" t="n"/>
      <c r="D113" s="21" t="n">
        <v>3</v>
      </c>
      <c r="G113" s="4" t="n">
        <v>0</v>
      </c>
      <c r="H113">
        <f>D113*G113</f>
        <v/>
      </c>
    </row>
    <row r="114" s="31">
      <c r="A114" s="28" t="n"/>
      <c r="B114" s="20" t="inlineStr">
        <is>
          <t>75mm Mine Blue Mg Foco Azul</t>
        </is>
      </c>
      <c r="C114" s="8" t="n"/>
      <c r="D114" s="21" t="n">
        <v>1</v>
      </c>
      <c r="F114">
        <f>E114*D114</f>
        <v/>
      </c>
      <c r="G114" s="4" t="n">
        <v>50</v>
      </c>
      <c r="H114">
        <f>D114*G114</f>
        <v/>
      </c>
      <c r="I114" t="n">
        <v>75</v>
      </c>
      <c r="K114" t="n">
        <v>150</v>
      </c>
      <c r="L114">
        <f>D114*K114</f>
        <v/>
      </c>
      <c r="M114" t="inlineStr">
        <is>
          <t>Shell</t>
        </is>
      </c>
      <c r="N114" t="inlineStr">
        <is>
          <t>Gammal</t>
        </is>
      </c>
      <c r="O114" t="inlineStr">
        <is>
          <t>Jonas</t>
        </is>
      </c>
    </row>
    <row r="115" s="31">
      <c r="A115" s="28" t="inlineStr">
        <is>
          <t>11B07526Q</t>
        </is>
      </c>
      <c r="B115" s="20" t="inlineStr">
        <is>
          <t>3" Red Peony</t>
        </is>
      </c>
      <c r="C115" s="8" t="n"/>
      <c r="D115" s="21" t="n">
        <v>1</v>
      </c>
      <c r="E115" t="n">
        <v>50</v>
      </c>
      <c r="F115">
        <f>E115*D115</f>
        <v/>
      </c>
      <c r="G115" s="4" t="n">
        <v>50</v>
      </c>
      <c r="H115">
        <f>D115*G115</f>
        <v/>
      </c>
      <c r="I115" t="n">
        <v>75</v>
      </c>
      <c r="K115" t="n">
        <v>152</v>
      </c>
      <c r="L115">
        <f>D115*K115</f>
        <v/>
      </c>
      <c r="M115" t="inlineStr">
        <is>
          <t>Shell</t>
        </is>
      </c>
      <c r="N115" t="inlineStr">
        <is>
          <t>Klick från Julkalaset 18</t>
        </is>
      </c>
      <c r="O115" t="inlineStr">
        <is>
          <t>Övrigt</t>
        </is>
      </c>
    </row>
    <row r="116" s="31">
      <c r="A116" s="28" t="inlineStr">
        <is>
          <t>11E07507Y</t>
        </is>
      </c>
      <c r="B116" s="20" t="inlineStr">
        <is>
          <t>3" Pili Crown (Crackling Brocade Crown)</t>
        </is>
      </c>
      <c r="C116" s="8" t="n"/>
      <c r="D116" s="21" t="n">
        <v>2</v>
      </c>
      <c r="E116" t="n">
        <v>50</v>
      </c>
      <c r="F116">
        <f>E116*D116</f>
        <v/>
      </c>
      <c r="G116" s="4" t="n">
        <v>50</v>
      </c>
      <c r="H116">
        <f>D116*G116</f>
        <v/>
      </c>
      <c r="I116" t="n">
        <v>75</v>
      </c>
      <c r="K116" t="n">
        <v>127</v>
      </c>
      <c r="L116">
        <f>D116*K116</f>
        <v/>
      </c>
      <c r="M116" t="inlineStr">
        <is>
          <t>Shell</t>
        </is>
      </c>
      <c r="N116" t="inlineStr">
        <is>
          <t>Klick från Julkalaset 18</t>
        </is>
      </c>
      <c r="O116" t="inlineStr">
        <is>
          <t>Övrigt</t>
        </is>
      </c>
    </row>
    <row r="117" s="31">
      <c r="A117" s="28" t="inlineStr">
        <is>
          <t>11D07504</t>
        </is>
      </c>
      <c r="B117" s="20" t="inlineStr">
        <is>
          <t>3" Green Cycas w/ Golden Tail</t>
        </is>
      </c>
      <c r="C117" s="8" t="n"/>
      <c r="D117" s="21" t="n">
        <v>2</v>
      </c>
      <c r="E117" t="n">
        <v>50</v>
      </c>
      <c r="F117">
        <f>E117*D117</f>
        <v/>
      </c>
      <c r="G117" s="4" t="n">
        <v>50</v>
      </c>
      <c r="H117">
        <f>D117*G117</f>
        <v/>
      </c>
      <c r="I117" t="n">
        <v>75</v>
      </c>
      <c r="K117" t="n">
        <v>135</v>
      </c>
      <c r="L117">
        <f>D117*K117</f>
        <v/>
      </c>
      <c r="M117" t="inlineStr">
        <is>
          <t>Shell</t>
        </is>
      </c>
      <c r="N117" t="inlineStr">
        <is>
          <t>Klick från Julkalaset 18</t>
        </is>
      </c>
      <c r="O117" t="inlineStr">
        <is>
          <t>Övrigt</t>
        </is>
      </c>
    </row>
    <row r="118" s="31">
      <c r="A118" s="28" t="inlineStr">
        <is>
          <t>15B07511T</t>
        </is>
      </c>
      <c r="B118" s="20" t="inlineStr">
        <is>
          <t>3" Glittering Silver to Green Chrys + Glit. Silver+Green Mine</t>
        </is>
      </c>
      <c r="C118" s="8" t="n"/>
      <c r="D118" s="21" t="n">
        <v>3</v>
      </c>
      <c r="E118" t="n">
        <v>50</v>
      </c>
      <c r="F118">
        <f>E118*D118</f>
        <v/>
      </c>
      <c r="G118" s="4" t="n">
        <v>50</v>
      </c>
      <c r="H118">
        <f>D118*G118</f>
        <v/>
      </c>
      <c r="I118" t="n">
        <v>75</v>
      </c>
      <c r="K118" t="n">
        <v>222</v>
      </c>
      <c r="L118">
        <f>D118*K118</f>
        <v/>
      </c>
      <c r="M118" t="inlineStr">
        <is>
          <t>Shell</t>
        </is>
      </c>
      <c r="N118" t="inlineStr">
        <is>
          <t>Klick från Julkalaset 18</t>
        </is>
      </c>
      <c r="O118" t="inlineStr">
        <is>
          <t>Övrigt</t>
        </is>
      </c>
    </row>
    <row r="119" s="31">
      <c r="D119" s="21" t="n"/>
      <c r="G119" s="4" t="n"/>
    </row>
    <row r="120" s="31">
      <c r="D120" s="21" t="n"/>
      <c r="G120" s="4" t="n"/>
    </row>
    <row r="121" s="31">
      <c r="D121" s="21" t="n"/>
      <c r="G121" s="4" t="n"/>
    </row>
    <row r="122" s="31">
      <c r="D122" s="21" t="n"/>
      <c r="G122" s="4" t="n"/>
    </row>
    <row r="123" s="31">
      <c r="D123" s="21" t="n"/>
      <c r="G123" s="4" t="n"/>
    </row>
    <row r="124" s="31">
      <c r="D124" s="21" t="n"/>
      <c r="G124" s="4" t="n"/>
    </row>
    <row r="125" s="31">
      <c r="D125" s="21" t="n"/>
      <c r="G125" s="4" t="n"/>
    </row>
    <row r="126" s="31">
      <c r="D126" s="21" t="n"/>
      <c r="G126" s="4" t="n"/>
    </row>
    <row r="127" s="31">
      <c r="D127" s="21" t="n"/>
      <c r="G127" s="4" t="n"/>
    </row>
    <row r="128" s="31">
      <c r="D128" s="21" t="n"/>
      <c r="G128" s="4" t="n"/>
    </row>
    <row r="129" s="31">
      <c r="D129" s="21" t="n"/>
      <c r="G129" s="4" t="n"/>
    </row>
    <row r="130" s="31">
      <c r="D130" s="21" t="n"/>
      <c r="G130" s="4" t="n"/>
    </row>
    <row r="131" s="31">
      <c r="D131" s="21" t="n"/>
      <c r="G131" s="4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 zoomScale="90" zoomScaleNormal="90">
      <selection activeCell="B18" sqref="B18"/>
    </sheetView>
  </sheetViews>
  <sheetFormatPr baseColWidth="10" defaultRowHeight="16"/>
  <cols>
    <col customWidth="1" max="1" min="1" style="31" width="20.33203125"/>
    <col customWidth="1" max="2" min="2" style="31" width="43.6640625"/>
    <col customWidth="1" max="8" min="3" style="31" width="10.83203125"/>
    <col customWidth="1" max="9" min="9" style="31" width="43.6640625"/>
    <col customWidth="1" max="16384" min="10" style="31" width="10.83203125"/>
  </cols>
  <sheetData>
    <row r="1" s="31">
      <c r="A1" s="18" t="inlineStr">
        <is>
          <t>Art.nr.</t>
        </is>
      </c>
      <c r="B1" s="18" t="inlineStr">
        <is>
          <t>Artikel</t>
        </is>
      </c>
      <c r="C1" s="18" t="inlineStr">
        <is>
          <t>Antal/vikt</t>
        </is>
      </c>
      <c r="D1" s="18" t="inlineStr">
        <is>
          <t>Pris/st</t>
        </is>
      </c>
      <c r="E1" s="18" t="inlineStr">
        <is>
          <t>Summa</t>
        </is>
      </c>
      <c r="F1" s="18" t="inlineStr">
        <is>
          <t>Krutvikt (g)</t>
        </is>
      </c>
      <c r="G1" s="18" t="inlineStr">
        <is>
          <t>Total krutvikt (g)</t>
        </is>
      </c>
      <c r="H1" s="18" t="inlineStr">
        <is>
          <t>Kategori</t>
        </is>
      </c>
      <c r="I1" s="18" t="inlineStr">
        <is>
          <t>Kommentar</t>
        </is>
      </c>
    </row>
    <row r="2" s="31">
      <c r="B2" s="20" t="inlineStr">
        <is>
          <t>Fördröjarstubin</t>
        </is>
      </c>
      <c r="D2" s="29" t="n"/>
      <c r="E2">
        <f>C2*D2</f>
        <v/>
      </c>
      <c r="G2">
        <f>C2*F2</f>
        <v/>
      </c>
      <c r="H2" t="inlineStr">
        <is>
          <t>Stubin</t>
        </is>
      </c>
    </row>
    <row r="3" s="31">
      <c r="B3" s="20" t="inlineStr">
        <is>
          <t>Snabbstubin</t>
        </is>
      </c>
      <c r="D3" s="29" t="n"/>
      <c r="E3">
        <f>C3*D3</f>
        <v/>
      </c>
      <c r="G3">
        <f>C3*F3</f>
        <v/>
      </c>
      <c r="H3" t="inlineStr">
        <is>
          <t>Stubin</t>
        </is>
      </c>
    </row>
    <row r="4" s="31">
      <c r="B4" s="20" t="inlineStr">
        <is>
          <t>Svartkrut 0,3-2 mm</t>
        </is>
      </c>
      <c r="C4" t="n">
        <v>500</v>
      </c>
      <c r="D4" s="29" t="n">
        <v>0.5</v>
      </c>
      <c r="E4">
        <f>C4*D4</f>
        <v/>
      </c>
      <c r="F4" t="n">
        <v>1</v>
      </c>
      <c r="G4">
        <f>C4*F4</f>
        <v/>
      </c>
      <c r="H4" t="inlineStr">
        <is>
          <t>Krut</t>
        </is>
      </c>
    </row>
    <row r="5" s="31">
      <c r="B5" t="inlineStr">
        <is>
          <t>Svartkrut 0,1-1 mm</t>
        </is>
      </c>
      <c r="C5" t="n">
        <v>1000</v>
      </c>
      <c r="D5" s="29" t="n">
        <v>0.5</v>
      </c>
      <c r="E5">
        <f>C5*D5</f>
        <v/>
      </c>
      <c r="F5" t="n">
        <v>1</v>
      </c>
      <c r="G5">
        <f>C5*F5</f>
        <v/>
      </c>
      <c r="H5" t="inlineStr">
        <is>
          <t>Krut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 zoomScale="90" zoomScaleNormal="90">
      <selection activeCell="C19" sqref="C19"/>
    </sheetView>
  </sheetViews>
  <sheetFormatPr baseColWidth="10" defaultRowHeight="16"/>
  <cols>
    <col customWidth="1" max="1" min="1" style="31" width="22.33203125"/>
    <col bestFit="1" customWidth="1" max="2" min="2" style="31" width="11.5"/>
    <col customWidth="1" max="3" min="3" style="31" width="13.1640625"/>
    <col bestFit="1" customWidth="1" max="4" min="4" style="31" width="13.1640625"/>
    <col customWidth="1" max="16384" min="5" style="31" width="10.83203125"/>
  </cols>
  <sheetData>
    <row r="1">
      <c r="A1" s="30" t="n"/>
      <c r="B1" s="18" t="inlineStr">
        <is>
          <t>Antal</t>
        </is>
      </c>
      <c r="C1" s="18" t="inlineStr">
        <is>
          <t>Summa GFF</t>
        </is>
      </c>
      <c r="D1" s="18" t="inlineStr">
        <is>
          <t>Summa</t>
        </is>
      </c>
      <c r="E1" s="18" t="inlineStr">
        <is>
          <t>Krutvikt (kg)</t>
        </is>
      </c>
    </row>
    <row r="2">
      <c r="A2" t="inlineStr">
        <is>
          <t>Bulklager</t>
        </is>
      </c>
      <c r="B2" s="21">
        <f>SUM(Bulklager!D:D)</f>
        <v/>
      </c>
      <c r="C2" s="40">
        <f>SUM(Bulklager!F:F)</f>
        <v/>
      </c>
      <c r="D2" s="41">
        <f>SUM(Bulklager!H:H)</f>
        <v/>
      </c>
      <c r="E2" s="42">
        <f>SUM(Bulklager!L:L)/1000</f>
        <v/>
      </c>
    </row>
    <row r="3">
      <c r="A3" t="inlineStr">
        <is>
          <t>Destruktion</t>
        </is>
      </c>
      <c r="B3" s="21">
        <f>SUM(Destruktion!D:D)</f>
        <v/>
      </c>
      <c r="C3" s="40">
        <f>SUM(Destruktion!F:F)</f>
        <v/>
      </c>
      <c r="D3" s="41">
        <f>SUM(Destruktion!H:H)</f>
        <v/>
      </c>
      <c r="E3" s="42">
        <f>SUM(Destruktion!L:L)/1000</f>
        <v/>
      </c>
    </row>
    <row r="4">
      <c r="A4" t="inlineStr">
        <is>
          <t>Stubin och krut</t>
        </is>
      </c>
      <c r="B4" s="35" t="inlineStr">
        <is>
          <t>-</t>
        </is>
      </c>
      <c r="C4" s="43" t="inlineStr">
        <is>
          <t>-</t>
        </is>
      </c>
      <c r="D4" s="41">
        <f>SUM(Krut!E:E)</f>
        <v/>
      </c>
      <c r="E4" s="42">
        <f>SUM(Krut!G:G)/1000</f>
        <v/>
      </c>
    </row>
    <row r="5">
      <c r="A5" s="37" t="inlineStr">
        <is>
          <t>Totalt</t>
        </is>
      </c>
      <c r="B5" s="37">
        <f>SUM(B2:B4)</f>
        <v/>
      </c>
      <c r="C5" s="44">
        <f>SUM(C2:C4)</f>
        <v/>
      </c>
      <c r="D5" s="44">
        <f>SUM(D2:D4)</f>
        <v/>
      </c>
      <c r="E5" s="45">
        <f>SUM(E2:E4)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2019-10-03T17:11:57Z</dcterms:created>
  <dcterms:modified xsi:type="dcterms:W3CDTF">2019-10-04T16:05:09Z</dcterms:modified>
  <cp:lastModifiedBy>Microsoft Office User</cp:lastModifiedBy>
</cp:coreProperties>
</file>