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51120" windowHeight="28340" tabRatio="500"/>
  </bookViews>
  <sheets>
    <sheet name="summary" sheetId="2" r:id="rId1"/>
    <sheet name="assembly result data" sheetId="1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" i="1" l="1"/>
  <c r="H2" i="1"/>
  <c r="J2" i="1"/>
  <c r="I3" i="1"/>
  <c r="H3" i="1"/>
  <c r="J3" i="1"/>
  <c r="I4" i="1"/>
  <c r="H4" i="1"/>
  <c r="J4" i="1"/>
  <c r="I5" i="1"/>
  <c r="H5" i="1"/>
  <c r="J5" i="1"/>
  <c r="I6" i="1"/>
  <c r="H6" i="1"/>
  <c r="J6" i="1"/>
  <c r="I7" i="1"/>
  <c r="H7" i="1"/>
  <c r="J7" i="1"/>
  <c r="I8" i="1"/>
  <c r="H8" i="1"/>
  <c r="J8" i="1"/>
  <c r="I9" i="1"/>
  <c r="H9" i="1"/>
  <c r="J9" i="1"/>
  <c r="I10" i="1"/>
  <c r="H10" i="1"/>
  <c r="J10" i="1"/>
  <c r="I11" i="1"/>
  <c r="H11" i="1"/>
  <c r="J11" i="1"/>
  <c r="I12" i="1"/>
  <c r="H12" i="1"/>
  <c r="J12" i="1"/>
  <c r="I13" i="1"/>
  <c r="H13" i="1"/>
  <c r="J13" i="1"/>
  <c r="I14" i="1"/>
  <c r="H14" i="1"/>
  <c r="J14" i="1"/>
  <c r="I15" i="1"/>
  <c r="H15" i="1"/>
  <c r="J15" i="1"/>
  <c r="I16" i="1"/>
  <c r="H16" i="1"/>
  <c r="J16" i="1"/>
  <c r="I17" i="1"/>
  <c r="H17" i="1"/>
  <c r="J17" i="1"/>
  <c r="I18" i="1"/>
  <c r="H18" i="1"/>
  <c r="J18" i="1"/>
  <c r="I19" i="1"/>
  <c r="H19" i="1"/>
  <c r="J19" i="1"/>
  <c r="I20" i="1"/>
  <c r="H20" i="1"/>
  <c r="J20" i="1"/>
  <c r="I21" i="1"/>
  <c r="H21" i="1"/>
  <c r="J21" i="1"/>
  <c r="I22" i="1"/>
  <c r="H22" i="1"/>
  <c r="J22" i="1"/>
  <c r="I23" i="1"/>
  <c r="H23" i="1"/>
  <c r="J23" i="1"/>
  <c r="I24" i="1"/>
  <c r="H24" i="1"/>
  <c r="J24" i="1"/>
  <c r="I25" i="1"/>
  <c r="H25" i="1"/>
  <c r="J25" i="1"/>
  <c r="I26" i="1"/>
  <c r="H26" i="1"/>
  <c r="J26" i="1"/>
  <c r="I27" i="1"/>
  <c r="H27" i="1"/>
  <c r="J27" i="1"/>
  <c r="I28" i="1"/>
  <c r="H28" i="1"/>
  <c r="J28" i="1"/>
  <c r="I29" i="1"/>
  <c r="H29" i="1"/>
  <c r="J29" i="1"/>
  <c r="I30" i="1"/>
  <c r="H30" i="1"/>
  <c r="J30" i="1"/>
  <c r="I31" i="1"/>
  <c r="H31" i="1"/>
  <c r="J31" i="1"/>
  <c r="I32" i="1"/>
  <c r="H32" i="1"/>
  <c r="J32" i="1"/>
  <c r="I33" i="1"/>
  <c r="H33" i="1"/>
  <c r="J33" i="1"/>
  <c r="I34" i="1"/>
  <c r="H34" i="1"/>
  <c r="J34" i="1"/>
  <c r="I35" i="1"/>
  <c r="H35" i="1"/>
  <c r="J35" i="1"/>
  <c r="I36" i="1"/>
  <c r="H36" i="1"/>
  <c r="J36" i="1"/>
  <c r="I37" i="1"/>
  <c r="H37" i="1"/>
  <c r="J37" i="1"/>
  <c r="I38" i="1"/>
  <c r="H38" i="1"/>
  <c r="J38" i="1"/>
  <c r="I39" i="1"/>
  <c r="H39" i="1"/>
  <c r="J39" i="1"/>
  <c r="I40" i="1"/>
  <c r="H40" i="1"/>
  <c r="J40" i="1"/>
  <c r="I41" i="1"/>
  <c r="H41" i="1"/>
  <c r="J41" i="1"/>
  <c r="I42" i="1"/>
  <c r="H42" i="1"/>
  <c r="J42" i="1"/>
  <c r="I43" i="1"/>
  <c r="H43" i="1"/>
  <c r="J43" i="1"/>
  <c r="I44" i="1"/>
  <c r="H44" i="1"/>
  <c r="J44" i="1"/>
  <c r="I45" i="1"/>
  <c r="H45" i="1"/>
  <c r="J45" i="1"/>
  <c r="I46" i="1"/>
  <c r="H46" i="1"/>
  <c r="J46" i="1"/>
  <c r="I47" i="1"/>
  <c r="H47" i="1"/>
  <c r="J47" i="1"/>
  <c r="I48" i="1"/>
  <c r="H48" i="1"/>
  <c r="J48" i="1"/>
  <c r="I49" i="1"/>
  <c r="H49" i="1"/>
  <c r="J49" i="1"/>
  <c r="I50" i="1"/>
  <c r="H50" i="1"/>
  <c r="J50" i="1"/>
  <c r="I51" i="1"/>
  <c r="H51" i="1"/>
  <c r="J51" i="1"/>
  <c r="I52" i="1"/>
  <c r="H52" i="1"/>
  <c r="J52" i="1"/>
  <c r="I53" i="1"/>
  <c r="H53" i="1"/>
  <c r="J53" i="1"/>
  <c r="I54" i="1"/>
  <c r="H54" i="1"/>
  <c r="J54" i="1"/>
  <c r="I55" i="1"/>
  <c r="H55" i="1"/>
  <c r="J55" i="1"/>
  <c r="I56" i="1"/>
  <c r="H56" i="1"/>
  <c r="J56" i="1"/>
  <c r="I57" i="1"/>
  <c r="H57" i="1"/>
  <c r="J57" i="1"/>
  <c r="I58" i="1"/>
  <c r="H58" i="1"/>
  <c r="J58" i="1"/>
  <c r="I59" i="1"/>
  <c r="H59" i="1"/>
  <c r="J59" i="1"/>
  <c r="I60" i="1"/>
  <c r="H60" i="1"/>
  <c r="J60" i="1"/>
  <c r="I61" i="1"/>
  <c r="H61" i="1"/>
  <c r="J61" i="1"/>
  <c r="I62" i="1"/>
  <c r="H62" i="1"/>
  <c r="J62" i="1"/>
  <c r="I63" i="1"/>
  <c r="H63" i="1"/>
  <c r="J63" i="1"/>
  <c r="I64" i="1"/>
  <c r="H64" i="1"/>
  <c r="J64" i="1"/>
  <c r="I65" i="1"/>
  <c r="H65" i="1"/>
  <c r="J65" i="1"/>
  <c r="I66" i="1"/>
  <c r="H66" i="1"/>
  <c r="J66" i="1"/>
  <c r="I67" i="1"/>
  <c r="H67" i="1"/>
  <c r="J67" i="1"/>
  <c r="I68" i="1"/>
  <c r="H68" i="1"/>
  <c r="J68" i="1"/>
  <c r="I69" i="1"/>
  <c r="H69" i="1"/>
  <c r="J69" i="1"/>
  <c r="I70" i="1"/>
  <c r="H70" i="1"/>
  <c r="J70" i="1"/>
  <c r="I71" i="1"/>
  <c r="H71" i="1"/>
  <c r="J71" i="1"/>
  <c r="I72" i="1"/>
  <c r="H72" i="1"/>
  <c r="J72" i="1"/>
  <c r="I73" i="1"/>
  <c r="H73" i="1"/>
  <c r="J73" i="1"/>
  <c r="I74" i="1"/>
  <c r="H74" i="1"/>
  <c r="J74" i="1"/>
  <c r="I75" i="1"/>
  <c r="H75" i="1"/>
  <c r="J75" i="1"/>
  <c r="I76" i="1"/>
  <c r="H76" i="1"/>
  <c r="J76" i="1"/>
  <c r="I77" i="1"/>
  <c r="H77" i="1"/>
  <c r="J77" i="1"/>
  <c r="I78" i="1"/>
  <c r="H78" i="1"/>
  <c r="J78" i="1"/>
  <c r="I79" i="1"/>
  <c r="H79" i="1"/>
  <c r="J79" i="1"/>
  <c r="I80" i="1"/>
  <c r="H80" i="1"/>
  <c r="J80" i="1"/>
  <c r="I81" i="1"/>
  <c r="H81" i="1"/>
  <c r="J81" i="1"/>
  <c r="I82" i="1"/>
  <c r="H82" i="1"/>
  <c r="J82" i="1"/>
  <c r="I83" i="1"/>
  <c r="H83" i="1"/>
  <c r="J83" i="1"/>
  <c r="I84" i="1"/>
  <c r="H84" i="1"/>
  <c r="J84" i="1"/>
  <c r="I85" i="1"/>
  <c r="H85" i="1"/>
  <c r="J85" i="1"/>
  <c r="I86" i="1"/>
  <c r="H86" i="1"/>
  <c r="J86" i="1"/>
  <c r="I87" i="1"/>
  <c r="H87" i="1"/>
  <c r="J87" i="1"/>
  <c r="I88" i="1"/>
  <c r="H88" i="1"/>
  <c r="J88" i="1"/>
  <c r="I89" i="1"/>
  <c r="H89" i="1"/>
  <c r="J89" i="1"/>
  <c r="I90" i="1"/>
  <c r="H90" i="1"/>
  <c r="J90" i="1"/>
  <c r="I91" i="1"/>
  <c r="H91" i="1"/>
  <c r="J91" i="1"/>
  <c r="I92" i="1"/>
  <c r="H92" i="1"/>
  <c r="J92" i="1"/>
  <c r="I93" i="1"/>
  <c r="H93" i="1"/>
  <c r="J93" i="1"/>
  <c r="I94" i="1"/>
  <c r="H94" i="1"/>
  <c r="J94" i="1"/>
  <c r="I95" i="1"/>
  <c r="H95" i="1"/>
  <c r="J95" i="1"/>
  <c r="I96" i="1"/>
  <c r="H96" i="1"/>
  <c r="J96" i="1"/>
  <c r="I97" i="1"/>
  <c r="H97" i="1"/>
  <c r="J97" i="1"/>
  <c r="I98" i="1"/>
  <c r="H98" i="1"/>
  <c r="J98" i="1"/>
  <c r="I99" i="1"/>
  <c r="H99" i="1"/>
  <c r="J99" i="1"/>
  <c r="I100" i="1"/>
  <c r="H100" i="1"/>
  <c r="J100" i="1"/>
  <c r="I101" i="1"/>
  <c r="H101" i="1"/>
  <c r="J101" i="1"/>
  <c r="I102" i="1"/>
  <c r="H102" i="1"/>
  <c r="J102" i="1"/>
  <c r="I103" i="1"/>
  <c r="H103" i="1"/>
  <c r="J103" i="1"/>
  <c r="I104" i="1"/>
  <c r="H104" i="1"/>
  <c r="J104" i="1"/>
  <c r="I105" i="1"/>
  <c r="H105" i="1"/>
  <c r="J105" i="1"/>
  <c r="I106" i="1"/>
  <c r="H106" i="1"/>
  <c r="J106" i="1"/>
  <c r="I107" i="1"/>
  <c r="H107" i="1"/>
  <c r="J107" i="1"/>
  <c r="I108" i="1"/>
  <c r="H108" i="1"/>
  <c r="J108" i="1"/>
  <c r="I109" i="1"/>
  <c r="H109" i="1"/>
  <c r="J109" i="1"/>
  <c r="I110" i="1"/>
  <c r="H110" i="1"/>
  <c r="J110" i="1"/>
  <c r="I111" i="1"/>
  <c r="H111" i="1"/>
  <c r="J111" i="1"/>
  <c r="I112" i="1"/>
  <c r="H112" i="1"/>
  <c r="J112" i="1"/>
  <c r="I113" i="1"/>
  <c r="H113" i="1"/>
  <c r="J113" i="1"/>
  <c r="I114" i="1"/>
  <c r="H114" i="1"/>
  <c r="J114" i="1"/>
  <c r="I115" i="1"/>
  <c r="H115" i="1"/>
  <c r="J115" i="1"/>
  <c r="I116" i="1"/>
  <c r="H116" i="1"/>
  <c r="J116" i="1"/>
  <c r="I117" i="1"/>
  <c r="H117" i="1"/>
  <c r="J117" i="1"/>
  <c r="I118" i="1"/>
  <c r="H118" i="1"/>
  <c r="J118" i="1"/>
  <c r="I119" i="1"/>
  <c r="H119" i="1"/>
  <c r="J119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I2" i="2"/>
  <c r="M2" i="2"/>
  <c r="K45" i="1"/>
  <c r="L45" i="1"/>
  <c r="K109" i="1"/>
  <c r="L109" i="1"/>
  <c r="K39" i="1"/>
  <c r="L39" i="1"/>
  <c r="K71" i="1"/>
  <c r="L71" i="1"/>
  <c r="K11" i="1"/>
  <c r="L11" i="1"/>
  <c r="K46" i="1"/>
  <c r="L46" i="1"/>
  <c r="K86" i="1"/>
  <c r="L86" i="1"/>
  <c r="K85" i="1"/>
  <c r="L85" i="1"/>
  <c r="K84" i="1"/>
  <c r="L84" i="1"/>
  <c r="E85" i="2"/>
  <c r="K30" i="1"/>
  <c r="L30" i="1"/>
  <c r="K70" i="1"/>
  <c r="L70" i="1"/>
  <c r="K117" i="1"/>
  <c r="L117" i="1"/>
  <c r="K14" i="1"/>
  <c r="L14" i="1"/>
  <c r="K53" i="1"/>
  <c r="L53" i="1"/>
  <c r="K79" i="1"/>
  <c r="L79" i="1"/>
  <c r="K111" i="1"/>
  <c r="L111" i="1"/>
  <c r="K38" i="1"/>
  <c r="L38" i="1"/>
  <c r="K37" i="1"/>
  <c r="L37" i="1"/>
  <c r="E38" i="2"/>
  <c r="K65" i="1"/>
  <c r="L65" i="1"/>
  <c r="K95" i="1"/>
  <c r="L95" i="1"/>
  <c r="K92" i="1"/>
  <c r="L92" i="1"/>
  <c r="K18" i="1"/>
  <c r="L18" i="1"/>
  <c r="K68" i="1"/>
  <c r="L68" i="1"/>
  <c r="K114" i="1"/>
  <c r="L114" i="1"/>
  <c r="K8" i="1"/>
  <c r="L8" i="1"/>
  <c r="K44" i="1"/>
  <c r="L44" i="1"/>
  <c r="K43" i="1"/>
  <c r="L43" i="1"/>
  <c r="E44" i="2"/>
  <c r="K90" i="1"/>
  <c r="L90" i="1"/>
  <c r="K16" i="1"/>
  <c r="L16" i="1"/>
  <c r="K52" i="1"/>
  <c r="L52" i="1"/>
  <c r="E45" i="2"/>
  <c r="K24" i="1"/>
  <c r="L24" i="1"/>
  <c r="K60" i="1"/>
  <c r="L60" i="1"/>
  <c r="K61" i="1"/>
  <c r="L61" i="1"/>
  <c r="K59" i="1"/>
  <c r="L59" i="1"/>
  <c r="E60" i="2"/>
  <c r="K9" i="1"/>
  <c r="L9" i="1"/>
  <c r="K41" i="1"/>
  <c r="L41" i="1"/>
  <c r="K73" i="1"/>
  <c r="L73" i="1"/>
  <c r="K21" i="1"/>
  <c r="L21" i="1"/>
  <c r="K20" i="1"/>
  <c r="L20" i="1"/>
  <c r="K19" i="1"/>
  <c r="L19" i="1"/>
  <c r="E20" i="2"/>
  <c r="K49" i="1"/>
  <c r="L49" i="1"/>
  <c r="K101" i="1"/>
  <c r="L101" i="1"/>
  <c r="K33" i="1"/>
  <c r="L33" i="1"/>
  <c r="K83" i="1"/>
  <c r="L83" i="1"/>
  <c r="K15" i="1"/>
  <c r="L15" i="1"/>
  <c r="E15" i="2"/>
  <c r="K54" i="1"/>
  <c r="L54" i="1"/>
  <c r="K81" i="1"/>
  <c r="L81" i="1"/>
  <c r="K113" i="1"/>
  <c r="L113" i="1"/>
  <c r="K51" i="1"/>
  <c r="L51" i="1"/>
  <c r="K91" i="1"/>
  <c r="L91" i="1"/>
  <c r="K102" i="1"/>
  <c r="L102" i="1"/>
  <c r="K47" i="1"/>
  <c r="L47" i="1"/>
  <c r="K98" i="1"/>
  <c r="L98" i="1"/>
  <c r="K32" i="1"/>
  <c r="L32" i="1"/>
  <c r="K82" i="1"/>
  <c r="L82" i="1"/>
  <c r="K12" i="1"/>
  <c r="L12" i="1"/>
  <c r="K10" i="1"/>
  <c r="L10" i="1"/>
  <c r="E11" i="2"/>
  <c r="K58" i="1"/>
  <c r="L58" i="1"/>
  <c r="K104" i="1"/>
  <c r="L104" i="1"/>
  <c r="K66" i="1"/>
  <c r="L66" i="1"/>
  <c r="K4" i="1"/>
  <c r="L4" i="1"/>
  <c r="K28" i="1"/>
  <c r="L28" i="1"/>
  <c r="K27" i="1"/>
  <c r="L27" i="1"/>
  <c r="K26" i="1"/>
  <c r="L26" i="1"/>
  <c r="E27" i="2"/>
  <c r="K74" i="1"/>
  <c r="L74" i="1"/>
  <c r="K13" i="1"/>
  <c r="L13" i="1"/>
  <c r="E12" i="2"/>
  <c r="K77" i="1"/>
  <c r="L77" i="1"/>
  <c r="K23" i="1"/>
  <c r="L23" i="1"/>
  <c r="K55" i="1"/>
  <c r="L55" i="1"/>
  <c r="K87" i="1"/>
  <c r="L87" i="1"/>
  <c r="K22" i="1"/>
  <c r="L22" i="1"/>
  <c r="K75" i="1"/>
  <c r="L75" i="1"/>
  <c r="E74" i="2"/>
  <c r="K107" i="1"/>
  <c r="L107" i="1"/>
  <c r="K5" i="1"/>
  <c r="L5" i="1"/>
  <c r="K94" i="1"/>
  <c r="L94" i="1"/>
  <c r="K88" i="1"/>
  <c r="L88" i="1"/>
  <c r="E87" i="2"/>
  <c r="K17" i="1"/>
  <c r="L17" i="1"/>
  <c r="E16" i="2"/>
  <c r="K67" i="1"/>
  <c r="L67" i="1"/>
  <c r="K105" i="1"/>
  <c r="L105" i="1"/>
  <c r="K62" i="1"/>
  <c r="L62" i="1"/>
  <c r="K103" i="1"/>
  <c r="L103" i="1"/>
  <c r="K115" i="1"/>
  <c r="L115" i="1"/>
  <c r="K99" i="1"/>
  <c r="L99" i="1"/>
  <c r="K31" i="1"/>
  <c r="L31" i="1"/>
  <c r="K29" i="1"/>
  <c r="L29" i="1"/>
  <c r="E30" i="2"/>
  <c r="K106" i="1"/>
  <c r="L106" i="1"/>
  <c r="K36" i="1"/>
  <c r="L36" i="1"/>
  <c r="K34" i="1"/>
  <c r="L34" i="1"/>
  <c r="E33" i="2"/>
  <c r="K96" i="1"/>
  <c r="L96" i="1"/>
  <c r="E95" i="2"/>
  <c r="K69" i="1"/>
  <c r="L69" i="1"/>
  <c r="E68" i="2"/>
  <c r="K3" i="1"/>
  <c r="L3" i="1"/>
  <c r="E4" i="2"/>
  <c r="K72" i="1"/>
  <c r="L72" i="1"/>
  <c r="K108" i="1"/>
  <c r="L108" i="1"/>
  <c r="K2" i="1"/>
  <c r="L2" i="1"/>
  <c r="K80" i="1"/>
  <c r="L80" i="1"/>
  <c r="E73" i="2"/>
  <c r="K7" i="1"/>
  <c r="L7" i="1"/>
  <c r="K42" i="1"/>
  <c r="L42" i="1"/>
  <c r="E42" i="2"/>
  <c r="E29" i="2"/>
  <c r="K93" i="1"/>
  <c r="L93" i="1"/>
  <c r="E86" i="2"/>
  <c r="K25" i="1"/>
  <c r="L25" i="1"/>
  <c r="E24" i="2"/>
  <c r="K57" i="1"/>
  <c r="L57" i="1"/>
  <c r="K89" i="1"/>
  <c r="L89" i="1"/>
  <c r="K35" i="1"/>
  <c r="L35" i="1"/>
  <c r="E83" i="2"/>
  <c r="K97" i="1"/>
  <c r="L97" i="1"/>
  <c r="E94" i="2"/>
  <c r="K119" i="1"/>
  <c r="L119" i="1"/>
  <c r="K78" i="1"/>
  <c r="L78" i="1"/>
  <c r="E78" i="2"/>
  <c r="K110" i="1"/>
  <c r="L110" i="1"/>
  <c r="E79" i="2"/>
  <c r="K63" i="1"/>
  <c r="L63" i="1"/>
  <c r="E21" i="2"/>
  <c r="E53" i="2"/>
  <c r="K50" i="1"/>
  <c r="L50" i="1"/>
  <c r="E43" i="2"/>
  <c r="E66" i="2"/>
  <c r="K116" i="1"/>
  <c r="L116" i="1"/>
  <c r="E14" i="2"/>
  <c r="E90" i="2"/>
  <c r="K118" i="1"/>
  <c r="L118" i="1"/>
  <c r="K64" i="1"/>
  <c r="L64" i="1"/>
  <c r="E64" i="2"/>
  <c r="K100" i="1"/>
  <c r="L100" i="1"/>
  <c r="K40" i="1"/>
  <c r="L40" i="1"/>
  <c r="E39" i="2"/>
  <c r="K76" i="1"/>
  <c r="L76" i="1"/>
  <c r="E76" i="2"/>
  <c r="E70" i="2"/>
  <c r="K6" i="1"/>
  <c r="L6" i="1"/>
  <c r="K48" i="1"/>
  <c r="L48" i="1"/>
  <c r="E41" i="2"/>
  <c r="K112" i="1"/>
  <c r="L112" i="1"/>
  <c r="E9" i="2"/>
  <c r="K56" i="1"/>
  <c r="L56" i="1"/>
  <c r="E49" i="2"/>
  <c r="E92" i="2"/>
  <c r="E47" i="2"/>
  <c r="E35" i="2"/>
  <c r="E46" i="2"/>
  <c r="E58" i="2"/>
  <c r="E55" i="2"/>
  <c r="E63" i="2"/>
  <c r="E77" i="2"/>
  <c r="E34" i="2"/>
  <c r="E62" i="2"/>
  <c r="E51" i="2"/>
  <c r="E57" i="2"/>
  <c r="E65" i="2"/>
  <c r="E13" i="2"/>
  <c r="E88" i="2"/>
  <c r="E22" i="2"/>
  <c r="E97" i="2"/>
  <c r="E80" i="2"/>
  <c r="E40" i="2"/>
  <c r="E69" i="2"/>
  <c r="E89" i="2"/>
  <c r="E59" i="2"/>
  <c r="E54" i="2"/>
  <c r="E17" i="2"/>
  <c r="E28" i="2"/>
  <c r="E37" i="2"/>
  <c r="E71" i="2"/>
  <c r="E6" i="2"/>
  <c r="E25" i="2"/>
  <c r="E96" i="2"/>
  <c r="E7" i="2"/>
  <c r="E3" i="2"/>
  <c r="E75" i="2"/>
  <c r="E82" i="2"/>
  <c r="E5" i="2"/>
  <c r="E31" i="2"/>
  <c r="E84" i="2"/>
  <c r="E23" i="2"/>
  <c r="E72" i="2"/>
  <c r="E93" i="2"/>
  <c r="E56" i="2"/>
  <c r="E18" i="2"/>
  <c r="E50" i="2"/>
  <c r="E81" i="2"/>
  <c r="E32" i="2"/>
  <c r="E36" i="2"/>
  <c r="E10" i="2"/>
  <c r="E52" i="2"/>
  <c r="E48" i="2"/>
  <c r="E67" i="2"/>
  <c r="E19" i="2"/>
  <c r="E91" i="2"/>
  <c r="E26" i="2"/>
  <c r="E61" i="2"/>
  <c r="E8" i="2"/>
  <c r="E2" i="2"/>
  <c r="I3" i="2"/>
  <c r="M3" i="2"/>
</calcChain>
</file>

<file path=xl/sharedStrings.xml><?xml version="1.0" encoding="utf-8"?>
<sst xmlns="http://schemas.openxmlformats.org/spreadsheetml/2006/main" count="398" uniqueCount="209">
  <si>
    <t>Name</t>
  </si>
  <si>
    <t>Ambiguities</t>
  </si>
  <si>
    <t>HQ%</t>
  </si>
  <si>
    <t>Mean Coverage</t>
  </si>
  <si>
    <t>Sequence Length</t>
  </si>
  <si>
    <t>Topology</t>
  </si>
  <si>
    <t>circular</t>
  </si>
  <si>
    <t>linear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</si>
  <si>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</si>
  <si>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</si>
  <si>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</si>
  <si>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</si>
  <si>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</si>
  <si>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</si>
  <si>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</si>
  <si>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</si>
  <si>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</si>
  <si>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</si>
  <si>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</si>
  <si>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</si>
  <si>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</si>
  <si>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</si>
  <si>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</si>
  <si>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</si>
  <si>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</si>
  <si>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</si>
  <si>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</si>
  <si>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</si>
  <si>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</si>
  <si>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</si>
  <si>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</si>
  <si>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</si>
  <si>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</si>
  <si>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</si>
  <si>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</si>
  <si>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</si>
  <si>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</si>
  <si>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</si>
  <si>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</si>
  <si>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</si>
  <si>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</si>
  <si>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</si>
  <si>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</si>
  <si>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</si>
  <si>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</si>
  <si>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</si>
  <si>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</si>
  <si>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</si>
  <si>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</si>
  <si>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</si>
  <si>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</si>
  <si>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</si>
  <si>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</si>
  <si>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</si>
  <si>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</si>
  <si>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</si>
  <si>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</si>
  <si>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</si>
  <si>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</si>
  <si>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</si>
  <si>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</si>
  <si>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</si>
  <si>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</si>
  <si>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</si>
  <si>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</si>
  <si>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</si>
  <si>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</si>
  <si>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</si>
  <si>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</si>
  <si>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</si>
  <si>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</si>
  <si>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</si>
  <si>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</si>
  <si>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</si>
  <si>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</si>
  <si>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</si>
  <si>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</si>
  <si>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</si>
  <si>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</si>
  <si>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</si>
  <si>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</si>
  <si>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</si>
  <si>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</si>
  <si>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</si>
  <si>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</si>
  <si>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</si>
  <si>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</si>
  <si>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</si>
  <si>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</si>
  <si>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</si>
  <si>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</si>
  <si>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</si>
  <si>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</si>
  <si>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</si>
  <si>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</si>
  <si>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</si>
  <si>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</si>
  <si>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</si>
  <si>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</si>
  <si>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</si>
  <si>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</si>
  <si>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</si>
  <si>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</si>
  <si>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</si>
  <si>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Plate</t>
  </si>
  <si>
    <t>Well</t>
  </si>
  <si>
    <t>HasAssembly?</t>
  </si>
  <si>
    <t>out of</t>
  </si>
  <si>
    <t>=</t>
  </si>
  <si>
    <t>HQ Assembly</t>
  </si>
  <si>
    <t>Total HQ Assembly</t>
  </si>
  <si>
    <t>Total Assembly</t>
  </si>
  <si>
    <t xml:space="preserve"> </t>
  </si>
  <si>
    <t>H11-A12417</t>
  </si>
  <si>
    <t>G02-A12417</t>
  </si>
  <si>
    <t>E01-A12417</t>
  </si>
  <si>
    <t>E06-A12417</t>
  </si>
  <si>
    <t>D07-A12417</t>
  </si>
  <si>
    <t>E02-A12417</t>
  </si>
  <si>
    <t>E03-A12417</t>
  </si>
  <si>
    <t>G03-A12417</t>
  </si>
  <si>
    <t>H06-A12417</t>
  </si>
  <si>
    <t>F11-A12417</t>
  </si>
  <si>
    <t>D11-A12417</t>
  </si>
  <si>
    <t>A08-A12417</t>
  </si>
  <si>
    <t>D09-A12417</t>
  </si>
  <si>
    <t>C09-A12417</t>
  </si>
  <si>
    <t>D10-A12417</t>
  </si>
  <si>
    <t>B01-A12417</t>
  </si>
  <si>
    <t>G05-A12417</t>
  </si>
  <si>
    <t>C10-A12417</t>
  </si>
  <si>
    <t>E08-A12417</t>
  </si>
  <si>
    <t>D04-A12417</t>
  </si>
  <si>
    <t>D06-A12417</t>
  </si>
  <si>
    <t>H04-A12417</t>
  </si>
  <si>
    <t>A10-A12417</t>
  </si>
  <si>
    <t>C01-A12417</t>
  </si>
  <si>
    <t>F01-A12417</t>
  </si>
  <si>
    <t>F08-A12417</t>
  </si>
  <si>
    <t>H03-A12417</t>
  </si>
  <si>
    <t>A07-A12417</t>
  </si>
  <si>
    <t>H02-A12417</t>
  </si>
  <si>
    <t>H01-A12417</t>
  </si>
  <si>
    <t>D03-A12417</t>
  </si>
  <si>
    <t>E05-A12417</t>
  </si>
  <si>
    <t>D05-A12417</t>
  </si>
  <si>
    <t>B04-A12417</t>
  </si>
  <si>
    <t>G10-A12417</t>
  </si>
  <si>
    <t>G11-A12417</t>
  </si>
  <si>
    <t>E07-A12417</t>
  </si>
  <si>
    <t>D01-A12417</t>
  </si>
  <si>
    <t>D08-A12417</t>
  </si>
  <si>
    <t>F05-A12417</t>
  </si>
  <si>
    <t>A05-A12417</t>
  </si>
  <si>
    <t>A02-A12417</t>
  </si>
  <si>
    <t>F02-A12417</t>
  </si>
  <si>
    <t>B02-A12417</t>
  </si>
  <si>
    <t>D12-A12417</t>
  </si>
  <si>
    <t>C12-A12417</t>
  </si>
  <si>
    <t>H10-A12417</t>
  </si>
  <si>
    <t>A09-A12417</t>
  </si>
  <si>
    <t>F10-A12417</t>
  </si>
  <si>
    <t>E04-A12417</t>
  </si>
  <si>
    <t>G12-A12417</t>
  </si>
  <si>
    <t>F09-A12417</t>
  </si>
  <si>
    <t>B10-A12417</t>
  </si>
  <si>
    <t>C08-A12417</t>
  </si>
  <si>
    <t>A03-A12417</t>
  </si>
  <si>
    <t>G04-A12417</t>
  </si>
  <si>
    <t>E09-A12417</t>
  </si>
  <si>
    <t>C11-A12417</t>
  </si>
  <si>
    <t>E12-A12417</t>
  </si>
  <si>
    <t>F03-A12417</t>
  </si>
  <si>
    <t>F04-A12417</t>
  </si>
  <si>
    <t>B08-A12417</t>
  </si>
  <si>
    <t>E10-A12417</t>
  </si>
  <si>
    <t>A04-A12417</t>
  </si>
  <si>
    <t>F07-A12417</t>
  </si>
  <si>
    <t>E11-A12417</t>
  </si>
  <si>
    <t>G06-A12417</t>
  </si>
  <si>
    <t>B05-A12417</t>
  </si>
  <si>
    <t>F12-A12417</t>
  </si>
  <si>
    <t>G01-A12417</t>
  </si>
  <si>
    <t>G09-A12417</t>
  </si>
  <si>
    <t>G07-A12417</t>
  </si>
  <si>
    <t>C04-A12417</t>
  </si>
  <si>
    <t>B03-A12417</t>
  </si>
  <si>
    <t>C03-A12417</t>
  </si>
  <si>
    <t>B06-A12417</t>
  </si>
  <si>
    <t>H09-A12417</t>
  </si>
  <si>
    <t>C06-A12417</t>
  </si>
  <si>
    <t>H05-A12417</t>
  </si>
  <si>
    <t>H07-A12417</t>
  </si>
  <si>
    <t>D02-A12417</t>
  </si>
  <si>
    <t>H08-A12417</t>
  </si>
  <si>
    <t>B09-A12417</t>
  </si>
  <si>
    <t>C02-A12417</t>
  </si>
  <si>
    <t>B12-A12417</t>
  </si>
  <si>
    <t>B11-A12417</t>
  </si>
  <si>
    <t>A06-A12417</t>
  </si>
  <si>
    <t>% Identical Sites</t>
  </si>
  <si>
    <t>A12417</t>
  </si>
  <si>
    <t>A11-A12417</t>
  </si>
  <si>
    <t>A12-A12417</t>
  </si>
  <si>
    <t xml:space="preserve">B07-A12417 </t>
  </si>
  <si>
    <t xml:space="preserve">C05-A12417 </t>
  </si>
  <si>
    <t>F06-A12417</t>
  </si>
  <si>
    <t>C07-A12417</t>
  </si>
  <si>
    <t>G08-A12417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</si>
</sst>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3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E22" sqref="E22"/>
    </sheetView>
  </sheetViews>
  <sheetFormatPr baseColWidth="10" defaultRowHeight="15" x14ac:dyDescent="0"/>
  <cols>
    <col min="3" max="3" width="17.33203125" customWidth="1"/>
    <col min="4" max="4" width="13.83203125" customWidth="1"/>
    <col min="5" max="5" width="12.6640625" customWidth="1"/>
    <col min="7" max="7" width="24.5" bestFit="1" customWidth="1"/>
    <col min="8" max="8" width="3.83203125" customWidth="1"/>
    <col min="9" max="9" width="7.5" bestFit="1" customWidth="1"/>
    <col min="10" max="10" width="8.83203125" style="2" bestFit="1" customWidth="1"/>
    <col min="11" max="11" width="7.5" bestFit="1" customWidth="1"/>
    <col min="12" max="12" width="2.83203125" bestFit="1" customWidth="1"/>
    <col min="13" max="13" width="8.33203125" bestFit="1" customWidth="1"/>
  </cols>
  <sheetData>
    <row r="1" spans="1:13">
      <c r="A1" t="s">
        <v>104</v>
      </c>
      <c r="B1" t="s">
        <v>105</v>
      </c>
      <c r="C1" t="s">
        <v>112</v>
      </c>
      <c r="D1" t="s">
        <v>106</v>
      </c>
      <c r="E1" t="s">
        <v>109</v>
      </c>
    </row>
    <row r="2" spans="1:13" ht="23">
      <c r="A2" t="s">
        <v>201</v>
      </c>
      <c r="B2" t="s">
        <v>8</v>
      </c>
      <c r="C2" t="str">
        <f>CONCATENATE(B2,"-",A2)</f>
        <v>A01-A12417</v>
      </c>
      <c r="D2">
        <f>COUNTIFS('assembly result data'!J:J,"="&amp;summary!C2)</f>
        <v>0</v>
      </c>
      <c r="E2">
        <f>COUNTIFS('assembly result data'!J:J,"="&amp;summary!C2,'assembly result data'!L:L,"=yes")</f>
        <v>0</v>
      </c>
      <c r="G2" s="3" t="s">
        <v>111</v>
      </c>
      <c r="H2" s="3"/>
      <c r="I2" s="3">
        <f>COUNTIF(D:D,"=1")</f>
        <v>94</v>
      </c>
      <c r="J2" s="4" t="s">
        <v>107</v>
      </c>
      <c r="K2" s="3">
        <v>96</v>
      </c>
      <c r="L2" s="3" t="s">
        <v>108</v>
      </c>
      <c r="M2" s="5">
        <f>I2/K2</f>
        <v>0.97916666666666663</v>
      </c>
    </row>
    <row r="3" spans="1:13" ht="23">
      <c r="A3" t="s">
        <v>201</v>
      </c>
      <c r="B3" t="s">
        <v>9</v>
      </c>
      <c r="C3" t="str">
        <f t="shared" ref="C3:C66" si="0">CONCATENATE(B3,"-",A3)</f>
        <v>A02-A12417</v>
      </c>
      <c r="D3">
        <f>COUNTIFS('assembly result data'!J:J,"="&amp;summary!C3)</f>
        <v>1</v>
      </c>
      <c r="E3">
        <f>COUNTIFS('assembly result data'!J:J,"="&amp;summary!C3,'assembly result data'!L:L,"=yes")</f>
        <v>1</v>
      </c>
      <c r="G3" s="3" t="s">
        <v>110</v>
      </c>
      <c r="H3" s="3"/>
      <c r="I3" s="3">
        <f>COUNTIF(E:E,"=1")</f>
        <v>84</v>
      </c>
      <c r="J3" s="4" t="s">
        <v>107</v>
      </c>
      <c r="K3" s="3">
        <v>96</v>
      </c>
      <c r="L3" s="3" t="s">
        <v>108</v>
      </c>
      <c r="M3" s="5">
        <f>I3/K3</f>
        <v>0.875</v>
      </c>
    </row>
    <row r="4" spans="1:13">
      <c r="A4" t="s">
        <v>201</v>
      </c>
      <c r="B4" t="s">
        <v>10</v>
      </c>
      <c r="C4" t="str">
        <f t="shared" si="0"/>
        <v>A03-A12417</v>
      </c>
      <c r="D4">
        <f>COUNTIFS('assembly result data'!J:J,"="&amp;summary!C4)</f>
        <v>1</v>
      </c>
      <c r="E4">
        <f>COUNTIFS('assembly result data'!J:J,"="&amp;summary!C4,'assembly result data'!L:L,"=yes")</f>
        <v>1</v>
      </c>
    </row>
    <row r="5" spans="1:13">
      <c r="A5" t="s">
        <v>201</v>
      </c>
      <c r="B5" t="s">
        <v>11</v>
      </c>
      <c r="C5" t="str">
        <f t="shared" si="0"/>
        <v>A04-A12417</v>
      </c>
      <c r="D5">
        <f>COUNTIFS('assembly result data'!J:J,"="&amp;summary!C5)</f>
        <v>1</v>
      </c>
      <c r="E5">
        <f>COUNTIFS('assembly result data'!J:J,"="&amp;summary!C5,'assembly result data'!L:L,"=yes")</f>
        <v>1</v>
      </c>
    </row>
    <row r="6" spans="1:13">
      <c r="A6" t="s">
        <v>201</v>
      </c>
      <c r="B6" t="s">
        <v>12</v>
      </c>
      <c r="C6" t="str">
        <f t="shared" si="0"/>
        <v>A05-A12417</v>
      </c>
      <c r="D6">
        <f>COUNTIFS('assembly result data'!J:J,"="&amp;summary!C6)</f>
        <v>1</v>
      </c>
      <c r="E6">
        <f>COUNTIFS('assembly result data'!J:J,"="&amp;summary!C6,'assembly result data'!L:L,"=yes")</f>
        <v>1</v>
      </c>
    </row>
    <row r="7" spans="1:13">
      <c r="A7" t="s">
        <v>201</v>
      </c>
      <c r="B7" t="s">
        <v>13</v>
      </c>
      <c r="C7" t="str">
        <f t="shared" si="0"/>
        <v>A06-A12417</v>
      </c>
      <c r="D7">
        <f>COUNTIFS('assembly result data'!J:J,"="&amp;summary!C7)</f>
        <v>1</v>
      </c>
      <c r="E7">
        <f>COUNTIFS('assembly result data'!J:J,"="&amp;summary!C7,'assembly result data'!L:L,"=yes")</f>
        <v>1</v>
      </c>
    </row>
    <row r="8" spans="1:13">
      <c r="A8" t="s">
        <v>201</v>
      </c>
      <c r="B8" t="s">
        <v>14</v>
      </c>
      <c r="C8" t="str">
        <f t="shared" si="0"/>
        <v>A07-A12417</v>
      </c>
      <c r="D8">
        <f>COUNTIFS('assembly result data'!J:J,"="&amp;summary!C8)</f>
        <v>1</v>
      </c>
      <c r="E8">
        <f>COUNTIFS('assembly result data'!J:J,"="&amp;summary!C8,'assembly result data'!L:L,"=yes")</f>
        <v>1</v>
      </c>
    </row>
    <row r="9" spans="1:13">
      <c r="A9" t="s">
        <v>201</v>
      </c>
      <c r="B9" t="s">
        <v>15</v>
      </c>
      <c r="C9" t="str">
        <f t="shared" si="0"/>
        <v>A08-A12417</v>
      </c>
      <c r="D9">
        <f>COUNTIFS('assembly result data'!J:J,"="&amp;summary!C9)</f>
        <v>1</v>
      </c>
      <c r="E9">
        <f>COUNTIFS('assembly result data'!J:J,"="&amp;summary!C9,'assembly result data'!L:L,"=yes")</f>
        <v>1</v>
      </c>
    </row>
    <row r="10" spans="1:13">
      <c r="A10" t="s">
        <v>201</v>
      </c>
      <c r="B10" t="s">
        <v>16</v>
      </c>
      <c r="C10" t="str">
        <f t="shared" si="0"/>
        <v>A09-A12417</v>
      </c>
      <c r="D10">
        <f>COUNTIFS('assembly result data'!J:J,"="&amp;summary!C10)</f>
        <v>1</v>
      </c>
      <c r="E10">
        <f>COUNTIFS('assembly result data'!J:J,"="&amp;summary!C10,'assembly result data'!L:L,"=yes")</f>
        <v>1</v>
      </c>
    </row>
    <row r="11" spans="1:13">
      <c r="A11" t="s">
        <v>201</v>
      </c>
      <c r="B11" t="s">
        <v>17</v>
      </c>
      <c r="C11" t="str">
        <f t="shared" si="0"/>
        <v>A10-A12417</v>
      </c>
      <c r="D11">
        <f>COUNTIFS('assembly result data'!J:J,"="&amp;summary!C11)</f>
        <v>1</v>
      </c>
      <c r="E11">
        <f>COUNTIFS('assembly result data'!J:J,"="&amp;summary!C11,'assembly result data'!L:L,"=yes")</f>
        <v>1</v>
      </c>
    </row>
    <row r="12" spans="1:13">
      <c r="A12" t="s">
        <v>201</v>
      </c>
      <c r="B12" t="s">
        <v>18</v>
      </c>
      <c r="C12" t="str">
        <f t="shared" si="0"/>
        <v>A11-A12417</v>
      </c>
      <c r="D12">
        <f>COUNTIFS('assembly result data'!J:J,"="&amp;summary!C12)</f>
        <v>1</v>
      </c>
      <c r="E12">
        <f>COUNTIFS('assembly result data'!J:J,"="&amp;summary!C12,'assembly result data'!L:L,"=yes")</f>
        <v>1</v>
      </c>
    </row>
    <row r="13" spans="1:13">
      <c r="A13" t="s">
        <v>201</v>
      </c>
      <c r="B13" t="s">
        <v>19</v>
      </c>
      <c r="C13" t="str">
        <f t="shared" si="0"/>
        <v>A12-A12417</v>
      </c>
      <c r="D13">
        <f>COUNTIFS('assembly result data'!J:J,"="&amp;summary!C13)</f>
        <v>1</v>
      </c>
      <c r="E13">
        <f>COUNTIFS('assembly result data'!J:J,"="&amp;summary!C13,'assembly result data'!L:L,"=yes")</f>
        <v>1</v>
      </c>
    </row>
    <row r="14" spans="1:13">
      <c r="A14" t="s">
        <v>201</v>
      </c>
      <c r="B14" t="s">
        <v>20</v>
      </c>
      <c r="C14" t="str">
        <f t="shared" si="0"/>
        <v>B01-A12417</v>
      </c>
      <c r="D14">
        <f>COUNTIFS('assembly result data'!J:J,"="&amp;summary!C14)</f>
        <v>1</v>
      </c>
      <c r="E14">
        <f>COUNTIFS('assembly result data'!J:J,"="&amp;summary!C14,'assembly result data'!L:L,"=yes")</f>
        <v>1</v>
      </c>
    </row>
    <row r="15" spans="1:13">
      <c r="A15" t="s">
        <v>201</v>
      </c>
      <c r="B15" t="s">
        <v>21</v>
      </c>
      <c r="C15" t="str">
        <f t="shared" si="0"/>
        <v>B02-A12417</v>
      </c>
      <c r="D15">
        <f>COUNTIFS('assembly result data'!J:J,"="&amp;summary!C15)</f>
        <v>1</v>
      </c>
      <c r="E15">
        <f>COUNTIFS('assembly result data'!J:J,"="&amp;summary!C15,'assembly result data'!L:L,"=yes")</f>
        <v>1</v>
      </c>
    </row>
    <row r="16" spans="1:13">
      <c r="A16" t="s">
        <v>201</v>
      </c>
      <c r="B16" t="s">
        <v>22</v>
      </c>
      <c r="C16" t="str">
        <f t="shared" si="0"/>
        <v>B03-A12417</v>
      </c>
      <c r="D16">
        <f>COUNTIFS('assembly result data'!J:J,"="&amp;summary!C16)</f>
        <v>1</v>
      </c>
      <c r="E16">
        <f>COUNTIFS('assembly result data'!J:J,"="&amp;summary!C16,'assembly result data'!L:L,"=yes")</f>
        <v>0</v>
      </c>
    </row>
    <row r="17" spans="1:5" customFormat="1">
      <c r="A17" t="s">
        <v>201</v>
      </c>
      <c r="B17" t="s">
        <v>23</v>
      </c>
      <c r="C17" t="str">
        <f t="shared" si="0"/>
        <v>B04-A12417</v>
      </c>
      <c r="D17">
        <f>COUNTIFS('assembly result data'!J:J,"="&amp;summary!C17)</f>
        <v>1</v>
      </c>
      <c r="E17">
        <f>COUNTIFS('assembly result data'!J:J,"="&amp;summary!C17,'assembly result data'!L:L,"=yes")</f>
        <v>1</v>
      </c>
    </row>
    <row r="18" spans="1:5" customFormat="1">
      <c r="A18" t="s">
        <v>201</v>
      </c>
      <c r="B18" t="s">
        <v>24</v>
      </c>
      <c r="C18" t="str">
        <f t="shared" si="0"/>
        <v>B05-A12417</v>
      </c>
      <c r="D18">
        <f>COUNTIFS('assembly result data'!J:J,"="&amp;summary!C18)</f>
        <v>1</v>
      </c>
      <c r="E18">
        <f>COUNTIFS('assembly result data'!J:J,"="&amp;summary!C18,'assembly result data'!L:L,"=yes")</f>
        <v>1</v>
      </c>
    </row>
    <row r="19" spans="1:5" customFormat="1">
      <c r="A19" t="s">
        <v>201</v>
      </c>
      <c r="B19" t="s">
        <v>25</v>
      </c>
      <c r="C19" t="str">
        <f t="shared" si="0"/>
        <v>B06-A12417</v>
      </c>
      <c r="D19">
        <f>COUNTIFS('assembly result data'!J:J,"="&amp;summary!C19)</f>
        <v>1</v>
      </c>
      <c r="E19">
        <f>COUNTIFS('assembly result data'!J:J,"="&amp;summary!C19,'assembly result data'!L:L,"=yes")</f>
        <v>1</v>
      </c>
    </row>
    <row r="20" spans="1:5" customFormat="1">
      <c r="A20" t="s">
        <v>201</v>
      </c>
      <c r="B20" t="s">
        <v>26</v>
      </c>
      <c r="C20" t="str">
        <f t="shared" si="0"/>
        <v>B07-A12417</v>
      </c>
      <c r="D20">
        <f>COUNTIFS('assembly result data'!J:J,"="&amp;summary!C20)</f>
        <v>1</v>
      </c>
      <c r="E20">
        <f>COUNTIFS('assembly result data'!J:J,"="&amp;summary!C20,'assembly result data'!L:L,"=yes")</f>
        <v>1</v>
      </c>
    </row>
    <row r="21" spans="1:5" customFormat="1">
      <c r="A21" t="s">
        <v>201</v>
      </c>
      <c r="B21" t="s">
        <v>27</v>
      </c>
      <c r="C21" t="str">
        <f t="shared" si="0"/>
        <v>B08-A12417</v>
      </c>
      <c r="D21">
        <f>COUNTIFS('assembly result data'!J:J,"="&amp;summary!C21)</f>
        <v>1</v>
      </c>
      <c r="E21">
        <f>COUNTIFS('assembly result data'!J:J,"="&amp;summary!C21,'assembly result data'!L:L,"=yes")</f>
        <v>1</v>
      </c>
    </row>
    <row r="22" spans="1:5" customFormat="1">
      <c r="A22" t="s">
        <v>201</v>
      </c>
      <c r="B22" t="s">
        <v>28</v>
      </c>
      <c r="C22" t="str">
        <f t="shared" si="0"/>
        <v>B09-A12417</v>
      </c>
      <c r="D22">
        <f>COUNTIFS('assembly result data'!J:J,"="&amp;summary!C22)</f>
        <v>1</v>
      </c>
      <c r="E22">
        <f>COUNTIFS('assembly result data'!J:J,"="&amp;summary!C22,'assembly result data'!L:L,"=yes")</f>
        <v>0</v>
      </c>
    </row>
    <row r="23" spans="1:5" customFormat="1">
      <c r="A23" t="s">
        <v>201</v>
      </c>
      <c r="B23" t="s">
        <v>29</v>
      </c>
      <c r="C23" t="str">
        <f t="shared" si="0"/>
        <v>B10-A12417</v>
      </c>
      <c r="D23">
        <f>COUNTIFS('assembly result data'!J:J,"="&amp;summary!C23)</f>
        <v>1</v>
      </c>
      <c r="E23">
        <f>COUNTIFS('assembly result data'!J:J,"="&amp;summary!C23,'assembly result data'!L:L,"=yes")</f>
        <v>1</v>
      </c>
    </row>
    <row r="24" spans="1:5" customFormat="1">
      <c r="A24" t="s">
        <v>201</v>
      </c>
      <c r="B24" t="s">
        <v>30</v>
      </c>
      <c r="C24" t="str">
        <f t="shared" si="0"/>
        <v>B11-A12417</v>
      </c>
      <c r="D24">
        <f>COUNTIFS('assembly result data'!J:J,"="&amp;summary!C24)</f>
        <v>1</v>
      </c>
      <c r="E24">
        <f>COUNTIFS('assembly result data'!J:J,"="&amp;summary!C24,'assembly result data'!L:L,"=yes")</f>
        <v>1</v>
      </c>
    </row>
    <row r="25" spans="1:5" customFormat="1">
      <c r="A25" t="s">
        <v>201</v>
      </c>
      <c r="B25" t="s">
        <v>31</v>
      </c>
      <c r="C25" t="str">
        <f t="shared" si="0"/>
        <v>B12-A12417</v>
      </c>
      <c r="D25">
        <f>COUNTIFS('assembly result data'!J:J,"="&amp;summary!C25)</f>
        <v>1</v>
      </c>
      <c r="E25">
        <f>COUNTIFS('assembly result data'!J:J,"="&amp;summary!C25,'assembly result data'!L:L,"=yes")</f>
        <v>1</v>
      </c>
    </row>
    <row r="26" spans="1:5" customFormat="1">
      <c r="A26" t="s">
        <v>201</v>
      </c>
      <c r="B26" t="s">
        <v>32</v>
      </c>
      <c r="C26" t="str">
        <f t="shared" si="0"/>
        <v>C01-A12417</v>
      </c>
      <c r="D26">
        <f>COUNTIFS('assembly result data'!J:J,"="&amp;summary!C26)</f>
        <v>1</v>
      </c>
      <c r="E26">
        <f>COUNTIFS('assembly result data'!J:J,"="&amp;summary!C26,'assembly result data'!L:L,"=yes")</f>
        <v>0</v>
      </c>
    </row>
    <row r="27" spans="1:5" customFormat="1">
      <c r="A27" t="s">
        <v>201</v>
      </c>
      <c r="B27" t="s">
        <v>33</v>
      </c>
      <c r="C27" t="str">
        <f t="shared" si="0"/>
        <v>C02-A12417</v>
      </c>
      <c r="D27">
        <f>COUNTIFS('assembly result data'!J:J,"="&amp;summary!C27)</f>
        <v>1</v>
      </c>
      <c r="E27">
        <f>COUNTIFS('assembly result data'!J:J,"="&amp;summary!C27,'assembly result data'!L:L,"=yes")</f>
        <v>0</v>
      </c>
    </row>
    <row r="28" spans="1:5" customFormat="1">
      <c r="A28" t="s">
        <v>201</v>
      </c>
      <c r="B28" t="s">
        <v>34</v>
      </c>
      <c r="C28" t="str">
        <f t="shared" si="0"/>
        <v>C03-A12417</v>
      </c>
      <c r="D28">
        <f>COUNTIFS('assembly result data'!J:J,"="&amp;summary!C28)</f>
        <v>1</v>
      </c>
      <c r="E28">
        <f>COUNTIFS('assembly result data'!J:J,"="&amp;summary!C28,'assembly result data'!L:L,"=yes")</f>
        <v>0</v>
      </c>
    </row>
    <row r="29" spans="1:5" customFormat="1">
      <c r="A29" t="s">
        <v>201</v>
      </c>
      <c r="B29" t="s">
        <v>35</v>
      </c>
      <c r="C29" t="str">
        <f t="shared" si="0"/>
        <v>C04-A12417</v>
      </c>
      <c r="D29">
        <f>COUNTIFS('assembly result data'!J:J,"="&amp;summary!C29)</f>
        <v>1</v>
      </c>
      <c r="E29">
        <f>COUNTIFS('assembly result data'!J:J,"="&amp;summary!C29,'assembly result data'!L:L,"=yes")</f>
        <v>1</v>
      </c>
    </row>
    <row r="30" spans="1:5" customFormat="1">
      <c r="A30" t="s">
        <v>201</v>
      </c>
      <c r="B30" t="s">
        <v>36</v>
      </c>
      <c r="C30" t="str">
        <f t="shared" si="0"/>
        <v>C05-A12417</v>
      </c>
      <c r="D30">
        <f>COUNTIFS('assembly result data'!J:J,"="&amp;summary!C30)</f>
        <v>1</v>
      </c>
      <c r="E30">
        <f>COUNTIFS('assembly result data'!J:J,"="&amp;summary!C30,'assembly result data'!L:L,"=yes")</f>
        <v>1</v>
      </c>
    </row>
    <row r="31" spans="1:5" customFormat="1">
      <c r="A31" t="s">
        <v>201</v>
      </c>
      <c r="B31" t="s">
        <v>37</v>
      </c>
      <c r="C31" t="str">
        <f t="shared" si="0"/>
        <v>C06-A12417</v>
      </c>
      <c r="D31">
        <f>COUNTIFS('assembly result data'!J:J,"="&amp;summary!C31)</f>
        <v>1</v>
      </c>
      <c r="E31">
        <f>COUNTIFS('assembly result data'!J:J,"="&amp;summary!C31,'assembly result data'!L:L,"=yes")</f>
        <v>1</v>
      </c>
    </row>
    <row r="32" spans="1:5" customFormat="1">
      <c r="A32" t="s">
        <v>201</v>
      </c>
      <c r="B32" t="s">
        <v>38</v>
      </c>
      <c r="C32" t="str">
        <f t="shared" si="0"/>
        <v>C07-A12417</v>
      </c>
      <c r="D32">
        <f>COUNTIFS('assembly result data'!J:J,"="&amp;summary!C32)</f>
        <v>1</v>
      </c>
      <c r="E32">
        <f>COUNTIFS('assembly result data'!J:J,"="&amp;summary!C32,'assembly result data'!L:L,"=yes")</f>
        <v>0</v>
      </c>
    </row>
    <row r="33" spans="1:5" customFormat="1">
      <c r="A33" t="s">
        <v>201</v>
      </c>
      <c r="B33" t="s">
        <v>39</v>
      </c>
      <c r="C33" t="str">
        <f t="shared" si="0"/>
        <v>C08-A12417</v>
      </c>
      <c r="D33">
        <f>COUNTIFS('assembly result data'!J:J,"="&amp;summary!C33)</f>
        <v>1</v>
      </c>
      <c r="E33">
        <f>COUNTIFS('assembly result data'!J:J,"="&amp;summary!C33,'assembly result data'!L:L,"=yes")</f>
        <v>1</v>
      </c>
    </row>
    <row r="34" spans="1:5" customFormat="1">
      <c r="A34" t="s">
        <v>201</v>
      </c>
      <c r="B34" t="s">
        <v>40</v>
      </c>
      <c r="C34" t="str">
        <f t="shared" si="0"/>
        <v>C09-A12417</v>
      </c>
      <c r="D34">
        <f>COUNTIFS('assembly result data'!J:J,"="&amp;summary!C34)</f>
        <v>1</v>
      </c>
      <c r="E34">
        <f>COUNTIFS('assembly result data'!J:J,"="&amp;summary!C34,'assembly result data'!L:L,"=yes")</f>
        <v>1</v>
      </c>
    </row>
    <row r="35" spans="1:5" customFormat="1">
      <c r="A35" t="s">
        <v>201</v>
      </c>
      <c r="B35" t="s">
        <v>41</v>
      </c>
      <c r="C35" t="str">
        <f t="shared" si="0"/>
        <v>C10-A12417</v>
      </c>
      <c r="D35">
        <f>COUNTIFS('assembly result data'!J:J,"="&amp;summary!C35)</f>
        <v>1</v>
      </c>
      <c r="E35">
        <f>COUNTIFS('assembly result data'!J:J,"="&amp;summary!C35,'assembly result data'!L:L,"=yes")</f>
        <v>1</v>
      </c>
    </row>
    <row r="36" spans="1:5" customFormat="1">
      <c r="A36" t="s">
        <v>201</v>
      </c>
      <c r="B36" t="s">
        <v>42</v>
      </c>
      <c r="C36" t="str">
        <f t="shared" si="0"/>
        <v>C11-A12417</v>
      </c>
      <c r="D36">
        <f>COUNTIFS('assembly result data'!J:J,"="&amp;summary!C36)</f>
        <v>1</v>
      </c>
      <c r="E36">
        <f>COUNTIFS('assembly result data'!J:J,"="&amp;summary!C36,'assembly result data'!L:L,"=yes")</f>
        <v>1</v>
      </c>
    </row>
    <row r="37" spans="1:5" customFormat="1">
      <c r="A37" t="s">
        <v>201</v>
      </c>
      <c r="B37" t="s">
        <v>43</v>
      </c>
      <c r="C37" t="str">
        <f t="shared" si="0"/>
        <v>C12-A12417</v>
      </c>
      <c r="D37">
        <f>COUNTIFS('assembly result data'!J:J,"="&amp;summary!C37)</f>
        <v>1</v>
      </c>
      <c r="E37">
        <f>COUNTIFS('assembly result data'!J:J,"="&amp;summary!C37,'assembly result data'!L:L,"=yes")</f>
        <v>1</v>
      </c>
    </row>
    <row r="38" spans="1:5" customFormat="1">
      <c r="A38" t="s">
        <v>201</v>
      </c>
      <c r="B38" t="s">
        <v>44</v>
      </c>
      <c r="C38" t="str">
        <f t="shared" si="0"/>
        <v>D01-A12417</v>
      </c>
      <c r="D38">
        <f>COUNTIFS('assembly result data'!J:J,"="&amp;summary!C38)</f>
        <v>1</v>
      </c>
      <c r="E38">
        <f>COUNTIFS('assembly result data'!J:J,"="&amp;summary!C38,'assembly result data'!L:L,"=yes")</f>
        <v>1</v>
      </c>
    </row>
    <row r="39" spans="1:5" customFormat="1">
      <c r="A39" t="s">
        <v>201</v>
      </c>
      <c r="B39" t="s">
        <v>45</v>
      </c>
      <c r="C39" t="str">
        <f t="shared" si="0"/>
        <v>D02-A12417</v>
      </c>
      <c r="D39">
        <f>COUNTIFS('assembly result data'!J:J,"="&amp;summary!C39)</f>
        <v>1</v>
      </c>
      <c r="E39">
        <f>COUNTIFS('assembly result data'!J:J,"="&amp;summary!C39,'assembly result data'!L:L,"=yes")</f>
        <v>1</v>
      </c>
    </row>
    <row r="40" spans="1:5" customFormat="1">
      <c r="A40" t="s">
        <v>201</v>
      </c>
      <c r="B40" t="s">
        <v>46</v>
      </c>
      <c r="C40" t="str">
        <f t="shared" si="0"/>
        <v>D03-A12417</v>
      </c>
      <c r="D40">
        <f>COUNTIFS('assembly result data'!J:J,"="&amp;summary!C40)</f>
        <v>1</v>
      </c>
      <c r="E40">
        <f>COUNTIFS('assembly result data'!J:J,"="&amp;summary!C40,'assembly result data'!L:L,"=yes")</f>
        <v>1</v>
      </c>
    </row>
    <row r="41" spans="1:5" customFormat="1">
      <c r="A41" t="s">
        <v>201</v>
      </c>
      <c r="B41" t="s">
        <v>47</v>
      </c>
      <c r="C41" t="str">
        <f t="shared" si="0"/>
        <v>D04-A12417</v>
      </c>
      <c r="D41">
        <f>COUNTIFS('assembly result data'!J:J,"="&amp;summary!C41)</f>
        <v>1</v>
      </c>
      <c r="E41">
        <f>COUNTIFS('assembly result data'!J:J,"="&amp;summary!C41,'assembly result data'!L:L,"=yes")</f>
        <v>1</v>
      </c>
    </row>
    <row r="42" spans="1:5" customFormat="1">
      <c r="A42" t="s">
        <v>201</v>
      </c>
      <c r="B42" t="s">
        <v>48</v>
      </c>
      <c r="C42" t="str">
        <f t="shared" si="0"/>
        <v>D05-A12417</v>
      </c>
      <c r="D42">
        <f>COUNTIFS('assembly result data'!J:J,"="&amp;summary!C42)</f>
        <v>1</v>
      </c>
      <c r="E42">
        <f>COUNTIFS('assembly result data'!J:J,"="&amp;summary!C42,'assembly result data'!L:L,"=yes")</f>
        <v>1</v>
      </c>
    </row>
    <row r="43" spans="1:5" customFormat="1">
      <c r="A43" t="s">
        <v>201</v>
      </c>
      <c r="B43" t="s">
        <v>49</v>
      </c>
      <c r="C43" t="str">
        <f t="shared" si="0"/>
        <v>D06-A12417</v>
      </c>
      <c r="D43">
        <f>COUNTIFS('assembly result data'!J:J,"="&amp;summary!C43)</f>
        <v>1</v>
      </c>
      <c r="E43">
        <f>COUNTIFS('assembly result data'!J:J,"="&amp;summary!C43,'assembly result data'!L:L,"=yes")</f>
        <v>1</v>
      </c>
    </row>
    <row r="44" spans="1:5" customFormat="1">
      <c r="A44" t="s">
        <v>201</v>
      </c>
      <c r="B44" t="s">
        <v>50</v>
      </c>
      <c r="C44" t="str">
        <f t="shared" si="0"/>
        <v>D07-A12417</v>
      </c>
      <c r="D44">
        <f>COUNTIFS('assembly result data'!J:J,"="&amp;summary!C44)</f>
        <v>1</v>
      </c>
      <c r="E44">
        <f>COUNTIFS('assembly result data'!J:J,"="&amp;summary!C44,'assembly result data'!L:L,"=yes")</f>
        <v>1</v>
      </c>
    </row>
    <row r="45" spans="1:5" customFormat="1">
      <c r="A45" t="s">
        <v>201</v>
      </c>
      <c r="B45" t="s">
        <v>51</v>
      </c>
      <c r="C45" t="str">
        <f t="shared" si="0"/>
        <v>D08-A12417</v>
      </c>
      <c r="D45">
        <f>COUNTIFS('assembly result data'!J:J,"="&amp;summary!C45)</f>
        <v>1</v>
      </c>
      <c r="E45">
        <f>COUNTIFS('assembly result data'!J:J,"="&amp;summary!C45,'assembly result data'!L:L,"=yes")</f>
        <v>1</v>
      </c>
    </row>
    <row r="46" spans="1:5" customFormat="1">
      <c r="A46" t="s">
        <v>201</v>
      </c>
      <c r="B46" t="s">
        <v>52</v>
      </c>
      <c r="C46" t="str">
        <f t="shared" si="0"/>
        <v>D09-A12417</v>
      </c>
      <c r="D46">
        <f>COUNTIFS('assembly result data'!J:J,"="&amp;summary!C46)</f>
        <v>1</v>
      </c>
      <c r="E46">
        <f>COUNTIFS('assembly result data'!J:J,"="&amp;summary!C46,'assembly result data'!L:L,"=yes")</f>
        <v>1</v>
      </c>
    </row>
    <row r="47" spans="1:5" customFormat="1">
      <c r="A47" t="s">
        <v>201</v>
      </c>
      <c r="B47" t="s">
        <v>53</v>
      </c>
      <c r="C47" t="str">
        <f t="shared" si="0"/>
        <v>D10-A12417</v>
      </c>
      <c r="D47">
        <f>COUNTIFS('assembly result data'!J:J,"="&amp;summary!C47)</f>
        <v>1</v>
      </c>
      <c r="E47">
        <f>COUNTIFS('assembly result data'!J:J,"="&amp;summary!C47,'assembly result data'!L:L,"=yes")</f>
        <v>1</v>
      </c>
    </row>
    <row r="48" spans="1:5" customFormat="1">
      <c r="A48" t="s">
        <v>201</v>
      </c>
      <c r="B48" t="s">
        <v>54</v>
      </c>
      <c r="C48" t="str">
        <f t="shared" si="0"/>
        <v>D11-A12417</v>
      </c>
      <c r="D48">
        <f>COUNTIFS('assembly result data'!J:J,"="&amp;summary!C48)</f>
        <v>1</v>
      </c>
      <c r="E48">
        <f>COUNTIFS('assembly result data'!J:J,"="&amp;summary!C48,'assembly result data'!L:L,"=yes")</f>
        <v>1</v>
      </c>
    </row>
    <row r="49" spans="1:5" customFormat="1">
      <c r="A49" t="s">
        <v>201</v>
      </c>
      <c r="B49" t="s">
        <v>55</v>
      </c>
      <c r="C49" t="str">
        <f t="shared" si="0"/>
        <v>D12-A12417</v>
      </c>
      <c r="D49">
        <f>COUNTIFS('assembly result data'!J:J,"="&amp;summary!C49)</f>
        <v>1</v>
      </c>
      <c r="E49">
        <f>COUNTIFS('assembly result data'!J:J,"="&amp;summary!C49,'assembly result data'!L:L,"=yes")</f>
        <v>1</v>
      </c>
    </row>
    <row r="50" spans="1:5" customFormat="1">
      <c r="A50" t="s">
        <v>201</v>
      </c>
      <c r="B50" t="s">
        <v>56</v>
      </c>
      <c r="C50" t="str">
        <f t="shared" si="0"/>
        <v>E01-A12417</v>
      </c>
      <c r="D50">
        <f>COUNTIFS('assembly result data'!J:J,"="&amp;summary!C50)</f>
        <v>1</v>
      </c>
      <c r="E50">
        <f>COUNTIFS('assembly result data'!J:J,"="&amp;summary!C50,'assembly result data'!L:L,"=yes")</f>
        <v>1</v>
      </c>
    </row>
    <row r="51" spans="1:5" customFormat="1">
      <c r="A51" t="s">
        <v>201</v>
      </c>
      <c r="B51" t="s">
        <v>57</v>
      </c>
      <c r="C51" t="str">
        <f t="shared" si="0"/>
        <v>E02-A12417</v>
      </c>
      <c r="D51">
        <f>COUNTIFS('assembly result data'!J:J,"="&amp;summary!C51)</f>
        <v>1</v>
      </c>
      <c r="E51">
        <f>COUNTIFS('assembly result data'!J:J,"="&amp;summary!C51,'assembly result data'!L:L,"=yes")</f>
        <v>1</v>
      </c>
    </row>
    <row r="52" spans="1:5" customFormat="1">
      <c r="A52" t="s">
        <v>201</v>
      </c>
      <c r="B52" t="s">
        <v>58</v>
      </c>
      <c r="C52" t="str">
        <f t="shared" si="0"/>
        <v>E03-A12417</v>
      </c>
      <c r="D52">
        <f>COUNTIFS('assembly result data'!J:J,"="&amp;summary!C52)</f>
        <v>1</v>
      </c>
      <c r="E52">
        <f>COUNTIFS('assembly result data'!J:J,"="&amp;summary!C52,'assembly result data'!L:L,"=yes")</f>
        <v>1</v>
      </c>
    </row>
    <row r="53" spans="1:5" customFormat="1">
      <c r="A53" t="s">
        <v>201</v>
      </c>
      <c r="B53" t="s">
        <v>59</v>
      </c>
      <c r="C53" t="str">
        <f t="shared" si="0"/>
        <v>E04-A12417</v>
      </c>
      <c r="D53">
        <f>COUNTIFS('assembly result data'!J:J,"="&amp;summary!C53)</f>
        <v>1</v>
      </c>
      <c r="E53">
        <f>COUNTIFS('assembly result data'!J:J,"="&amp;summary!C53,'assembly result data'!L:L,"=yes")</f>
        <v>1</v>
      </c>
    </row>
    <row r="54" spans="1:5" customFormat="1">
      <c r="A54" t="s">
        <v>201</v>
      </c>
      <c r="B54" t="s">
        <v>60</v>
      </c>
      <c r="C54" t="str">
        <f t="shared" si="0"/>
        <v>E05-A12417</v>
      </c>
      <c r="D54">
        <f>COUNTIFS('assembly result data'!J:J,"="&amp;summary!C54)</f>
        <v>1</v>
      </c>
      <c r="E54">
        <f>COUNTIFS('assembly result data'!J:J,"="&amp;summary!C54,'assembly result data'!L:L,"=yes")</f>
        <v>1</v>
      </c>
    </row>
    <row r="55" spans="1:5" customFormat="1">
      <c r="A55" t="s">
        <v>201</v>
      </c>
      <c r="B55" t="s">
        <v>61</v>
      </c>
      <c r="C55" t="str">
        <f t="shared" si="0"/>
        <v>E06-A12417</v>
      </c>
      <c r="D55">
        <f>COUNTIFS('assembly result data'!J:J,"="&amp;summary!C55)</f>
        <v>1</v>
      </c>
      <c r="E55">
        <f>COUNTIFS('assembly result data'!J:J,"="&amp;summary!C55,'assembly result data'!L:L,"=yes")</f>
        <v>1</v>
      </c>
    </row>
    <row r="56" spans="1:5" customFormat="1">
      <c r="A56" t="s">
        <v>201</v>
      </c>
      <c r="B56" t="s">
        <v>62</v>
      </c>
      <c r="C56" t="str">
        <f t="shared" si="0"/>
        <v>E07-A12417</v>
      </c>
      <c r="D56">
        <f>COUNTIFS('assembly result data'!J:J,"="&amp;summary!C56)</f>
        <v>1</v>
      </c>
      <c r="E56">
        <f>COUNTIFS('assembly result data'!J:J,"="&amp;summary!C56,'assembly result data'!L:L,"=yes")</f>
        <v>1</v>
      </c>
    </row>
    <row r="57" spans="1:5" customFormat="1">
      <c r="A57" t="s">
        <v>201</v>
      </c>
      <c r="B57" t="s">
        <v>63</v>
      </c>
      <c r="C57" t="str">
        <f t="shared" si="0"/>
        <v>E08-A12417</v>
      </c>
      <c r="D57">
        <f>COUNTIFS('assembly result data'!J:J,"="&amp;summary!C57)</f>
        <v>1</v>
      </c>
      <c r="E57">
        <f>COUNTIFS('assembly result data'!J:J,"="&amp;summary!C57,'assembly result data'!L:L,"=yes")</f>
        <v>1</v>
      </c>
    </row>
    <row r="58" spans="1:5" customFormat="1">
      <c r="A58" t="s">
        <v>201</v>
      </c>
      <c r="B58" t="s">
        <v>64</v>
      </c>
      <c r="C58" t="str">
        <f t="shared" si="0"/>
        <v>E09-A12417</v>
      </c>
      <c r="D58">
        <f>COUNTIFS('assembly result data'!J:J,"="&amp;summary!C58)</f>
        <v>1</v>
      </c>
      <c r="E58">
        <f>COUNTIFS('assembly result data'!J:J,"="&amp;summary!C58,'assembly result data'!L:L,"=yes")</f>
        <v>1</v>
      </c>
    </row>
    <row r="59" spans="1:5" customFormat="1">
      <c r="A59" t="s">
        <v>201</v>
      </c>
      <c r="B59" t="s">
        <v>65</v>
      </c>
      <c r="C59" t="str">
        <f t="shared" si="0"/>
        <v>E10-A12417</v>
      </c>
      <c r="D59">
        <f>COUNTIFS('assembly result data'!J:J,"="&amp;summary!C59)</f>
        <v>1</v>
      </c>
      <c r="E59">
        <f>COUNTIFS('assembly result data'!J:J,"="&amp;summary!C59,'assembly result data'!L:L,"=yes")</f>
        <v>1</v>
      </c>
    </row>
    <row r="60" spans="1:5" customFormat="1">
      <c r="A60" t="s">
        <v>201</v>
      </c>
      <c r="B60" t="s">
        <v>66</v>
      </c>
      <c r="C60" t="str">
        <f t="shared" si="0"/>
        <v>E11-A12417</v>
      </c>
      <c r="D60">
        <f>COUNTIFS('assembly result data'!J:J,"="&amp;summary!C60)</f>
        <v>1</v>
      </c>
      <c r="E60">
        <f>COUNTIFS('assembly result data'!J:J,"="&amp;summary!C60,'assembly result data'!L:L,"=yes")</f>
        <v>1</v>
      </c>
    </row>
    <row r="61" spans="1:5" customFormat="1">
      <c r="A61" t="s">
        <v>201</v>
      </c>
      <c r="B61" t="s">
        <v>67</v>
      </c>
      <c r="C61" t="str">
        <f t="shared" si="0"/>
        <v>E12-A12417</v>
      </c>
      <c r="D61">
        <f>COUNTIFS('assembly result data'!J:J,"="&amp;summary!C61)</f>
        <v>1</v>
      </c>
      <c r="E61">
        <f>COUNTIFS('assembly result data'!J:J,"="&amp;summary!C61,'assembly result data'!L:L,"=yes")</f>
        <v>1</v>
      </c>
    </row>
    <row r="62" spans="1:5" customFormat="1">
      <c r="A62" t="s">
        <v>201</v>
      </c>
      <c r="B62" t="s">
        <v>68</v>
      </c>
      <c r="C62" t="str">
        <f t="shared" si="0"/>
        <v>F01-A12417</v>
      </c>
      <c r="D62">
        <f>COUNTIFS('assembly result data'!J:J,"="&amp;summary!C62)</f>
        <v>1</v>
      </c>
      <c r="E62">
        <f>COUNTIFS('assembly result data'!J:J,"="&amp;summary!C62,'assembly result data'!L:L,"=yes")</f>
        <v>1</v>
      </c>
    </row>
    <row r="63" spans="1:5" customFormat="1">
      <c r="A63" t="s">
        <v>201</v>
      </c>
      <c r="B63" t="s">
        <v>69</v>
      </c>
      <c r="C63" t="str">
        <f t="shared" si="0"/>
        <v>F02-A12417</v>
      </c>
      <c r="D63">
        <f>COUNTIFS('assembly result data'!J:J,"="&amp;summary!C63)</f>
        <v>1</v>
      </c>
      <c r="E63">
        <f>COUNTIFS('assembly result data'!J:J,"="&amp;summary!C63,'assembly result data'!L:L,"=yes")</f>
        <v>1</v>
      </c>
    </row>
    <row r="64" spans="1:5" customFormat="1">
      <c r="A64" t="s">
        <v>201</v>
      </c>
      <c r="B64" t="s">
        <v>70</v>
      </c>
      <c r="C64" t="str">
        <f t="shared" si="0"/>
        <v>F03-A12417</v>
      </c>
      <c r="D64">
        <f>COUNTIFS('assembly result data'!J:J,"="&amp;summary!C64)</f>
        <v>1</v>
      </c>
      <c r="E64">
        <f>COUNTIFS('assembly result data'!J:J,"="&amp;summary!C64,'assembly result data'!L:L,"=yes")</f>
        <v>1</v>
      </c>
    </row>
    <row r="65" spans="1:5" customFormat="1">
      <c r="A65" t="s">
        <v>201</v>
      </c>
      <c r="B65" t="s">
        <v>71</v>
      </c>
      <c r="C65" t="str">
        <f t="shared" si="0"/>
        <v>F04-A12417</v>
      </c>
      <c r="D65">
        <f>COUNTIFS('assembly result data'!J:J,"="&amp;summary!C65)</f>
        <v>1</v>
      </c>
      <c r="E65">
        <f>COUNTIFS('assembly result data'!J:J,"="&amp;summary!C65,'assembly result data'!L:L,"=yes")</f>
        <v>1</v>
      </c>
    </row>
    <row r="66" spans="1:5" customFormat="1">
      <c r="A66" t="s">
        <v>201</v>
      </c>
      <c r="B66" t="s">
        <v>72</v>
      </c>
      <c r="C66" t="str">
        <f t="shared" si="0"/>
        <v>F05-A12417</v>
      </c>
      <c r="D66">
        <f>COUNTIFS('assembly result data'!J:J,"="&amp;summary!C66)</f>
        <v>1</v>
      </c>
      <c r="E66">
        <f>COUNTIFS('assembly result data'!J:J,"="&amp;summary!C66,'assembly result data'!L:L,"=yes")</f>
        <v>1</v>
      </c>
    </row>
    <row r="67" spans="1:5" customFormat="1">
      <c r="A67" t="s">
        <v>201</v>
      </c>
      <c r="B67" t="s">
        <v>73</v>
      </c>
      <c r="C67" t="str">
        <f t="shared" ref="C67:C97" si="1">CONCATENATE(B67,"-",A67)</f>
        <v>F06-A12417</v>
      </c>
      <c r="D67">
        <f>COUNTIFS('assembly result data'!J:J,"="&amp;summary!C67)</f>
        <v>1</v>
      </c>
      <c r="E67">
        <f>COUNTIFS('assembly result data'!J:J,"="&amp;summary!C67,'assembly result data'!L:L,"=yes")</f>
        <v>0</v>
      </c>
    </row>
    <row r="68" spans="1:5" customFormat="1">
      <c r="A68" t="s">
        <v>201</v>
      </c>
      <c r="B68" t="s">
        <v>74</v>
      </c>
      <c r="C68" t="str">
        <f t="shared" si="1"/>
        <v>F07-A12417</v>
      </c>
      <c r="D68">
        <f>COUNTIFS('assembly result data'!J:J,"="&amp;summary!C68)</f>
        <v>1</v>
      </c>
      <c r="E68">
        <f>COUNTIFS('assembly result data'!J:J,"="&amp;summary!C68,'assembly result data'!L:L,"=yes")</f>
        <v>1</v>
      </c>
    </row>
    <row r="69" spans="1:5" customFormat="1">
      <c r="A69" t="s">
        <v>201</v>
      </c>
      <c r="B69" t="s">
        <v>75</v>
      </c>
      <c r="C69" t="str">
        <f t="shared" si="1"/>
        <v>F08-A12417</v>
      </c>
      <c r="D69">
        <f>COUNTIFS('assembly result data'!J:J,"="&amp;summary!C69)</f>
        <v>1</v>
      </c>
      <c r="E69">
        <f>COUNTIFS('assembly result data'!J:J,"="&amp;summary!C69,'assembly result data'!L:L,"=yes")</f>
        <v>1</v>
      </c>
    </row>
    <row r="70" spans="1:5" customFormat="1">
      <c r="A70" t="s">
        <v>201</v>
      </c>
      <c r="B70" t="s">
        <v>76</v>
      </c>
      <c r="C70" t="str">
        <f t="shared" si="1"/>
        <v>F09-A12417</v>
      </c>
      <c r="D70">
        <f>COUNTIFS('assembly result data'!J:J,"="&amp;summary!C70)</f>
        <v>1</v>
      </c>
      <c r="E70">
        <f>COUNTIFS('assembly result data'!J:J,"="&amp;summary!C70,'assembly result data'!L:L,"=yes")</f>
        <v>1</v>
      </c>
    </row>
    <row r="71" spans="1:5" customFormat="1">
      <c r="A71" t="s">
        <v>201</v>
      </c>
      <c r="B71" t="s">
        <v>77</v>
      </c>
      <c r="C71" t="str">
        <f t="shared" si="1"/>
        <v>F10-A12417</v>
      </c>
      <c r="D71">
        <f>COUNTIFS('assembly result data'!J:J,"="&amp;summary!C71)</f>
        <v>1</v>
      </c>
      <c r="E71">
        <f>COUNTIFS('assembly result data'!J:J,"="&amp;summary!C71,'assembly result data'!L:L,"=yes")</f>
        <v>1</v>
      </c>
    </row>
    <row r="72" spans="1:5" customFormat="1">
      <c r="A72" t="s">
        <v>201</v>
      </c>
      <c r="B72" t="s">
        <v>78</v>
      </c>
      <c r="C72" t="str">
        <f t="shared" si="1"/>
        <v>F11-A12417</v>
      </c>
      <c r="D72">
        <f>COUNTIFS('assembly result data'!J:J,"="&amp;summary!C72)</f>
        <v>1</v>
      </c>
      <c r="E72">
        <f>COUNTIFS('assembly result data'!J:J,"="&amp;summary!C72,'assembly result data'!L:L,"=yes")</f>
        <v>1</v>
      </c>
    </row>
    <row r="73" spans="1:5" customFormat="1">
      <c r="A73" t="s">
        <v>201</v>
      </c>
      <c r="B73" t="s">
        <v>79</v>
      </c>
      <c r="C73" t="str">
        <f t="shared" si="1"/>
        <v>F12-A12417</v>
      </c>
      <c r="D73">
        <f>COUNTIFS('assembly result data'!J:J,"="&amp;summary!C73)</f>
        <v>1</v>
      </c>
      <c r="E73">
        <f>COUNTIFS('assembly result data'!J:J,"="&amp;summary!C73,'assembly result data'!L:L,"=yes")</f>
        <v>1</v>
      </c>
    </row>
    <row r="74" spans="1:5" customFormat="1">
      <c r="A74" t="s">
        <v>201</v>
      </c>
      <c r="B74" t="s">
        <v>80</v>
      </c>
      <c r="C74" t="str">
        <f t="shared" si="1"/>
        <v>G01-A12417</v>
      </c>
      <c r="D74">
        <f>COUNTIFS('assembly result data'!J:J,"="&amp;summary!C74)</f>
        <v>1</v>
      </c>
      <c r="E74">
        <f>COUNTIFS('assembly result data'!J:J,"="&amp;summary!C74,'assembly result data'!L:L,"=yes")</f>
        <v>1</v>
      </c>
    </row>
    <row r="75" spans="1:5" customFormat="1">
      <c r="A75" t="s">
        <v>201</v>
      </c>
      <c r="B75" t="s">
        <v>81</v>
      </c>
      <c r="C75" t="str">
        <f t="shared" si="1"/>
        <v>G02-A12417</v>
      </c>
      <c r="D75">
        <f>COUNTIFS('assembly result data'!J:J,"="&amp;summary!C75)</f>
        <v>1</v>
      </c>
      <c r="E75">
        <f>COUNTIFS('assembly result data'!J:J,"="&amp;summary!C75,'assembly result data'!L:L,"=yes")</f>
        <v>1</v>
      </c>
    </row>
    <row r="76" spans="1:5" customFormat="1">
      <c r="A76" t="s">
        <v>201</v>
      </c>
      <c r="B76" t="s">
        <v>82</v>
      </c>
      <c r="C76" t="str">
        <f t="shared" si="1"/>
        <v>G03-A12417</v>
      </c>
      <c r="D76">
        <f>COUNTIFS('assembly result data'!J:J,"="&amp;summary!C76)</f>
        <v>1</v>
      </c>
      <c r="E76">
        <f>COUNTIFS('assembly result data'!J:J,"="&amp;summary!C76,'assembly result data'!L:L,"=yes")</f>
        <v>1</v>
      </c>
    </row>
    <row r="77" spans="1:5" customFormat="1">
      <c r="A77" t="s">
        <v>201</v>
      </c>
      <c r="B77" t="s">
        <v>83</v>
      </c>
      <c r="C77" t="str">
        <f t="shared" si="1"/>
        <v>G04-A12417</v>
      </c>
      <c r="D77">
        <f>COUNTIFS('assembly result data'!J:J,"="&amp;summary!C77)</f>
        <v>1</v>
      </c>
      <c r="E77">
        <f>COUNTIFS('assembly result data'!J:J,"="&amp;summary!C77,'assembly result data'!L:L,"=yes")</f>
        <v>1</v>
      </c>
    </row>
    <row r="78" spans="1:5" customFormat="1">
      <c r="A78" t="s">
        <v>201</v>
      </c>
      <c r="B78" t="s">
        <v>84</v>
      </c>
      <c r="C78" t="str">
        <f t="shared" si="1"/>
        <v>G05-A12417</v>
      </c>
      <c r="D78">
        <f>COUNTIFS('assembly result data'!J:J,"="&amp;summary!C78)</f>
        <v>1</v>
      </c>
      <c r="E78">
        <f>COUNTIFS('assembly result data'!J:J,"="&amp;summary!C78,'assembly result data'!L:L,"=yes")</f>
        <v>1</v>
      </c>
    </row>
    <row r="79" spans="1:5" customFormat="1">
      <c r="A79" t="s">
        <v>201</v>
      </c>
      <c r="B79" t="s">
        <v>85</v>
      </c>
      <c r="C79" t="str">
        <f t="shared" si="1"/>
        <v>G06-A12417</v>
      </c>
      <c r="D79">
        <f>COUNTIFS('assembly result data'!J:J,"="&amp;summary!C79)</f>
        <v>1</v>
      </c>
      <c r="E79">
        <f>COUNTIFS('assembly result data'!J:J,"="&amp;summary!C79,'assembly result data'!L:L,"=yes")</f>
        <v>1</v>
      </c>
    </row>
    <row r="80" spans="1:5" customFormat="1">
      <c r="A80" t="s">
        <v>201</v>
      </c>
      <c r="B80" t="s">
        <v>86</v>
      </c>
      <c r="C80" t="str">
        <f t="shared" si="1"/>
        <v>G07-A12417</v>
      </c>
      <c r="D80">
        <f>COUNTIFS('assembly result data'!J:J,"="&amp;summary!C80)</f>
        <v>1</v>
      </c>
      <c r="E80">
        <f>COUNTIFS('assembly result data'!J:J,"="&amp;summary!C80,'assembly result data'!L:L,"=yes")</f>
        <v>1</v>
      </c>
    </row>
    <row r="81" spans="1:5" customFormat="1">
      <c r="A81" t="s">
        <v>201</v>
      </c>
      <c r="B81" t="s">
        <v>87</v>
      </c>
      <c r="C81" t="str">
        <f t="shared" si="1"/>
        <v>G08-A12417</v>
      </c>
      <c r="D81">
        <f>COUNTIFS('assembly result data'!J:J,"="&amp;summary!C81)</f>
        <v>1</v>
      </c>
      <c r="E81">
        <f>COUNTIFS('assembly result data'!J:J,"="&amp;summary!C81,'assembly result data'!L:L,"=yes")</f>
        <v>1</v>
      </c>
    </row>
    <row r="82" spans="1:5" customFormat="1">
      <c r="A82" t="s">
        <v>201</v>
      </c>
      <c r="B82" t="s">
        <v>88</v>
      </c>
      <c r="C82" t="str">
        <f t="shared" si="1"/>
        <v>G09-A12417</v>
      </c>
      <c r="D82">
        <f>COUNTIFS('assembly result data'!J:J,"="&amp;summary!C82)</f>
        <v>1</v>
      </c>
      <c r="E82">
        <f>COUNTIFS('assembly result data'!J:J,"="&amp;summary!C82,'assembly result data'!L:L,"=yes")</f>
        <v>0</v>
      </c>
    </row>
    <row r="83" spans="1:5" customFormat="1">
      <c r="A83" t="s">
        <v>201</v>
      </c>
      <c r="B83" t="s">
        <v>89</v>
      </c>
      <c r="C83" t="str">
        <f t="shared" si="1"/>
        <v>G10-A12417</v>
      </c>
      <c r="D83">
        <f>COUNTIFS('assembly result data'!J:J,"="&amp;summary!C83)</f>
        <v>1</v>
      </c>
      <c r="E83">
        <f>COUNTIFS('assembly result data'!J:J,"="&amp;summary!C83,'assembly result data'!L:L,"=yes")</f>
        <v>1</v>
      </c>
    </row>
    <row r="84" spans="1:5" customFormat="1">
      <c r="A84" t="s">
        <v>201</v>
      </c>
      <c r="B84" t="s">
        <v>90</v>
      </c>
      <c r="C84" t="str">
        <f t="shared" si="1"/>
        <v>G11-A12417</v>
      </c>
      <c r="D84">
        <f>COUNTIFS('assembly result data'!J:J,"="&amp;summary!C84)</f>
        <v>1</v>
      </c>
      <c r="E84">
        <f>COUNTIFS('assembly result data'!J:J,"="&amp;summary!C84,'assembly result data'!L:L,"=yes")</f>
        <v>1</v>
      </c>
    </row>
    <row r="85" spans="1:5" customFormat="1">
      <c r="A85" t="s">
        <v>201</v>
      </c>
      <c r="B85" t="s">
        <v>91</v>
      </c>
      <c r="C85" t="str">
        <f t="shared" si="1"/>
        <v>G12-A12417</v>
      </c>
      <c r="D85">
        <f>COUNTIFS('assembly result data'!J:J,"="&amp;summary!C85)</f>
        <v>1</v>
      </c>
      <c r="E85">
        <f>COUNTIFS('assembly result data'!J:J,"="&amp;summary!C85,'assembly result data'!L:L,"=yes")</f>
        <v>1</v>
      </c>
    </row>
    <row r="86" spans="1:5" customFormat="1">
      <c r="A86" t="s">
        <v>201</v>
      </c>
      <c r="B86" t="s">
        <v>92</v>
      </c>
      <c r="C86" t="str">
        <f t="shared" si="1"/>
        <v>H01-A12417</v>
      </c>
      <c r="D86">
        <f>COUNTIFS('assembly result data'!J:J,"="&amp;summary!C86)</f>
        <v>1</v>
      </c>
      <c r="E86">
        <f>COUNTIFS('assembly result data'!J:J,"="&amp;summary!C86,'assembly result data'!L:L,"=yes")</f>
        <v>1</v>
      </c>
    </row>
    <row r="87" spans="1:5" customFormat="1">
      <c r="A87" t="s">
        <v>201</v>
      </c>
      <c r="B87" t="s">
        <v>93</v>
      </c>
      <c r="C87" t="str">
        <f t="shared" si="1"/>
        <v>H02-A12417</v>
      </c>
      <c r="D87">
        <f>COUNTIFS('assembly result data'!J:J,"="&amp;summary!C87)</f>
        <v>1</v>
      </c>
      <c r="E87">
        <f>COUNTIFS('assembly result data'!J:J,"="&amp;summary!C87,'assembly result data'!L:L,"=yes")</f>
        <v>1</v>
      </c>
    </row>
    <row r="88" spans="1:5" customFormat="1">
      <c r="A88" t="s">
        <v>201</v>
      </c>
      <c r="B88" t="s">
        <v>94</v>
      </c>
      <c r="C88" t="str">
        <f t="shared" si="1"/>
        <v>H03-A12417</v>
      </c>
      <c r="D88">
        <f>COUNTIFS('assembly result data'!J:J,"="&amp;summary!C88)</f>
        <v>1</v>
      </c>
      <c r="E88">
        <f>COUNTIFS('assembly result data'!J:J,"="&amp;summary!C88,'assembly result data'!L:L,"=yes")</f>
        <v>1</v>
      </c>
    </row>
    <row r="89" spans="1:5" customFormat="1">
      <c r="A89" t="s">
        <v>201</v>
      </c>
      <c r="B89" t="s">
        <v>95</v>
      </c>
      <c r="C89" t="str">
        <f t="shared" si="1"/>
        <v>H04-A12417</v>
      </c>
      <c r="D89">
        <f>COUNTIFS('assembly result data'!J:J,"="&amp;summary!C89)</f>
        <v>1</v>
      </c>
      <c r="E89">
        <f>COUNTIFS('assembly result data'!J:J,"="&amp;summary!C89,'assembly result data'!L:L,"=yes")</f>
        <v>1</v>
      </c>
    </row>
    <row r="90" spans="1:5" customFormat="1">
      <c r="A90" t="s">
        <v>201</v>
      </c>
      <c r="B90" t="s">
        <v>96</v>
      </c>
      <c r="C90" t="str">
        <f t="shared" si="1"/>
        <v>H05-A12417</v>
      </c>
      <c r="D90">
        <f>COUNTIFS('assembly result data'!J:J,"="&amp;summary!C90)</f>
        <v>1</v>
      </c>
      <c r="E90">
        <f>COUNTIFS('assembly result data'!J:J,"="&amp;summary!C90,'assembly result data'!L:L,"=yes")</f>
        <v>1</v>
      </c>
    </row>
    <row r="91" spans="1:5" customFormat="1">
      <c r="A91" t="s">
        <v>201</v>
      </c>
      <c r="B91" t="s">
        <v>97</v>
      </c>
      <c r="C91" t="str">
        <f t="shared" si="1"/>
        <v>H06-A12417</v>
      </c>
      <c r="D91">
        <f>COUNTIFS('assembly result data'!J:J,"="&amp;summary!C91)</f>
        <v>1</v>
      </c>
      <c r="E91">
        <f>COUNTIFS('assembly result data'!J:J,"="&amp;summary!C91,'assembly result data'!L:L,"=yes")</f>
        <v>1</v>
      </c>
    </row>
    <row r="92" spans="1:5" customFormat="1">
      <c r="A92" t="s">
        <v>201</v>
      </c>
      <c r="B92" t="s">
        <v>98</v>
      </c>
      <c r="C92" t="str">
        <f t="shared" si="1"/>
        <v>H07-A12417</v>
      </c>
      <c r="D92">
        <f>COUNTIFS('assembly result data'!J:J,"="&amp;summary!C92)</f>
        <v>1</v>
      </c>
      <c r="E92">
        <f>COUNTIFS('assembly result data'!J:J,"="&amp;summary!C92,'assembly result data'!L:L,"=yes")</f>
        <v>1</v>
      </c>
    </row>
    <row r="93" spans="1:5" customFormat="1">
      <c r="A93" t="s">
        <v>201</v>
      </c>
      <c r="B93" t="s">
        <v>99</v>
      </c>
      <c r="C93" t="str">
        <f t="shared" si="1"/>
        <v>H08-A12417</v>
      </c>
      <c r="D93">
        <f>COUNTIFS('assembly result data'!J:J,"="&amp;summary!C93)</f>
        <v>1</v>
      </c>
      <c r="E93">
        <f>COUNTIFS('assembly result data'!J:J,"="&amp;summary!C93,'assembly result data'!L:L,"=yes")</f>
        <v>0</v>
      </c>
    </row>
    <row r="94" spans="1:5" customFormat="1">
      <c r="A94" t="s">
        <v>201</v>
      </c>
      <c r="B94" t="s">
        <v>100</v>
      </c>
      <c r="C94" t="str">
        <f t="shared" si="1"/>
        <v>H09-A12417</v>
      </c>
      <c r="D94">
        <f>COUNTIFS('assembly result data'!J:J,"="&amp;summary!C94)</f>
        <v>1</v>
      </c>
      <c r="E94">
        <f>COUNTIFS('assembly result data'!J:J,"="&amp;summary!C94,'assembly result data'!L:L,"=yes")</f>
        <v>0</v>
      </c>
    </row>
    <row r="95" spans="1:5" customFormat="1">
      <c r="A95" t="s">
        <v>201</v>
      </c>
      <c r="B95" t="s">
        <v>101</v>
      </c>
      <c r="C95" t="str">
        <f t="shared" si="1"/>
        <v>H10-A12417</v>
      </c>
      <c r="D95">
        <f>COUNTIFS('assembly result data'!J:J,"="&amp;summary!C95)</f>
        <v>1</v>
      </c>
      <c r="E95">
        <f>COUNTIFS('assembly result data'!J:J,"="&amp;summary!C95,'assembly result data'!L:L,"=yes")</f>
        <v>1</v>
      </c>
    </row>
    <row r="96" spans="1:5" customFormat="1">
      <c r="A96" t="s">
        <v>201</v>
      </c>
      <c r="B96" t="s">
        <v>102</v>
      </c>
      <c r="C96" t="str">
        <f t="shared" si="1"/>
        <v>H11-A12417</v>
      </c>
      <c r="D96">
        <f>COUNTIFS('assembly result data'!J:J,"="&amp;summary!C96)</f>
        <v>1</v>
      </c>
      <c r="E96">
        <f>COUNTIFS('assembly result data'!J:J,"="&amp;summary!C96,'assembly result data'!L:L,"=yes")</f>
        <v>1</v>
      </c>
    </row>
    <row r="97" spans="1:5" customFormat="1">
      <c r="A97" t="s">
        <v>201</v>
      </c>
      <c r="B97" t="s">
        <v>103</v>
      </c>
      <c r="C97" t="str">
        <f t="shared" si="1"/>
        <v>H12-A12417</v>
      </c>
      <c r="D97">
        <f>COUNTIFS('assembly result data'!J:J,"="&amp;summary!C97)</f>
        <v>0</v>
      </c>
      <c r="E97">
        <f>COUNTIFS('assembly result data'!J:J,"="&amp;summary!C97,'assembly result data'!L:L,"=yes")</f>
        <v>0</v>
      </c>
    </row>
  </sheetData>
  <sortState ref="A1:A1536">
    <sortCondition ref="A1:A1536"/>
  </sortState>
  <conditionalFormatting sqref="A1:E1048576">
    <cfRule type="expression" dxfId="2" priority="1">
      <formula>A1=1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sqref="A1:G1048576"/>
    </sheetView>
  </sheetViews>
  <sheetFormatPr baseColWidth="10" defaultRowHeight="15" x14ac:dyDescent="0"/>
  <cols>
    <col min="10" max="10" width="14.6640625" customWidth="1"/>
  </cols>
  <sheetData>
    <row r="1" spans="1:12">
      <c r="A1" t="s">
        <v>0</v>
      </c>
      <c r="B1" t="s">
        <v>200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>
      <c r="A2" t="s">
        <v>154</v>
      </c>
      <c r="B2" s="1">
        <v>0.92400000000000004</v>
      </c>
      <c r="E2">
        <v>99.390130474098896</v>
      </c>
      <c r="F2">
        <v>7342</v>
      </c>
      <c r="G2" t="s">
        <v>6</v>
      </c>
      <c r="H2" t="str">
        <f>RIGHT(LEFT(A2,10),6)</f>
        <v>A12417</v>
      </c>
      <c r="I2" t="str">
        <f>LEFT(A2,3)</f>
        <v>A02</v>
      </c>
      <c r="J2" t="str">
        <f>CONCATENATE(I2,"-",H2)</f>
        <v>A02-A12417</v>
      </c>
      <c r="K2">
        <f t="shared" ref="K2" si="0">COUNTIF(J:J,"="&amp;J2)</f>
        <v>1</v>
      </c>
      <c r="L2" t="str">
        <f>IF(K2=1,IF(G2="circular",IF(C2=0,"yes","no"),"no"),"no")</f>
        <v>yes</v>
      </c>
    </row>
    <row r="3" spans="1:12">
      <c r="A3" t="s">
        <v>167</v>
      </c>
      <c r="B3" s="1">
        <v>0.93500000000000005</v>
      </c>
      <c r="E3">
        <v>98.149605125912601</v>
      </c>
      <c r="F3">
        <v>6318</v>
      </c>
      <c r="G3" t="s">
        <v>6</v>
      </c>
      <c r="H3" t="str">
        <f t="shared" ref="H3:H66" si="1">RIGHT(LEFT(A3,10),6)</f>
        <v>A12417</v>
      </c>
      <c r="I3" t="str">
        <f t="shared" ref="I3:I66" si="2">LEFT(A3,3)</f>
        <v>A03</v>
      </c>
      <c r="J3" t="str">
        <f t="shared" ref="J3:J66" si="3">CONCATENATE(I3,"-",H3)</f>
        <v>A03-A12417</v>
      </c>
      <c r="K3">
        <f t="shared" ref="K3:K66" si="4">COUNTIF(J:J,"="&amp;J3)</f>
        <v>1</v>
      </c>
      <c r="L3" t="str">
        <f t="shared" ref="L3:L66" si="5">IF(K3=1,IF(G3="circular",IF(C3=0,"yes","no"),"no"),"no")</f>
        <v>yes</v>
      </c>
    </row>
    <row r="4" spans="1:12">
      <c r="A4" t="s">
        <v>176</v>
      </c>
      <c r="B4" s="1">
        <v>0.86499999999999999</v>
      </c>
      <c r="E4">
        <v>97.058066821511503</v>
      </c>
      <c r="F4">
        <v>5081</v>
      </c>
      <c r="G4" t="s">
        <v>6</v>
      </c>
      <c r="H4" t="str">
        <f t="shared" si="1"/>
        <v>A12417</v>
      </c>
      <c r="I4" t="str">
        <f t="shared" si="2"/>
        <v>A04</v>
      </c>
      <c r="J4" t="str">
        <f t="shared" si="3"/>
        <v>A04-A12417</v>
      </c>
      <c r="K4">
        <f t="shared" si="4"/>
        <v>1</v>
      </c>
      <c r="L4" t="str">
        <f t="shared" si="5"/>
        <v>yes</v>
      </c>
    </row>
    <row r="5" spans="1:12">
      <c r="A5" t="s">
        <v>153</v>
      </c>
      <c r="B5" s="1">
        <v>0.78900000000000003</v>
      </c>
      <c r="E5">
        <v>99.398352285913205</v>
      </c>
      <c r="F5">
        <v>8265</v>
      </c>
      <c r="G5" t="s">
        <v>6</v>
      </c>
      <c r="H5" t="str">
        <f t="shared" si="1"/>
        <v>A12417</v>
      </c>
      <c r="I5" t="str">
        <f t="shared" si="2"/>
        <v>A05</v>
      </c>
      <c r="J5" t="str">
        <f t="shared" si="3"/>
        <v>A05-A12417</v>
      </c>
      <c r="K5">
        <f t="shared" si="4"/>
        <v>1</v>
      </c>
      <c r="L5" t="str">
        <f t="shared" si="5"/>
        <v>yes</v>
      </c>
    </row>
    <row r="6" spans="1:12">
      <c r="A6" t="s">
        <v>199</v>
      </c>
      <c r="B6" s="1">
        <v>0.58799999999999997</v>
      </c>
      <c r="C6">
        <v>0</v>
      </c>
      <c r="D6" s="1">
        <v>1</v>
      </c>
      <c r="E6">
        <v>67.436437546193602</v>
      </c>
      <c r="F6">
        <v>2503</v>
      </c>
      <c r="G6" t="s">
        <v>6</v>
      </c>
      <c r="H6" t="str">
        <f t="shared" si="1"/>
        <v>A12417</v>
      </c>
      <c r="I6" t="str">
        <f t="shared" si="2"/>
        <v>A06</v>
      </c>
      <c r="J6" t="str">
        <f t="shared" si="3"/>
        <v>A06-A12417</v>
      </c>
      <c r="K6">
        <f t="shared" si="4"/>
        <v>1</v>
      </c>
      <c r="L6" t="str">
        <f t="shared" si="5"/>
        <v>yes</v>
      </c>
    </row>
    <row r="7" spans="1:12">
      <c r="A7" t="s">
        <v>140</v>
      </c>
      <c r="B7" s="1">
        <v>0.85299999999999998</v>
      </c>
      <c r="E7">
        <v>100.444050306352</v>
      </c>
      <c r="F7">
        <v>5773</v>
      </c>
      <c r="G7" t="s">
        <v>6</v>
      </c>
      <c r="H7" t="str">
        <f t="shared" si="1"/>
        <v>A12417</v>
      </c>
      <c r="I7" t="str">
        <f t="shared" si="2"/>
        <v>A07</v>
      </c>
      <c r="J7" t="str">
        <f t="shared" si="3"/>
        <v>A07-A12417</v>
      </c>
      <c r="K7">
        <f t="shared" si="4"/>
        <v>1</v>
      </c>
      <c r="L7" t="str">
        <f t="shared" si="5"/>
        <v>yes</v>
      </c>
    </row>
    <row r="8" spans="1:12">
      <c r="A8" t="s">
        <v>124</v>
      </c>
      <c r="B8" s="1">
        <v>0.93700000000000006</v>
      </c>
      <c r="E8">
        <v>101.82048987808901</v>
      </c>
      <c r="F8">
        <v>8614</v>
      </c>
      <c r="G8" t="s">
        <v>6</v>
      </c>
      <c r="H8" t="str">
        <f t="shared" si="1"/>
        <v>A12417</v>
      </c>
      <c r="I8" t="str">
        <f t="shared" si="2"/>
        <v>A08</v>
      </c>
      <c r="J8" t="str">
        <f t="shared" si="3"/>
        <v>A08-A12417</v>
      </c>
      <c r="K8">
        <f t="shared" si="4"/>
        <v>1</v>
      </c>
      <c r="L8" t="str">
        <f t="shared" si="5"/>
        <v>yes</v>
      </c>
    </row>
    <row r="9" spans="1:12">
      <c r="A9" t="s">
        <v>160</v>
      </c>
      <c r="B9" s="1">
        <v>0.93700000000000006</v>
      </c>
      <c r="E9">
        <v>98.592201080573105</v>
      </c>
      <c r="F9">
        <v>8001</v>
      </c>
      <c r="G9" t="s">
        <v>6</v>
      </c>
      <c r="H9" t="str">
        <f t="shared" si="1"/>
        <v>A12417</v>
      </c>
      <c r="I9" t="str">
        <f t="shared" si="2"/>
        <v>A09</v>
      </c>
      <c r="J9" t="str">
        <f t="shared" si="3"/>
        <v>A09-A12417</v>
      </c>
      <c r="K9">
        <f t="shared" si="4"/>
        <v>1</v>
      </c>
      <c r="L9" t="str">
        <f t="shared" si="5"/>
        <v>yes</v>
      </c>
    </row>
    <row r="10" spans="1:12">
      <c r="A10" t="s">
        <v>135</v>
      </c>
      <c r="B10" s="1">
        <v>0.79500000000000004</v>
      </c>
      <c r="E10">
        <v>100.715206185567</v>
      </c>
      <c r="F10">
        <v>7314</v>
      </c>
      <c r="G10" t="s">
        <v>6</v>
      </c>
      <c r="H10" t="str">
        <f t="shared" si="1"/>
        <v>A12417</v>
      </c>
      <c r="I10" t="str">
        <f t="shared" si="2"/>
        <v>A10</v>
      </c>
      <c r="J10" t="str">
        <f t="shared" si="3"/>
        <v>A10-A12417</v>
      </c>
      <c r="K10">
        <f t="shared" si="4"/>
        <v>1</v>
      </c>
      <c r="L10" t="str">
        <f t="shared" si="5"/>
        <v>yes</v>
      </c>
    </row>
    <row r="11" spans="1:12">
      <c r="A11" t="s">
        <v>202</v>
      </c>
      <c r="B11" s="1">
        <v>0.89200000000000002</v>
      </c>
      <c r="E11">
        <v>104.218942361499</v>
      </c>
      <c r="F11">
        <v>6803</v>
      </c>
      <c r="G11" t="s">
        <v>6</v>
      </c>
      <c r="H11" t="str">
        <f t="shared" si="1"/>
        <v>A12417</v>
      </c>
      <c r="I11" t="str">
        <f t="shared" si="2"/>
        <v>A11</v>
      </c>
      <c r="J11" t="str">
        <f t="shared" si="3"/>
        <v>A11-A12417</v>
      </c>
      <c r="K11">
        <f t="shared" si="4"/>
        <v>1</v>
      </c>
      <c r="L11" t="str">
        <f t="shared" si="5"/>
        <v>yes</v>
      </c>
    </row>
    <row r="12" spans="1:12">
      <c r="A12" t="s">
        <v>203</v>
      </c>
      <c r="B12" s="1">
        <v>0.83499999999999996</v>
      </c>
      <c r="C12">
        <v>0</v>
      </c>
      <c r="D12" s="1">
        <v>1</v>
      </c>
      <c r="E12">
        <v>55.179684635130101</v>
      </c>
      <c r="F12">
        <v>2497</v>
      </c>
      <c r="G12" t="s">
        <v>6</v>
      </c>
      <c r="H12" t="str">
        <f t="shared" si="1"/>
        <v>A12417</v>
      </c>
      <c r="I12" t="str">
        <f t="shared" si="2"/>
        <v>A12</v>
      </c>
      <c r="J12" t="str">
        <f t="shared" si="3"/>
        <v>A12-A12417</v>
      </c>
      <c r="K12">
        <f t="shared" si="4"/>
        <v>1</v>
      </c>
      <c r="L12" t="str">
        <f t="shared" si="5"/>
        <v>yes</v>
      </c>
    </row>
    <row r="13" spans="1:12">
      <c r="A13" t="s">
        <v>128</v>
      </c>
      <c r="B13" s="1">
        <v>0.83399999999999996</v>
      </c>
      <c r="E13">
        <v>101.66537904394001</v>
      </c>
      <c r="F13">
        <v>11942</v>
      </c>
      <c r="G13" t="s">
        <v>6</v>
      </c>
      <c r="H13" t="str">
        <f t="shared" si="1"/>
        <v>A12417</v>
      </c>
      <c r="I13" t="str">
        <f t="shared" si="2"/>
        <v>B01</v>
      </c>
      <c r="J13" t="str">
        <f t="shared" si="3"/>
        <v>B01-A12417</v>
      </c>
      <c r="K13">
        <f t="shared" si="4"/>
        <v>1</v>
      </c>
      <c r="L13" t="str">
        <f t="shared" si="5"/>
        <v>yes</v>
      </c>
    </row>
    <row r="14" spans="1:12">
      <c r="A14" t="s">
        <v>156</v>
      </c>
      <c r="B14" s="1">
        <v>0.84299999999999997</v>
      </c>
      <c r="E14">
        <v>99.313051470588206</v>
      </c>
      <c r="F14">
        <v>5050</v>
      </c>
      <c r="G14" t="s">
        <v>6</v>
      </c>
      <c r="H14" t="str">
        <f t="shared" si="1"/>
        <v>A12417</v>
      </c>
      <c r="I14" t="str">
        <f t="shared" si="2"/>
        <v>B02</v>
      </c>
      <c r="J14" t="str">
        <f t="shared" si="3"/>
        <v>B02-A12417</v>
      </c>
      <c r="K14">
        <f t="shared" si="4"/>
        <v>1</v>
      </c>
      <c r="L14" t="str">
        <f t="shared" si="5"/>
        <v>yes</v>
      </c>
    </row>
    <row r="15" spans="1:12">
      <c r="A15" t="s">
        <v>186</v>
      </c>
      <c r="B15" s="1">
        <v>0.81599999999999995</v>
      </c>
      <c r="E15">
        <v>92.309829326024598</v>
      </c>
      <c r="F15">
        <v>8027</v>
      </c>
      <c r="G15" t="s">
        <v>7</v>
      </c>
      <c r="H15" t="str">
        <f t="shared" si="1"/>
        <v>A12417</v>
      </c>
      <c r="I15" t="str">
        <f t="shared" si="2"/>
        <v>B03</v>
      </c>
      <c r="J15" t="str">
        <f t="shared" si="3"/>
        <v>B03-A12417</v>
      </c>
      <c r="K15">
        <f t="shared" si="4"/>
        <v>1</v>
      </c>
      <c r="L15" t="str">
        <f t="shared" si="5"/>
        <v>no</v>
      </c>
    </row>
    <row r="16" spans="1:12">
      <c r="A16" t="s">
        <v>146</v>
      </c>
      <c r="B16" s="1">
        <v>0.9</v>
      </c>
      <c r="E16">
        <v>99.958805355303795</v>
      </c>
      <c r="F16">
        <v>10274</v>
      </c>
      <c r="G16" t="s">
        <v>6</v>
      </c>
      <c r="H16" t="str">
        <f t="shared" si="1"/>
        <v>A12417</v>
      </c>
      <c r="I16" t="str">
        <f t="shared" si="2"/>
        <v>B04</v>
      </c>
      <c r="J16" t="str">
        <f t="shared" si="3"/>
        <v>B04-A12417</v>
      </c>
      <c r="K16">
        <f t="shared" si="4"/>
        <v>1</v>
      </c>
      <c r="L16" t="str">
        <f t="shared" si="5"/>
        <v>yes</v>
      </c>
    </row>
    <row r="17" spans="1:12">
      <c r="A17" t="s">
        <v>180</v>
      </c>
      <c r="B17" s="1">
        <v>0.93200000000000005</v>
      </c>
      <c r="E17">
        <v>95.459403192227597</v>
      </c>
      <c r="F17">
        <v>5328</v>
      </c>
      <c r="G17" t="s">
        <v>6</v>
      </c>
      <c r="H17" t="str">
        <f t="shared" si="1"/>
        <v>A12417</v>
      </c>
      <c r="I17" t="str">
        <f t="shared" si="2"/>
        <v>B05</v>
      </c>
      <c r="J17" t="str">
        <f t="shared" si="3"/>
        <v>B05-A12417</v>
      </c>
      <c r="K17">
        <f t="shared" si="4"/>
        <v>1</v>
      </c>
      <c r="L17" t="str">
        <f t="shared" si="5"/>
        <v>yes</v>
      </c>
    </row>
    <row r="18" spans="1:12">
      <c r="A18" t="s">
        <v>188</v>
      </c>
      <c r="B18" s="1">
        <v>0.90700000000000003</v>
      </c>
      <c r="E18">
        <v>91.304809843400406</v>
      </c>
      <c r="F18">
        <v>6995</v>
      </c>
      <c r="G18" t="s">
        <v>6</v>
      </c>
      <c r="H18" t="str">
        <f t="shared" si="1"/>
        <v>A12417</v>
      </c>
      <c r="I18" t="str">
        <f t="shared" si="2"/>
        <v>B06</v>
      </c>
      <c r="J18" t="str">
        <f t="shared" si="3"/>
        <v>B06-A12417</v>
      </c>
      <c r="K18">
        <f t="shared" si="4"/>
        <v>1</v>
      </c>
      <c r="L18" t="str">
        <f t="shared" si="5"/>
        <v>yes</v>
      </c>
    </row>
    <row r="19" spans="1:12">
      <c r="A19" t="s">
        <v>204</v>
      </c>
      <c r="B19" s="1">
        <v>0.87</v>
      </c>
      <c r="C19">
        <v>0</v>
      </c>
      <c r="D19" s="1">
        <v>1</v>
      </c>
      <c r="E19">
        <v>74.422776911076397</v>
      </c>
      <c r="F19">
        <v>935</v>
      </c>
      <c r="G19" t="s">
        <v>6</v>
      </c>
      <c r="H19" t="str">
        <f t="shared" si="1"/>
        <v>A12417</v>
      </c>
      <c r="I19" t="str">
        <f t="shared" si="2"/>
        <v>B07</v>
      </c>
      <c r="J19" t="str">
        <f t="shared" si="3"/>
        <v>B07-A12417</v>
      </c>
      <c r="K19">
        <f t="shared" si="4"/>
        <v>1</v>
      </c>
      <c r="L19" t="str">
        <f t="shared" si="5"/>
        <v>yes</v>
      </c>
    </row>
    <row r="20" spans="1:12">
      <c r="A20" t="s">
        <v>174</v>
      </c>
      <c r="B20" s="1">
        <v>0.879</v>
      </c>
      <c r="E20">
        <v>97.317304625199299</v>
      </c>
      <c r="F20">
        <v>12530</v>
      </c>
      <c r="G20" t="s">
        <v>6</v>
      </c>
      <c r="H20" t="str">
        <f t="shared" si="1"/>
        <v>A12417</v>
      </c>
      <c r="I20" t="str">
        <f t="shared" si="2"/>
        <v>B08</v>
      </c>
      <c r="J20" t="str">
        <f t="shared" si="3"/>
        <v>B08-A12417</v>
      </c>
      <c r="K20">
        <f t="shared" si="4"/>
        <v>1</v>
      </c>
      <c r="L20" t="str">
        <f t="shared" si="5"/>
        <v>yes</v>
      </c>
    </row>
    <row r="21" spans="1:12">
      <c r="A21" t="s">
        <v>195</v>
      </c>
      <c r="B21" s="1">
        <v>0.85099999999999998</v>
      </c>
      <c r="E21">
        <v>74.072423909057505</v>
      </c>
      <c r="F21">
        <v>5454</v>
      </c>
      <c r="G21" t="s">
        <v>7</v>
      </c>
      <c r="H21" t="str">
        <f t="shared" si="1"/>
        <v>A12417</v>
      </c>
      <c r="I21" t="str">
        <f t="shared" si="2"/>
        <v>B09</v>
      </c>
      <c r="J21" t="str">
        <f t="shared" si="3"/>
        <v>B09-A12417</v>
      </c>
      <c r="K21">
        <f t="shared" si="4"/>
        <v>1</v>
      </c>
      <c r="L21" t="str">
        <f t="shared" si="5"/>
        <v>no</v>
      </c>
    </row>
    <row r="22" spans="1:12">
      <c r="A22" t="s">
        <v>165</v>
      </c>
      <c r="B22" s="1">
        <v>0.69599999999999995</v>
      </c>
      <c r="E22">
        <v>98.225454545454497</v>
      </c>
      <c r="F22">
        <v>5887</v>
      </c>
      <c r="G22" t="s">
        <v>6</v>
      </c>
      <c r="H22" t="str">
        <f t="shared" si="1"/>
        <v>A12417</v>
      </c>
      <c r="I22" t="str">
        <f t="shared" si="2"/>
        <v>B10</v>
      </c>
      <c r="J22" t="str">
        <f t="shared" si="3"/>
        <v>B10-A12417</v>
      </c>
      <c r="K22">
        <f t="shared" si="4"/>
        <v>1</v>
      </c>
      <c r="L22" t="str">
        <f t="shared" si="5"/>
        <v>yes</v>
      </c>
    </row>
    <row r="23" spans="1:12">
      <c r="A23" t="s">
        <v>198</v>
      </c>
      <c r="B23" s="1">
        <v>0.95799999999999996</v>
      </c>
      <c r="C23">
        <v>0</v>
      </c>
      <c r="D23" s="1">
        <v>1</v>
      </c>
      <c r="E23">
        <v>68.1502392344497</v>
      </c>
      <c r="F23">
        <v>3745</v>
      </c>
      <c r="G23" t="s">
        <v>6</v>
      </c>
      <c r="H23" t="str">
        <f t="shared" si="1"/>
        <v>A12417</v>
      </c>
      <c r="I23" t="str">
        <f t="shared" si="2"/>
        <v>B11</v>
      </c>
      <c r="J23" t="str">
        <f t="shared" si="3"/>
        <v>B11-A12417</v>
      </c>
      <c r="K23">
        <f t="shared" si="4"/>
        <v>1</v>
      </c>
      <c r="L23" t="str">
        <f t="shared" si="5"/>
        <v>yes</v>
      </c>
    </row>
    <row r="24" spans="1:12">
      <c r="A24" t="s">
        <v>197</v>
      </c>
      <c r="B24" s="1">
        <v>0.89500000000000002</v>
      </c>
      <c r="C24">
        <v>0</v>
      </c>
      <c r="D24" s="1">
        <v>1</v>
      </c>
      <c r="E24">
        <v>68.225175163082795</v>
      </c>
      <c r="F24">
        <v>3749</v>
      </c>
      <c r="G24" t="s">
        <v>6</v>
      </c>
      <c r="H24" t="str">
        <f t="shared" si="1"/>
        <v>A12417</v>
      </c>
      <c r="I24" t="str">
        <f t="shared" si="2"/>
        <v>B12</v>
      </c>
      <c r="J24" t="str">
        <f t="shared" si="3"/>
        <v>B12-A12417</v>
      </c>
      <c r="K24">
        <f t="shared" si="4"/>
        <v>1</v>
      </c>
      <c r="L24" t="str">
        <f t="shared" si="5"/>
        <v>yes</v>
      </c>
    </row>
    <row r="25" spans="1:12">
      <c r="A25" t="s">
        <v>136</v>
      </c>
      <c r="B25" s="1">
        <v>0.80800000000000005</v>
      </c>
      <c r="E25">
        <v>100.678516872656</v>
      </c>
      <c r="F25">
        <v>7201</v>
      </c>
      <c r="G25" t="s">
        <v>7</v>
      </c>
      <c r="H25" t="str">
        <f t="shared" si="1"/>
        <v>A12417</v>
      </c>
      <c r="I25" t="str">
        <f t="shared" si="2"/>
        <v>C01</v>
      </c>
      <c r="J25" t="str">
        <f t="shared" si="3"/>
        <v>C01-A12417</v>
      </c>
      <c r="K25">
        <f t="shared" si="4"/>
        <v>1</v>
      </c>
      <c r="L25" t="str">
        <f t="shared" si="5"/>
        <v>no</v>
      </c>
    </row>
    <row r="26" spans="1:12">
      <c r="A26" t="s">
        <v>196</v>
      </c>
      <c r="B26" s="1">
        <v>0.83799999999999997</v>
      </c>
      <c r="E26">
        <v>70.180614657210398</v>
      </c>
      <c r="F26">
        <v>4230</v>
      </c>
      <c r="G26" t="s">
        <v>7</v>
      </c>
      <c r="H26" t="str">
        <f t="shared" si="1"/>
        <v>A12417</v>
      </c>
      <c r="I26" t="str">
        <f t="shared" si="2"/>
        <v>C02</v>
      </c>
      <c r="J26" t="str">
        <f t="shared" si="3"/>
        <v>C02-A12417</v>
      </c>
      <c r="K26">
        <f t="shared" si="4"/>
        <v>1</v>
      </c>
      <c r="L26" t="str">
        <f t="shared" si="5"/>
        <v>no</v>
      </c>
    </row>
    <row r="27" spans="1:12">
      <c r="A27" t="s">
        <v>187</v>
      </c>
      <c r="B27" s="1">
        <v>0.86399999999999999</v>
      </c>
      <c r="C27">
        <v>0</v>
      </c>
      <c r="D27" s="1">
        <v>0.997</v>
      </c>
      <c r="E27">
        <v>91.676148796498893</v>
      </c>
      <c r="F27">
        <v>3199</v>
      </c>
      <c r="G27" t="s">
        <v>7</v>
      </c>
      <c r="H27" t="str">
        <f t="shared" si="1"/>
        <v>A12417</v>
      </c>
      <c r="I27" t="str">
        <f t="shared" si="2"/>
        <v>C03</v>
      </c>
      <c r="J27" t="str">
        <f t="shared" si="3"/>
        <v>C03-A12417</v>
      </c>
      <c r="K27">
        <f t="shared" si="4"/>
        <v>1</v>
      </c>
      <c r="L27" t="str">
        <f t="shared" si="5"/>
        <v>no</v>
      </c>
    </row>
    <row r="28" spans="1:12">
      <c r="A28" t="s">
        <v>185</v>
      </c>
      <c r="B28" s="1">
        <v>0.90100000000000002</v>
      </c>
      <c r="E28">
        <v>92.331658291457202</v>
      </c>
      <c r="F28">
        <v>6147</v>
      </c>
      <c r="G28" t="s">
        <v>6</v>
      </c>
      <c r="H28" t="str">
        <f t="shared" si="1"/>
        <v>A12417</v>
      </c>
      <c r="I28" t="str">
        <f t="shared" si="2"/>
        <v>C04</v>
      </c>
      <c r="J28" t="str">
        <f t="shared" si="3"/>
        <v>C04-A12417</v>
      </c>
      <c r="K28">
        <f t="shared" si="4"/>
        <v>1</v>
      </c>
      <c r="L28" t="str">
        <f t="shared" si="5"/>
        <v>yes</v>
      </c>
    </row>
    <row r="29" spans="1:12">
      <c r="A29" t="s">
        <v>205</v>
      </c>
      <c r="B29" s="1">
        <v>0.88700000000000001</v>
      </c>
      <c r="C29">
        <v>0</v>
      </c>
      <c r="D29" s="1">
        <v>1</v>
      </c>
      <c r="E29">
        <v>91.885852646143206</v>
      </c>
      <c r="F29">
        <v>2483</v>
      </c>
      <c r="G29" t="s">
        <v>6</v>
      </c>
      <c r="H29" t="str">
        <f t="shared" si="1"/>
        <v>A12417</v>
      </c>
      <c r="I29" t="str">
        <f t="shared" si="2"/>
        <v>C05</v>
      </c>
      <c r="J29" t="str">
        <f t="shared" si="3"/>
        <v>C05-A12417</v>
      </c>
      <c r="K29">
        <f t="shared" si="4"/>
        <v>1</v>
      </c>
      <c r="L29" t="str">
        <f t="shared" si="5"/>
        <v>yes</v>
      </c>
    </row>
    <row r="30" spans="1:12">
      <c r="A30" t="s">
        <v>190</v>
      </c>
      <c r="B30" s="1">
        <v>0.92100000000000004</v>
      </c>
      <c r="C30">
        <v>0</v>
      </c>
      <c r="D30" s="1">
        <v>1</v>
      </c>
      <c r="E30">
        <v>84.985552115583005</v>
      </c>
      <c r="F30">
        <v>2481</v>
      </c>
      <c r="G30" t="s">
        <v>6</v>
      </c>
      <c r="H30" t="str">
        <f t="shared" si="1"/>
        <v>A12417</v>
      </c>
      <c r="I30" t="str">
        <f t="shared" si="2"/>
        <v>C06</v>
      </c>
      <c r="J30" t="str">
        <f t="shared" si="3"/>
        <v>C06-A12417</v>
      </c>
      <c r="K30">
        <f t="shared" si="4"/>
        <v>1</v>
      </c>
      <c r="L30" t="str">
        <f t="shared" si="5"/>
        <v>yes</v>
      </c>
    </row>
    <row r="31" spans="1:12">
      <c r="A31" t="s">
        <v>207</v>
      </c>
      <c r="B31" s="1">
        <v>0.71499999999999997</v>
      </c>
      <c r="E31">
        <v>83.495469083155598</v>
      </c>
      <c r="F31">
        <v>7504</v>
      </c>
      <c r="G31" t="s">
        <v>7</v>
      </c>
      <c r="H31" t="str">
        <f t="shared" si="1"/>
        <v>A12417</v>
      </c>
      <c r="I31" t="str">
        <f t="shared" si="2"/>
        <v>C07</v>
      </c>
      <c r="J31" t="str">
        <f t="shared" si="3"/>
        <v>C07-A12417</v>
      </c>
      <c r="K31">
        <f t="shared" si="4"/>
        <v>1</v>
      </c>
      <c r="L31" t="str">
        <f t="shared" si="5"/>
        <v>no</v>
      </c>
    </row>
    <row r="32" spans="1:12">
      <c r="A32" t="s">
        <v>166</v>
      </c>
      <c r="B32" s="1">
        <v>0.74199999999999999</v>
      </c>
      <c r="E32">
        <v>98.177905043414</v>
      </c>
      <c r="F32">
        <v>5110</v>
      </c>
      <c r="G32" t="s">
        <v>6</v>
      </c>
      <c r="H32" t="str">
        <f t="shared" si="1"/>
        <v>A12417</v>
      </c>
      <c r="I32" t="str">
        <f t="shared" si="2"/>
        <v>C08</v>
      </c>
      <c r="J32" t="str">
        <f t="shared" si="3"/>
        <v>C08-A12417</v>
      </c>
      <c r="K32">
        <f t="shared" si="4"/>
        <v>1</v>
      </c>
      <c r="L32" t="str">
        <f t="shared" si="5"/>
        <v>yes</v>
      </c>
    </row>
    <row r="33" spans="1:12">
      <c r="A33" t="s">
        <v>126</v>
      </c>
      <c r="B33" s="1">
        <v>0.79600000000000004</v>
      </c>
      <c r="E33">
        <v>101.715816480531</v>
      </c>
      <c r="F33">
        <v>6234</v>
      </c>
      <c r="G33" t="s">
        <v>6</v>
      </c>
      <c r="H33" t="str">
        <f t="shared" si="1"/>
        <v>A12417</v>
      </c>
      <c r="I33" t="str">
        <f t="shared" si="2"/>
        <v>C09</v>
      </c>
      <c r="J33" t="str">
        <f t="shared" si="3"/>
        <v>C09-A12417</v>
      </c>
      <c r="K33">
        <f t="shared" si="4"/>
        <v>1</v>
      </c>
      <c r="L33" t="str">
        <f t="shared" si="5"/>
        <v>yes</v>
      </c>
    </row>
    <row r="34" spans="1:12">
      <c r="A34" t="s">
        <v>130</v>
      </c>
      <c r="B34" s="1">
        <v>0.71099999999999997</v>
      </c>
      <c r="E34">
        <v>101.43966360258101</v>
      </c>
      <c r="F34">
        <v>4728</v>
      </c>
      <c r="G34" t="s">
        <v>6</v>
      </c>
      <c r="H34" t="str">
        <f t="shared" si="1"/>
        <v>A12417</v>
      </c>
      <c r="I34" t="str">
        <f t="shared" si="2"/>
        <v>C10</v>
      </c>
      <c r="J34" t="str">
        <f t="shared" si="3"/>
        <v>C10-A12417</v>
      </c>
      <c r="K34">
        <f t="shared" si="4"/>
        <v>1</v>
      </c>
      <c r="L34" t="str">
        <f t="shared" si="5"/>
        <v>yes</v>
      </c>
    </row>
    <row r="35" spans="1:12">
      <c r="A35" t="s">
        <v>170</v>
      </c>
      <c r="B35" s="1">
        <v>0.871</v>
      </c>
      <c r="E35">
        <v>97.771264367816002</v>
      </c>
      <c r="F35">
        <v>4867</v>
      </c>
      <c r="G35" t="s">
        <v>6</v>
      </c>
      <c r="H35" t="str">
        <f t="shared" si="1"/>
        <v>A12417</v>
      </c>
      <c r="I35" t="str">
        <f t="shared" si="2"/>
        <v>C11</v>
      </c>
      <c r="J35" t="str">
        <f t="shared" si="3"/>
        <v>C11-A12417</v>
      </c>
      <c r="K35">
        <f t="shared" si="4"/>
        <v>1</v>
      </c>
      <c r="L35" t="str">
        <f t="shared" si="5"/>
        <v>yes</v>
      </c>
    </row>
    <row r="36" spans="1:12">
      <c r="A36" t="s">
        <v>158</v>
      </c>
      <c r="B36" s="1">
        <v>0.84399999999999997</v>
      </c>
      <c r="E36">
        <v>98.878797418542405</v>
      </c>
      <c r="F36">
        <v>6063</v>
      </c>
      <c r="G36" t="s">
        <v>6</v>
      </c>
      <c r="H36" t="str">
        <f t="shared" si="1"/>
        <v>A12417</v>
      </c>
      <c r="I36" t="str">
        <f t="shared" si="2"/>
        <v>C12</v>
      </c>
      <c r="J36" t="str">
        <f t="shared" si="3"/>
        <v>C12-A12417</v>
      </c>
      <c r="K36">
        <f t="shared" si="4"/>
        <v>1</v>
      </c>
      <c r="L36" t="str">
        <f t="shared" si="5"/>
        <v>yes</v>
      </c>
    </row>
    <row r="37" spans="1:12">
      <c r="A37" t="s">
        <v>150</v>
      </c>
      <c r="B37" s="1">
        <v>0.82</v>
      </c>
      <c r="E37">
        <v>99.585165685970793</v>
      </c>
      <c r="F37">
        <v>6101</v>
      </c>
      <c r="G37" t="s">
        <v>6</v>
      </c>
      <c r="H37" t="str">
        <f t="shared" si="1"/>
        <v>A12417</v>
      </c>
      <c r="I37" t="str">
        <f t="shared" si="2"/>
        <v>D01</v>
      </c>
      <c r="J37" t="str">
        <f t="shared" si="3"/>
        <v>D01-A12417</v>
      </c>
      <c r="K37">
        <f t="shared" si="4"/>
        <v>1</v>
      </c>
      <c r="L37" t="str">
        <f t="shared" si="5"/>
        <v>yes</v>
      </c>
    </row>
    <row r="38" spans="1:12">
      <c r="A38" t="s">
        <v>193</v>
      </c>
      <c r="B38" s="1">
        <v>0.83</v>
      </c>
      <c r="E38">
        <v>121.441100259119</v>
      </c>
      <c r="F38">
        <v>4739</v>
      </c>
      <c r="G38" t="s">
        <v>6</v>
      </c>
      <c r="H38" t="str">
        <f t="shared" si="1"/>
        <v>A12417</v>
      </c>
      <c r="I38" t="str">
        <f t="shared" si="2"/>
        <v>D02</v>
      </c>
      <c r="J38" t="str">
        <f t="shared" si="3"/>
        <v>D02-A12417</v>
      </c>
      <c r="K38">
        <f t="shared" si="4"/>
        <v>1</v>
      </c>
      <c r="L38" t="str">
        <f t="shared" si="5"/>
        <v>yes</v>
      </c>
    </row>
    <row r="39" spans="1:12">
      <c r="A39" t="s">
        <v>143</v>
      </c>
      <c r="B39" s="1">
        <v>0.75800000000000001</v>
      </c>
      <c r="E39">
        <v>100.37670698400299</v>
      </c>
      <c r="F39">
        <v>4824</v>
      </c>
      <c r="G39" t="s">
        <v>6</v>
      </c>
      <c r="H39" t="str">
        <f t="shared" si="1"/>
        <v>A12417</v>
      </c>
      <c r="I39" t="str">
        <f t="shared" si="2"/>
        <v>D03</v>
      </c>
      <c r="J39" t="str">
        <f t="shared" si="3"/>
        <v>D03-A12417</v>
      </c>
      <c r="K39">
        <f t="shared" si="4"/>
        <v>1</v>
      </c>
      <c r="L39" t="str">
        <f t="shared" si="5"/>
        <v>yes</v>
      </c>
    </row>
    <row r="40" spans="1:12">
      <c r="A40" t="s">
        <v>132</v>
      </c>
      <c r="B40" s="1">
        <v>0.85099999999999998</v>
      </c>
      <c r="E40">
        <v>101.192605582346</v>
      </c>
      <c r="F40">
        <v>6503</v>
      </c>
      <c r="G40" t="s">
        <v>6</v>
      </c>
      <c r="H40" t="str">
        <f t="shared" si="1"/>
        <v>A12417</v>
      </c>
      <c r="I40" t="str">
        <f t="shared" si="2"/>
        <v>D04</v>
      </c>
      <c r="J40" t="str">
        <f t="shared" si="3"/>
        <v>D04-A12417</v>
      </c>
      <c r="K40">
        <f t="shared" si="4"/>
        <v>1</v>
      </c>
      <c r="L40" t="str">
        <f t="shared" si="5"/>
        <v>yes</v>
      </c>
    </row>
    <row r="41" spans="1:12">
      <c r="A41" t="s">
        <v>145</v>
      </c>
      <c r="B41" s="1">
        <v>0.85599999999999998</v>
      </c>
      <c r="E41">
        <v>100.23410504492</v>
      </c>
      <c r="F41">
        <v>5402</v>
      </c>
      <c r="G41" t="s">
        <v>6</v>
      </c>
      <c r="H41" t="str">
        <f t="shared" si="1"/>
        <v>A12417</v>
      </c>
      <c r="I41" t="str">
        <f t="shared" si="2"/>
        <v>D05</v>
      </c>
      <c r="J41" t="str">
        <f t="shared" si="3"/>
        <v>D05-A12417</v>
      </c>
      <c r="K41">
        <f t="shared" si="4"/>
        <v>1</v>
      </c>
      <c r="L41" t="str">
        <f t="shared" si="5"/>
        <v>yes</v>
      </c>
    </row>
    <row r="42" spans="1:12">
      <c r="A42" t="s">
        <v>133</v>
      </c>
      <c r="B42" s="1">
        <v>0.81399999999999995</v>
      </c>
      <c r="E42">
        <v>100.847442199162</v>
      </c>
      <c r="F42">
        <v>5095</v>
      </c>
      <c r="G42" t="s">
        <v>6</v>
      </c>
      <c r="H42" t="str">
        <f t="shared" si="1"/>
        <v>A12417</v>
      </c>
      <c r="I42" t="str">
        <f t="shared" si="2"/>
        <v>D06</v>
      </c>
      <c r="J42" t="str">
        <f t="shared" si="3"/>
        <v>D06-A12417</v>
      </c>
      <c r="K42">
        <f t="shared" si="4"/>
        <v>1</v>
      </c>
      <c r="L42" t="str">
        <f t="shared" si="5"/>
        <v>yes</v>
      </c>
    </row>
    <row r="43" spans="1:12">
      <c r="A43" t="s">
        <v>117</v>
      </c>
      <c r="B43" s="1">
        <v>0.81799999999999995</v>
      </c>
      <c r="E43">
        <v>103.268083112013</v>
      </c>
      <c r="F43">
        <v>6067</v>
      </c>
      <c r="G43" t="s">
        <v>6</v>
      </c>
      <c r="H43" t="str">
        <f t="shared" si="1"/>
        <v>A12417</v>
      </c>
      <c r="I43" t="str">
        <f t="shared" si="2"/>
        <v>D07</v>
      </c>
      <c r="J43" t="str">
        <f t="shared" si="3"/>
        <v>D07-A12417</v>
      </c>
      <c r="K43">
        <f t="shared" si="4"/>
        <v>1</v>
      </c>
      <c r="L43" t="str">
        <f t="shared" si="5"/>
        <v>yes</v>
      </c>
    </row>
    <row r="44" spans="1:12">
      <c r="A44" t="s">
        <v>151</v>
      </c>
      <c r="B44" s="1">
        <v>0.76</v>
      </c>
      <c r="E44">
        <v>99.512574082972904</v>
      </c>
      <c r="F44">
        <v>5860</v>
      </c>
      <c r="G44" t="s">
        <v>6</v>
      </c>
      <c r="H44" t="str">
        <f t="shared" si="1"/>
        <v>A12417</v>
      </c>
      <c r="I44" t="str">
        <f t="shared" si="2"/>
        <v>D08</v>
      </c>
      <c r="J44" t="str">
        <f t="shared" si="3"/>
        <v>D08-A12417</v>
      </c>
      <c r="K44">
        <f t="shared" si="4"/>
        <v>1</v>
      </c>
      <c r="L44" t="str">
        <f t="shared" si="5"/>
        <v>yes</v>
      </c>
    </row>
    <row r="45" spans="1:12">
      <c r="A45" t="s">
        <v>125</v>
      </c>
      <c r="B45" s="1">
        <v>0.82899999999999996</v>
      </c>
      <c r="E45">
        <v>101.814705882352</v>
      </c>
      <c r="F45">
        <v>7099</v>
      </c>
      <c r="G45" t="s">
        <v>6</v>
      </c>
      <c r="H45" t="str">
        <f t="shared" si="1"/>
        <v>A12417</v>
      </c>
      <c r="I45" t="str">
        <f t="shared" si="2"/>
        <v>D09</v>
      </c>
      <c r="J45" t="str">
        <f t="shared" si="3"/>
        <v>D09-A12417</v>
      </c>
      <c r="K45">
        <f t="shared" si="4"/>
        <v>1</v>
      </c>
      <c r="L45" t="str">
        <f t="shared" si="5"/>
        <v>yes</v>
      </c>
    </row>
    <row r="46" spans="1:12">
      <c r="A46" t="s">
        <v>127</v>
      </c>
      <c r="B46" s="1">
        <v>0.83299999999999996</v>
      </c>
      <c r="E46">
        <v>101.696384922166</v>
      </c>
      <c r="F46">
        <v>7425</v>
      </c>
      <c r="G46" t="s">
        <v>6</v>
      </c>
      <c r="H46" t="str">
        <f t="shared" si="1"/>
        <v>A12417</v>
      </c>
      <c r="I46" t="str">
        <f t="shared" si="2"/>
        <v>D10</v>
      </c>
      <c r="J46" t="str">
        <f t="shared" si="3"/>
        <v>D10-A12417</v>
      </c>
      <c r="K46">
        <f t="shared" si="4"/>
        <v>1</v>
      </c>
      <c r="L46" t="str">
        <f t="shared" si="5"/>
        <v>yes</v>
      </c>
    </row>
    <row r="47" spans="1:12">
      <c r="A47" t="s">
        <v>123</v>
      </c>
      <c r="B47" s="1">
        <v>0.84199999999999997</v>
      </c>
      <c r="E47">
        <v>101.836689038031</v>
      </c>
      <c r="F47">
        <v>5020</v>
      </c>
      <c r="G47" t="s">
        <v>6</v>
      </c>
      <c r="H47" t="str">
        <f t="shared" si="1"/>
        <v>A12417</v>
      </c>
      <c r="I47" t="str">
        <f t="shared" si="2"/>
        <v>D11</v>
      </c>
      <c r="J47" t="str">
        <f t="shared" si="3"/>
        <v>D11-A12417</v>
      </c>
      <c r="K47">
        <f t="shared" si="4"/>
        <v>1</v>
      </c>
      <c r="L47" t="str">
        <f t="shared" si="5"/>
        <v>yes</v>
      </c>
    </row>
    <row r="48" spans="1:12">
      <c r="A48" t="s">
        <v>157</v>
      </c>
      <c r="B48" s="1">
        <v>0.79600000000000004</v>
      </c>
      <c r="E48">
        <v>99.173818576860398</v>
      </c>
      <c r="F48">
        <v>5127</v>
      </c>
      <c r="G48" t="s">
        <v>6</v>
      </c>
      <c r="H48" t="str">
        <f t="shared" si="1"/>
        <v>A12417</v>
      </c>
      <c r="I48" t="str">
        <f t="shared" si="2"/>
        <v>D12</v>
      </c>
      <c r="J48" t="str">
        <f t="shared" si="3"/>
        <v>D12-A12417</v>
      </c>
      <c r="K48">
        <f t="shared" si="4"/>
        <v>1</v>
      </c>
      <c r="L48" t="str">
        <f t="shared" si="5"/>
        <v>yes</v>
      </c>
    </row>
    <row r="49" spans="1:12">
      <c r="A49" t="s">
        <v>115</v>
      </c>
      <c r="B49" s="1">
        <v>0.86099999999999999</v>
      </c>
      <c r="E49">
        <v>136.42609351432799</v>
      </c>
      <c r="F49">
        <v>6405</v>
      </c>
      <c r="G49" t="s">
        <v>6</v>
      </c>
      <c r="H49" t="str">
        <f t="shared" si="1"/>
        <v>A12417</v>
      </c>
      <c r="I49" t="str">
        <f t="shared" si="2"/>
        <v>E01</v>
      </c>
      <c r="J49" t="str">
        <f t="shared" si="3"/>
        <v>E01-A12417</v>
      </c>
      <c r="K49">
        <f t="shared" si="4"/>
        <v>1</v>
      </c>
      <c r="L49" t="str">
        <f t="shared" si="5"/>
        <v>yes</v>
      </c>
    </row>
    <row r="50" spans="1:12">
      <c r="A50" t="s">
        <v>118</v>
      </c>
      <c r="B50" s="1">
        <v>0.80200000000000005</v>
      </c>
      <c r="E50">
        <v>102.81746941896</v>
      </c>
      <c r="F50">
        <v>4931</v>
      </c>
      <c r="G50" t="s">
        <v>6</v>
      </c>
      <c r="H50" t="str">
        <f t="shared" si="1"/>
        <v>A12417</v>
      </c>
      <c r="I50" t="str">
        <f t="shared" si="2"/>
        <v>E02</v>
      </c>
      <c r="J50" t="str">
        <f t="shared" si="3"/>
        <v>E02-A12417</v>
      </c>
      <c r="K50">
        <f t="shared" si="4"/>
        <v>1</v>
      </c>
      <c r="L50" t="str">
        <f t="shared" si="5"/>
        <v>yes</v>
      </c>
    </row>
    <row r="51" spans="1:12">
      <c r="A51" t="s">
        <v>119</v>
      </c>
      <c r="B51" s="1">
        <v>0.625</v>
      </c>
      <c r="E51">
        <v>102.768259845169</v>
      </c>
      <c r="F51">
        <v>5634</v>
      </c>
      <c r="G51" t="s">
        <v>6</v>
      </c>
      <c r="H51" t="str">
        <f t="shared" si="1"/>
        <v>A12417</v>
      </c>
      <c r="I51" t="str">
        <f t="shared" si="2"/>
        <v>E03</v>
      </c>
      <c r="J51" t="str">
        <f t="shared" si="3"/>
        <v>E03-A12417</v>
      </c>
      <c r="K51">
        <f t="shared" si="4"/>
        <v>1</v>
      </c>
      <c r="L51" t="str">
        <f t="shared" si="5"/>
        <v>yes</v>
      </c>
    </row>
    <row r="52" spans="1:12">
      <c r="A52" t="s">
        <v>162</v>
      </c>
      <c r="B52" s="1">
        <v>0.82399999999999995</v>
      </c>
      <c r="E52">
        <v>98.527899247857206</v>
      </c>
      <c r="F52">
        <v>5344</v>
      </c>
      <c r="G52" t="s">
        <v>6</v>
      </c>
      <c r="H52" t="str">
        <f t="shared" si="1"/>
        <v>A12417</v>
      </c>
      <c r="I52" t="str">
        <f t="shared" si="2"/>
        <v>E04</v>
      </c>
      <c r="J52" t="str">
        <f t="shared" si="3"/>
        <v>E04-A12417</v>
      </c>
      <c r="K52">
        <f t="shared" si="4"/>
        <v>1</v>
      </c>
      <c r="L52" t="str">
        <f t="shared" si="5"/>
        <v>yes</v>
      </c>
    </row>
    <row r="53" spans="1:12">
      <c r="A53" t="s">
        <v>144</v>
      </c>
      <c r="B53" s="1">
        <v>0.84699999999999998</v>
      </c>
      <c r="E53">
        <v>100.35591689250199</v>
      </c>
      <c r="F53">
        <v>7420</v>
      </c>
      <c r="G53" t="s">
        <v>6</v>
      </c>
      <c r="H53" t="str">
        <f t="shared" si="1"/>
        <v>A12417</v>
      </c>
      <c r="I53" t="str">
        <f t="shared" si="2"/>
        <v>E05</v>
      </c>
      <c r="J53" t="str">
        <f t="shared" si="3"/>
        <v>E05-A12417</v>
      </c>
      <c r="K53">
        <f t="shared" si="4"/>
        <v>1</v>
      </c>
      <c r="L53" t="str">
        <f t="shared" si="5"/>
        <v>yes</v>
      </c>
    </row>
    <row r="54" spans="1:12">
      <c r="A54" t="s">
        <v>116</v>
      </c>
      <c r="B54" s="1">
        <v>0.68899999999999995</v>
      </c>
      <c r="E54">
        <v>103.464547677261</v>
      </c>
      <c r="F54">
        <v>5025</v>
      </c>
      <c r="G54" t="s">
        <v>6</v>
      </c>
      <c r="H54" t="str">
        <f t="shared" si="1"/>
        <v>A12417</v>
      </c>
      <c r="I54" t="str">
        <f t="shared" si="2"/>
        <v>E06</v>
      </c>
      <c r="J54" t="str">
        <f t="shared" si="3"/>
        <v>E06-A12417</v>
      </c>
      <c r="K54">
        <f t="shared" si="4"/>
        <v>1</v>
      </c>
      <c r="L54" t="str">
        <f t="shared" si="5"/>
        <v>yes</v>
      </c>
    </row>
    <row r="55" spans="1:12">
      <c r="A55" t="s">
        <v>149</v>
      </c>
      <c r="B55" s="1">
        <v>0.84399999999999997</v>
      </c>
      <c r="E55">
        <v>99.656775907883002</v>
      </c>
      <c r="F55">
        <v>6422</v>
      </c>
      <c r="G55" t="s">
        <v>6</v>
      </c>
      <c r="H55" t="str">
        <f t="shared" si="1"/>
        <v>A12417</v>
      </c>
      <c r="I55" t="str">
        <f t="shared" si="2"/>
        <v>E07</v>
      </c>
      <c r="J55" t="str">
        <f t="shared" si="3"/>
        <v>E07-A12417</v>
      </c>
      <c r="K55">
        <f t="shared" si="4"/>
        <v>1</v>
      </c>
      <c r="L55" t="str">
        <f t="shared" si="5"/>
        <v>yes</v>
      </c>
    </row>
    <row r="56" spans="1:12">
      <c r="A56" t="s">
        <v>131</v>
      </c>
      <c r="B56" s="1">
        <v>0.79500000000000004</v>
      </c>
      <c r="E56">
        <v>101.374760661444</v>
      </c>
      <c r="F56">
        <v>5362</v>
      </c>
      <c r="G56" t="s">
        <v>6</v>
      </c>
      <c r="H56" t="str">
        <f t="shared" si="1"/>
        <v>A12417</v>
      </c>
      <c r="I56" t="str">
        <f t="shared" si="2"/>
        <v>E08</v>
      </c>
      <c r="J56" t="str">
        <f t="shared" si="3"/>
        <v>E08-A12417</v>
      </c>
      <c r="K56">
        <f t="shared" si="4"/>
        <v>1</v>
      </c>
      <c r="L56" t="str">
        <f t="shared" si="5"/>
        <v>yes</v>
      </c>
    </row>
    <row r="57" spans="1:12">
      <c r="A57" t="s">
        <v>169</v>
      </c>
      <c r="B57" s="1">
        <v>0.91900000000000004</v>
      </c>
      <c r="E57">
        <v>97.787930236147503</v>
      </c>
      <c r="F57">
        <v>6120</v>
      </c>
      <c r="G57" t="s">
        <v>6</v>
      </c>
      <c r="H57" t="str">
        <f t="shared" si="1"/>
        <v>A12417</v>
      </c>
      <c r="I57" t="str">
        <f t="shared" si="2"/>
        <v>E09</v>
      </c>
      <c r="J57" t="str">
        <f t="shared" si="3"/>
        <v>E09-A12417</v>
      </c>
      <c r="K57">
        <f t="shared" si="4"/>
        <v>1</v>
      </c>
      <c r="L57" t="str">
        <f t="shared" si="5"/>
        <v>yes</v>
      </c>
    </row>
    <row r="58" spans="1:12">
      <c r="A58" t="s">
        <v>175</v>
      </c>
      <c r="B58" s="1">
        <v>0.77400000000000002</v>
      </c>
      <c r="E58">
        <v>97.262452107279699</v>
      </c>
      <c r="F58">
        <v>4850</v>
      </c>
      <c r="G58" t="s">
        <v>6</v>
      </c>
      <c r="H58" t="str">
        <f t="shared" si="1"/>
        <v>A12417</v>
      </c>
      <c r="I58" t="str">
        <f t="shared" si="2"/>
        <v>E10</v>
      </c>
      <c r="J58" t="str">
        <f t="shared" si="3"/>
        <v>E10-A12417</v>
      </c>
      <c r="K58">
        <f t="shared" si="4"/>
        <v>1</v>
      </c>
      <c r="L58" t="str">
        <f t="shared" si="5"/>
        <v>yes</v>
      </c>
    </row>
    <row r="59" spans="1:12">
      <c r="A59" t="s">
        <v>178</v>
      </c>
      <c r="B59" s="1">
        <v>0.82099999999999995</v>
      </c>
      <c r="E59">
        <v>96.921047941543307</v>
      </c>
      <c r="F59">
        <v>5226</v>
      </c>
      <c r="G59" t="s">
        <v>6</v>
      </c>
      <c r="H59" t="str">
        <f t="shared" si="1"/>
        <v>A12417</v>
      </c>
      <c r="I59" t="str">
        <f t="shared" si="2"/>
        <v>E11</v>
      </c>
      <c r="J59" t="str">
        <f t="shared" si="3"/>
        <v>E11-A12417</v>
      </c>
      <c r="K59">
        <f t="shared" si="4"/>
        <v>1</v>
      </c>
      <c r="L59" t="str">
        <f t="shared" si="5"/>
        <v>yes</v>
      </c>
    </row>
    <row r="60" spans="1:12">
      <c r="A60" t="s">
        <v>171</v>
      </c>
      <c r="B60" s="1">
        <v>0.83599999999999997</v>
      </c>
      <c r="E60">
        <v>97.719893428063898</v>
      </c>
      <c r="F60">
        <v>5218</v>
      </c>
      <c r="G60" t="s">
        <v>6</v>
      </c>
      <c r="H60" t="str">
        <f t="shared" si="1"/>
        <v>A12417</v>
      </c>
      <c r="I60" t="str">
        <f t="shared" si="2"/>
        <v>E12</v>
      </c>
      <c r="J60" t="str">
        <f t="shared" si="3"/>
        <v>E12-A12417</v>
      </c>
      <c r="K60">
        <f t="shared" si="4"/>
        <v>1</v>
      </c>
      <c r="L60" t="str">
        <f t="shared" si="5"/>
        <v>yes</v>
      </c>
    </row>
    <row r="61" spans="1:12">
      <c r="A61" t="s">
        <v>137</v>
      </c>
      <c r="B61" s="1">
        <v>0.78700000000000003</v>
      </c>
      <c r="E61">
        <v>100.655220417633</v>
      </c>
      <c r="F61">
        <v>6112</v>
      </c>
      <c r="G61" t="s">
        <v>6</v>
      </c>
      <c r="H61" t="str">
        <f t="shared" si="1"/>
        <v>A12417</v>
      </c>
      <c r="I61" t="str">
        <f t="shared" si="2"/>
        <v>F01</v>
      </c>
      <c r="J61" t="str">
        <f t="shared" si="3"/>
        <v>F01-A12417</v>
      </c>
      <c r="K61">
        <f t="shared" si="4"/>
        <v>1</v>
      </c>
      <c r="L61" t="str">
        <f t="shared" si="5"/>
        <v>yes</v>
      </c>
    </row>
    <row r="62" spans="1:12">
      <c r="A62" t="s">
        <v>155</v>
      </c>
      <c r="B62" s="1">
        <v>0.86</v>
      </c>
      <c r="E62">
        <v>99.383453916325806</v>
      </c>
      <c r="F62">
        <v>5970</v>
      </c>
      <c r="G62" t="s">
        <v>6</v>
      </c>
      <c r="H62" t="str">
        <f t="shared" si="1"/>
        <v>A12417</v>
      </c>
      <c r="I62" t="str">
        <f t="shared" si="2"/>
        <v>F02</v>
      </c>
      <c r="J62" t="str">
        <f t="shared" si="3"/>
        <v>F02-A12417</v>
      </c>
      <c r="K62">
        <f t="shared" si="4"/>
        <v>1</v>
      </c>
      <c r="L62" t="str">
        <f t="shared" si="5"/>
        <v>yes</v>
      </c>
    </row>
    <row r="63" spans="1:12">
      <c r="A63" t="s">
        <v>172</v>
      </c>
      <c r="B63" s="1">
        <v>0.76300000000000001</v>
      </c>
      <c r="E63">
        <v>97.461687306501503</v>
      </c>
      <c r="F63">
        <v>4782</v>
      </c>
      <c r="G63" t="s">
        <v>6</v>
      </c>
      <c r="H63" t="str">
        <f t="shared" si="1"/>
        <v>A12417</v>
      </c>
      <c r="I63" t="str">
        <f t="shared" si="2"/>
        <v>F03</v>
      </c>
      <c r="J63" t="str">
        <f t="shared" si="3"/>
        <v>F03-A12417</v>
      </c>
      <c r="K63">
        <f t="shared" si="4"/>
        <v>1</v>
      </c>
      <c r="L63" t="str">
        <f t="shared" si="5"/>
        <v>yes</v>
      </c>
    </row>
    <row r="64" spans="1:12">
      <c r="A64" t="s">
        <v>173</v>
      </c>
      <c r="B64" s="1">
        <v>0.85699999999999998</v>
      </c>
      <c r="E64">
        <v>97.404616724738602</v>
      </c>
      <c r="F64">
        <v>6496</v>
      </c>
      <c r="G64" t="s">
        <v>6</v>
      </c>
      <c r="H64" t="str">
        <f t="shared" si="1"/>
        <v>A12417</v>
      </c>
      <c r="I64" t="str">
        <f t="shared" si="2"/>
        <v>F04</v>
      </c>
      <c r="J64" t="str">
        <f t="shared" si="3"/>
        <v>F04-A12417</v>
      </c>
      <c r="K64">
        <f t="shared" si="4"/>
        <v>1</v>
      </c>
      <c r="L64" t="str">
        <f t="shared" si="5"/>
        <v>yes</v>
      </c>
    </row>
    <row r="65" spans="1:12">
      <c r="A65" t="s">
        <v>152</v>
      </c>
      <c r="B65" s="1">
        <v>0.879</v>
      </c>
      <c r="E65">
        <v>99.488915125278695</v>
      </c>
      <c r="F65">
        <v>7130</v>
      </c>
      <c r="G65" t="s">
        <v>6</v>
      </c>
      <c r="H65" t="str">
        <f t="shared" si="1"/>
        <v>A12417</v>
      </c>
      <c r="I65" t="str">
        <f t="shared" si="2"/>
        <v>F05</v>
      </c>
      <c r="J65" t="str">
        <f t="shared" si="3"/>
        <v>F05-A12417</v>
      </c>
      <c r="K65">
        <f t="shared" si="4"/>
        <v>1</v>
      </c>
      <c r="L65" t="str">
        <f t="shared" si="5"/>
        <v>yes</v>
      </c>
    </row>
    <row r="66" spans="1:12">
      <c r="A66" t="s">
        <v>206</v>
      </c>
      <c r="B66" s="1">
        <v>0.73399999999999999</v>
      </c>
      <c r="C66">
        <v>1</v>
      </c>
      <c r="D66" s="1">
        <v>1</v>
      </c>
      <c r="E66">
        <v>45.321883208728998</v>
      </c>
      <c r="F66">
        <v>4666</v>
      </c>
      <c r="G66" t="s">
        <v>6</v>
      </c>
      <c r="H66" t="str">
        <f t="shared" si="1"/>
        <v>A12417</v>
      </c>
      <c r="I66" t="str">
        <f t="shared" si="2"/>
        <v>F06</v>
      </c>
      <c r="J66" t="str">
        <f t="shared" si="3"/>
        <v>F06-A12417</v>
      </c>
      <c r="K66">
        <f t="shared" si="4"/>
        <v>1</v>
      </c>
      <c r="L66" t="str">
        <f t="shared" si="5"/>
        <v>no</v>
      </c>
    </row>
    <row r="67" spans="1:12">
      <c r="A67" t="s">
        <v>177</v>
      </c>
      <c r="B67" s="1">
        <v>0.89900000000000002</v>
      </c>
      <c r="E67">
        <v>97.039624370132799</v>
      </c>
      <c r="F67">
        <v>3947</v>
      </c>
      <c r="G67" t="s">
        <v>6</v>
      </c>
      <c r="H67" t="str">
        <f t="shared" ref="H67:H119" si="6">RIGHT(LEFT(A67,10),6)</f>
        <v>A12417</v>
      </c>
      <c r="I67" t="str">
        <f t="shared" ref="I67:I119" si="7">LEFT(A67,3)</f>
        <v>F07</v>
      </c>
      <c r="J67" t="str">
        <f t="shared" ref="J67:J119" si="8">CONCATENATE(I67,"-",H67)</f>
        <v>F07-A12417</v>
      </c>
      <c r="K67">
        <f t="shared" ref="K67:K119" si="9">COUNTIF(J:J,"="&amp;J67)</f>
        <v>1</v>
      </c>
      <c r="L67" t="str">
        <f t="shared" ref="L67:L119" si="10">IF(K67=1,IF(G67="circular",IF(C67=0,"yes","no"),"no"),"no")</f>
        <v>yes</v>
      </c>
    </row>
    <row r="68" spans="1:12">
      <c r="A68" t="s">
        <v>138</v>
      </c>
      <c r="B68" s="1">
        <v>0.88800000000000001</v>
      </c>
      <c r="E68">
        <v>100.58639240506299</v>
      </c>
      <c r="F68">
        <v>5918</v>
      </c>
      <c r="G68" t="s">
        <v>6</v>
      </c>
      <c r="H68" t="str">
        <f t="shared" si="6"/>
        <v>A12417</v>
      </c>
      <c r="I68" t="str">
        <f t="shared" si="7"/>
        <v>F08</v>
      </c>
      <c r="J68" t="str">
        <f t="shared" si="8"/>
        <v>F08-A12417</v>
      </c>
      <c r="K68">
        <f t="shared" si="9"/>
        <v>1</v>
      </c>
      <c r="L68" t="str">
        <f t="shared" si="10"/>
        <v>yes</v>
      </c>
    </row>
    <row r="69" spans="1:12">
      <c r="A69" t="s">
        <v>164</v>
      </c>
      <c r="B69" s="1">
        <v>0.92200000000000004</v>
      </c>
      <c r="E69">
        <v>98.2582278481012</v>
      </c>
      <c r="F69">
        <v>5916</v>
      </c>
      <c r="G69" t="s">
        <v>6</v>
      </c>
      <c r="H69" t="str">
        <f t="shared" si="6"/>
        <v>A12417</v>
      </c>
      <c r="I69" t="str">
        <f t="shared" si="7"/>
        <v>F09</v>
      </c>
      <c r="J69" t="str">
        <f t="shared" si="8"/>
        <v>F09-A12417</v>
      </c>
      <c r="K69">
        <f t="shared" si="9"/>
        <v>1</v>
      </c>
      <c r="L69" t="str">
        <f t="shared" si="10"/>
        <v>yes</v>
      </c>
    </row>
    <row r="70" spans="1:12">
      <c r="A70" t="s">
        <v>161</v>
      </c>
      <c r="B70" s="1">
        <v>0.82699999999999996</v>
      </c>
      <c r="E70">
        <v>98.557630979498796</v>
      </c>
      <c r="F70">
        <v>3987</v>
      </c>
      <c r="G70" t="s">
        <v>6</v>
      </c>
      <c r="H70" t="str">
        <f t="shared" si="6"/>
        <v>A12417</v>
      </c>
      <c r="I70" t="str">
        <f t="shared" si="7"/>
        <v>F10</v>
      </c>
      <c r="J70" t="str">
        <f t="shared" si="8"/>
        <v>F10-A12417</v>
      </c>
      <c r="K70">
        <f t="shared" si="9"/>
        <v>1</v>
      </c>
      <c r="L70" t="str">
        <f t="shared" si="10"/>
        <v>yes</v>
      </c>
    </row>
    <row r="71" spans="1:12">
      <c r="A71" t="s">
        <v>122</v>
      </c>
      <c r="B71" s="1">
        <v>0.85899999999999999</v>
      </c>
      <c r="E71">
        <v>101.939417400561</v>
      </c>
      <c r="F71">
        <v>9942</v>
      </c>
      <c r="G71" t="s">
        <v>6</v>
      </c>
      <c r="H71" t="str">
        <f t="shared" si="6"/>
        <v>A12417</v>
      </c>
      <c r="I71" t="str">
        <f t="shared" si="7"/>
        <v>F11</v>
      </c>
      <c r="J71" t="str">
        <f t="shared" si="8"/>
        <v>F11-A12417</v>
      </c>
      <c r="K71">
        <f t="shared" si="9"/>
        <v>1</v>
      </c>
      <c r="L71" t="str">
        <f t="shared" si="10"/>
        <v>yes</v>
      </c>
    </row>
    <row r="72" spans="1:12">
      <c r="A72" t="s">
        <v>181</v>
      </c>
      <c r="B72" s="1">
        <v>0.81299999999999994</v>
      </c>
      <c r="E72">
        <v>94.390788873689004</v>
      </c>
      <c r="F72">
        <v>3982</v>
      </c>
      <c r="G72" t="s">
        <v>6</v>
      </c>
      <c r="H72" t="str">
        <f t="shared" si="6"/>
        <v>A12417</v>
      </c>
      <c r="I72" t="str">
        <f t="shared" si="7"/>
        <v>F12</v>
      </c>
      <c r="J72" t="str">
        <f t="shared" si="8"/>
        <v>F12-A12417</v>
      </c>
      <c r="K72">
        <f t="shared" si="9"/>
        <v>1</v>
      </c>
      <c r="L72" t="str">
        <f t="shared" si="10"/>
        <v>yes</v>
      </c>
    </row>
    <row r="73" spans="1:12">
      <c r="A73" t="s">
        <v>182</v>
      </c>
      <c r="B73" s="1">
        <v>0.81100000000000005</v>
      </c>
      <c r="E73">
        <v>94.252525252525203</v>
      </c>
      <c r="F73">
        <v>4498</v>
      </c>
      <c r="G73" t="s">
        <v>6</v>
      </c>
      <c r="H73" t="str">
        <f t="shared" si="6"/>
        <v>A12417</v>
      </c>
      <c r="I73" t="str">
        <f t="shared" si="7"/>
        <v>G01</v>
      </c>
      <c r="J73" t="str">
        <f t="shared" si="8"/>
        <v>G01-A12417</v>
      </c>
      <c r="K73">
        <f t="shared" si="9"/>
        <v>1</v>
      </c>
      <c r="L73" t="str">
        <f t="shared" si="10"/>
        <v>yes</v>
      </c>
    </row>
    <row r="74" spans="1:12">
      <c r="A74" t="s">
        <v>114</v>
      </c>
      <c r="B74" s="1">
        <v>0.54800000000000004</v>
      </c>
      <c r="E74">
        <v>107.01975825197501</v>
      </c>
      <c r="F74">
        <v>3985</v>
      </c>
      <c r="G74" t="s">
        <v>6</v>
      </c>
      <c r="H74" t="str">
        <f t="shared" si="6"/>
        <v>A12417</v>
      </c>
      <c r="I74" t="str">
        <f t="shared" si="7"/>
        <v>G02</v>
      </c>
      <c r="J74" t="str">
        <f t="shared" si="8"/>
        <v>G02-A12417</v>
      </c>
      <c r="K74">
        <f t="shared" si="9"/>
        <v>1</v>
      </c>
      <c r="L74" t="str">
        <f t="shared" si="10"/>
        <v>yes</v>
      </c>
    </row>
    <row r="75" spans="1:12">
      <c r="A75" t="s">
        <v>120</v>
      </c>
      <c r="B75" s="1">
        <v>0.75600000000000001</v>
      </c>
      <c r="E75">
        <v>102.47776290346501</v>
      </c>
      <c r="F75">
        <v>6371</v>
      </c>
      <c r="G75" t="s">
        <v>6</v>
      </c>
      <c r="H75" t="str">
        <f t="shared" si="6"/>
        <v>A12417</v>
      </c>
      <c r="I75" t="str">
        <f t="shared" si="7"/>
        <v>G03</v>
      </c>
      <c r="J75" t="str">
        <f t="shared" si="8"/>
        <v>G03-A12417</v>
      </c>
      <c r="K75">
        <f t="shared" si="9"/>
        <v>1</v>
      </c>
      <c r="L75" t="str">
        <f t="shared" si="10"/>
        <v>yes</v>
      </c>
    </row>
    <row r="76" spans="1:12">
      <c r="A76" t="s">
        <v>168</v>
      </c>
      <c r="B76" s="1">
        <v>0.90400000000000003</v>
      </c>
      <c r="E76">
        <v>98.105487631504104</v>
      </c>
      <c r="F76">
        <v>6649</v>
      </c>
      <c r="G76" t="s">
        <v>6</v>
      </c>
      <c r="H76" t="str">
        <f t="shared" si="6"/>
        <v>A12417</v>
      </c>
      <c r="I76" t="str">
        <f t="shared" si="7"/>
        <v>G04</v>
      </c>
      <c r="J76" t="str">
        <f t="shared" si="8"/>
        <v>G04-A12417</v>
      </c>
      <c r="K76">
        <f t="shared" si="9"/>
        <v>1</v>
      </c>
      <c r="L76" t="str">
        <f t="shared" si="10"/>
        <v>yes</v>
      </c>
    </row>
    <row r="77" spans="1:12">
      <c r="A77" t="s">
        <v>129</v>
      </c>
      <c r="B77" s="1">
        <v>0.91200000000000003</v>
      </c>
      <c r="E77">
        <v>101.503813976377</v>
      </c>
      <c r="F77">
        <v>7797</v>
      </c>
      <c r="G77" t="s">
        <v>6</v>
      </c>
      <c r="H77" t="str">
        <f t="shared" si="6"/>
        <v>A12417</v>
      </c>
      <c r="I77" t="str">
        <f t="shared" si="7"/>
        <v>G05</v>
      </c>
      <c r="J77" t="str">
        <f t="shared" si="8"/>
        <v>G05-A12417</v>
      </c>
      <c r="K77">
        <f t="shared" si="9"/>
        <v>1</v>
      </c>
      <c r="L77" t="str">
        <f t="shared" si="10"/>
        <v>yes</v>
      </c>
    </row>
    <row r="78" spans="1:12">
      <c r="A78" t="s">
        <v>179</v>
      </c>
      <c r="B78" s="1">
        <v>0.92</v>
      </c>
      <c r="E78">
        <v>96.676879230495103</v>
      </c>
      <c r="F78">
        <v>10682</v>
      </c>
      <c r="G78" t="s">
        <v>6</v>
      </c>
      <c r="H78" t="str">
        <f t="shared" si="6"/>
        <v>A12417</v>
      </c>
      <c r="I78" t="str">
        <f t="shared" si="7"/>
        <v>G06</v>
      </c>
      <c r="J78" t="str">
        <f t="shared" si="8"/>
        <v>G06-A12417</v>
      </c>
      <c r="K78">
        <f t="shared" si="9"/>
        <v>1</v>
      </c>
      <c r="L78" t="str">
        <f t="shared" si="10"/>
        <v>yes</v>
      </c>
    </row>
    <row r="79" spans="1:12">
      <c r="A79" t="s">
        <v>184</v>
      </c>
      <c r="B79" s="1">
        <v>0.83</v>
      </c>
      <c r="E79">
        <v>106.653766982297</v>
      </c>
      <c r="F79">
        <v>7103</v>
      </c>
      <c r="G79" t="s">
        <v>6</v>
      </c>
      <c r="H79" t="str">
        <f t="shared" si="6"/>
        <v>A12417</v>
      </c>
      <c r="I79" t="str">
        <f t="shared" si="7"/>
        <v>G07</v>
      </c>
      <c r="J79" t="str">
        <f t="shared" si="8"/>
        <v>G07-A12417</v>
      </c>
      <c r="K79">
        <f t="shared" si="9"/>
        <v>1</v>
      </c>
      <c r="L79" t="str">
        <f t="shared" si="10"/>
        <v>yes</v>
      </c>
    </row>
    <row r="80" spans="1:12">
      <c r="A80" t="s">
        <v>208</v>
      </c>
      <c r="B80" s="1">
        <v>0.86899999999999999</v>
      </c>
      <c r="E80">
        <v>89.116228664318598</v>
      </c>
      <c r="F80">
        <v>6947</v>
      </c>
      <c r="G80" t="s">
        <v>6</v>
      </c>
      <c r="H80" t="str">
        <f t="shared" si="6"/>
        <v>A12417</v>
      </c>
      <c r="I80" t="str">
        <f t="shared" si="7"/>
        <v>G08</v>
      </c>
      <c r="J80" t="str">
        <f t="shared" si="8"/>
        <v>G08-A12417</v>
      </c>
      <c r="K80">
        <f t="shared" si="9"/>
        <v>1</v>
      </c>
      <c r="L80" t="str">
        <f t="shared" si="10"/>
        <v>yes</v>
      </c>
    </row>
    <row r="81" spans="1:12">
      <c r="A81" t="s">
        <v>183</v>
      </c>
      <c r="B81" s="1">
        <v>0.55300000000000005</v>
      </c>
      <c r="E81">
        <v>92.851663025006005</v>
      </c>
      <c r="F81">
        <v>8238</v>
      </c>
      <c r="G81" t="s">
        <v>7</v>
      </c>
      <c r="H81" t="str">
        <f t="shared" si="6"/>
        <v>A12417</v>
      </c>
      <c r="I81" t="str">
        <f t="shared" si="7"/>
        <v>G09</v>
      </c>
      <c r="J81" t="str">
        <f t="shared" si="8"/>
        <v>G09-A12417</v>
      </c>
      <c r="K81">
        <f t="shared" si="9"/>
        <v>1</v>
      </c>
      <c r="L81" t="str">
        <f t="shared" si="10"/>
        <v>no</v>
      </c>
    </row>
    <row r="82" spans="1:12">
      <c r="A82" t="s">
        <v>147</v>
      </c>
      <c r="B82" s="1">
        <v>0.82299999999999995</v>
      </c>
      <c r="E82">
        <v>99.741604754829098</v>
      </c>
      <c r="F82">
        <v>6392</v>
      </c>
      <c r="G82" t="s">
        <v>6</v>
      </c>
      <c r="H82" t="str">
        <f t="shared" si="6"/>
        <v>A12417</v>
      </c>
      <c r="I82" t="str">
        <f t="shared" si="7"/>
        <v>G10</v>
      </c>
      <c r="J82" t="str">
        <f t="shared" si="8"/>
        <v>G10-A12417</v>
      </c>
      <c r="K82">
        <f t="shared" si="9"/>
        <v>1</v>
      </c>
      <c r="L82" t="str">
        <f t="shared" si="10"/>
        <v>yes</v>
      </c>
    </row>
    <row r="83" spans="1:12">
      <c r="A83" t="s">
        <v>148</v>
      </c>
      <c r="B83" s="1">
        <v>0.84499999999999997</v>
      </c>
      <c r="E83">
        <v>99.669915764139503</v>
      </c>
      <c r="F83">
        <v>7958</v>
      </c>
      <c r="G83" t="s">
        <v>6</v>
      </c>
      <c r="H83" t="str">
        <f t="shared" si="6"/>
        <v>A12417</v>
      </c>
      <c r="I83" t="str">
        <f t="shared" si="7"/>
        <v>G11</v>
      </c>
      <c r="J83" t="str">
        <f t="shared" si="8"/>
        <v>G11-A12417</v>
      </c>
      <c r="K83">
        <f t="shared" si="9"/>
        <v>1</v>
      </c>
      <c r="L83" t="str">
        <f t="shared" si="10"/>
        <v>yes</v>
      </c>
    </row>
    <row r="84" spans="1:12">
      <c r="A84" t="s">
        <v>163</v>
      </c>
      <c r="B84" s="1">
        <v>0.88100000000000001</v>
      </c>
      <c r="E84">
        <v>98.496076721883099</v>
      </c>
      <c r="F84">
        <v>5342</v>
      </c>
      <c r="G84" t="s">
        <v>6</v>
      </c>
      <c r="H84" t="str">
        <f t="shared" si="6"/>
        <v>A12417</v>
      </c>
      <c r="I84" t="str">
        <f t="shared" si="7"/>
        <v>G12</v>
      </c>
      <c r="J84" t="str">
        <f t="shared" si="8"/>
        <v>G12-A12417</v>
      </c>
      <c r="K84">
        <f t="shared" si="9"/>
        <v>1</v>
      </c>
      <c r="L84" t="str">
        <f t="shared" si="10"/>
        <v>yes</v>
      </c>
    </row>
    <row r="85" spans="1:12">
      <c r="A85" t="s">
        <v>142</v>
      </c>
      <c r="B85" s="1">
        <v>0.81799999999999995</v>
      </c>
      <c r="E85">
        <v>100.40558066417699</v>
      </c>
      <c r="F85">
        <v>4735</v>
      </c>
      <c r="G85" t="s">
        <v>6</v>
      </c>
      <c r="H85" t="str">
        <f t="shared" si="6"/>
        <v>A12417</v>
      </c>
      <c r="I85" t="str">
        <f t="shared" si="7"/>
        <v>H01</v>
      </c>
      <c r="J85" t="str">
        <f t="shared" si="8"/>
        <v>H01-A12417</v>
      </c>
      <c r="K85">
        <f t="shared" si="9"/>
        <v>1</v>
      </c>
      <c r="L85" t="str">
        <f t="shared" si="10"/>
        <v>yes</v>
      </c>
    </row>
    <row r="86" spans="1:12">
      <c r="A86" t="s">
        <v>141</v>
      </c>
      <c r="B86" s="1">
        <v>0.89400000000000002</v>
      </c>
      <c r="E86">
        <v>100.41039970841901</v>
      </c>
      <c r="F86">
        <v>7876</v>
      </c>
      <c r="G86" t="s">
        <v>6</v>
      </c>
      <c r="H86" t="str">
        <f t="shared" si="6"/>
        <v>A12417</v>
      </c>
      <c r="I86" t="str">
        <f t="shared" si="7"/>
        <v>H02</v>
      </c>
      <c r="J86" t="str">
        <f t="shared" si="8"/>
        <v>H02-A12417</v>
      </c>
      <c r="K86">
        <f t="shared" si="9"/>
        <v>1</v>
      </c>
      <c r="L86" t="str">
        <f t="shared" si="10"/>
        <v>yes</v>
      </c>
    </row>
    <row r="87" spans="1:12">
      <c r="A87" t="s">
        <v>139</v>
      </c>
      <c r="B87" s="1">
        <v>0.754</v>
      </c>
      <c r="E87">
        <v>100.516596540439</v>
      </c>
      <c r="F87">
        <v>6031</v>
      </c>
      <c r="G87" t="s">
        <v>6</v>
      </c>
      <c r="H87" t="str">
        <f t="shared" si="6"/>
        <v>A12417</v>
      </c>
      <c r="I87" t="str">
        <f t="shared" si="7"/>
        <v>H03</v>
      </c>
      <c r="J87" t="str">
        <f t="shared" si="8"/>
        <v>H03-A12417</v>
      </c>
      <c r="K87">
        <f t="shared" si="9"/>
        <v>1</v>
      </c>
      <c r="L87" t="str">
        <f t="shared" si="10"/>
        <v>yes</v>
      </c>
    </row>
    <row r="88" spans="1:12">
      <c r="A88" t="s">
        <v>134</v>
      </c>
      <c r="B88" s="1">
        <v>0.77600000000000002</v>
      </c>
      <c r="E88">
        <v>100.843909438775</v>
      </c>
      <c r="F88">
        <v>6051</v>
      </c>
      <c r="G88" t="s">
        <v>6</v>
      </c>
      <c r="H88" t="str">
        <f t="shared" si="6"/>
        <v>A12417</v>
      </c>
      <c r="I88" t="str">
        <f t="shared" si="7"/>
        <v>H04</v>
      </c>
      <c r="J88" t="str">
        <f t="shared" si="8"/>
        <v>H04-A12417</v>
      </c>
      <c r="K88">
        <f t="shared" si="9"/>
        <v>1</v>
      </c>
      <c r="L88" t="str">
        <f t="shared" si="10"/>
        <v>yes</v>
      </c>
    </row>
    <row r="89" spans="1:12">
      <c r="A89" t="s">
        <v>191</v>
      </c>
      <c r="B89" s="1">
        <v>0.94699999999999995</v>
      </c>
      <c r="C89">
        <v>0</v>
      </c>
      <c r="D89" s="1">
        <v>1</v>
      </c>
      <c r="E89">
        <v>83.888059701492494</v>
      </c>
      <c r="F89">
        <v>2115</v>
      </c>
      <c r="G89" t="s">
        <v>6</v>
      </c>
      <c r="H89" t="str">
        <f t="shared" si="6"/>
        <v>A12417</v>
      </c>
      <c r="I89" t="str">
        <f t="shared" si="7"/>
        <v>H05</v>
      </c>
      <c r="J89" t="str">
        <f t="shared" si="8"/>
        <v>H05-A12417</v>
      </c>
      <c r="K89">
        <f t="shared" si="9"/>
        <v>1</v>
      </c>
      <c r="L89" t="str">
        <f t="shared" si="10"/>
        <v>yes</v>
      </c>
    </row>
    <row r="90" spans="1:12">
      <c r="A90" t="s">
        <v>121</v>
      </c>
      <c r="B90" s="1">
        <v>0.84099999999999997</v>
      </c>
      <c r="E90">
        <v>102.458549535416</v>
      </c>
      <c r="F90">
        <v>8042</v>
      </c>
      <c r="G90" t="s">
        <v>6</v>
      </c>
      <c r="H90" t="str">
        <f t="shared" si="6"/>
        <v>A12417</v>
      </c>
      <c r="I90" t="str">
        <f t="shared" si="7"/>
        <v>H06</v>
      </c>
      <c r="J90" t="str">
        <f t="shared" si="8"/>
        <v>H06-A12417</v>
      </c>
      <c r="K90">
        <f t="shared" si="9"/>
        <v>1</v>
      </c>
      <c r="L90" t="str">
        <f t="shared" si="10"/>
        <v>yes</v>
      </c>
    </row>
    <row r="91" spans="1:12">
      <c r="A91" t="s">
        <v>192</v>
      </c>
      <c r="B91" s="1">
        <v>0.85299999999999998</v>
      </c>
      <c r="E91">
        <v>105.433674184059</v>
      </c>
      <c r="F91">
        <v>6793</v>
      </c>
      <c r="G91" t="s">
        <v>6</v>
      </c>
      <c r="H91" t="str">
        <f t="shared" si="6"/>
        <v>A12417</v>
      </c>
      <c r="I91" t="str">
        <f t="shared" si="7"/>
        <v>H07</v>
      </c>
      <c r="J91" t="str">
        <f t="shared" si="8"/>
        <v>H07-A12417</v>
      </c>
      <c r="K91">
        <f t="shared" si="9"/>
        <v>1</v>
      </c>
      <c r="L91" t="str">
        <f t="shared" si="10"/>
        <v>yes</v>
      </c>
    </row>
    <row r="92" spans="1:12">
      <c r="A92" t="s">
        <v>194</v>
      </c>
      <c r="B92" s="1">
        <v>0.72599999999999998</v>
      </c>
      <c r="E92">
        <v>75.371459401132995</v>
      </c>
      <c r="F92">
        <v>3707</v>
      </c>
      <c r="G92" t="s">
        <v>7</v>
      </c>
      <c r="H92" t="str">
        <f t="shared" si="6"/>
        <v>A12417</v>
      </c>
      <c r="I92" t="str">
        <f t="shared" si="7"/>
        <v>H08</v>
      </c>
      <c r="J92" t="str">
        <f t="shared" si="8"/>
        <v>H08-A12417</v>
      </c>
      <c r="K92">
        <f t="shared" si="9"/>
        <v>1</v>
      </c>
      <c r="L92" t="str">
        <f t="shared" si="10"/>
        <v>no</v>
      </c>
    </row>
    <row r="93" spans="1:12">
      <c r="A93" t="s">
        <v>189</v>
      </c>
      <c r="B93" s="1">
        <v>0.91100000000000003</v>
      </c>
      <c r="C93">
        <v>0</v>
      </c>
      <c r="D93" s="1">
        <v>0.96799999999999997</v>
      </c>
      <c r="E93">
        <v>91.191591591591504</v>
      </c>
      <c r="F93">
        <v>3330</v>
      </c>
      <c r="G93" t="s">
        <v>7</v>
      </c>
      <c r="H93" t="str">
        <f t="shared" si="6"/>
        <v>A12417</v>
      </c>
      <c r="I93" t="str">
        <f t="shared" si="7"/>
        <v>H09</v>
      </c>
      <c r="J93" t="str">
        <f t="shared" si="8"/>
        <v>H09-A12417</v>
      </c>
      <c r="K93">
        <f t="shared" si="9"/>
        <v>1</v>
      </c>
      <c r="L93" t="str">
        <f t="shared" si="10"/>
        <v>no</v>
      </c>
    </row>
    <row r="94" spans="1:12">
      <c r="A94" t="s">
        <v>159</v>
      </c>
      <c r="B94" s="1">
        <v>0.86</v>
      </c>
      <c r="E94">
        <v>98.763603925066903</v>
      </c>
      <c r="F94">
        <v>8933</v>
      </c>
      <c r="G94" t="s">
        <v>6</v>
      </c>
      <c r="H94" t="str">
        <f t="shared" si="6"/>
        <v>A12417</v>
      </c>
      <c r="I94" t="str">
        <f t="shared" si="7"/>
        <v>H10</v>
      </c>
      <c r="J94" t="str">
        <f t="shared" si="8"/>
        <v>H10-A12417</v>
      </c>
      <c r="K94">
        <f t="shared" si="9"/>
        <v>1</v>
      </c>
      <c r="L94" t="str">
        <f t="shared" si="10"/>
        <v>yes</v>
      </c>
    </row>
    <row r="95" spans="1:12">
      <c r="A95" t="s">
        <v>113</v>
      </c>
      <c r="B95" s="1">
        <v>0.59799999999999998</v>
      </c>
      <c r="E95">
        <v>116.558569762922</v>
      </c>
      <c r="F95">
        <v>12545</v>
      </c>
      <c r="G95" t="s">
        <v>6</v>
      </c>
      <c r="H95" t="str">
        <f t="shared" si="6"/>
        <v>A12417</v>
      </c>
      <c r="I95" t="str">
        <f t="shared" si="7"/>
        <v>H11</v>
      </c>
      <c r="J95" t="str">
        <f t="shared" si="8"/>
        <v>H11-A12417</v>
      </c>
      <c r="K95">
        <f t="shared" si="9"/>
        <v>1</v>
      </c>
      <c r="L95" t="str">
        <f t="shared" si="10"/>
        <v>yes</v>
      </c>
    </row>
    <row r="96" spans="1:12">
      <c r="H96" t="str">
        <f t="shared" si="6"/>
        <v/>
      </c>
      <c r="I96" t="str">
        <f t="shared" si="7"/>
        <v/>
      </c>
      <c r="J96" t="str">
        <f t="shared" si="8"/>
        <v>-</v>
      </c>
      <c r="K96">
        <f t="shared" si="9"/>
        <v>24</v>
      </c>
      <c r="L96" t="str">
        <f t="shared" si="10"/>
        <v>no</v>
      </c>
    </row>
    <row r="97" spans="8:12">
      <c r="H97" t="str">
        <f t="shared" si="6"/>
        <v/>
      </c>
      <c r="I97" t="str">
        <f t="shared" si="7"/>
        <v/>
      </c>
      <c r="J97" t="str">
        <f t="shared" si="8"/>
        <v>-</v>
      </c>
      <c r="K97">
        <f t="shared" si="9"/>
        <v>24</v>
      </c>
      <c r="L97" t="str">
        <f t="shared" si="10"/>
        <v>no</v>
      </c>
    </row>
    <row r="98" spans="8:12">
      <c r="H98" t="str">
        <f t="shared" si="6"/>
        <v/>
      </c>
      <c r="I98" t="str">
        <f t="shared" si="7"/>
        <v/>
      </c>
      <c r="J98" t="str">
        <f t="shared" si="8"/>
        <v>-</v>
      </c>
      <c r="K98">
        <f t="shared" si="9"/>
        <v>24</v>
      </c>
      <c r="L98" t="str">
        <f t="shared" si="10"/>
        <v>no</v>
      </c>
    </row>
    <row r="99" spans="8:12">
      <c r="H99" t="str">
        <f t="shared" si="6"/>
        <v/>
      </c>
      <c r="I99" t="str">
        <f t="shared" si="7"/>
        <v/>
      </c>
      <c r="J99" t="str">
        <f t="shared" si="8"/>
        <v>-</v>
      </c>
      <c r="K99">
        <f t="shared" si="9"/>
        <v>24</v>
      </c>
      <c r="L99" t="str">
        <f t="shared" si="10"/>
        <v>no</v>
      </c>
    </row>
    <row r="100" spans="8:12">
      <c r="H100" t="str">
        <f t="shared" si="6"/>
        <v/>
      </c>
      <c r="I100" t="str">
        <f t="shared" si="7"/>
        <v/>
      </c>
      <c r="J100" t="str">
        <f t="shared" si="8"/>
        <v>-</v>
      </c>
      <c r="K100">
        <f t="shared" si="9"/>
        <v>24</v>
      </c>
      <c r="L100" t="str">
        <f t="shared" si="10"/>
        <v>no</v>
      </c>
    </row>
    <row r="101" spans="8:12">
      <c r="H101" t="str">
        <f t="shared" si="6"/>
        <v/>
      </c>
      <c r="I101" t="str">
        <f t="shared" si="7"/>
        <v/>
      </c>
      <c r="J101" t="str">
        <f t="shared" si="8"/>
        <v>-</v>
      </c>
      <c r="K101">
        <f t="shared" si="9"/>
        <v>24</v>
      </c>
      <c r="L101" t="str">
        <f t="shared" si="10"/>
        <v>no</v>
      </c>
    </row>
    <row r="102" spans="8:12">
      <c r="H102" t="str">
        <f t="shared" si="6"/>
        <v/>
      </c>
      <c r="I102" t="str">
        <f t="shared" si="7"/>
        <v/>
      </c>
      <c r="J102" t="str">
        <f t="shared" si="8"/>
        <v>-</v>
      </c>
      <c r="K102">
        <f t="shared" si="9"/>
        <v>24</v>
      </c>
      <c r="L102" t="str">
        <f t="shared" si="10"/>
        <v>no</v>
      </c>
    </row>
    <row r="103" spans="8:12">
      <c r="H103" t="str">
        <f t="shared" si="6"/>
        <v/>
      </c>
      <c r="I103" t="str">
        <f t="shared" si="7"/>
        <v/>
      </c>
      <c r="J103" t="str">
        <f t="shared" si="8"/>
        <v>-</v>
      </c>
      <c r="K103">
        <f t="shared" si="9"/>
        <v>24</v>
      </c>
      <c r="L103" t="str">
        <f t="shared" si="10"/>
        <v>no</v>
      </c>
    </row>
    <row r="104" spans="8:12">
      <c r="H104" t="str">
        <f t="shared" si="6"/>
        <v/>
      </c>
      <c r="I104" t="str">
        <f t="shared" si="7"/>
        <v/>
      </c>
      <c r="J104" t="str">
        <f t="shared" si="8"/>
        <v>-</v>
      </c>
      <c r="K104">
        <f t="shared" si="9"/>
        <v>24</v>
      </c>
      <c r="L104" t="str">
        <f t="shared" si="10"/>
        <v>no</v>
      </c>
    </row>
    <row r="105" spans="8:12">
      <c r="H105" t="str">
        <f t="shared" si="6"/>
        <v/>
      </c>
      <c r="I105" t="str">
        <f t="shared" si="7"/>
        <v/>
      </c>
      <c r="J105" t="str">
        <f t="shared" si="8"/>
        <v>-</v>
      </c>
      <c r="K105">
        <f t="shared" si="9"/>
        <v>24</v>
      </c>
      <c r="L105" t="str">
        <f t="shared" si="10"/>
        <v>no</v>
      </c>
    </row>
    <row r="106" spans="8:12">
      <c r="H106" t="str">
        <f t="shared" si="6"/>
        <v/>
      </c>
      <c r="I106" t="str">
        <f t="shared" si="7"/>
        <v/>
      </c>
      <c r="J106" t="str">
        <f t="shared" si="8"/>
        <v>-</v>
      </c>
      <c r="K106">
        <f t="shared" si="9"/>
        <v>24</v>
      </c>
      <c r="L106" t="str">
        <f t="shared" si="10"/>
        <v>no</v>
      </c>
    </row>
    <row r="107" spans="8:12">
      <c r="H107" t="str">
        <f t="shared" si="6"/>
        <v/>
      </c>
      <c r="I107" t="str">
        <f t="shared" si="7"/>
        <v/>
      </c>
      <c r="J107" t="str">
        <f t="shared" si="8"/>
        <v>-</v>
      </c>
      <c r="K107">
        <f t="shared" si="9"/>
        <v>24</v>
      </c>
      <c r="L107" t="str">
        <f t="shared" si="10"/>
        <v>no</v>
      </c>
    </row>
    <row r="108" spans="8:12">
      <c r="H108" t="str">
        <f t="shared" si="6"/>
        <v/>
      </c>
      <c r="I108" t="str">
        <f t="shared" si="7"/>
        <v/>
      </c>
      <c r="J108" t="str">
        <f t="shared" si="8"/>
        <v>-</v>
      </c>
      <c r="K108">
        <f t="shared" si="9"/>
        <v>24</v>
      </c>
      <c r="L108" t="str">
        <f t="shared" si="10"/>
        <v>no</v>
      </c>
    </row>
    <row r="109" spans="8:12">
      <c r="H109" t="str">
        <f t="shared" si="6"/>
        <v/>
      </c>
      <c r="I109" t="str">
        <f t="shared" si="7"/>
        <v/>
      </c>
      <c r="J109" t="str">
        <f t="shared" si="8"/>
        <v>-</v>
      </c>
      <c r="K109">
        <f t="shared" si="9"/>
        <v>24</v>
      </c>
      <c r="L109" t="str">
        <f t="shared" si="10"/>
        <v>no</v>
      </c>
    </row>
    <row r="110" spans="8:12">
      <c r="H110" t="str">
        <f t="shared" si="6"/>
        <v/>
      </c>
      <c r="I110" t="str">
        <f t="shared" si="7"/>
        <v/>
      </c>
      <c r="J110" t="str">
        <f t="shared" si="8"/>
        <v>-</v>
      </c>
      <c r="K110">
        <f t="shared" si="9"/>
        <v>24</v>
      </c>
      <c r="L110" t="str">
        <f t="shared" si="10"/>
        <v>no</v>
      </c>
    </row>
    <row r="111" spans="8:12">
      <c r="H111" t="str">
        <f t="shared" si="6"/>
        <v/>
      </c>
      <c r="I111" t="str">
        <f t="shared" si="7"/>
        <v/>
      </c>
      <c r="J111" t="str">
        <f t="shared" si="8"/>
        <v>-</v>
      </c>
      <c r="K111">
        <f t="shared" si="9"/>
        <v>24</v>
      </c>
      <c r="L111" t="str">
        <f t="shared" si="10"/>
        <v>no</v>
      </c>
    </row>
    <row r="112" spans="8:12">
      <c r="H112" t="str">
        <f t="shared" si="6"/>
        <v/>
      </c>
      <c r="I112" t="str">
        <f t="shared" si="7"/>
        <v/>
      </c>
      <c r="J112" t="str">
        <f t="shared" si="8"/>
        <v>-</v>
      </c>
      <c r="K112">
        <f t="shared" si="9"/>
        <v>24</v>
      </c>
      <c r="L112" t="str">
        <f t="shared" si="10"/>
        <v>no</v>
      </c>
    </row>
    <row r="113" spans="8:12">
      <c r="H113" t="str">
        <f t="shared" si="6"/>
        <v/>
      </c>
      <c r="I113" t="str">
        <f t="shared" si="7"/>
        <v/>
      </c>
      <c r="J113" t="str">
        <f t="shared" si="8"/>
        <v>-</v>
      </c>
      <c r="K113">
        <f t="shared" si="9"/>
        <v>24</v>
      </c>
      <c r="L113" t="str">
        <f t="shared" si="10"/>
        <v>no</v>
      </c>
    </row>
    <row r="114" spans="8:12">
      <c r="H114" t="str">
        <f t="shared" si="6"/>
        <v/>
      </c>
      <c r="I114" t="str">
        <f t="shared" si="7"/>
        <v/>
      </c>
      <c r="J114" t="str">
        <f t="shared" si="8"/>
        <v>-</v>
      </c>
      <c r="K114">
        <f t="shared" si="9"/>
        <v>24</v>
      </c>
      <c r="L114" t="str">
        <f t="shared" si="10"/>
        <v>no</v>
      </c>
    </row>
    <row r="115" spans="8:12">
      <c r="H115" t="str">
        <f t="shared" si="6"/>
        <v/>
      </c>
      <c r="I115" t="str">
        <f t="shared" si="7"/>
        <v/>
      </c>
      <c r="J115" t="str">
        <f t="shared" si="8"/>
        <v>-</v>
      </c>
      <c r="K115">
        <f t="shared" si="9"/>
        <v>24</v>
      </c>
      <c r="L115" t="str">
        <f t="shared" si="10"/>
        <v>no</v>
      </c>
    </row>
    <row r="116" spans="8:12">
      <c r="H116" t="str">
        <f t="shared" si="6"/>
        <v/>
      </c>
      <c r="I116" t="str">
        <f t="shared" si="7"/>
        <v/>
      </c>
      <c r="J116" t="str">
        <f t="shared" si="8"/>
        <v>-</v>
      </c>
      <c r="K116">
        <f t="shared" si="9"/>
        <v>24</v>
      </c>
      <c r="L116" t="str">
        <f t="shared" si="10"/>
        <v>no</v>
      </c>
    </row>
    <row r="117" spans="8:12">
      <c r="H117" t="str">
        <f t="shared" si="6"/>
        <v/>
      </c>
      <c r="I117" t="str">
        <f t="shared" si="7"/>
        <v/>
      </c>
      <c r="J117" t="str">
        <f t="shared" si="8"/>
        <v>-</v>
      </c>
      <c r="K117">
        <f t="shared" si="9"/>
        <v>24</v>
      </c>
      <c r="L117" t="str">
        <f t="shared" si="10"/>
        <v>no</v>
      </c>
    </row>
    <row r="118" spans="8:12">
      <c r="H118" t="str">
        <f t="shared" si="6"/>
        <v/>
      </c>
      <c r="I118" t="str">
        <f t="shared" si="7"/>
        <v/>
      </c>
      <c r="J118" t="str">
        <f t="shared" si="8"/>
        <v>-</v>
      </c>
      <c r="K118">
        <f t="shared" si="9"/>
        <v>24</v>
      </c>
      <c r="L118" t="str">
        <f t="shared" si="10"/>
        <v>no</v>
      </c>
    </row>
    <row r="119" spans="8:12">
      <c r="H119" t="str">
        <f t="shared" si="6"/>
        <v/>
      </c>
      <c r="I119" t="str">
        <f t="shared" si="7"/>
        <v/>
      </c>
      <c r="J119" t="str">
        <f t="shared" si="8"/>
        <v>-</v>
      </c>
      <c r="K119">
        <f t="shared" si="9"/>
        <v>24</v>
      </c>
      <c r="L119" t="str">
        <f t="shared" si="10"/>
        <v>no</v>
      </c>
    </row>
  </sheetData>
  <sortState ref="A2:K955">
    <sortCondition ref="A2:A955"/>
  </sortState>
  <conditionalFormatting sqref="L1:L1048576">
    <cfRule type="containsText" dxfId="1" priority="2" operator="containsText" text="yes">
      <formula>NOT(ISERROR(SEARCH("yes",L1)))</formula>
    </cfRule>
    <cfRule type="iconSet" priority="3">
      <iconSet iconSet="3Symbols2">
        <cfvo type="percent" val="0"/>
        <cfvo type="percent" val="&quot;&quot;&quot;no&quot;&quot;&quot;"/>
        <cfvo type="formula" val="&quot;&quot;&quot;yes&quot;&quot;&quot;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J2:J119">
    <cfRule type="expression" dxfId="0" priority="1">
      <formula>J2=1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assembly result data</vt:lpstr>
    </vt:vector>
  </TitlesOfParts>
  <Company>seqWell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Mellor</dc:creator>
  <cp:lastModifiedBy>Joe Mellor</cp:lastModifiedBy>
  <dcterms:created xsi:type="dcterms:W3CDTF">2016-09-29T03:32:41Z</dcterms:created>
  <dcterms:modified xsi:type="dcterms:W3CDTF">2018-09-04T17:12:33Z</dcterms:modified>
</cp:coreProperties>
</file>