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11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5" i="1"/>
  <c r="K25" i="1" s="1"/>
  <c r="I25" i="1"/>
  <c r="J25" i="1" s="1"/>
  <c r="G24" i="1"/>
  <c r="K24" i="1" s="1"/>
  <c r="I24" i="1"/>
  <c r="J24" i="1" s="1"/>
  <c r="G2" i="1"/>
  <c r="K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</calcChain>
</file>

<file path=xl/sharedStrings.xml><?xml version="1.0" encoding="utf-8"?>
<sst xmlns="http://schemas.openxmlformats.org/spreadsheetml/2006/main" count="36" uniqueCount="36">
  <si>
    <t>الصنف</t>
  </si>
  <si>
    <t>عدد القطع في الكميه</t>
  </si>
  <si>
    <t>الكميه</t>
  </si>
  <si>
    <t>سعر الكميه</t>
  </si>
  <si>
    <t>سعر بيع القطعة</t>
  </si>
  <si>
    <t>زيت فول</t>
  </si>
  <si>
    <t>اندومي</t>
  </si>
  <si>
    <t>سن توب</t>
  </si>
  <si>
    <t>بيبسي كرستال</t>
  </si>
  <si>
    <t xml:space="preserve">بسكويت هلا </t>
  </si>
  <si>
    <t>غباشه</t>
  </si>
  <si>
    <t>مياه كبيره</t>
  </si>
  <si>
    <t>جبنه عبور صغيره</t>
  </si>
  <si>
    <t>لبان نمبر ون</t>
  </si>
  <si>
    <t>علب هندسه</t>
  </si>
  <si>
    <t>اقلام رصاص</t>
  </si>
  <si>
    <t>حلاوه مبلن</t>
  </si>
  <si>
    <t>بسكويت ديمه</t>
  </si>
  <si>
    <t xml:space="preserve">سكر </t>
  </si>
  <si>
    <t>مكرونه نوبو</t>
  </si>
  <si>
    <t>شعيريه نوبو</t>
  </si>
  <si>
    <t>صابون اصيل</t>
  </si>
  <si>
    <t>صابون اوكسي سايل</t>
  </si>
  <si>
    <t>دقيق الاول</t>
  </si>
  <si>
    <t>زيت نص لتر</t>
  </si>
  <si>
    <t>كابتن ماجد</t>
  </si>
  <si>
    <t>الرقم</t>
  </si>
  <si>
    <t>حجر ريموت</t>
  </si>
  <si>
    <t>سعر شراء القطعه</t>
  </si>
  <si>
    <t>سعر بيع الكميه</t>
  </si>
  <si>
    <t>صافي ربح الكميه</t>
  </si>
  <si>
    <t>صافي ربح القطعه</t>
  </si>
  <si>
    <t>مجموع الاصناف</t>
  </si>
  <si>
    <t>كينزا</t>
  </si>
  <si>
    <t>شبسي برافو</t>
  </si>
  <si>
    <t>سعر المجموع الكميه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</si>
</sst>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24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5" totalsRowShown="0" headerRowDxfId="3" dataDxfId="2">
  <autoFilter ref="A1:K25"/>
  <tableColumns count="11">
    <tableColumn id="7" name="الرقم" dataDxfId="13" totalsRowDxfId="23"/>
    <tableColumn id="1" name="الصنف" dataDxfId="12" totalsRowDxfId="22"/>
    <tableColumn id="2" name="الكميه" dataDxfId="11" totalsRowDxfId="21"/>
    <tableColumn id="3" name="عدد القطع في الكميه" dataDxfId="10" totalsRowDxfId="20"/>
    <tableColumn id="4" name="سعر الكميه" dataDxfId="9" totalsRowDxfId="19"/>
    <tableColumn id="14" name="سعر المجموع الكميه" dataDxfId="0" totalsRowDxfId="1">
      <calculatedColumnFormula>SUM(Table1[[#This Row],[سعر الكميه]]*Table1[[#This Row],[الكميه]])</calculatedColumnFormula>
    </tableColumn>
    <tableColumn id="8" name="سعر شراء القطعه" dataDxfId="8" totalsRowDxfId="18">
      <calculatedColumnFormula>SUM(Table1[[#This Row],[سعر الكميه]]/Table1[[#This Row],[عدد القطع في الكميه]])</calculatedColumnFormula>
    </tableColumn>
    <tableColumn id="5" name="سعر بيع القطعة" dataDxfId="7" totalsRowDxfId="17"/>
    <tableColumn id="6" name="سعر بيع الكميه" dataDxfId="6" totalsRowDxfId="16">
      <calculatedColumnFormula>SUM(Table1[[#This Row],[سعر بيع القطعة]]*Table1[[#This Row],[عدد القطع في الكميه]]*Table1[[#This Row],[الكميه]])</calculatedColumnFormula>
    </tableColumn>
    <tableColumn id="9" name="صافي ربح الكميه" dataDxfId="5" totalsRowDxfId="15">
      <calculatedColumnFormula>SUM(Table1[[#This Row],[سعر بيع الكميه]]-Table1[[#This Row],[سعر الكميه]]*Table1[[#This Row],[الكميه]])</calculatedColumnFormula>
    </tableColumn>
    <tableColumn id="12" name="صافي ربح القطعه" dataDxfId="4" totalsRowDxfId="14">
      <calculatedColumnFormula>SUM(Table1[[#This Row],[سعر بيع القطعة]]-Table1[[#This Row],[سعر شراء القطعه]])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tabSelected="1" topLeftCell="D1" zoomScale="130" zoomScaleNormal="130" workbookViewId="0">
      <selection activeCell="B28" sqref="B28"/>
    </sheetView>
  </sheetViews>
  <sheetFormatPr defaultRowHeight="14.4" x14ac:dyDescent="0.3"/>
  <cols>
    <col min="1" max="1" width="8.77734375" style="1" bestFit="1" customWidth="1"/>
    <col min="2" max="2" width="14" style="1" bestFit="1" customWidth="1"/>
    <col min="3" max="3" width="17.109375" style="1" customWidth="1"/>
    <col min="4" max="4" width="19.109375" style="1" bestFit="1" customWidth="1"/>
    <col min="5" max="5" width="16" style="1" customWidth="1"/>
    <col min="6" max="6" width="19.21875" style="1" bestFit="1" customWidth="1"/>
    <col min="7" max="7" width="16.33203125" style="1" bestFit="1" customWidth="1"/>
    <col min="8" max="8" width="15.5546875" style="1" customWidth="1"/>
    <col min="9" max="9" width="18.109375" style="1" bestFit="1" customWidth="1"/>
    <col min="10" max="10" width="16.33203125" style="1" bestFit="1" customWidth="1"/>
    <col min="11" max="11" width="17.109375" style="1" bestFit="1" customWidth="1"/>
    <col min="12" max="16384" width="8.88671875" style="1"/>
  </cols>
  <sheetData>
    <row r="1" spans="1:11" x14ac:dyDescent="0.3">
      <c r="A1" s="1" t="s">
        <v>26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35</v>
      </c>
      <c r="G1" s="1" t="s">
        <v>28</v>
      </c>
      <c r="H1" s="1" t="s">
        <v>4</v>
      </c>
      <c r="I1" s="1" t="s">
        <v>29</v>
      </c>
      <c r="J1" s="1" t="s">
        <v>30</v>
      </c>
      <c r="K1" s="1" t="s">
        <v>31</v>
      </c>
    </row>
    <row r="2" spans="1:11" x14ac:dyDescent="0.3">
      <c r="A2" s="1">
        <v>1</v>
      </c>
      <c r="B2" s="1" t="s">
        <v>7</v>
      </c>
      <c r="C2" s="1">
        <v>1</v>
      </c>
      <c r="D2" s="1">
        <v>24</v>
      </c>
      <c r="E2" s="1">
        <v>23000</v>
      </c>
      <c r="F2" s="1">
        <f>SUM(Table1[[#This Row],[سعر الكميه]]*Table1[[#This Row],[الكميه]])</f>
        <v>23000</v>
      </c>
      <c r="G2" s="1">
        <f>SUM(Table1[[#This Row],[سعر الكميه]]/Table1[[#This Row],[عدد القطع في الكميه]])</f>
        <v>958.33333333333337</v>
      </c>
      <c r="H2" s="1">
        <v>1200</v>
      </c>
      <c r="I2" s="1">
        <f>SUM(Table1[[#This Row],[سعر بيع القطعة]]*Table1[[#This Row],[عدد القطع في الكميه]]*Table1[[#This Row],[الكميه]])</f>
        <v>28800</v>
      </c>
      <c r="J2" s="1">
        <f>SUM(Table1[[#This Row],[سعر بيع الكميه]]-Table1[[#This Row],[سعر الكميه]]*Table1[[#This Row],[الكميه]])</f>
        <v>5800</v>
      </c>
      <c r="K2" s="2">
        <f>SUM(Table1[[#This Row],[سعر بيع القطعة]]-Table1[[#This Row],[سعر شراء القطعه]])</f>
        <v>241.66666666666663</v>
      </c>
    </row>
    <row r="3" spans="1:11" x14ac:dyDescent="0.3">
      <c r="A3" s="1">
        <v>2</v>
      </c>
      <c r="B3" s="1" t="s">
        <v>8</v>
      </c>
      <c r="C3" s="1">
        <v>2</v>
      </c>
      <c r="D3" s="1">
        <v>24</v>
      </c>
      <c r="E3" s="1">
        <v>30000</v>
      </c>
      <c r="F3" s="1">
        <f>SUM(Table1[[#This Row],[سعر الكميه]]*Table1[[#This Row],[الكميه]])</f>
        <v>60000</v>
      </c>
      <c r="G3" s="1">
        <f>SUM(Table1[[#This Row],[سعر الكميه]]/Table1[[#This Row],[عدد القطع في الكميه]])</f>
        <v>1250</v>
      </c>
      <c r="H3" s="1">
        <v>1500</v>
      </c>
      <c r="I3" s="1">
        <f>SUM(Table1[[#This Row],[سعر بيع القطعة]]*Table1[[#This Row],[عدد القطع في الكميه]]*Table1[[#This Row],[الكميه]])</f>
        <v>72000</v>
      </c>
      <c r="J3" s="1">
        <f>SUM(Table1[[#This Row],[سعر بيع الكميه]]-Table1[[#This Row],[سعر الكميه]]*Table1[[#This Row],[الكميه]])</f>
        <v>12000</v>
      </c>
      <c r="K3" s="2">
        <f>SUM(Table1[[#This Row],[سعر بيع القطعة]]-Table1[[#This Row],[سعر شراء القطعه]])</f>
        <v>250</v>
      </c>
    </row>
    <row r="4" spans="1:11" x14ac:dyDescent="0.3">
      <c r="A4" s="1">
        <v>3</v>
      </c>
      <c r="B4" s="1" t="s">
        <v>9</v>
      </c>
      <c r="C4" s="1">
        <v>1</v>
      </c>
      <c r="D4" s="1">
        <v>60</v>
      </c>
      <c r="E4" s="1">
        <v>38000</v>
      </c>
      <c r="F4" s="1">
        <f>SUM(Table1[[#This Row],[سعر الكميه]]*Table1[[#This Row],[الكميه]])</f>
        <v>38000</v>
      </c>
      <c r="G4" s="1">
        <f>SUM(Table1[[#This Row],[سعر الكميه]]/Table1[[#This Row],[عدد القطع في الكميه]])</f>
        <v>633.33333333333337</v>
      </c>
      <c r="H4" s="1">
        <v>1000</v>
      </c>
      <c r="I4" s="1">
        <f>SUM(Table1[[#This Row],[سعر بيع القطعة]]*Table1[[#This Row],[عدد القطع في الكميه]]*Table1[[#This Row],[الكميه]])</f>
        <v>60000</v>
      </c>
      <c r="J4" s="1">
        <f>SUM(Table1[[#This Row],[سعر بيع الكميه]]-Table1[[#This Row],[سعر الكميه]]*Table1[[#This Row],[الكميه]])</f>
        <v>22000</v>
      </c>
      <c r="K4" s="2">
        <f>SUM(Table1[[#This Row],[سعر بيع القطعة]]-Table1[[#This Row],[سعر شراء القطعه]])</f>
        <v>366.66666666666663</v>
      </c>
    </row>
    <row r="5" spans="1:11" x14ac:dyDescent="0.3">
      <c r="A5" s="1">
        <v>4</v>
      </c>
      <c r="B5" s="1" t="s">
        <v>10</v>
      </c>
      <c r="C5" s="1">
        <v>1</v>
      </c>
      <c r="D5" s="1">
        <v>12</v>
      </c>
      <c r="E5" s="1">
        <v>36000</v>
      </c>
      <c r="F5" s="1">
        <f>SUM(Table1[[#This Row],[سعر الكميه]]*Table1[[#This Row],[الكميه]])</f>
        <v>36000</v>
      </c>
      <c r="G5" s="1">
        <f>SUM(Table1[[#This Row],[سعر الكميه]]/Table1[[#This Row],[عدد القطع في الكميه]])</f>
        <v>3000</v>
      </c>
      <c r="H5" s="1">
        <v>3500</v>
      </c>
      <c r="I5" s="1">
        <f>SUM(Table1[[#This Row],[سعر بيع القطعة]]*Table1[[#This Row],[عدد القطع في الكميه]]*Table1[[#This Row],[الكميه]])</f>
        <v>42000</v>
      </c>
      <c r="J5" s="1">
        <f>SUM(Table1[[#This Row],[سعر بيع الكميه]]-Table1[[#This Row],[سعر الكميه]]*Table1[[#This Row],[الكميه]])</f>
        <v>6000</v>
      </c>
      <c r="K5" s="2">
        <f>SUM(Table1[[#This Row],[سعر بيع القطعة]]-Table1[[#This Row],[سعر شراء القطعه]])</f>
        <v>500</v>
      </c>
    </row>
    <row r="6" spans="1:11" x14ac:dyDescent="0.3">
      <c r="A6" s="1">
        <v>5</v>
      </c>
      <c r="B6" s="1" t="s">
        <v>11</v>
      </c>
      <c r="C6" s="1">
        <v>1</v>
      </c>
      <c r="D6" s="1">
        <v>12</v>
      </c>
      <c r="E6" s="1">
        <v>20000</v>
      </c>
      <c r="F6" s="1">
        <f>SUM(Table1[[#This Row],[سعر الكميه]]*Table1[[#This Row],[الكميه]])</f>
        <v>20000</v>
      </c>
      <c r="G6" s="1">
        <f>SUM(Table1[[#This Row],[سعر الكميه]]/Table1[[#This Row],[عدد القطع في الكميه]])</f>
        <v>1666.6666666666667</v>
      </c>
      <c r="H6" s="1">
        <v>2500</v>
      </c>
      <c r="I6" s="1">
        <f>SUM(Table1[[#This Row],[سعر بيع القطعة]]*Table1[[#This Row],[عدد القطع في الكميه]]*Table1[[#This Row],[الكميه]])</f>
        <v>30000</v>
      </c>
      <c r="J6" s="1">
        <f>SUM(Table1[[#This Row],[سعر بيع الكميه]]-Table1[[#This Row],[سعر الكميه]]*Table1[[#This Row],[الكميه]])</f>
        <v>10000</v>
      </c>
      <c r="K6" s="2">
        <f>SUM(Table1[[#This Row],[سعر بيع القطعة]]-Table1[[#This Row],[سعر شراء القطعه]])</f>
        <v>833.33333333333326</v>
      </c>
    </row>
    <row r="7" spans="1:11" x14ac:dyDescent="0.3">
      <c r="A7" s="1">
        <v>6</v>
      </c>
      <c r="B7" s="1" t="s">
        <v>12</v>
      </c>
      <c r="C7" s="1">
        <v>1</v>
      </c>
      <c r="D7" s="1">
        <v>40</v>
      </c>
      <c r="E7" s="1">
        <v>46000</v>
      </c>
      <c r="F7" s="1">
        <f>SUM(Table1[[#This Row],[سعر الكميه]]*Table1[[#This Row],[الكميه]])</f>
        <v>46000</v>
      </c>
      <c r="G7" s="1">
        <f>SUM(Table1[[#This Row],[سعر الكميه]]/Table1[[#This Row],[عدد القطع في الكميه]])</f>
        <v>1150</v>
      </c>
      <c r="H7" s="1">
        <v>1500</v>
      </c>
      <c r="I7" s="1">
        <f>SUM(Table1[[#This Row],[سعر بيع القطعة]]*Table1[[#This Row],[عدد القطع في الكميه]]*Table1[[#This Row],[الكميه]])</f>
        <v>60000</v>
      </c>
      <c r="J7" s="1">
        <f>SUM(Table1[[#This Row],[سعر بيع الكميه]]-Table1[[#This Row],[سعر الكميه]]*Table1[[#This Row],[الكميه]])</f>
        <v>14000</v>
      </c>
      <c r="K7" s="2">
        <f>SUM(Table1[[#This Row],[سعر بيع القطعة]]-Table1[[#This Row],[سعر شراء القطعه]])</f>
        <v>350</v>
      </c>
    </row>
    <row r="8" spans="1:11" x14ac:dyDescent="0.3">
      <c r="A8" s="1">
        <v>7</v>
      </c>
      <c r="B8" s="1" t="s">
        <v>13</v>
      </c>
      <c r="C8" s="1">
        <v>2</v>
      </c>
      <c r="D8" s="1">
        <v>50</v>
      </c>
      <c r="E8" s="1">
        <v>6000</v>
      </c>
      <c r="F8" s="1">
        <f>SUM(Table1[[#This Row],[سعر الكميه]]*Table1[[#This Row],[الكميه]])</f>
        <v>12000</v>
      </c>
      <c r="G8" s="1">
        <f>SUM(Table1[[#This Row],[سعر الكميه]]/Table1[[#This Row],[عدد القطع في الكميه]])</f>
        <v>120</v>
      </c>
      <c r="H8" s="1">
        <v>200</v>
      </c>
      <c r="I8" s="1">
        <f>SUM(Table1[[#This Row],[سعر بيع القطعة]]*Table1[[#This Row],[عدد القطع في الكميه]]*Table1[[#This Row],[الكميه]])</f>
        <v>20000</v>
      </c>
      <c r="J8" s="1">
        <f>SUM(Table1[[#This Row],[سعر بيع الكميه]]-Table1[[#This Row],[سعر الكميه]]*Table1[[#This Row],[الكميه]])</f>
        <v>8000</v>
      </c>
      <c r="K8" s="2">
        <f>SUM(Table1[[#This Row],[سعر بيع القطعة]]-Table1[[#This Row],[سعر شراء القطعه]])</f>
        <v>80</v>
      </c>
    </row>
    <row r="9" spans="1:11" x14ac:dyDescent="0.3">
      <c r="A9" s="1">
        <v>8</v>
      </c>
      <c r="B9" s="1" t="s">
        <v>14</v>
      </c>
      <c r="C9" s="1">
        <v>4</v>
      </c>
      <c r="D9" s="1">
        <v>1</v>
      </c>
      <c r="E9" s="1">
        <v>2500</v>
      </c>
      <c r="F9" s="1">
        <f>SUM(Table1[[#This Row],[سعر الكميه]]*Table1[[#This Row],[الكميه]])</f>
        <v>10000</v>
      </c>
      <c r="G9" s="1">
        <f>SUM(Table1[[#This Row],[سعر الكميه]]/Table1[[#This Row],[عدد القطع في الكميه]])</f>
        <v>2500</v>
      </c>
      <c r="H9" s="1">
        <v>3000</v>
      </c>
      <c r="I9" s="1">
        <f>SUM(Table1[[#This Row],[سعر بيع القطعة]]*Table1[[#This Row],[عدد القطع في الكميه]]*Table1[[#This Row],[الكميه]])</f>
        <v>12000</v>
      </c>
      <c r="J9" s="1">
        <f>SUM(Table1[[#This Row],[سعر بيع الكميه]]-Table1[[#This Row],[سعر الكميه]]*Table1[[#This Row],[الكميه]])</f>
        <v>2000</v>
      </c>
      <c r="K9" s="2">
        <f>SUM(Table1[[#This Row],[سعر بيع القطعة]]-Table1[[#This Row],[سعر شراء القطعه]])</f>
        <v>500</v>
      </c>
    </row>
    <row r="10" spans="1:11" x14ac:dyDescent="0.3">
      <c r="A10" s="1">
        <v>9</v>
      </c>
      <c r="B10" s="1" t="s">
        <v>15</v>
      </c>
      <c r="C10" s="1">
        <v>2</v>
      </c>
      <c r="D10" s="1">
        <v>12</v>
      </c>
      <c r="E10" s="1">
        <v>3000</v>
      </c>
      <c r="F10" s="1">
        <f>SUM(Table1[[#This Row],[سعر الكميه]]*Table1[[#This Row],[الكميه]])</f>
        <v>6000</v>
      </c>
      <c r="G10" s="1">
        <f>SUM(Table1[[#This Row],[سعر الكميه]]/Table1[[#This Row],[عدد القطع في الكميه]])</f>
        <v>250</v>
      </c>
      <c r="H10" s="1">
        <v>500</v>
      </c>
      <c r="I10" s="1">
        <f>SUM(Table1[[#This Row],[سعر بيع القطعة]]*Table1[[#This Row],[عدد القطع في الكميه]]*Table1[[#This Row],[الكميه]])</f>
        <v>12000</v>
      </c>
      <c r="J10" s="1">
        <f>SUM(Table1[[#This Row],[سعر بيع الكميه]]-Table1[[#This Row],[سعر الكميه]]*Table1[[#This Row],[الكميه]])</f>
        <v>6000</v>
      </c>
      <c r="K10" s="2">
        <f>SUM(Table1[[#This Row],[سعر بيع القطعة]]-Table1[[#This Row],[سعر شراء القطعه]])</f>
        <v>250</v>
      </c>
    </row>
    <row r="11" spans="1:11" x14ac:dyDescent="0.3">
      <c r="A11" s="1">
        <v>10</v>
      </c>
      <c r="B11" s="1" t="s">
        <v>16</v>
      </c>
      <c r="C11" s="1">
        <v>2</v>
      </c>
      <c r="D11" s="1">
        <v>24</v>
      </c>
      <c r="E11" s="1">
        <v>5000</v>
      </c>
      <c r="F11" s="1">
        <f>SUM(Table1[[#This Row],[سعر الكميه]]*Table1[[#This Row],[الكميه]])</f>
        <v>10000</v>
      </c>
      <c r="G11" s="1">
        <f>SUM(Table1[[#This Row],[سعر الكميه]]/Table1[[#This Row],[عدد القطع في الكميه]])</f>
        <v>208.33333333333334</v>
      </c>
      <c r="H11" s="1">
        <v>300</v>
      </c>
      <c r="I11" s="1">
        <f>SUM(Table1[[#This Row],[سعر بيع القطعة]]*Table1[[#This Row],[عدد القطع في الكميه]]*Table1[[#This Row],[الكميه]])</f>
        <v>14400</v>
      </c>
      <c r="J11" s="1">
        <f>SUM(Table1[[#This Row],[سعر بيع الكميه]]-Table1[[#This Row],[سعر الكميه]]*Table1[[#This Row],[الكميه]])</f>
        <v>4400</v>
      </c>
      <c r="K11" s="2">
        <f>SUM(Table1[[#This Row],[سعر بيع القطعة]]-Table1[[#This Row],[سعر شراء القطعه]])</f>
        <v>91.666666666666657</v>
      </c>
    </row>
    <row r="12" spans="1:11" x14ac:dyDescent="0.3">
      <c r="A12" s="1">
        <v>11</v>
      </c>
      <c r="B12" s="1" t="s">
        <v>6</v>
      </c>
      <c r="C12" s="1">
        <v>3</v>
      </c>
      <c r="D12" s="1">
        <v>40</v>
      </c>
      <c r="E12" s="1">
        <v>20000</v>
      </c>
      <c r="F12" s="1">
        <f>SUM(Table1[[#This Row],[سعر الكميه]]*Table1[[#This Row],[الكميه]])</f>
        <v>60000</v>
      </c>
      <c r="G12" s="1">
        <f>SUM(Table1[[#This Row],[سعر الكميه]]/Table1[[#This Row],[عدد القطع في الكميه]])</f>
        <v>500</v>
      </c>
      <c r="H12" s="1">
        <v>600</v>
      </c>
      <c r="I12" s="1">
        <f>SUM(Table1[[#This Row],[سعر بيع القطعة]]*Table1[[#This Row],[عدد القطع في الكميه]]*Table1[[#This Row],[الكميه]])</f>
        <v>72000</v>
      </c>
      <c r="J12" s="1">
        <f>SUM(Table1[[#This Row],[سعر بيع الكميه]]-Table1[[#This Row],[سعر الكميه]]*Table1[[#This Row],[الكميه]])</f>
        <v>12000</v>
      </c>
      <c r="K12" s="2">
        <f>SUM(Table1[[#This Row],[سعر بيع القطعة]]-Table1[[#This Row],[سعر شراء القطعه]])</f>
        <v>100</v>
      </c>
    </row>
    <row r="13" spans="1:11" x14ac:dyDescent="0.3">
      <c r="A13" s="1">
        <v>12</v>
      </c>
      <c r="B13" s="1" t="s">
        <v>17</v>
      </c>
      <c r="C13" s="1">
        <v>2</v>
      </c>
      <c r="D13" s="1">
        <v>12</v>
      </c>
      <c r="E13" s="1">
        <v>5000</v>
      </c>
      <c r="F13" s="1">
        <f>SUM(Table1[[#This Row],[سعر الكميه]]*Table1[[#This Row],[الكميه]])</f>
        <v>10000</v>
      </c>
      <c r="G13" s="1">
        <f>SUM(Table1[[#This Row],[سعر الكميه]]/Table1[[#This Row],[عدد القطع في الكميه]])</f>
        <v>416.66666666666669</v>
      </c>
      <c r="H13" s="1">
        <v>500</v>
      </c>
      <c r="I13" s="1">
        <f>SUM(Table1[[#This Row],[سعر بيع القطعة]]*Table1[[#This Row],[عدد القطع في الكميه]]*Table1[[#This Row],[الكميه]])</f>
        <v>12000</v>
      </c>
      <c r="J13" s="1">
        <f>SUM(Table1[[#This Row],[سعر بيع الكميه]]-Table1[[#This Row],[سعر الكميه]]*Table1[[#This Row],[الكميه]])</f>
        <v>2000</v>
      </c>
      <c r="K13" s="2">
        <f>SUM(Table1[[#This Row],[سعر بيع القطعة]]-Table1[[#This Row],[سعر شراء القطعه]])</f>
        <v>83.333333333333314</v>
      </c>
    </row>
    <row r="14" spans="1:11" x14ac:dyDescent="0.3">
      <c r="A14" s="1">
        <v>13</v>
      </c>
      <c r="B14" s="1" t="s">
        <v>18</v>
      </c>
      <c r="C14" s="1">
        <v>1</v>
      </c>
      <c r="D14" s="1">
        <v>50</v>
      </c>
      <c r="E14" s="1">
        <v>144000</v>
      </c>
      <c r="F14" s="1">
        <f>SUM(Table1[[#This Row],[سعر الكميه]]*Table1[[#This Row],[الكميه]])</f>
        <v>144000</v>
      </c>
      <c r="G14" s="1">
        <f>SUM(Table1[[#This Row],[سعر الكميه]]/Table1[[#This Row],[عدد القطع في الكميه]])</f>
        <v>2880</v>
      </c>
      <c r="H14" s="1">
        <v>3500</v>
      </c>
      <c r="I14" s="1">
        <f>SUM(Table1[[#This Row],[سعر بيع القطعة]]*Table1[[#This Row],[عدد القطع في الكميه]]*Table1[[#This Row],[الكميه]])</f>
        <v>175000</v>
      </c>
      <c r="J14" s="1">
        <f>SUM(Table1[[#This Row],[سعر بيع الكميه]]-Table1[[#This Row],[سعر الكميه]]*Table1[[#This Row],[الكميه]])</f>
        <v>31000</v>
      </c>
      <c r="K14" s="2">
        <f>SUM(Table1[[#This Row],[سعر بيع القطعة]]-Table1[[#This Row],[سعر شراء القطعه]])</f>
        <v>620</v>
      </c>
    </row>
    <row r="15" spans="1:11" x14ac:dyDescent="0.3">
      <c r="A15" s="1">
        <v>14</v>
      </c>
      <c r="B15" s="1" t="s">
        <v>5</v>
      </c>
      <c r="C15" s="1">
        <v>1</v>
      </c>
      <c r="D15" s="1">
        <v>36</v>
      </c>
      <c r="E15" s="1">
        <v>136000</v>
      </c>
      <c r="F15" s="1">
        <f>SUM(Table1[[#This Row],[سعر الكميه]]*Table1[[#This Row],[الكميه]])</f>
        <v>136000</v>
      </c>
      <c r="G15" s="1">
        <f>SUM(Table1[[#This Row],[سعر الكميه]]/Table1[[#This Row],[عدد القطع في الكميه]])</f>
        <v>3777.7777777777778</v>
      </c>
      <c r="H15" s="1">
        <v>6000</v>
      </c>
      <c r="I15" s="1">
        <f>SUM(Table1[[#This Row],[سعر بيع القطعة]]*Table1[[#This Row],[عدد القطع في الكميه]]*Table1[[#This Row],[الكميه]])</f>
        <v>216000</v>
      </c>
      <c r="J15" s="1">
        <f>SUM(Table1[[#This Row],[سعر بيع الكميه]]-Table1[[#This Row],[سعر الكميه]]*Table1[[#This Row],[الكميه]])</f>
        <v>80000</v>
      </c>
      <c r="K15" s="2">
        <f>SUM(Table1[[#This Row],[سعر بيع القطعة]]-Table1[[#This Row],[سعر شراء القطعه]])</f>
        <v>2222.2222222222222</v>
      </c>
    </row>
    <row r="16" spans="1:11" x14ac:dyDescent="0.3">
      <c r="A16" s="1">
        <v>15</v>
      </c>
      <c r="B16" s="1" t="s">
        <v>19</v>
      </c>
      <c r="C16" s="1">
        <v>1</v>
      </c>
      <c r="D16" s="1">
        <v>30</v>
      </c>
      <c r="E16" s="1">
        <v>35000</v>
      </c>
      <c r="F16" s="1">
        <f>SUM(Table1[[#This Row],[سعر الكميه]]*Table1[[#This Row],[الكميه]])</f>
        <v>35000</v>
      </c>
      <c r="G16" s="1">
        <f>SUM(Table1[[#This Row],[سعر الكميه]]/Table1[[#This Row],[عدد القطع في الكميه]])</f>
        <v>1166.6666666666667</v>
      </c>
      <c r="H16" s="1">
        <v>1500</v>
      </c>
      <c r="I16" s="1">
        <f>SUM(Table1[[#This Row],[سعر بيع القطعة]]*Table1[[#This Row],[عدد القطع في الكميه]]*Table1[[#This Row],[الكميه]])</f>
        <v>45000</v>
      </c>
      <c r="J16" s="1">
        <f>SUM(Table1[[#This Row],[سعر بيع الكميه]]-Table1[[#This Row],[سعر الكميه]]*Table1[[#This Row],[الكميه]])</f>
        <v>10000</v>
      </c>
      <c r="K16" s="2">
        <f>SUM(Table1[[#This Row],[سعر بيع القطعة]]-Table1[[#This Row],[سعر شراء القطعه]])</f>
        <v>333.33333333333326</v>
      </c>
    </row>
    <row r="17" spans="1:11" x14ac:dyDescent="0.3">
      <c r="A17" s="1">
        <v>16</v>
      </c>
      <c r="B17" s="1" t="s">
        <v>20</v>
      </c>
      <c r="C17" s="1">
        <v>1</v>
      </c>
      <c r="D17" s="1">
        <v>30</v>
      </c>
      <c r="E17" s="1">
        <v>35000</v>
      </c>
      <c r="F17" s="1">
        <f>SUM(Table1[[#This Row],[سعر الكميه]]*Table1[[#This Row],[الكميه]])</f>
        <v>35000</v>
      </c>
      <c r="G17" s="1">
        <f>SUM(Table1[[#This Row],[سعر الكميه]]/Table1[[#This Row],[عدد القطع في الكميه]])</f>
        <v>1166.6666666666667</v>
      </c>
      <c r="H17" s="1">
        <v>1500</v>
      </c>
      <c r="I17" s="1">
        <f>SUM(Table1[[#This Row],[سعر بيع القطعة]]*Table1[[#This Row],[عدد القطع في الكميه]]*Table1[[#This Row],[الكميه]])</f>
        <v>45000</v>
      </c>
      <c r="J17" s="1">
        <f>SUM(Table1[[#This Row],[سعر بيع الكميه]]-Table1[[#This Row],[سعر الكميه]]*Table1[[#This Row],[الكميه]])</f>
        <v>10000</v>
      </c>
      <c r="K17" s="2">
        <f>SUM(Table1[[#This Row],[سعر بيع القطعة]]-Table1[[#This Row],[سعر شراء القطعه]])</f>
        <v>333.33333333333326</v>
      </c>
    </row>
    <row r="18" spans="1:11" x14ac:dyDescent="0.3">
      <c r="A18" s="1">
        <v>17</v>
      </c>
      <c r="B18" s="1" t="s">
        <v>21</v>
      </c>
      <c r="C18" s="1">
        <v>1</v>
      </c>
      <c r="D18" s="1">
        <v>12</v>
      </c>
      <c r="E18" s="1">
        <v>12000</v>
      </c>
      <c r="F18" s="1">
        <f>SUM(Table1[[#This Row],[سعر الكميه]]*Table1[[#This Row],[الكميه]])</f>
        <v>12000</v>
      </c>
      <c r="G18" s="1">
        <f>SUM(Table1[[#This Row],[سعر الكميه]]/Table1[[#This Row],[عدد القطع في الكميه]])</f>
        <v>1000</v>
      </c>
      <c r="H18" s="1">
        <v>1500</v>
      </c>
      <c r="I18" s="1">
        <f>SUM(Table1[[#This Row],[سعر بيع القطعة]]*Table1[[#This Row],[عدد القطع في الكميه]]*Table1[[#This Row],[الكميه]])</f>
        <v>18000</v>
      </c>
      <c r="J18" s="1">
        <f>SUM(Table1[[#This Row],[سعر بيع الكميه]]-Table1[[#This Row],[سعر الكميه]]*Table1[[#This Row],[الكميه]])</f>
        <v>6000</v>
      </c>
      <c r="K18" s="2">
        <f>SUM(Table1[[#This Row],[سعر بيع القطعة]]-Table1[[#This Row],[سعر شراء القطعه]])</f>
        <v>500</v>
      </c>
    </row>
    <row r="19" spans="1:11" x14ac:dyDescent="0.3">
      <c r="A19" s="1">
        <v>18</v>
      </c>
      <c r="B19" s="1" t="s">
        <v>22</v>
      </c>
      <c r="C19" s="1">
        <v>1</v>
      </c>
      <c r="D19" s="1">
        <v>12</v>
      </c>
      <c r="E19" s="1">
        <v>28000</v>
      </c>
      <c r="F19" s="1">
        <f>SUM(Table1[[#This Row],[سعر الكميه]]*Table1[[#This Row],[الكميه]])</f>
        <v>28000</v>
      </c>
      <c r="G19" s="1">
        <f>SUM(Table1[[#This Row],[سعر الكميه]]/Table1[[#This Row],[عدد القطع في الكميه]])</f>
        <v>2333.3333333333335</v>
      </c>
      <c r="H19" s="1">
        <v>3000</v>
      </c>
      <c r="I19" s="1">
        <f>SUM(Table1[[#This Row],[سعر بيع القطعة]]*Table1[[#This Row],[عدد القطع في الكميه]]*Table1[[#This Row],[الكميه]])</f>
        <v>36000</v>
      </c>
      <c r="J19" s="1">
        <f>SUM(Table1[[#This Row],[سعر بيع الكميه]]-Table1[[#This Row],[سعر الكميه]]*Table1[[#This Row],[الكميه]])</f>
        <v>8000</v>
      </c>
      <c r="K19" s="2">
        <f>SUM(Table1[[#This Row],[سعر بيع القطعة]]-Table1[[#This Row],[سعر شراء القطعه]])</f>
        <v>666.66666666666652</v>
      </c>
    </row>
    <row r="20" spans="1:11" x14ac:dyDescent="0.3">
      <c r="A20" s="1">
        <v>19</v>
      </c>
      <c r="B20" s="1" t="s">
        <v>23</v>
      </c>
      <c r="C20" s="1">
        <v>1</v>
      </c>
      <c r="D20" s="1">
        <v>10</v>
      </c>
      <c r="E20" s="1">
        <v>21000</v>
      </c>
      <c r="F20" s="1">
        <f>SUM(Table1[[#This Row],[سعر الكميه]]*Table1[[#This Row],[الكميه]])</f>
        <v>21000</v>
      </c>
      <c r="G20" s="1">
        <f>SUM(Table1[[#This Row],[سعر الكميه]]/Table1[[#This Row],[عدد القطع في الكميه]])</f>
        <v>2100</v>
      </c>
      <c r="H20" s="1">
        <v>2500</v>
      </c>
      <c r="I20" s="1">
        <f>SUM(Table1[[#This Row],[سعر بيع القطعة]]*Table1[[#This Row],[عدد القطع في الكميه]]*Table1[[#This Row],[الكميه]])</f>
        <v>25000</v>
      </c>
      <c r="J20" s="1">
        <f>SUM(Table1[[#This Row],[سعر بيع الكميه]]-Table1[[#This Row],[سعر الكميه]]*Table1[[#This Row],[الكميه]])</f>
        <v>4000</v>
      </c>
      <c r="K20" s="2">
        <f>SUM(Table1[[#This Row],[سعر بيع القطعة]]-Table1[[#This Row],[سعر شراء القطعه]])</f>
        <v>400</v>
      </c>
    </row>
    <row r="21" spans="1:11" x14ac:dyDescent="0.3">
      <c r="A21" s="1">
        <v>20</v>
      </c>
      <c r="B21" s="1" t="s">
        <v>24</v>
      </c>
      <c r="C21" s="1">
        <v>1</v>
      </c>
      <c r="D21" s="1">
        <v>12</v>
      </c>
      <c r="E21" s="1">
        <v>42000</v>
      </c>
      <c r="F21" s="1">
        <f>SUM(Table1[[#This Row],[سعر الكميه]]*Table1[[#This Row],[الكميه]])</f>
        <v>42000</v>
      </c>
      <c r="G21" s="1">
        <f>SUM(Table1[[#This Row],[سعر الكميه]]/Table1[[#This Row],[عدد القطع في الكميه]])</f>
        <v>3500</v>
      </c>
      <c r="H21" s="1">
        <v>4000</v>
      </c>
      <c r="I21" s="1">
        <f>SUM(Table1[[#This Row],[سعر بيع القطعة]]*Table1[[#This Row],[عدد القطع في الكميه]]*Table1[[#This Row],[الكميه]])</f>
        <v>48000</v>
      </c>
      <c r="J21" s="1">
        <f>SUM(Table1[[#This Row],[سعر بيع الكميه]]-Table1[[#This Row],[سعر الكميه]]*Table1[[#This Row],[الكميه]])</f>
        <v>6000</v>
      </c>
      <c r="K21" s="2">
        <f>SUM(Table1[[#This Row],[سعر بيع القطعة]]-Table1[[#This Row],[سعر شراء القطعه]])</f>
        <v>500</v>
      </c>
    </row>
    <row r="22" spans="1:11" x14ac:dyDescent="0.3">
      <c r="A22" s="1">
        <v>21</v>
      </c>
      <c r="B22" s="1" t="s">
        <v>25</v>
      </c>
      <c r="C22" s="1">
        <v>1</v>
      </c>
      <c r="D22" s="1">
        <v>36</v>
      </c>
      <c r="E22" s="1">
        <v>17000</v>
      </c>
      <c r="F22" s="1">
        <f>SUM(Table1[[#This Row],[سعر الكميه]]*Table1[[#This Row],[الكميه]])</f>
        <v>17000</v>
      </c>
      <c r="G22" s="1">
        <f>SUM(Table1[[#This Row],[سعر الكميه]]/Table1[[#This Row],[عدد القطع في الكميه]])</f>
        <v>472.22222222222223</v>
      </c>
      <c r="H22" s="1">
        <v>500</v>
      </c>
      <c r="I22" s="1">
        <f>SUM(Table1[[#This Row],[سعر بيع القطعة]]*Table1[[#This Row],[عدد القطع في الكميه]]*Table1[[#This Row],[الكميه]])</f>
        <v>18000</v>
      </c>
      <c r="J22" s="1">
        <f>SUM(Table1[[#This Row],[سعر بيع الكميه]]-Table1[[#This Row],[سعر الكميه]]*Table1[[#This Row],[الكميه]])</f>
        <v>1000</v>
      </c>
      <c r="K22" s="2">
        <f>SUM(Table1[[#This Row],[سعر بيع القطعة]]-Table1[[#This Row],[سعر شراء القطعه]])</f>
        <v>27.777777777777771</v>
      </c>
    </row>
    <row r="23" spans="1:11" x14ac:dyDescent="0.3">
      <c r="A23" s="1">
        <v>22</v>
      </c>
      <c r="B23" s="1" t="s">
        <v>27</v>
      </c>
      <c r="C23" s="1">
        <v>1</v>
      </c>
      <c r="D23" s="1">
        <v>12</v>
      </c>
      <c r="E23" s="1">
        <v>7000</v>
      </c>
      <c r="F23" s="1">
        <f>SUM(Table1[[#This Row],[سعر الكميه]]*Table1[[#This Row],[الكميه]])</f>
        <v>7000</v>
      </c>
      <c r="G23" s="1">
        <f>SUM(Table1[[#This Row],[سعر الكميه]]/Table1[[#This Row],[عدد القطع في الكميه]])</f>
        <v>583.33333333333337</v>
      </c>
      <c r="H23" s="1">
        <v>1000</v>
      </c>
      <c r="I23" s="1">
        <f>SUM(Table1[[#This Row],[سعر بيع القطعة]]*Table1[[#This Row],[عدد القطع في الكميه]]*Table1[[#This Row],[الكميه]])</f>
        <v>12000</v>
      </c>
      <c r="J23" s="1">
        <f>SUM(Table1[[#This Row],[سعر بيع الكميه]]-Table1[[#This Row],[سعر الكميه]]*Table1[[#This Row],[الكميه]])</f>
        <v>5000</v>
      </c>
      <c r="K23" s="2">
        <f>SUM(Table1[[#This Row],[سعر بيع القطعة]]-Table1[[#This Row],[سعر شراء القطعه]])</f>
        <v>416.66666666666663</v>
      </c>
    </row>
    <row r="24" spans="1:11" x14ac:dyDescent="0.3">
      <c r="A24" s="1">
        <v>23</v>
      </c>
      <c r="B24" s="1" t="s">
        <v>33</v>
      </c>
      <c r="C24" s="1">
        <v>2</v>
      </c>
      <c r="D24" s="1">
        <v>30</v>
      </c>
      <c r="E24" s="1">
        <v>35000</v>
      </c>
      <c r="F24" s="1">
        <f>SUM(Table1[[#This Row],[سعر الكميه]]*Table1[[#This Row],[الكميه]])</f>
        <v>70000</v>
      </c>
      <c r="G24" s="2">
        <f>SUM(Table1[[#This Row],[سعر الكميه]]/Table1[[#This Row],[عدد القطع في الكميه]])</f>
        <v>1166.6666666666667</v>
      </c>
      <c r="H24" s="1">
        <v>1500</v>
      </c>
      <c r="I24" s="2">
        <f>SUM(Table1[[#This Row],[سعر بيع القطعة]]*Table1[[#This Row],[عدد القطع في الكميه]]*Table1[[#This Row],[الكميه]])</f>
        <v>90000</v>
      </c>
      <c r="J24" s="2">
        <f>SUM(Table1[[#This Row],[سعر بيع الكميه]]-Table1[[#This Row],[سعر الكميه]]*Table1[[#This Row],[الكميه]])</f>
        <v>20000</v>
      </c>
      <c r="K24" s="2">
        <f>SUM(Table1[[#This Row],[سعر بيع القطعة]]-Table1[[#This Row],[سعر شراء القطعه]])</f>
        <v>333.33333333333326</v>
      </c>
    </row>
    <row r="25" spans="1:11" x14ac:dyDescent="0.3">
      <c r="A25" s="1">
        <v>24</v>
      </c>
      <c r="B25" s="1" t="s">
        <v>34</v>
      </c>
      <c r="C25" s="1">
        <v>2</v>
      </c>
      <c r="D25" s="1">
        <v>20</v>
      </c>
      <c r="E25" s="1">
        <v>14000</v>
      </c>
      <c r="F25" s="1">
        <f>SUM(Table1[[#This Row],[سعر الكميه]]*Table1[[#This Row],[الكميه]])</f>
        <v>28000</v>
      </c>
      <c r="G25" s="2">
        <f>SUM(Table1[[#This Row],[سعر الكميه]]/Table1[[#This Row],[عدد القطع في الكميه]])</f>
        <v>700</v>
      </c>
      <c r="H25" s="1">
        <v>1000</v>
      </c>
      <c r="I25" s="2">
        <f>SUM(Table1[[#This Row],[سعر بيع القطعة]]*Table1[[#This Row],[عدد القطع في الكميه]]*Table1[[#This Row],[الكميه]])</f>
        <v>40000</v>
      </c>
      <c r="J25" s="2">
        <f>SUM(Table1[[#This Row],[سعر بيع الكميه]]-Table1[[#This Row],[سعر الكميه]]*Table1[[#This Row],[الكميه]])</f>
        <v>12000</v>
      </c>
      <c r="K25" s="2">
        <f>SUM(Table1[[#This Row],[سعر بيع القطعة]]-Table1[[#This Row],[سعر شراء القطعه]])</f>
        <v>300</v>
      </c>
    </row>
    <row r="26" spans="1:11" x14ac:dyDescent="0.3">
      <c r="A26" s="3" t="s">
        <v>32</v>
      </c>
      <c r="B26" s="3"/>
      <c r="C26" s="4">
        <f>SUBTOTAL(109,Table1[الكميه])</f>
        <v>36</v>
      </c>
      <c r="D26" s="4">
        <f t="shared" ref="C26:E26" si="0">SUBTOTAL(109,D2:D25)</f>
        <v>601</v>
      </c>
      <c r="E26" s="4">
        <f t="shared" si="0"/>
        <v>760500</v>
      </c>
      <c r="F26" s="4">
        <f t="shared" ref="E26:I26" si="1">SUBTOTAL(109,F2:F25)</f>
        <v>906000</v>
      </c>
      <c r="G26" s="4">
        <f t="shared" si="1"/>
        <v>33500</v>
      </c>
      <c r="H26" s="4">
        <f t="shared" si="1"/>
        <v>43800</v>
      </c>
      <c r="I26" s="4">
        <f t="shared" si="1"/>
        <v>1203200</v>
      </c>
      <c r="J26" s="4">
        <f>SUBTOTAL(109,Table1[صافي ربح الكميه])</f>
        <v>297200</v>
      </c>
      <c r="K26" s="4">
        <f>SUBTOTAL(109,Table1[صافي ربح القطعه])</f>
        <v>10299.999999999998</v>
      </c>
    </row>
  </sheetData>
  <mergeCells count="1">
    <mergeCell ref="A26:B2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2025-10-25T08:51:39Z</dcterms:created>
  <dcterms:modified xsi:type="dcterms:W3CDTF">2025-10-25T09:49:36Z</dcterms:modified>
</cp:coreProperties>
</file>