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13_ncr:1_{9E475621-92AC-4915-9924-09E55C503A15}" xr6:coauthVersionLast="47" xr6:coauthVersionMax="47" xr10:uidLastSave="{00000000-0000-0000-0000-000000000000}"/>
  <bookViews>
    <workbookView xWindow="28680" yWindow="-105" windowWidth="29040" windowHeight="15840" xr2:uid="{C4FF9098-7051-421B-A538-98C919D4D1E3}"/>
  </bookViews>
  <sheets>
    <sheet name="April Sales" sheetId="1" r:id="rId1"/>
  </sheets>
  <definedNames>
    <definedName name="_xlnm._FilterDatabase" localSheetId="0" hidden="1">'April Sales'!$A$1:$Q$245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5" i="1" l="1"/>
  <c r="P244" i="1"/>
  <c r="P243" i="1"/>
  <c r="P242" i="1"/>
  <c r="P241" i="1"/>
  <c r="O240" i="1"/>
  <c r="P240" i="1" s="1"/>
  <c r="O239" i="1"/>
  <c r="P239" i="1" s="1"/>
  <c r="P238" i="1"/>
  <c r="P237" i="1"/>
  <c r="P236" i="1"/>
  <c r="P235" i="1"/>
  <c r="P234" i="1"/>
  <c r="O234" i="1"/>
  <c r="P233" i="1"/>
  <c r="P232" i="1"/>
  <c r="P231" i="1"/>
  <c r="P230" i="1"/>
  <c r="O229" i="1"/>
  <c r="P229" i="1" s="1"/>
  <c r="P228" i="1"/>
  <c r="O227" i="1"/>
  <c r="P227" i="1" s="1"/>
  <c r="P226" i="1"/>
  <c r="O226" i="1"/>
  <c r="O225" i="1"/>
  <c r="P225" i="1" s="1"/>
  <c r="P224" i="1"/>
  <c r="P223" i="1"/>
  <c r="O222" i="1"/>
  <c r="P222" i="1" s="1"/>
  <c r="P221" i="1"/>
  <c r="O221" i="1"/>
  <c r="O220" i="1"/>
  <c r="P220" i="1" s="1"/>
  <c r="P219" i="1"/>
  <c r="O219" i="1"/>
  <c r="O218" i="1"/>
  <c r="P218" i="1" s="1"/>
  <c r="P217" i="1"/>
  <c r="P216" i="1"/>
  <c r="O216" i="1"/>
  <c r="O215" i="1"/>
  <c r="P215" i="1" s="1"/>
  <c r="P214" i="1"/>
  <c r="O214" i="1"/>
  <c r="P213" i="1"/>
  <c r="P212" i="1"/>
  <c r="P211" i="1"/>
  <c r="P210" i="1"/>
  <c r="P209" i="1"/>
  <c r="P208" i="1"/>
  <c r="P207" i="1"/>
  <c r="O207" i="1"/>
  <c r="O206" i="1"/>
  <c r="P206" i="1" s="1"/>
  <c r="P205" i="1"/>
  <c r="O204" i="1"/>
  <c r="P204" i="1" s="1"/>
  <c r="P203" i="1"/>
  <c r="O203" i="1"/>
  <c r="O202" i="1"/>
  <c r="P202" i="1" s="1"/>
  <c r="P201" i="1"/>
  <c r="O201" i="1"/>
  <c r="O200" i="1"/>
  <c r="P200" i="1" s="1"/>
  <c r="P199" i="1"/>
  <c r="O199" i="1"/>
  <c r="O198" i="1"/>
  <c r="P198" i="1" s="1"/>
  <c r="P197" i="1"/>
  <c r="O197" i="1"/>
  <c r="P196" i="1"/>
  <c r="O195" i="1"/>
  <c r="P195" i="1" s="1"/>
  <c r="O194" i="1"/>
  <c r="P194" i="1" s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O173" i="1"/>
  <c r="P173" i="1" s="1"/>
  <c r="O172" i="1"/>
  <c r="P172" i="1" s="1"/>
  <c r="O171" i="1"/>
  <c r="P171" i="1" s="1"/>
  <c r="O170" i="1"/>
  <c r="P170" i="1" s="1"/>
  <c r="O169" i="1"/>
  <c r="P169" i="1" s="1"/>
  <c r="P168" i="1"/>
  <c r="P167" i="1"/>
  <c r="O166" i="1"/>
  <c r="P166" i="1" s="1"/>
  <c r="P165" i="1"/>
  <c r="O164" i="1"/>
  <c r="P164" i="1" s="1"/>
  <c r="P163" i="1"/>
  <c r="O162" i="1"/>
  <c r="P162" i="1" s="1"/>
  <c r="O161" i="1"/>
  <c r="P161" i="1" s="1"/>
  <c r="O160" i="1"/>
  <c r="P160" i="1" s="1"/>
  <c r="O159" i="1"/>
  <c r="P159" i="1" s="1"/>
  <c r="P158" i="1"/>
  <c r="O158" i="1"/>
  <c r="O157" i="1"/>
  <c r="P157" i="1" s="1"/>
  <c r="P156" i="1"/>
  <c r="P155" i="1"/>
  <c r="P154" i="1"/>
  <c r="P153" i="1"/>
  <c r="O153" i="1"/>
  <c r="P152" i="1"/>
  <c r="O151" i="1"/>
  <c r="P151" i="1" s="1"/>
  <c r="O150" i="1"/>
  <c r="P150" i="1" s="1"/>
  <c r="O149" i="1"/>
  <c r="P149" i="1" s="1"/>
  <c r="P148" i="1"/>
  <c r="P147" i="1"/>
  <c r="P146" i="1"/>
  <c r="P145" i="1"/>
  <c r="P144" i="1"/>
  <c r="P143" i="1"/>
  <c r="O142" i="1"/>
  <c r="P142" i="1" s="1"/>
  <c r="P141" i="1"/>
  <c r="O140" i="1"/>
  <c r="P140" i="1" s="1"/>
  <c r="P139" i="1"/>
  <c r="P138" i="1"/>
  <c r="P137" i="1"/>
  <c r="P136" i="1"/>
  <c r="P135" i="1"/>
  <c r="O134" i="1"/>
  <c r="P134" i="1" s="1"/>
  <c r="P133" i="1"/>
  <c r="P132" i="1"/>
  <c r="O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O116" i="1"/>
  <c r="P116" i="1" s="1"/>
  <c r="O115" i="1"/>
  <c r="P115" i="1" s="1"/>
  <c r="O114" i="1"/>
  <c r="P114" i="1" s="1"/>
  <c r="O113" i="1"/>
  <c r="P113" i="1" s="1"/>
  <c r="P112" i="1"/>
  <c r="P111" i="1"/>
  <c r="P110" i="1"/>
  <c r="P109" i="1"/>
  <c r="O108" i="1"/>
  <c r="P108" i="1" s="1"/>
  <c r="O107" i="1"/>
  <c r="O245" i="1" s="1"/>
  <c r="P106" i="1"/>
  <c r="L106" i="1"/>
  <c r="N105" i="1"/>
  <c r="P104" i="1"/>
  <c r="P103" i="1"/>
  <c r="P102" i="1"/>
  <c r="P101" i="1"/>
  <c r="O101" i="1"/>
  <c r="P100" i="1"/>
  <c r="O99" i="1"/>
  <c r="P99" i="1" s="1"/>
  <c r="P98" i="1"/>
  <c r="O97" i="1"/>
  <c r="P97" i="1" s="1"/>
  <c r="P96" i="1"/>
  <c r="O95" i="1"/>
  <c r="P95" i="1" s="1"/>
  <c r="P94" i="1"/>
  <c r="P93" i="1"/>
  <c r="O93" i="1"/>
  <c r="O92" i="1"/>
  <c r="P92" i="1" s="1"/>
  <c r="P91" i="1"/>
  <c r="O90" i="1"/>
  <c r="P90" i="1" s="1"/>
  <c r="P89" i="1"/>
  <c r="P88" i="1"/>
  <c r="P87" i="1"/>
  <c r="P86" i="1"/>
  <c r="P85" i="1"/>
  <c r="P84" i="1"/>
  <c r="P83" i="1"/>
  <c r="P82" i="1"/>
  <c r="O81" i="1"/>
  <c r="P81" i="1" s="1"/>
  <c r="O80" i="1"/>
  <c r="P80" i="1" s="1"/>
  <c r="O79" i="1"/>
  <c r="P79" i="1" s="1"/>
  <c r="P78" i="1"/>
  <c r="P77" i="1"/>
  <c r="P76" i="1"/>
  <c r="P75" i="1"/>
  <c r="O75" i="1"/>
  <c r="P74" i="1"/>
  <c r="P73" i="1"/>
  <c r="P72" i="1"/>
  <c r="O71" i="1"/>
  <c r="P71" i="1" s="1"/>
  <c r="P70" i="1"/>
  <c r="P69" i="1"/>
  <c r="O69" i="1"/>
  <c r="O68" i="1"/>
  <c r="P68" i="1" s="1"/>
  <c r="P67" i="1"/>
  <c r="O66" i="1"/>
  <c r="P66" i="1" s="1"/>
  <c r="P65" i="1"/>
  <c r="P64" i="1"/>
  <c r="O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O40" i="1"/>
  <c r="P40" i="1" s="1"/>
  <c r="O39" i="1"/>
  <c r="P39" i="1" s="1"/>
  <c r="P38" i="1"/>
  <c r="O37" i="1"/>
  <c r="P37" i="1" s="1"/>
  <c r="P36" i="1"/>
  <c r="O35" i="1"/>
  <c r="P35" i="1" s="1"/>
  <c r="P34" i="1"/>
  <c r="P33" i="1"/>
  <c r="P32" i="1"/>
  <c r="O31" i="1"/>
  <c r="O105" i="1" s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1" i="1" l="1"/>
  <c r="P107" i="1"/>
</calcChain>
</file>

<file path=xl/sharedStrings.xml><?xml version="1.0" encoding="utf-8"?>
<sst xmlns="http://schemas.openxmlformats.org/spreadsheetml/2006/main" count="1470" uniqueCount="399">
  <si>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</si>
  <si>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</si>
  <si>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</si>
  <si>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</si>
  <si>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</si>
  <si>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</si>
  <si>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</si>
  <si>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</si>
  <si>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</si>
  <si>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</si>
  <si>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</si>
  <si>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</si>
  <si>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</si>
  <si>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</si>
  <si>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</si>
  <si>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</si>
  <si>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</si>
  <si>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NH Hawthorne Outpatient Surgery</t>
  </si>
  <si>
    <t>Winston Salem, NC 27103</t>
  </si>
  <si>
    <t>18-3052</t>
  </si>
  <si>
    <t>Weitlaner Ret, shrp prng,</t>
  </si>
  <si>
    <t>Y</t>
  </si>
  <si>
    <t>93-0592</t>
  </si>
  <si>
    <t>Miller Bone File, TC, cross</t>
  </si>
  <si>
    <t>SCA Greensboro Specialty Surgical</t>
  </si>
  <si>
    <t>Greensboro, NC 27455</t>
  </si>
  <si>
    <t>10-2501</t>
  </si>
  <si>
    <t>Lahey Diss Scissor, curved,</t>
  </si>
  <si>
    <t>10-3008</t>
  </si>
  <si>
    <t>O.R. Sci, B/B, str,</t>
  </si>
  <si>
    <t>10-6468</t>
  </si>
  <si>
    <t>Adson Forceps, x-serr</t>
  </si>
  <si>
    <t>10-6475</t>
  </si>
  <si>
    <t>Adson Tiss Fcps, 1x2 tth,</t>
  </si>
  <si>
    <t>X</t>
  </si>
  <si>
    <t>10-6478</t>
  </si>
  <si>
    <t>Adson Tiss Fcps, 1x2,</t>
  </si>
  <si>
    <t>10-0003</t>
  </si>
  <si>
    <t>Knife Handle, #3 with ruler</t>
  </si>
  <si>
    <t>Z</t>
  </si>
  <si>
    <t>10-0009</t>
  </si>
  <si>
    <t>Knife Handle, #9</t>
  </si>
  <si>
    <t>10-0032</t>
  </si>
  <si>
    <t>Beaver Type Knife Handle,</t>
  </si>
  <si>
    <t>12-1050</t>
  </si>
  <si>
    <t>Webster NH, smth jaws, 5"</t>
  </si>
  <si>
    <t>12-1306</t>
  </si>
  <si>
    <t>Mayo Hegar NH, 7"</t>
  </si>
  <si>
    <t>14-1225</t>
  </si>
  <si>
    <t>Hartman Mosq Hemo Fcps,</t>
  </si>
  <si>
    <t>14-1226</t>
  </si>
  <si>
    <t>14-5815</t>
  </si>
  <si>
    <t>Edna Towel Fcps,</t>
  </si>
  <si>
    <t>18-1073</t>
  </si>
  <si>
    <t>Seaburger Retractor</t>
  </si>
  <si>
    <t>18-3051</t>
  </si>
  <si>
    <t>Weitlaner Ret, blunt</t>
  </si>
  <si>
    <t>18-5050</t>
  </si>
  <si>
    <t>Joseph Skin Hook, single</t>
  </si>
  <si>
    <t>18-5091</t>
  </si>
  <si>
    <t>Senn Ret, dbl end, blunt</t>
  </si>
  <si>
    <t>26-1057</t>
  </si>
  <si>
    <t>Ruskin Mini Rongeur, 6",</t>
  </si>
  <si>
    <t>z</t>
  </si>
  <si>
    <t>50-1110</t>
  </si>
  <si>
    <t>Baumgartner "GG" NH</t>
  </si>
  <si>
    <t>70-3784</t>
  </si>
  <si>
    <t>Lambotte Osteotome, str,</t>
  </si>
  <si>
    <t>70-3785</t>
  </si>
  <si>
    <t>77-0435</t>
  </si>
  <si>
    <t>Allerdyce Elev &amp; Diss, DE</t>
  </si>
  <si>
    <t>80-3641</t>
  </si>
  <si>
    <t>Stevens Tenot Sci, sharp,</t>
  </si>
  <si>
    <t>96-5670</t>
  </si>
  <si>
    <t>Cleveland Bone Cutting</t>
  </si>
  <si>
    <t>Greenville Hosp System</t>
  </si>
  <si>
    <t>Simpsonville, SC 29681</t>
  </si>
  <si>
    <t>73-2592-S5</t>
  </si>
  <si>
    <t>CVB Distraction Screws,</t>
  </si>
  <si>
    <t>Bon Secours St Francis Hospital</t>
  </si>
  <si>
    <t>Charleston, SC 29414</t>
  </si>
  <si>
    <t>74-5012</t>
  </si>
  <si>
    <t>Frazier Suct Tube, ang,</t>
  </si>
  <si>
    <t>74-5016</t>
  </si>
  <si>
    <t>74-5020</t>
  </si>
  <si>
    <t>73-2591-S5</t>
  </si>
  <si>
    <t>10-3018</t>
  </si>
  <si>
    <t>O.R. Sci, S/S, str,</t>
  </si>
  <si>
    <t>Durham Regional Hospital</t>
  </si>
  <si>
    <t>Durham, NC 27704</t>
  </si>
  <si>
    <t>70-0080</t>
  </si>
  <si>
    <t>Kerrison Rongeur, Micro Thin, 8" (200mm)</t>
  </si>
  <si>
    <t>NH Presbyterian Medical Center</t>
  </si>
  <si>
    <t>Charlotte, NC 28204</t>
  </si>
  <si>
    <t>67-2116</t>
  </si>
  <si>
    <t>VATS Foerster Forceps - 7mm Shaft</t>
  </si>
  <si>
    <t>Prisma Health - Midlands / Richland</t>
  </si>
  <si>
    <t>Columbia, SC 29203</t>
  </si>
  <si>
    <t>UA2550</t>
  </si>
  <si>
    <t>LightMat - UltraThin</t>
  </si>
  <si>
    <t>L</t>
  </si>
  <si>
    <t>Onslow Memorial Hospital</t>
  </si>
  <si>
    <t>Jacksonville, NC 28546</t>
  </si>
  <si>
    <t>18-1055T</t>
  </si>
  <si>
    <t>Army Navy Ret, titanium, set</t>
  </si>
  <si>
    <t>65-2241T</t>
  </si>
  <si>
    <t>LightTouch Debakey Vascular</t>
  </si>
  <si>
    <t>Duke Raleigh Hospital</t>
  </si>
  <si>
    <t>Raleigh, NC 27609</t>
  </si>
  <si>
    <t>93-7051</t>
  </si>
  <si>
    <t>Giraffe Fcp, frontal</t>
  </si>
  <si>
    <t>Pitt Memorial Hospital</t>
  </si>
  <si>
    <t>Greenville, NC 27835</t>
  </si>
  <si>
    <t>70-3783-9</t>
  </si>
  <si>
    <t>Novant Health Brunswick Med Ctr</t>
  </si>
  <si>
    <t>Boliva, NC 28422</t>
  </si>
  <si>
    <t>71-5109</t>
  </si>
  <si>
    <t>Rt. Angle Hook, semi</t>
  </si>
  <si>
    <t>10-5507</t>
  </si>
  <si>
    <t>Probe w/eye, ss,</t>
  </si>
  <si>
    <t>100 Carolinas Medical Center</t>
  </si>
  <si>
    <t>Charlotte, NC 28203</t>
  </si>
  <si>
    <t>910-7305</t>
  </si>
  <si>
    <t>MIS Bipolar Forcep With Stop</t>
  </si>
  <si>
    <t>73-1192T</t>
  </si>
  <si>
    <t>Contour Scalp Retractor, blunt</t>
  </si>
  <si>
    <t>50-1015</t>
  </si>
  <si>
    <t>Flush Wire/Cable Cutter,</t>
  </si>
  <si>
    <t>50-1750</t>
  </si>
  <si>
    <t>Metz "GG" Sci, cvd, reg,</t>
  </si>
  <si>
    <t>50-2438</t>
  </si>
  <si>
    <t>Mayo-Hegar "GG" NH, 8"</t>
  </si>
  <si>
    <t>95-4240</t>
  </si>
  <si>
    <t>Hurd Diss/Pillar Ret,</t>
  </si>
  <si>
    <t>CMCM Mercy Hospital</t>
  </si>
  <si>
    <t>Charlotte, NC 28207</t>
  </si>
  <si>
    <t>70-2824EP</t>
  </si>
  <si>
    <t>APEX Ejector Rongeur, Micro, 9" (225mm)</t>
  </si>
  <si>
    <t>Moore Regional Hospital</t>
  </si>
  <si>
    <t>Pinehurst, NC 28374</t>
  </si>
  <si>
    <t>93-1160</t>
  </si>
  <si>
    <t>Takahashi Nasal Fcps,</t>
  </si>
  <si>
    <t>Novant Health Medical Park Hospital</t>
  </si>
  <si>
    <t>Winston-Salem, NC  27103</t>
  </si>
  <si>
    <t>Carolinas Medical Center</t>
  </si>
  <si>
    <t>Frye Regional Medical Center</t>
  </si>
  <si>
    <t>Hickory, NC 28602</t>
  </si>
  <si>
    <t>73-5008</t>
  </si>
  <si>
    <t>Penfield Diss,</t>
  </si>
  <si>
    <t>HT</t>
  </si>
  <si>
    <t>Lexington Medical Center</t>
  </si>
  <si>
    <t>West Columbia, SC 29169</t>
  </si>
  <si>
    <t>70-1256</t>
  </si>
  <si>
    <t>Dragon IVD Rongeur, str,</t>
  </si>
  <si>
    <t>Atrium Health - Cabarrus Dock</t>
  </si>
  <si>
    <t>Concord, NC 28025</t>
  </si>
  <si>
    <t>NH Kernersville Outpatient Surgery</t>
  </si>
  <si>
    <t>Kernersville, NC  27284</t>
  </si>
  <si>
    <t>80-2155</t>
  </si>
  <si>
    <t>Lester IOL</t>
  </si>
  <si>
    <t>Forsyth Memorial Hospital</t>
  </si>
  <si>
    <t>Winston-Salem, NC 27103</t>
  </si>
  <si>
    <t>S092</t>
  </si>
  <si>
    <t>Fenestrated Rounded Frazier 9fr 9cm</t>
  </si>
  <si>
    <t>14-1166</t>
  </si>
  <si>
    <t>Bailey Fcps, Very Fine Jaw,</t>
  </si>
  <si>
    <t>KERNERSVILLE MED CTR CAPITAL</t>
  </si>
  <si>
    <t>KERNERSVILLE, NC 27284</t>
  </si>
  <si>
    <t>Wake Spine and Specialty Surgery Center</t>
  </si>
  <si>
    <t>18-5093</t>
  </si>
  <si>
    <t>Mathieu Retr, blunt,</t>
  </si>
  <si>
    <t>Self Regional Healthcare</t>
  </si>
  <si>
    <t>Greenwood, SC 29646</t>
  </si>
  <si>
    <t>72-1100</t>
  </si>
  <si>
    <t>Cobb Spinal Elevator, HD, 3/8"</t>
  </si>
  <si>
    <t>72-1102</t>
  </si>
  <si>
    <t>Cobb Spinal Elevator, HD, 1/2"</t>
  </si>
  <si>
    <t>72-1105</t>
  </si>
  <si>
    <t>Cobb Spinal Elevator, HD, 1"</t>
  </si>
  <si>
    <t>UNCH Hillsborough</t>
  </si>
  <si>
    <t>Hillsborough, NC  27278</t>
  </si>
  <si>
    <t>Capital City Surgery Center</t>
  </si>
  <si>
    <t>Raleigh, NC 27610</t>
  </si>
  <si>
    <t>Arringdon ASC - Morrisville</t>
  </si>
  <si>
    <t>Morrisville, NC  27560</t>
  </si>
  <si>
    <t>80-3720</t>
  </si>
  <si>
    <t>Littler Eye Sci,</t>
  </si>
  <si>
    <t>Wake Forest Baptist Health</t>
  </si>
  <si>
    <t>Winston Salem, NC 27157</t>
  </si>
  <si>
    <t>70-7123</t>
  </si>
  <si>
    <t>Spinal Fusion Curette,</t>
  </si>
  <si>
    <t>74-5486</t>
  </si>
  <si>
    <t>Raindrop Suct Tube, 6fr,</t>
  </si>
  <si>
    <t>74-5487</t>
  </si>
  <si>
    <t>Raindrop Suct Tube, 7fr,</t>
  </si>
  <si>
    <t>10-2993</t>
  </si>
  <si>
    <t>Lister Bandage Sci, 8"</t>
  </si>
  <si>
    <t>Hospital Receiving UNC Hospitals</t>
  </si>
  <si>
    <t>Chapel Hill, NC 27514</t>
  </si>
  <si>
    <t>50-2436</t>
  </si>
  <si>
    <t>Mayo-Hegar "GG" NH, 6"</t>
  </si>
  <si>
    <t>10-2518</t>
  </si>
  <si>
    <t>Metz Sci, slim, cvd,</t>
  </si>
  <si>
    <t>70-1478P</t>
  </si>
  <si>
    <t>Pituitary w/ Tooth, Panther</t>
  </si>
  <si>
    <t>93-0470</t>
  </si>
  <si>
    <t>Boies Nasal Fracture</t>
  </si>
  <si>
    <t>Mission Hospital</t>
  </si>
  <si>
    <t>Asheville, NC 28801</t>
  </si>
  <si>
    <t>61-1567</t>
  </si>
  <si>
    <t>Intracardiac Suction,</t>
  </si>
  <si>
    <t>McLeod - Consolidated Service</t>
  </si>
  <si>
    <t>Florence, SC  29506</t>
  </si>
  <si>
    <t>77-5558</t>
  </si>
  <si>
    <t>Raindrop Suct Tube, 8fr,</t>
  </si>
  <si>
    <t>73-1192</t>
  </si>
  <si>
    <t>Triangle Surgery Center</t>
  </si>
  <si>
    <t>Raleigh, NC 27617</t>
  </si>
  <si>
    <t>72-3030P</t>
  </si>
  <si>
    <t>Knife Handle, vertical, bayonet,</t>
  </si>
  <si>
    <t xml:space="preserve"> Paid  Total</t>
  </si>
  <si>
    <t>Grand Strand Health</t>
  </si>
  <si>
    <t>Myrtle Beach, SC  29572</t>
  </si>
  <si>
    <t>70-1241</t>
  </si>
  <si>
    <t>Schlesinger IVD Rongeur,</t>
  </si>
  <si>
    <t>Unpaid</t>
  </si>
  <si>
    <t>71-5051</t>
  </si>
  <si>
    <t>Spinal Probe, 7mm tip</t>
  </si>
  <si>
    <t>79-0340</t>
  </si>
  <si>
    <t>Kirschner Bow, medium,</t>
  </si>
  <si>
    <t>78-1895</t>
  </si>
  <si>
    <t>K-Wire Ruler &amp; Pin Gauge, 6",</t>
  </si>
  <si>
    <t>93-0239</t>
  </si>
  <si>
    <t>Cloward Style Mallet,</t>
  </si>
  <si>
    <t>74-1260</t>
  </si>
  <si>
    <t>Universal Drill, 11"</t>
  </si>
  <si>
    <t>90-6100</t>
  </si>
  <si>
    <t>Micro Bayonet Dress Fcps,</t>
  </si>
  <si>
    <t>98-6350</t>
  </si>
  <si>
    <t>Scissor, 15cm, flat handle, 8mm</t>
  </si>
  <si>
    <t>98-6355</t>
  </si>
  <si>
    <t>72-1007</t>
  </si>
  <si>
    <t>Carroll Type Perio Elev,</t>
  </si>
  <si>
    <t>79-0344</t>
  </si>
  <si>
    <t>Kirschner Bow, large,</t>
  </si>
  <si>
    <t>10-6500</t>
  </si>
  <si>
    <t>Brown Adson Tiss Fcps,</t>
  </si>
  <si>
    <t>73-1055</t>
  </si>
  <si>
    <t>Meyerding Laryn Ret, 1"</t>
  </si>
  <si>
    <t>New Hanover Regional Medical Center</t>
  </si>
  <si>
    <t>Wilmington, NC 28401</t>
  </si>
  <si>
    <t>80-5305</t>
  </si>
  <si>
    <t>Troutman N.H., cvd, w/o</t>
  </si>
  <si>
    <t>12-1322</t>
  </si>
  <si>
    <t>Hegar NH,</t>
  </si>
  <si>
    <t>Medical University of SC</t>
  </si>
  <si>
    <t>Charleston, SC 29425</t>
  </si>
  <si>
    <t>93-5567</t>
  </si>
  <si>
    <t>Sinus Suction, 2.5mm, cvd</t>
  </si>
  <si>
    <t>93-5638</t>
  </si>
  <si>
    <t>Tobey Micro Backbiter,</t>
  </si>
  <si>
    <t>93-5640</t>
  </si>
  <si>
    <t>BOSS Rotating Backbiter,</t>
  </si>
  <si>
    <t>93-5641</t>
  </si>
  <si>
    <t>CaroMont Regional Medical Center</t>
  </si>
  <si>
    <t>Gastonia, NC 28054</t>
  </si>
  <si>
    <t>Trident Health Systems</t>
  </si>
  <si>
    <t>Charleston, SC  29406</t>
  </si>
  <si>
    <t>65-5194</t>
  </si>
  <si>
    <t>Fine Touch Castroviejo NH,</t>
  </si>
  <si>
    <t>Bon Secours St Francis Hosp</t>
  </si>
  <si>
    <t>Greenville, SC  29601</t>
  </si>
  <si>
    <t>93-5636</t>
  </si>
  <si>
    <t>Murphy "Slim" Backbiter,</t>
  </si>
  <si>
    <t>93-5660</t>
  </si>
  <si>
    <t>Weil Blakesley Fcps, up</t>
  </si>
  <si>
    <t>93-5665</t>
  </si>
  <si>
    <t>Weil Blakesley Fcps, str,</t>
  </si>
  <si>
    <t>93-6001</t>
  </si>
  <si>
    <t>Thrubite Blakesley, str</t>
  </si>
  <si>
    <t>93-6011</t>
  </si>
  <si>
    <t>Thrubite Blakesley, 45</t>
  </si>
  <si>
    <t>CarolinaEast Health System</t>
  </si>
  <si>
    <t>New Bern, NC 28562</t>
  </si>
  <si>
    <t>30-1015T</t>
  </si>
  <si>
    <t>Allis Tiss Fcps, 5 x 6 Tth,</t>
  </si>
  <si>
    <t>65-2124</t>
  </si>
  <si>
    <t>Gerald-DeBakey Tissue Fcps,</t>
  </si>
  <si>
    <t>65-2242T</t>
  </si>
  <si>
    <t>912-1435</t>
  </si>
  <si>
    <t>Jewelers Bipolar Forceps,strt,</t>
  </si>
  <si>
    <t>50-1565</t>
  </si>
  <si>
    <t>Debakey "GG" Vasc Tiss Fcps,</t>
  </si>
  <si>
    <t>73-1467</t>
  </si>
  <si>
    <t>Anteater II Wide Muscle Blade</t>
  </si>
  <si>
    <t>73-1468</t>
  </si>
  <si>
    <t>73-1469</t>
  </si>
  <si>
    <t>73-1535T</t>
  </si>
  <si>
    <t>Anteater Hook Blade, 7cm,</t>
  </si>
  <si>
    <t>73-1536T</t>
  </si>
  <si>
    <t>Anteater Hook Blade, 8cm,</t>
  </si>
  <si>
    <t>UNC Rex Healthcare</t>
  </si>
  <si>
    <t>Raleigh, NC  27607</t>
  </si>
  <si>
    <t>510-0003</t>
  </si>
  <si>
    <t>Knife Handle, #3</t>
  </si>
  <si>
    <t>C</t>
  </si>
  <si>
    <t>10-2530</t>
  </si>
  <si>
    <t>Mayo Sci, str, 6 3/4"</t>
  </si>
  <si>
    <t>14-1201</t>
  </si>
  <si>
    <t>Halsted Mosq Fcps, str,</t>
  </si>
  <si>
    <t>14-1202</t>
  </si>
  <si>
    <t>Halsted Mosq Fcps, cvd, 5"</t>
  </si>
  <si>
    <t>14-1240</t>
  </si>
  <si>
    <t>Kelly Hemo Fcps, str,</t>
  </si>
  <si>
    <t>14-1241</t>
  </si>
  <si>
    <t>Kelly Hemo Fcps, cvd,</t>
  </si>
  <si>
    <t>14-1380</t>
  </si>
  <si>
    <t>Kocher Fcps, str,</t>
  </si>
  <si>
    <t>14-1382</t>
  </si>
  <si>
    <t>Kocher Fcps, cvd,</t>
  </si>
  <si>
    <t>30-1010</t>
  </si>
  <si>
    <t>Allis Tiss Fcps, 4x5 tth,</t>
  </si>
  <si>
    <t>93-0227</t>
  </si>
  <si>
    <t>Ortho Mallet, solid</t>
  </si>
  <si>
    <t>65-5051</t>
  </si>
  <si>
    <t>Fine Touch Micro NH,</t>
  </si>
  <si>
    <t>18-1052</t>
  </si>
  <si>
    <t>Love Nerve Root Ret, 1/4"</t>
  </si>
  <si>
    <t>66-1391</t>
  </si>
  <si>
    <t>Freer Septum Elevator, dbl</t>
  </si>
  <si>
    <t>80-6240</t>
  </si>
  <si>
    <t>Desmarres Lid Ret, sz 0,</t>
  </si>
  <si>
    <t>80-7050</t>
  </si>
  <si>
    <t>Castro Lac Dil, dbl</t>
  </si>
  <si>
    <t>Granville Health System</t>
  </si>
  <si>
    <t>Oxford, NC  27565</t>
  </si>
  <si>
    <t>73-1057</t>
  </si>
  <si>
    <t>77-0688</t>
  </si>
  <si>
    <t>Fukuda Shoulder Ret,</t>
  </si>
  <si>
    <t>77-0792</t>
  </si>
  <si>
    <t>Deltoid Retractor, 30mm tip</t>
  </si>
  <si>
    <t>77-0816</t>
  </si>
  <si>
    <t>Darrach Shoulder Ret,</t>
  </si>
  <si>
    <t>77-0820</t>
  </si>
  <si>
    <t>Kolbel Glenoid Retr,2 prng,ang</t>
  </si>
  <si>
    <t>77-0822</t>
  </si>
  <si>
    <t>Edgewater Surgery Center</t>
  </si>
  <si>
    <t>Fort Mill, SC 29707</t>
  </si>
  <si>
    <t>TA2334</t>
  </si>
  <si>
    <t>LightMat - UltraThin Malleable</t>
  </si>
  <si>
    <t>73-0999</t>
  </si>
  <si>
    <t>Scoville Nerve Root Ret, 10"</t>
  </si>
  <si>
    <t>Rowan Regional Medical Center</t>
  </si>
  <si>
    <t>Salisbury, NC 28144</t>
  </si>
  <si>
    <t>90-8001</t>
  </si>
  <si>
    <t>Baron Suct Tube, reg,</t>
  </si>
  <si>
    <t>Davis &amp; Pyle Plastic Surgery</t>
  </si>
  <si>
    <t>4mm ACMI Cable for LightMat</t>
  </si>
  <si>
    <t>18-4073M</t>
  </si>
  <si>
    <t>Workhorse Malleable Ret,</t>
  </si>
  <si>
    <t>A</t>
  </si>
  <si>
    <t>55-9063</t>
  </si>
  <si>
    <t>Metz Sci, Shark Edge,</t>
  </si>
  <si>
    <t>77-0490</t>
  </si>
  <si>
    <t>Bone File, SE, bayonet,</t>
  </si>
  <si>
    <t>88-0212</t>
  </si>
  <si>
    <t>Bone File, exodontia</t>
  </si>
  <si>
    <t>910-2010</t>
  </si>
  <si>
    <t>Cushing Bipolar Forcep, 6", 1.5mm,</t>
  </si>
  <si>
    <t>CMC One Day Surgery</t>
  </si>
  <si>
    <t>Western Carolina Surgery Center</t>
  </si>
  <si>
    <t>Fletcher, NC 28732</t>
  </si>
  <si>
    <t>93-1305</t>
  </si>
  <si>
    <t>Ferris Smith Sewall</t>
  </si>
  <si>
    <t>93-1306</t>
  </si>
  <si>
    <t>Ferris Smith Sewell</t>
  </si>
  <si>
    <t>93-1307</t>
  </si>
  <si>
    <t>50-2480</t>
  </si>
  <si>
    <t>Intracardiac "GG" NH, 2mm</t>
  </si>
  <si>
    <t>CarolinaEast Medical Center</t>
  </si>
  <si>
    <t>New Bern, NC 28561</t>
  </si>
  <si>
    <t>18-3030</t>
  </si>
  <si>
    <t>Johnson Neuroma Retractor</t>
  </si>
  <si>
    <t>73-1075</t>
  </si>
  <si>
    <t>Taylor Spinal Ret,7 1/4",</t>
  </si>
  <si>
    <t>73-1078</t>
  </si>
  <si>
    <t>77-0796</t>
  </si>
  <si>
    <t>Anterior Glenoid Neck Retr.</t>
  </si>
  <si>
    <t>77-0959</t>
  </si>
  <si>
    <t>Bone Impactor, 1/4 rnd</t>
  </si>
  <si>
    <t>S091</t>
  </si>
  <si>
    <t>Fenestrated Rounded Frazier 6fr 9cm</t>
  </si>
  <si>
    <t>72-1104</t>
  </si>
  <si>
    <t>Cobb Spinal Elevator, HD, 3/4"</t>
  </si>
  <si>
    <t>Annie Penn Hospital</t>
  </si>
  <si>
    <t>Reidsville, NC  27320</t>
  </si>
  <si>
    <t>VSG311</t>
  </si>
  <si>
    <t>VersaLight - with Tubing</t>
  </si>
  <si>
    <t xml:space="preserve"> Unpaid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</si>
</sst>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#,##0[$%-409]"/>
    <numFmt numFmtId="166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8"/>
      <name val="楲污丠睥删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2" fillId="0" borderId="0" xfId="2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44" fontId="2" fillId="0" borderId="0" xfId="1" applyFont="1" applyFill="1" applyAlignment="1">
      <alignment horizontal="right" vertical="center"/>
    </xf>
    <xf numFmtId="9" fontId="3" fillId="0" borderId="0" xfId="2" applyFont="1" applyFill="1" applyAlignment="1">
      <alignment vertical="center"/>
    </xf>
    <xf numFmtId="44" fontId="2" fillId="0" borderId="0" xfId="1" applyFont="1" applyFill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0" fontId="4" fillId="0" borderId="0" xfId="0" applyFont="1"/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top"/>
    </xf>
    <xf numFmtId="44" fontId="4" fillId="0" borderId="0" xfId="1" applyFont="1" applyAlignment="1">
      <alignment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44" fontId="6" fillId="0" borderId="0" xfId="1" applyFont="1" applyFill="1" applyAlignment="1">
      <alignment horizontal="left"/>
    </xf>
    <xf numFmtId="0" fontId="6" fillId="0" borderId="0" xfId="0" applyFont="1"/>
    <xf numFmtId="1" fontId="7" fillId="0" borderId="0" xfId="0" applyNumberFormat="1" applyFont="1" applyAlignment="1">
      <alignment vertical="top"/>
    </xf>
    <xf numFmtId="14" fontId="7" fillId="0" borderId="0" xfId="0" applyNumberFormat="1" applyFont="1" applyAlignment="1">
      <alignment vertical="top"/>
    </xf>
    <xf numFmtId="0" fontId="7" fillId="0" borderId="0" xfId="0" applyFont="1"/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center" vertical="top"/>
    </xf>
    <xf numFmtId="44" fontId="7" fillId="0" borderId="0" xfId="1" applyFont="1" applyAlignment="1">
      <alignment vertical="top"/>
    </xf>
    <xf numFmtId="165" fontId="7" fillId="0" borderId="0" xfId="0" applyNumberFormat="1" applyFont="1" applyAlignment="1">
      <alignment vertical="top"/>
    </xf>
    <xf numFmtId="1" fontId="4" fillId="2" borderId="0" xfId="0" applyNumberFormat="1" applyFont="1" applyFill="1" applyAlignment="1">
      <alignment vertical="top"/>
    </xf>
    <xf numFmtId="14" fontId="4" fillId="2" borderId="0" xfId="0" applyNumberFormat="1" applyFont="1" applyFill="1" applyAlignment="1">
      <alignment vertical="top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center" vertical="top"/>
    </xf>
    <xf numFmtId="44" fontId="4" fillId="2" borderId="0" xfId="1" applyFont="1" applyFill="1" applyAlignment="1">
      <alignment vertical="top"/>
    </xf>
    <xf numFmtId="165" fontId="4" fillId="2" borderId="0" xfId="0" applyNumberFormat="1" applyFont="1" applyFill="1" applyAlignment="1">
      <alignment vertical="top"/>
    </xf>
    <xf numFmtId="44" fontId="6" fillId="2" borderId="0" xfId="1" applyFont="1" applyFill="1" applyAlignment="1">
      <alignment horizontal="left"/>
    </xf>
    <xf numFmtId="1" fontId="9" fillId="0" borderId="0" xfId="0" applyNumberFormat="1" applyFont="1" applyAlignment="1">
      <alignment vertical="top"/>
    </xf>
    <xf numFmtId="14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center" vertical="top"/>
    </xf>
    <xf numFmtId="44" fontId="9" fillId="0" borderId="0" xfId="1" applyFont="1" applyAlignment="1">
      <alignment vertical="top"/>
    </xf>
    <xf numFmtId="165" fontId="9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44" fontId="4" fillId="0" borderId="0" xfId="1" applyFont="1" applyFill="1" applyAlignment="1">
      <alignment vertical="top"/>
    </xf>
    <xf numFmtId="9" fontId="9" fillId="0" borderId="0" xfId="2" applyFont="1" applyFill="1" applyAlignment="1">
      <alignment vertical="center"/>
    </xf>
    <xf numFmtId="0" fontId="9" fillId="0" borderId="0" xfId="0" applyFont="1" applyAlignment="1">
      <alignment horizontal="center" vertical="top"/>
    </xf>
    <xf numFmtId="9" fontId="9" fillId="0" borderId="0" xfId="0" applyNumberFormat="1" applyFont="1" applyAlignment="1">
      <alignment vertical="top"/>
    </xf>
    <xf numFmtId="0" fontId="9" fillId="2" borderId="0" xfId="0" applyFont="1" applyFill="1" applyAlignment="1">
      <alignment vertical="top"/>
    </xf>
    <xf numFmtId="14" fontId="9" fillId="2" borderId="0" xfId="0" applyNumberFormat="1" applyFont="1" applyFill="1" applyAlignment="1">
      <alignment vertical="top"/>
    </xf>
    <xf numFmtId="0" fontId="10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center" vertical="top"/>
    </xf>
    <xf numFmtId="44" fontId="9" fillId="2" borderId="0" xfId="1" applyFont="1" applyFill="1" applyAlignment="1">
      <alignment vertical="top"/>
    </xf>
    <xf numFmtId="9" fontId="9" fillId="2" borderId="0" xfId="0" applyNumberFormat="1" applyFont="1" applyFill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D44C-EA39-4B98-9F50-012B98532B48}">
  <dimension ref="A1:Q245"/>
  <sheetViews>
    <sheetView tabSelected="1" topLeftCell="A82" workbookViewId="0">
      <selection activeCell="H1" sqref="H1"/>
    </sheetView>
  </sheetViews>
  <sheetFormatPr defaultRowHeight="15" outlineLevelRow="2"/>
  <cols>
    <col min="1" max="1" width="3.5703125" bestFit="1" customWidth="1"/>
    <col min="2" max="2" width="6.140625" bestFit="1" customWidth="1"/>
    <col min="3" max="3" width="8.140625" bestFit="1" customWidth="1"/>
    <col min="4" max="4" width="4.140625" bestFit="1" customWidth="1"/>
    <col min="5" max="5" width="27.85546875" bestFit="1" customWidth="1"/>
    <col min="6" max="6" width="19.140625" bestFit="1" customWidth="1"/>
    <col min="7" max="7" width="8.42578125" bestFit="1" customWidth="1"/>
    <col min="8" max="8" width="28.140625" bestFit="1" customWidth="1"/>
    <col min="9" max="9" width="3.140625" bestFit="1" customWidth="1"/>
    <col min="10" max="11" width="9" bestFit="1" customWidth="1"/>
    <col min="12" max="12" width="3.85546875" bestFit="1" customWidth="1"/>
    <col min="13" max="13" width="3" bestFit="1" customWidth="1"/>
    <col min="14" max="14" width="9.85546875" bestFit="1" customWidth="1"/>
    <col min="15" max="15" width="9" bestFit="1" customWidth="1"/>
    <col min="16" max="16" width="5.42578125" bestFit="1" customWidth="1"/>
    <col min="17" max="17" width="11.28515625" bestFit="1" customWidth="1"/>
  </cols>
  <sheetData>
    <row r="1" spans="1:17" s="12" customFormat="1" ht="11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2" customFormat="1" ht="11.25" outlineLevel="2">
      <c r="A2" s="13">
        <v>77</v>
      </c>
      <c r="B2" s="13">
        <v>762453</v>
      </c>
      <c r="C2" s="14">
        <v>44951</v>
      </c>
      <c r="D2" s="13">
        <v>1852</v>
      </c>
      <c r="E2" s="15" t="s">
        <v>17</v>
      </c>
      <c r="F2" s="15" t="s">
        <v>18</v>
      </c>
      <c r="G2" s="16" t="s">
        <v>19</v>
      </c>
      <c r="H2" s="15" t="s">
        <v>20</v>
      </c>
      <c r="I2" s="17">
        <v>1</v>
      </c>
      <c r="J2" s="18">
        <v>150</v>
      </c>
      <c r="K2" s="18">
        <v>150</v>
      </c>
      <c r="L2" s="19">
        <v>0</v>
      </c>
      <c r="M2" s="15" t="s">
        <v>21</v>
      </c>
      <c r="N2" s="18">
        <v>150</v>
      </c>
      <c r="O2" s="18">
        <v>37.5</v>
      </c>
      <c r="P2" s="20">
        <f t="shared" ref="P2:P33" si="0">O2/N2</f>
        <v>0.25</v>
      </c>
      <c r="Q2" s="21" t="s">
        <v>16</v>
      </c>
    </row>
    <row r="3" spans="1:17" s="22" customFormat="1" ht="11.25" outlineLevel="2">
      <c r="A3" s="13">
        <v>77</v>
      </c>
      <c r="B3" s="13">
        <v>762453</v>
      </c>
      <c r="C3" s="14">
        <v>44951</v>
      </c>
      <c r="D3" s="13">
        <v>1852</v>
      </c>
      <c r="E3" s="15" t="s">
        <v>17</v>
      </c>
      <c r="F3" s="15" t="s">
        <v>18</v>
      </c>
      <c r="G3" s="16" t="s">
        <v>22</v>
      </c>
      <c r="H3" s="15" t="s">
        <v>23</v>
      </c>
      <c r="I3" s="17">
        <v>1</v>
      </c>
      <c r="J3" s="18">
        <v>188</v>
      </c>
      <c r="K3" s="18">
        <v>188</v>
      </c>
      <c r="L3" s="19">
        <v>0</v>
      </c>
      <c r="M3" s="15" t="s">
        <v>21</v>
      </c>
      <c r="N3" s="18">
        <v>188</v>
      </c>
      <c r="O3" s="18">
        <v>47</v>
      </c>
      <c r="P3" s="20">
        <f t="shared" si="0"/>
        <v>0.25</v>
      </c>
      <c r="Q3" s="21" t="s">
        <v>16</v>
      </c>
    </row>
    <row r="4" spans="1:17" s="22" customFormat="1" ht="11.25" outlineLevel="2">
      <c r="A4" s="13">
        <v>77</v>
      </c>
      <c r="B4" s="13">
        <v>763308</v>
      </c>
      <c r="C4" s="14">
        <v>44965</v>
      </c>
      <c r="D4" s="13">
        <v>6515</v>
      </c>
      <c r="E4" s="15" t="s">
        <v>24</v>
      </c>
      <c r="F4" s="15" t="s">
        <v>25</v>
      </c>
      <c r="G4" s="16" t="s">
        <v>26</v>
      </c>
      <c r="H4" s="15" t="s">
        <v>27</v>
      </c>
      <c r="I4" s="17">
        <v>4</v>
      </c>
      <c r="J4" s="18">
        <v>57</v>
      </c>
      <c r="K4" s="18">
        <v>57</v>
      </c>
      <c r="L4" s="19">
        <v>25</v>
      </c>
      <c r="M4" s="15" t="s">
        <v>21</v>
      </c>
      <c r="N4" s="18">
        <v>171</v>
      </c>
      <c r="O4" s="18">
        <v>34.200000000000003</v>
      </c>
      <c r="P4" s="20">
        <f t="shared" si="0"/>
        <v>0.2</v>
      </c>
      <c r="Q4" s="21" t="s">
        <v>16</v>
      </c>
    </row>
    <row r="5" spans="1:17" s="22" customFormat="1" ht="11.25" outlineLevel="2">
      <c r="A5" s="13">
        <v>77</v>
      </c>
      <c r="B5" s="13">
        <v>763308</v>
      </c>
      <c r="C5" s="14">
        <v>44965</v>
      </c>
      <c r="D5" s="13">
        <v>6515</v>
      </c>
      <c r="E5" s="15" t="s">
        <v>24</v>
      </c>
      <c r="F5" s="15" t="s">
        <v>25</v>
      </c>
      <c r="G5" s="16" t="s">
        <v>28</v>
      </c>
      <c r="H5" s="15" t="s">
        <v>29</v>
      </c>
      <c r="I5" s="17">
        <v>4</v>
      </c>
      <c r="J5" s="18">
        <v>42</v>
      </c>
      <c r="K5" s="18">
        <v>42</v>
      </c>
      <c r="L5" s="19">
        <v>25</v>
      </c>
      <c r="M5" s="15" t="s">
        <v>21</v>
      </c>
      <c r="N5" s="18">
        <v>126</v>
      </c>
      <c r="O5" s="18">
        <v>25.2</v>
      </c>
      <c r="P5" s="20">
        <f t="shared" si="0"/>
        <v>0.19999999999999998</v>
      </c>
      <c r="Q5" s="21" t="s">
        <v>16</v>
      </c>
    </row>
    <row r="6" spans="1:17" s="22" customFormat="1" ht="11.25" outlineLevel="2">
      <c r="A6" s="13">
        <v>77</v>
      </c>
      <c r="B6" s="13">
        <v>763308</v>
      </c>
      <c r="C6" s="14">
        <v>44965</v>
      </c>
      <c r="D6" s="13">
        <v>6515</v>
      </c>
      <c r="E6" s="15" t="s">
        <v>24</v>
      </c>
      <c r="F6" s="15" t="s">
        <v>25</v>
      </c>
      <c r="G6" s="16" t="s">
        <v>30</v>
      </c>
      <c r="H6" s="15" t="s">
        <v>31</v>
      </c>
      <c r="I6" s="17">
        <v>4</v>
      </c>
      <c r="J6" s="18">
        <v>30</v>
      </c>
      <c r="K6" s="18">
        <v>30</v>
      </c>
      <c r="L6" s="19">
        <v>25</v>
      </c>
      <c r="M6" s="15" t="s">
        <v>21</v>
      </c>
      <c r="N6" s="18">
        <v>90</v>
      </c>
      <c r="O6" s="18">
        <v>18</v>
      </c>
      <c r="P6" s="20">
        <f t="shared" si="0"/>
        <v>0.2</v>
      </c>
      <c r="Q6" s="21" t="s">
        <v>16</v>
      </c>
    </row>
    <row r="7" spans="1:17" s="22" customFormat="1" ht="11.25" outlineLevel="2">
      <c r="A7" s="13">
        <v>77</v>
      </c>
      <c r="B7" s="13">
        <v>763308</v>
      </c>
      <c r="C7" s="14">
        <v>44965</v>
      </c>
      <c r="D7" s="13">
        <v>6515</v>
      </c>
      <c r="E7" s="15" t="s">
        <v>24</v>
      </c>
      <c r="F7" s="15" t="s">
        <v>25</v>
      </c>
      <c r="G7" s="16" t="s">
        <v>32</v>
      </c>
      <c r="H7" s="15" t="s">
        <v>33</v>
      </c>
      <c r="I7" s="17">
        <v>4</v>
      </c>
      <c r="J7" s="18">
        <v>28</v>
      </c>
      <c r="K7" s="18">
        <v>28</v>
      </c>
      <c r="L7" s="19">
        <v>25</v>
      </c>
      <c r="M7" s="15" t="s">
        <v>34</v>
      </c>
      <c r="N7" s="18">
        <v>84</v>
      </c>
      <c r="O7" s="18">
        <v>18.48</v>
      </c>
      <c r="P7" s="20">
        <f t="shared" si="0"/>
        <v>0.22</v>
      </c>
      <c r="Q7" s="21" t="s">
        <v>16</v>
      </c>
    </row>
    <row r="8" spans="1:17" s="22" customFormat="1" ht="11.25" outlineLevel="2">
      <c r="A8" s="13">
        <v>77</v>
      </c>
      <c r="B8" s="13">
        <v>763308</v>
      </c>
      <c r="C8" s="14">
        <v>44965</v>
      </c>
      <c r="D8" s="13">
        <v>6515</v>
      </c>
      <c r="E8" s="15" t="s">
        <v>24</v>
      </c>
      <c r="F8" s="15" t="s">
        <v>25</v>
      </c>
      <c r="G8" s="16" t="s">
        <v>35</v>
      </c>
      <c r="H8" s="15" t="s">
        <v>36</v>
      </c>
      <c r="I8" s="17">
        <v>4</v>
      </c>
      <c r="J8" s="18">
        <v>36</v>
      </c>
      <c r="K8" s="18">
        <v>36</v>
      </c>
      <c r="L8" s="19">
        <v>25</v>
      </c>
      <c r="M8" s="15" t="s">
        <v>21</v>
      </c>
      <c r="N8" s="18">
        <v>108</v>
      </c>
      <c r="O8" s="18">
        <v>21.6</v>
      </c>
      <c r="P8" s="20">
        <f t="shared" si="0"/>
        <v>0.2</v>
      </c>
      <c r="Q8" s="21" t="s">
        <v>16</v>
      </c>
    </row>
    <row r="9" spans="1:17" s="22" customFormat="1" ht="11.25" outlineLevel="2">
      <c r="A9" s="13">
        <v>77</v>
      </c>
      <c r="B9" s="13">
        <v>763308</v>
      </c>
      <c r="C9" s="14">
        <v>44965</v>
      </c>
      <c r="D9" s="13">
        <v>6515</v>
      </c>
      <c r="E9" s="15" t="s">
        <v>24</v>
      </c>
      <c r="F9" s="15" t="s">
        <v>25</v>
      </c>
      <c r="G9" s="16" t="s">
        <v>37</v>
      </c>
      <c r="H9" s="15" t="s">
        <v>38</v>
      </c>
      <c r="I9" s="17">
        <v>4</v>
      </c>
      <c r="J9" s="18">
        <v>12</v>
      </c>
      <c r="K9" s="18">
        <v>12</v>
      </c>
      <c r="L9" s="19">
        <v>25</v>
      </c>
      <c r="M9" s="15" t="s">
        <v>39</v>
      </c>
      <c r="N9" s="18">
        <v>36</v>
      </c>
      <c r="O9" s="18">
        <v>6.12</v>
      </c>
      <c r="P9" s="20">
        <f t="shared" si="0"/>
        <v>0.17</v>
      </c>
      <c r="Q9" s="21" t="s">
        <v>16</v>
      </c>
    </row>
    <row r="10" spans="1:17" s="22" customFormat="1" ht="11.25" outlineLevel="2">
      <c r="A10" s="13">
        <v>77</v>
      </c>
      <c r="B10" s="13">
        <v>763308</v>
      </c>
      <c r="C10" s="14">
        <v>44965</v>
      </c>
      <c r="D10" s="13">
        <v>6515</v>
      </c>
      <c r="E10" s="15" t="s">
        <v>24</v>
      </c>
      <c r="F10" s="15" t="s">
        <v>25</v>
      </c>
      <c r="G10" s="16" t="s">
        <v>40</v>
      </c>
      <c r="H10" s="15" t="s">
        <v>41</v>
      </c>
      <c r="I10" s="17">
        <v>8</v>
      </c>
      <c r="J10" s="18">
        <v>24</v>
      </c>
      <c r="K10" s="18">
        <v>24</v>
      </c>
      <c r="L10" s="19">
        <v>25</v>
      </c>
      <c r="M10" s="15" t="s">
        <v>21</v>
      </c>
      <c r="N10" s="18">
        <v>144</v>
      </c>
      <c r="O10" s="18">
        <v>28.8</v>
      </c>
      <c r="P10" s="20">
        <f t="shared" si="0"/>
        <v>0.2</v>
      </c>
      <c r="Q10" s="21" t="s">
        <v>16</v>
      </c>
    </row>
    <row r="11" spans="1:17" s="22" customFormat="1" ht="11.25" outlineLevel="2">
      <c r="A11" s="13">
        <v>77</v>
      </c>
      <c r="B11" s="13">
        <v>763308</v>
      </c>
      <c r="C11" s="14">
        <v>44965</v>
      </c>
      <c r="D11" s="13">
        <v>6515</v>
      </c>
      <c r="E11" s="15" t="s">
        <v>24</v>
      </c>
      <c r="F11" s="15" t="s">
        <v>25</v>
      </c>
      <c r="G11" s="16" t="s">
        <v>42</v>
      </c>
      <c r="H11" s="15" t="s">
        <v>43</v>
      </c>
      <c r="I11" s="17">
        <v>4</v>
      </c>
      <c r="J11" s="18">
        <v>43</v>
      </c>
      <c r="K11" s="18">
        <v>43</v>
      </c>
      <c r="L11" s="19">
        <v>25</v>
      </c>
      <c r="M11" s="15" t="s">
        <v>21</v>
      </c>
      <c r="N11" s="18">
        <v>129</v>
      </c>
      <c r="O11" s="18">
        <v>25.8</v>
      </c>
      <c r="P11" s="20">
        <f t="shared" si="0"/>
        <v>0.2</v>
      </c>
      <c r="Q11" s="21" t="s">
        <v>16</v>
      </c>
    </row>
    <row r="12" spans="1:17" s="22" customFormat="1" ht="11.25" outlineLevel="2">
      <c r="A12" s="13">
        <v>77</v>
      </c>
      <c r="B12" s="13">
        <v>763308</v>
      </c>
      <c r="C12" s="14">
        <v>44965</v>
      </c>
      <c r="D12" s="13">
        <v>6515</v>
      </c>
      <c r="E12" s="15" t="s">
        <v>24</v>
      </c>
      <c r="F12" s="15" t="s">
        <v>25</v>
      </c>
      <c r="G12" s="16" t="s">
        <v>44</v>
      </c>
      <c r="H12" s="15" t="s">
        <v>45</v>
      </c>
      <c r="I12" s="17">
        <v>4</v>
      </c>
      <c r="J12" s="18">
        <v>67</v>
      </c>
      <c r="K12" s="18">
        <v>67</v>
      </c>
      <c r="L12" s="19">
        <v>25</v>
      </c>
      <c r="M12" s="15" t="s">
        <v>39</v>
      </c>
      <c r="N12" s="18">
        <v>201</v>
      </c>
      <c r="O12" s="18">
        <v>34.17</v>
      </c>
      <c r="P12" s="20">
        <f t="shared" si="0"/>
        <v>0.17</v>
      </c>
      <c r="Q12" s="21" t="s">
        <v>16</v>
      </c>
    </row>
    <row r="13" spans="1:17" s="22" customFormat="1" ht="11.25" outlineLevel="2">
      <c r="A13" s="13">
        <v>77</v>
      </c>
      <c r="B13" s="13">
        <v>763308</v>
      </c>
      <c r="C13" s="14">
        <v>44965</v>
      </c>
      <c r="D13" s="13">
        <v>6515</v>
      </c>
      <c r="E13" s="15" t="s">
        <v>24</v>
      </c>
      <c r="F13" s="15" t="s">
        <v>25</v>
      </c>
      <c r="G13" s="16" t="s">
        <v>46</v>
      </c>
      <c r="H13" s="15" t="s">
        <v>47</v>
      </c>
      <c r="I13" s="17">
        <v>4</v>
      </c>
      <c r="J13" s="18">
        <v>67</v>
      </c>
      <c r="K13" s="18">
        <v>67</v>
      </c>
      <c r="L13" s="19">
        <v>25</v>
      </c>
      <c r="M13" s="15" t="s">
        <v>34</v>
      </c>
      <c r="N13" s="18">
        <v>201</v>
      </c>
      <c r="O13" s="18">
        <v>44.22</v>
      </c>
      <c r="P13" s="20">
        <f t="shared" si="0"/>
        <v>0.22</v>
      </c>
      <c r="Q13" s="21" t="s">
        <v>16</v>
      </c>
    </row>
    <row r="14" spans="1:17" s="22" customFormat="1" ht="11.25" outlineLevel="2">
      <c r="A14" s="13">
        <v>77</v>
      </c>
      <c r="B14" s="13">
        <v>763308</v>
      </c>
      <c r="C14" s="14">
        <v>44965</v>
      </c>
      <c r="D14" s="13">
        <v>6515</v>
      </c>
      <c r="E14" s="15" t="s">
        <v>24</v>
      </c>
      <c r="F14" s="15" t="s">
        <v>25</v>
      </c>
      <c r="G14" s="16" t="s">
        <v>48</v>
      </c>
      <c r="H14" s="15" t="s">
        <v>49</v>
      </c>
      <c r="I14" s="17">
        <v>8</v>
      </c>
      <c r="J14" s="18">
        <v>46</v>
      </c>
      <c r="K14" s="18">
        <v>46</v>
      </c>
      <c r="L14" s="19">
        <v>25</v>
      </c>
      <c r="M14" s="15" t="s">
        <v>21</v>
      </c>
      <c r="N14" s="18">
        <v>276</v>
      </c>
      <c r="O14" s="18">
        <v>55.2</v>
      </c>
      <c r="P14" s="20">
        <f t="shared" si="0"/>
        <v>0.2</v>
      </c>
      <c r="Q14" s="21" t="s">
        <v>16</v>
      </c>
    </row>
    <row r="15" spans="1:17" s="22" customFormat="1" ht="11.25" outlineLevel="2">
      <c r="A15" s="13">
        <v>77</v>
      </c>
      <c r="B15" s="13">
        <v>763308</v>
      </c>
      <c r="C15" s="14">
        <v>44965</v>
      </c>
      <c r="D15" s="13">
        <v>6515</v>
      </c>
      <c r="E15" s="15" t="s">
        <v>24</v>
      </c>
      <c r="F15" s="15" t="s">
        <v>25</v>
      </c>
      <c r="G15" s="16" t="s">
        <v>50</v>
      </c>
      <c r="H15" s="15" t="s">
        <v>49</v>
      </c>
      <c r="I15" s="17">
        <v>16</v>
      </c>
      <c r="J15" s="18">
        <v>47</v>
      </c>
      <c r="K15" s="18">
        <v>47</v>
      </c>
      <c r="L15" s="19">
        <v>25</v>
      </c>
      <c r="M15" s="15" t="s">
        <v>21</v>
      </c>
      <c r="N15" s="18">
        <v>564</v>
      </c>
      <c r="O15" s="18">
        <v>112.8</v>
      </c>
      <c r="P15" s="20">
        <f t="shared" si="0"/>
        <v>0.19999999999999998</v>
      </c>
      <c r="Q15" s="21" t="s">
        <v>16</v>
      </c>
    </row>
    <row r="16" spans="1:17" s="22" customFormat="1" ht="11.25" outlineLevel="2">
      <c r="A16" s="13">
        <v>77</v>
      </c>
      <c r="B16" s="13">
        <v>763308</v>
      </c>
      <c r="C16" s="14">
        <v>44965</v>
      </c>
      <c r="D16" s="13">
        <v>6515</v>
      </c>
      <c r="E16" s="15" t="s">
        <v>24</v>
      </c>
      <c r="F16" s="15" t="s">
        <v>25</v>
      </c>
      <c r="G16" s="16" t="s">
        <v>51</v>
      </c>
      <c r="H16" s="15" t="s">
        <v>52</v>
      </c>
      <c r="I16" s="17">
        <v>4</v>
      </c>
      <c r="J16" s="18">
        <v>52</v>
      </c>
      <c r="K16" s="18">
        <v>52</v>
      </c>
      <c r="L16" s="19">
        <v>25</v>
      </c>
      <c r="M16" s="15" t="s">
        <v>34</v>
      </c>
      <c r="N16" s="18">
        <v>156</v>
      </c>
      <c r="O16" s="18">
        <v>34.32</v>
      </c>
      <c r="P16" s="20">
        <f t="shared" si="0"/>
        <v>0.22</v>
      </c>
      <c r="Q16" s="21" t="s">
        <v>16</v>
      </c>
    </row>
    <row r="17" spans="1:17" s="22" customFormat="1" ht="11.25" outlineLevel="2">
      <c r="A17" s="13">
        <v>77</v>
      </c>
      <c r="B17" s="13">
        <v>763308</v>
      </c>
      <c r="C17" s="14">
        <v>44965</v>
      </c>
      <c r="D17" s="13">
        <v>6515</v>
      </c>
      <c r="E17" s="15" t="s">
        <v>24</v>
      </c>
      <c r="F17" s="15" t="s">
        <v>25</v>
      </c>
      <c r="G17" s="16" t="s">
        <v>53</v>
      </c>
      <c r="H17" s="15" t="s">
        <v>54</v>
      </c>
      <c r="I17" s="17">
        <v>2</v>
      </c>
      <c r="J17" s="18">
        <v>78</v>
      </c>
      <c r="K17" s="18">
        <v>78</v>
      </c>
      <c r="L17" s="19">
        <v>25</v>
      </c>
      <c r="M17" s="15" t="s">
        <v>34</v>
      </c>
      <c r="N17" s="18">
        <v>117</v>
      </c>
      <c r="O17" s="18">
        <v>25.74</v>
      </c>
      <c r="P17" s="20">
        <f t="shared" si="0"/>
        <v>0.21999999999999997</v>
      </c>
      <c r="Q17" s="21" t="s">
        <v>16</v>
      </c>
    </row>
    <row r="18" spans="1:17" s="22" customFormat="1" ht="11.25" outlineLevel="2">
      <c r="A18" s="13">
        <v>77</v>
      </c>
      <c r="B18" s="13">
        <v>763308</v>
      </c>
      <c r="C18" s="14">
        <v>44965</v>
      </c>
      <c r="D18" s="13">
        <v>6515</v>
      </c>
      <c r="E18" s="15" t="s">
        <v>24</v>
      </c>
      <c r="F18" s="15" t="s">
        <v>25</v>
      </c>
      <c r="G18" s="16" t="s">
        <v>55</v>
      </c>
      <c r="H18" s="15" t="s">
        <v>56</v>
      </c>
      <c r="I18" s="17">
        <v>1</v>
      </c>
      <c r="J18" s="18">
        <v>146</v>
      </c>
      <c r="K18" s="18">
        <v>146</v>
      </c>
      <c r="L18" s="19">
        <v>25</v>
      </c>
      <c r="M18" s="15" t="s">
        <v>39</v>
      </c>
      <c r="N18" s="18">
        <v>109.5</v>
      </c>
      <c r="O18" s="18">
        <v>18.614999999999998</v>
      </c>
      <c r="P18" s="20">
        <f t="shared" si="0"/>
        <v>0.16999999999999998</v>
      </c>
      <c r="Q18" s="21" t="s">
        <v>16</v>
      </c>
    </row>
    <row r="19" spans="1:17" s="22" customFormat="1" ht="11.25" outlineLevel="2">
      <c r="A19" s="13">
        <v>77</v>
      </c>
      <c r="B19" s="13">
        <v>763308</v>
      </c>
      <c r="C19" s="14">
        <v>44965</v>
      </c>
      <c r="D19" s="13">
        <v>6515</v>
      </c>
      <c r="E19" s="15" t="s">
        <v>24</v>
      </c>
      <c r="F19" s="15" t="s">
        <v>25</v>
      </c>
      <c r="G19" s="16" t="s">
        <v>55</v>
      </c>
      <c r="H19" s="15" t="s">
        <v>56</v>
      </c>
      <c r="I19" s="17">
        <v>3</v>
      </c>
      <c r="J19" s="18">
        <v>146</v>
      </c>
      <c r="K19" s="18">
        <v>146</v>
      </c>
      <c r="L19" s="19">
        <v>25</v>
      </c>
      <c r="M19" s="15" t="s">
        <v>39</v>
      </c>
      <c r="N19" s="18">
        <v>328.5</v>
      </c>
      <c r="O19" s="18">
        <v>55.844999999999999</v>
      </c>
      <c r="P19" s="20">
        <f t="shared" si="0"/>
        <v>0.16999999999999998</v>
      </c>
      <c r="Q19" s="21" t="s">
        <v>16</v>
      </c>
    </row>
    <row r="20" spans="1:17" s="22" customFormat="1" ht="11.25" outlineLevel="2">
      <c r="A20" s="13">
        <v>77</v>
      </c>
      <c r="B20" s="13">
        <v>763308</v>
      </c>
      <c r="C20" s="14">
        <v>44965</v>
      </c>
      <c r="D20" s="13">
        <v>6515</v>
      </c>
      <c r="E20" s="15" t="s">
        <v>24</v>
      </c>
      <c r="F20" s="15" t="s">
        <v>25</v>
      </c>
      <c r="G20" s="16" t="s">
        <v>57</v>
      </c>
      <c r="H20" s="15" t="s">
        <v>58</v>
      </c>
      <c r="I20" s="17">
        <v>8</v>
      </c>
      <c r="J20" s="18">
        <v>55</v>
      </c>
      <c r="K20" s="18">
        <v>55</v>
      </c>
      <c r="L20" s="19">
        <v>25</v>
      </c>
      <c r="M20" s="15" t="s">
        <v>39</v>
      </c>
      <c r="N20" s="18">
        <v>330</v>
      </c>
      <c r="O20" s="18">
        <v>56.1</v>
      </c>
      <c r="P20" s="20">
        <f t="shared" si="0"/>
        <v>0.17</v>
      </c>
      <c r="Q20" s="21" t="s">
        <v>16</v>
      </c>
    </row>
    <row r="21" spans="1:17" s="22" customFormat="1" ht="11.25" outlineLevel="2">
      <c r="A21" s="13">
        <v>77</v>
      </c>
      <c r="B21" s="13">
        <v>763308</v>
      </c>
      <c r="C21" s="14">
        <v>44965</v>
      </c>
      <c r="D21" s="13">
        <v>6515</v>
      </c>
      <c r="E21" s="15" t="s">
        <v>24</v>
      </c>
      <c r="F21" s="15" t="s">
        <v>25</v>
      </c>
      <c r="G21" s="16" t="s">
        <v>59</v>
      </c>
      <c r="H21" s="15" t="s">
        <v>60</v>
      </c>
      <c r="I21" s="17">
        <v>8</v>
      </c>
      <c r="J21" s="18">
        <v>43</v>
      </c>
      <c r="K21" s="18">
        <v>43</v>
      </c>
      <c r="L21" s="19">
        <v>25</v>
      </c>
      <c r="M21" s="15" t="s">
        <v>21</v>
      </c>
      <c r="N21" s="18">
        <v>258</v>
      </c>
      <c r="O21" s="18">
        <v>51.6</v>
      </c>
      <c r="P21" s="20">
        <f t="shared" si="0"/>
        <v>0.2</v>
      </c>
      <c r="Q21" s="21" t="s">
        <v>16</v>
      </c>
    </row>
    <row r="22" spans="1:17" s="22" customFormat="1" ht="11.25" outlineLevel="2">
      <c r="A22" s="13">
        <v>77</v>
      </c>
      <c r="B22" s="13">
        <v>763308</v>
      </c>
      <c r="C22" s="14">
        <v>44965</v>
      </c>
      <c r="D22" s="13">
        <v>6515</v>
      </c>
      <c r="E22" s="15" t="s">
        <v>24</v>
      </c>
      <c r="F22" s="15" t="s">
        <v>25</v>
      </c>
      <c r="G22" s="16" t="s">
        <v>61</v>
      </c>
      <c r="H22" s="15" t="s">
        <v>62</v>
      </c>
      <c r="I22" s="17">
        <v>4</v>
      </c>
      <c r="J22" s="18">
        <v>388</v>
      </c>
      <c r="K22" s="18">
        <v>388</v>
      </c>
      <c r="L22" s="19">
        <v>25</v>
      </c>
      <c r="M22" s="15" t="s">
        <v>63</v>
      </c>
      <c r="N22" s="18">
        <v>1164</v>
      </c>
      <c r="O22" s="18">
        <v>197.88</v>
      </c>
      <c r="P22" s="20">
        <f t="shared" si="0"/>
        <v>0.16999999999999998</v>
      </c>
      <c r="Q22" s="21" t="s">
        <v>16</v>
      </c>
    </row>
    <row r="23" spans="1:17" s="22" customFormat="1" ht="11.25" outlineLevel="2">
      <c r="A23" s="13">
        <v>77</v>
      </c>
      <c r="B23" s="13">
        <v>763308</v>
      </c>
      <c r="C23" s="14">
        <v>44965</v>
      </c>
      <c r="D23" s="13">
        <v>6515</v>
      </c>
      <c r="E23" s="15" t="s">
        <v>24</v>
      </c>
      <c r="F23" s="15" t="s">
        <v>25</v>
      </c>
      <c r="G23" s="16" t="s">
        <v>64</v>
      </c>
      <c r="H23" s="15" t="s">
        <v>65</v>
      </c>
      <c r="I23" s="17">
        <v>4</v>
      </c>
      <c r="J23" s="18">
        <v>110</v>
      </c>
      <c r="K23" s="18">
        <v>110</v>
      </c>
      <c r="L23" s="19">
        <v>25</v>
      </c>
      <c r="M23" s="15" t="s">
        <v>39</v>
      </c>
      <c r="N23" s="18">
        <v>330</v>
      </c>
      <c r="O23" s="18">
        <v>56.1</v>
      </c>
      <c r="P23" s="20">
        <f t="shared" si="0"/>
        <v>0.17</v>
      </c>
      <c r="Q23" s="21" t="s">
        <v>16</v>
      </c>
    </row>
    <row r="24" spans="1:17" s="22" customFormat="1" ht="11.25" outlineLevel="2">
      <c r="A24" s="13">
        <v>77</v>
      </c>
      <c r="B24" s="13">
        <v>763308</v>
      </c>
      <c r="C24" s="14">
        <v>44965</v>
      </c>
      <c r="D24" s="13">
        <v>6515</v>
      </c>
      <c r="E24" s="15" t="s">
        <v>24</v>
      </c>
      <c r="F24" s="15" t="s">
        <v>25</v>
      </c>
      <c r="G24" s="16" t="s">
        <v>66</v>
      </c>
      <c r="H24" s="15" t="s">
        <v>67</v>
      </c>
      <c r="I24" s="17">
        <v>4</v>
      </c>
      <c r="J24" s="18">
        <v>49</v>
      </c>
      <c r="K24" s="18">
        <v>49</v>
      </c>
      <c r="L24" s="19">
        <v>25</v>
      </c>
      <c r="M24" s="15" t="s">
        <v>34</v>
      </c>
      <c r="N24" s="18">
        <v>147</v>
      </c>
      <c r="O24" s="18">
        <v>32.340000000000003</v>
      </c>
      <c r="P24" s="20">
        <f t="shared" si="0"/>
        <v>0.22000000000000003</v>
      </c>
      <c r="Q24" s="21" t="s">
        <v>16</v>
      </c>
    </row>
    <row r="25" spans="1:17" s="22" customFormat="1" ht="11.25" outlineLevel="2">
      <c r="A25" s="13">
        <v>77</v>
      </c>
      <c r="B25" s="13">
        <v>763308</v>
      </c>
      <c r="C25" s="14">
        <v>44965</v>
      </c>
      <c r="D25" s="13">
        <v>6515</v>
      </c>
      <c r="E25" s="15" t="s">
        <v>24</v>
      </c>
      <c r="F25" s="15" t="s">
        <v>25</v>
      </c>
      <c r="G25" s="16" t="s">
        <v>68</v>
      </c>
      <c r="H25" s="15" t="s">
        <v>67</v>
      </c>
      <c r="I25" s="17">
        <v>4</v>
      </c>
      <c r="J25" s="18">
        <v>49</v>
      </c>
      <c r="K25" s="18">
        <v>49</v>
      </c>
      <c r="L25" s="19">
        <v>25</v>
      </c>
      <c r="M25" s="15" t="s">
        <v>21</v>
      </c>
      <c r="N25" s="18">
        <v>147</v>
      </c>
      <c r="O25" s="18">
        <v>29.4</v>
      </c>
      <c r="P25" s="20">
        <f t="shared" si="0"/>
        <v>0.19999999999999998</v>
      </c>
      <c r="Q25" s="21" t="s">
        <v>16</v>
      </c>
    </row>
    <row r="26" spans="1:17" s="22" customFormat="1" ht="11.25" outlineLevel="2">
      <c r="A26" s="13">
        <v>77</v>
      </c>
      <c r="B26" s="13">
        <v>763308</v>
      </c>
      <c r="C26" s="14">
        <v>44965</v>
      </c>
      <c r="D26" s="13">
        <v>6515</v>
      </c>
      <c r="E26" s="15" t="s">
        <v>24</v>
      </c>
      <c r="F26" s="15" t="s">
        <v>25</v>
      </c>
      <c r="G26" s="16" t="s">
        <v>69</v>
      </c>
      <c r="H26" s="15" t="s">
        <v>70</v>
      </c>
      <c r="I26" s="17">
        <v>4</v>
      </c>
      <c r="J26" s="18">
        <v>63</v>
      </c>
      <c r="K26" s="18">
        <v>63</v>
      </c>
      <c r="L26" s="19">
        <v>25</v>
      </c>
      <c r="M26" s="15" t="s">
        <v>21</v>
      </c>
      <c r="N26" s="18">
        <v>189</v>
      </c>
      <c r="O26" s="18">
        <v>37.799999999999997</v>
      </c>
      <c r="P26" s="20">
        <f t="shared" si="0"/>
        <v>0.19999999999999998</v>
      </c>
      <c r="Q26" s="21" t="s">
        <v>16</v>
      </c>
    </row>
    <row r="27" spans="1:17" s="22" customFormat="1" ht="11.25" outlineLevel="2">
      <c r="A27" s="13">
        <v>77</v>
      </c>
      <c r="B27" s="13">
        <v>763308</v>
      </c>
      <c r="C27" s="14">
        <v>44965</v>
      </c>
      <c r="D27" s="13">
        <v>6515</v>
      </c>
      <c r="E27" s="15" t="s">
        <v>24</v>
      </c>
      <c r="F27" s="15" t="s">
        <v>25</v>
      </c>
      <c r="G27" s="16" t="s">
        <v>71</v>
      </c>
      <c r="H27" s="15" t="s">
        <v>72</v>
      </c>
      <c r="I27" s="17">
        <v>4</v>
      </c>
      <c r="J27" s="18">
        <v>83</v>
      </c>
      <c r="K27" s="18">
        <v>83</v>
      </c>
      <c r="L27" s="19">
        <v>25</v>
      </c>
      <c r="M27" s="15" t="s">
        <v>34</v>
      </c>
      <c r="N27" s="18">
        <v>249</v>
      </c>
      <c r="O27" s="18">
        <v>54.78</v>
      </c>
      <c r="P27" s="20">
        <f t="shared" si="0"/>
        <v>0.22</v>
      </c>
      <c r="Q27" s="21" t="s">
        <v>16</v>
      </c>
    </row>
    <row r="28" spans="1:17" s="22" customFormat="1" ht="11.25" outlineLevel="2">
      <c r="A28" s="13">
        <v>77</v>
      </c>
      <c r="B28" s="13">
        <v>763308</v>
      </c>
      <c r="C28" s="14">
        <v>44965</v>
      </c>
      <c r="D28" s="13">
        <v>6515</v>
      </c>
      <c r="E28" s="15" t="s">
        <v>24</v>
      </c>
      <c r="F28" s="15" t="s">
        <v>25</v>
      </c>
      <c r="G28" s="16" t="s">
        <v>73</v>
      </c>
      <c r="H28" s="15" t="s">
        <v>74</v>
      </c>
      <c r="I28" s="17">
        <v>3</v>
      </c>
      <c r="J28" s="18">
        <v>198</v>
      </c>
      <c r="K28" s="18">
        <v>198</v>
      </c>
      <c r="L28" s="19">
        <v>25</v>
      </c>
      <c r="M28" s="15" t="s">
        <v>21</v>
      </c>
      <c r="N28" s="18">
        <v>445.5</v>
      </c>
      <c r="O28" s="18">
        <v>89.1</v>
      </c>
      <c r="P28" s="20">
        <f t="shared" si="0"/>
        <v>0.19999999999999998</v>
      </c>
      <c r="Q28" s="21" t="s">
        <v>16</v>
      </c>
    </row>
    <row r="29" spans="1:17" s="22" customFormat="1" ht="11.25" outlineLevel="2">
      <c r="A29" s="13">
        <v>77</v>
      </c>
      <c r="B29" s="13">
        <v>763430</v>
      </c>
      <c r="C29" s="14">
        <v>44967</v>
      </c>
      <c r="D29" s="13">
        <v>6515</v>
      </c>
      <c r="E29" s="15" t="s">
        <v>24</v>
      </c>
      <c r="F29" s="15" t="s">
        <v>25</v>
      </c>
      <c r="G29" s="16" t="s">
        <v>53</v>
      </c>
      <c r="H29" s="15" t="s">
        <v>54</v>
      </c>
      <c r="I29" s="17">
        <v>2</v>
      </c>
      <c r="J29" s="18">
        <v>78</v>
      </c>
      <c r="K29" s="18">
        <v>78</v>
      </c>
      <c r="L29" s="19">
        <v>25</v>
      </c>
      <c r="M29" s="15" t="s">
        <v>34</v>
      </c>
      <c r="N29" s="18">
        <v>117</v>
      </c>
      <c r="O29" s="18">
        <v>25.74</v>
      </c>
      <c r="P29" s="20">
        <f t="shared" si="0"/>
        <v>0.21999999999999997</v>
      </c>
      <c r="Q29" s="21" t="s">
        <v>16</v>
      </c>
    </row>
    <row r="30" spans="1:17" s="22" customFormat="1" ht="11.25" outlineLevel="2">
      <c r="A30" s="23">
        <v>77</v>
      </c>
      <c r="B30" s="23">
        <v>763763</v>
      </c>
      <c r="C30" s="24">
        <v>44973</v>
      </c>
      <c r="D30" s="23">
        <v>1852</v>
      </c>
      <c r="E30" s="25" t="s">
        <v>17</v>
      </c>
      <c r="F30" s="25" t="s">
        <v>18</v>
      </c>
      <c r="G30" s="26" t="s">
        <v>19</v>
      </c>
      <c r="H30" s="25" t="s">
        <v>20</v>
      </c>
      <c r="I30" s="27">
        <v>1</v>
      </c>
      <c r="J30" s="28">
        <v>150</v>
      </c>
      <c r="K30" s="28">
        <v>7</v>
      </c>
      <c r="L30" s="29">
        <v>95.3333333333333</v>
      </c>
      <c r="M30" s="25" t="s">
        <v>21</v>
      </c>
      <c r="N30" s="28">
        <v>-7</v>
      </c>
      <c r="O30" s="28">
        <v>-0.415333333333333</v>
      </c>
      <c r="P30" s="20">
        <f t="shared" si="0"/>
        <v>5.9333333333333287E-2</v>
      </c>
      <c r="Q30" s="21" t="s">
        <v>16</v>
      </c>
    </row>
    <row r="31" spans="1:17" s="22" customFormat="1" ht="11.25" outlineLevel="2">
      <c r="A31" s="13">
        <v>77</v>
      </c>
      <c r="B31" s="13">
        <v>763829</v>
      </c>
      <c r="C31" s="14">
        <v>44973</v>
      </c>
      <c r="D31" s="13">
        <v>1300</v>
      </c>
      <c r="E31" s="15" t="s">
        <v>75</v>
      </c>
      <c r="F31" s="15" t="s">
        <v>76</v>
      </c>
      <c r="G31" s="16" t="s">
        <v>77</v>
      </c>
      <c r="H31" s="15" t="s">
        <v>78</v>
      </c>
      <c r="I31" s="17">
        <v>2</v>
      </c>
      <c r="J31" s="18">
        <v>260</v>
      </c>
      <c r="K31" s="18">
        <v>110</v>
      </c>
      <c r="L31" s="19">
        <v>57.692307692307701</v>
      </c>
      <c r="M31" s="15" t="s">
        <v>21</v>
      </c>
      <c r="N31" s="18">
        <v>220</v>
      </c>
      <c r="O31" s="18">
        <f>N31*0.2</f>
        <v>44</v>
      </c>
      <c r="P31" s="20">
        <f t="shared" si="0"/>
        <v>0.2</v>
      </c>
      <c r="Q31" s="21" t="s">
        <v>16</v>
      </c>
    </row>
    <row r="32" spans="1:17" s="22" customFormat="1" ht="11.25" outlineLevel="2">
      <c r="A32" s="13">
        <v>77</v>
      </c>
      <c r="B32" s="13">
        <v>763967</v>
      </c>
      <c r="C32" s="14">
        <v>44977</v>
      </c>
      <c r="D32" s="13">
        <v>1190</v>
      </c>
      <c r="E32" s="15" t="s">
        <v>79</v>
      </c>
      <c r="F32" s="15" t="s">
        <v>80</v>
      </c>
      <c r="G32" s="16" t="s">
        <v>81</v>
      </c>
      <c r="H32" s="15" t="s">
        <v>82</v>
      </c>
      <c r="I32" s="17">
        <v>10</v>
      </c>
      <c r="J32" s="18">
        <v>73</v>
      </c>
      <c r="K32" s="18">
        <v>73</v>
      </c>
      <c r="L32" s="19">
        <v>0</v>
      </c>
      <c r="M32" s="15" t="s">
        <v>34</v>
      </c>
      <c r="N32" s="18">
        <v>730</v>
      </c>
      <c r="O32" s="18">
        <v>219</v>
      </c>
      <c r="P32" s="20">
        <f t="shared" si="0"/>
        <v>0.3</v>
      </c>
      <c r="Q32" s="21" t="s">
        <v>16</v>
      </c>
    </row>
    <row r="33" spans="1:17" s="22" customFormat="1" ht="11.25" outlineLevel="2">
      <c r="A33" s="13">
        <v>77</v>
      </c>
      <c r="B33" s="13">
        <v>763967</v>
      </c>
      <c r="C33" s="14">
        <v>44977</v>
      </c>
      <c r="D33" s="13">
        <v>1190</v>
      </c>
      <c r="E33" s="15" t="s">
        <v>79</v>
      </c>
      <c r="F33" s="15" t="s">
        <v>80</v>
      </c>
      <c r="G33" s="16" t="s">
        <v>83</v>
      </c>
      <c r="H33" s="15" t="s">
        <v>82</v>
      </c>
      <c r="I33" s="17">
        <v>10</v>
      </c>
      <c r="J33" s="18">
        <v>73</v>
      </c>
      <c r="K33" s="18">
        <v>73</v>
      </c>
      <c r="L33" s="19">
        <v>0</v>
      </c>
      <c r="M33" s="15" t="s">
        <v>34</v>
      </c>
      <c r="N33" s="18">
        <v>730</v>
      </c>
      <c r="O33" s="18">
        <v>219</v>
      </c>
      <c r="P33" s="20">
        <f t="shared" si="0"/>
        <v>0.3</v>
      </c>
      <c r="Q33" s="21" t="s">
        <v>16</v>
      </c>
    </row>
    <row r="34" spans="1:17" s="22" customFormat="1" ht="11.25" outlineLevel="2">
      <c r="A34" s="13">
        <v>77</v>
      </c>
      <c r="B34" s="13">
        <v>763967</v>
      </c>
      <c r="C34" s="14">
        <v>44977</v>
      </c>
      <c r="D34" s="13">
        <v>1190</v>
      </c>
      <c r="E34" s="15" t="s">
        <v>79</v>
      </c>
      <c r="F34" s="15" t="s">
        <v>80</v>
      </c>
      <c r="G34" s="16" t="s">
        <v>84</v>
      </c>
      <c r="H34" s="15" t="s">
        <v>82</v>
      </c>
      <c r="I34" s="17">
        <v>20</v>
      </c>
      <c r="J34" s="18">
        <v>73</v>
      </c>
      <c r="K34" s="18">
        <v>73</v>
      </c>
      <c r="L34" s="19">
        <v>0</v>
      </c>
      <c r="M34" s="15" t="s">
        <v>34</v>
      </c>
      <c r="N34" s="18">
        <v>1460</v>
      </c>
      <c r="O34" s="18">
        <v>438</v>
      </c>
      <c r="P34" s="20">
        <f t="shared" ref="P34:P65" si="1">O34/N34</f>
        <v>0.3</v>
      </c>
      <c r="Q34" s="21" t="s">
        <v>16</v>
      </c>
    </row>
    <row r="35" spans="1:17" s="22" customFormat="1" ht="11.25" outlineLevel="2">
      <c r="A35" s="13">
        <v>77</v>
      </c>
      <c r="B35" s="13">
        <v>764186</v>
      </c>
      <c r="C35" s="14">
        <v>44980</v>
      </c>
      <c r="D35" s="13">
        <v>1300</v>
      </c>
      <c r="E35" s="15" t="s">
        <v>75</v>
      </c>
      <c r="F35" s="15" t="s">
        <v>76</v>
      </c>
      <c r="G35" s="16" t="s">
        <v>85</v>
      </c>
      <c r="H35" s="15" t="s">
        <v>78</v>
      </c>
      <c r="I35" s="17">
        <v>2</v>
      </c>
      <c r="J35" s="18">
        <v>260</v>
      </c>
      <c r="K35" s="18">
        <v>110</v>
      </c>
      <c r="L35" s="19">
        <v>57.692307692307701</v>
      </c>
      <c r="M35" s="15" t="s">
        <v>21</v>
      </c>
      <c r="N35" s="18">
        <v>220</v>
      </c>
      <c r="O35" s="18">
        <f>N35*0.2</f>
        <v>44</v>
      </c>
      <c r="P35" s="20">
        <f t="shared" si="1"/>
        <v>0.2</v>
      </c>
      <c r="Q35" s="21" t="s">
        <v>16</v>
      </c>
    </row>
    <row r="36" spans="1:17" s="22" customFormat="1" ht="11.25" outlineLevel="2">
      <c r="A36" s="13">
        <v>77</v>
      </c>
      <c r="B36" s="13">
        <v>764343</v>
      </c>
      <c r="C36" s="14">
        <v>44984</v>
      </c>
      <c r="D36" s="13">
        <v>1300</v>
      </c>
      <c r="E36" s="15" t="s">
        <v>75</v>
      </c>
      <c r="F36" s="15" t="s">
        <v>76</v>
      </c>
      <c r="G36" s="16" t="s">
        <v>86</v>
      </c>
      <c r="H36" s="15" t="s">
        <v>87</v>
      </c>
      <c r="I36" s="17">
        <v>4</v>
      </c>
      <c r="J36" s="18">
        <v>42</v>
      </c>
      <c r="K36" s="18">
        <v>42</v>
      </c>
      <c r="L36" s="19">
        <v>15</v>
      </c>
      <c r="M36" s="15" t="s">
        <v>21</v>
      </c>
      <c r="N36" s="18">
        <v>142.80000000000001</v>
      </c>
      <c r="O36" s="18">
        <v>31.416</v>
      </c>
      <c r="P36" s="20">
        <f t="shared" si="1"/>
        <v>0.21999999999999997</v>
      </c>
      <c r="Q36" s="21" t="s">
        <v>16</v>
      </c>
    </row>
    <row r="37" spans="1:17" s="22" customFormat="1" ht="11.25" outlineLevel="2">
      <c r="A37" s="13">
        <v>77</v>
      </c>
      <c r="B37" s="13">
        <v>764367</v>
      </c>
      <c r="C37" s="14">
        <v>44984</v>
      </c>
      <c r="D37" s="13">
        <v>1300</v>
      </c>
      <c r="E37" s="15" t="s">
        <v>75</v>
      </c>
      <c r="F37" s="15" t="s">
        <v>76</v>
      </c>
      <c r="G37" s="16" t="s">
        <v>77</v>
      </c>
      <c r="H37" s="15" t="s">
        <v>78</v>
      </c>
      <c r="I37" s="17">
        <v>1</v>
      </c>
      <c r="J37" s="18">
        <v>260</v>
      </c>
      <c r="K37" s="18">
        <v>110</v>
      </c>
      <c r="L37" s="19">
        <v>57.692307692307701</v>
      </c>
      <c r="M37" s="15" t="s">
        <v>21</v>
      </c>
      <c r="N37" s="18">
        <v>110</v>
      </c>
      <c r="O37" s="18">
        <f>N37*0.2</f>
        <v>22</v>
      </c>
      <c r="P37" s="20">
        <f t="shared" si="1"/>
        <v>0.2</v>
      </c>
      <c r="Q37" s="21" t="s">
        <v>16</v>
      </c>
    </row>
    <row r="38" spans="1:17" s="22" customFormat="1" ht="11.25" outlineLevel="2">
      <c r="A38" s="13">
        <v>77</v>
      </c>
      <c r="B38" s="13">
        <v>764561</v>
      </c>
      <c r="C38" s="14">
        <v>44987</v>
      </c>
      <c r="D38" s="13">
        <v>2456</v>
      </c>
      <c r="E38" s="15" t="s">
        <v>88</v>
      </c>
      <c r="F38" s="15" t="s">
        <v>89</v>
      </c>
      <c r="G38" s="16" t="s">
        <v>42</v>
      </c>
      <c r="H38" s="15" t="s">
        <v>43</v>
      </c>
      <c r="I38" s="17">
        <v>8</v>
      </c>
      <c r="J38" s="18">
        <v>43</v>
      </c>
      <c r="K38" s="18">
        <v>43</v>
      </c>
      <c r="L38" s="19">
        <v>0</v>
      </c>
      <c r="M38" s="15" t="s">
        <v>21</v>
      </c>
      <c r="N38" s="18">
        <v>344</v>
      </c>
      <c r="O38" s="18">
        <v>86</v>
      </c>
      <c r="P38" s="20">
        <f t="shared" si="1"/>
        <v>0.25</v>
      </c>
      <c r="Q38" s="21" t="s">
        <v>16</v>
      </c>
    </row>
    <row r="39" spans="1:17" s="22" customFormat="1" ht="11.25" outlineLevel="2">
      <c r="A39" s="13">
        <v>77</v>
      </c>
      <c r="B39" s="13">
        <v>764600</v>
      </c>
      <c r="C39" s="14">
        <v>44987</v>
      </c>
      <c r="D39" s="13">
        <v>1300</v>
      </c>
      <c r="E39" s="15" t="s">
        <v>75</v>
      </c>
      <c r="F39" s="15" t="s">
        <v>76</v>
      </c>
      <c r="G39" s="16" t="s">
        <v>85</v>
      </c>
      <c r="H39" s="15" t="s">
        <v>78</v>
      </c>
      <c r="I39" s="17">
        <v>1</v>
      </c>
      <c r="J39" s="18">
        <v>260</v>
      </c>
      <c r="K39" s="18">
        <v>110</v>
      </c>
      <c r="L39" s="19">
        <v>57.692307692307701</v>
      </c>
      <c r="M39" s="15" t="s">
        <v>21</v>
      </c>
      <c r="N39" s="18">
        <v>110</v>
      </c>
      <c r="O39" s="18">
        <f>N39*0.2</f>
        <v>22</v>
      </c>
      <c r="P39" s="20">
        <f t="shared" si="1"/>
        <v>0.2</v>
      </c>
      <c r="Q39" s="21" t="s">
        <v>16</v>
      </c>
    </row>
    <row r="40" spans="1:17" s="22" customFormat="1" ht="11.25" outlineLevel="2">
      <c r="A40" s="13">
        <v>77</v>
      </c>
      <c r="B40" s="13">
        <v>764600</v>
      </c>
      <c r="C40" s="14">
        <v>44987</v>
      </c>
      <c r="D40" s="13">
        <v>1300</v>
      </c>
      <c r="E40" s="15" t="s">
        <v>75</v>
      </c>
      <c r="F40" s="15" t="s">
        <v>76</v>
      </c>
      <c r="G40" s="16" t="s">
        <v>77</v>
      </c>
      <c r="H40" s="15" t="s">
        <v>78</v>
      </c>
      <c r="I40" s="17">
        <v>2</v>
      </c>
      <c r="J40" s="18">
        <v>260</v>
      </c>
      <c r="K40" s="18">
        <v>110</v>
      </c>
      <c r="L40" s="19">
        <v>57.692307692307701</v>
      </c>
      <c r="M40" s="15" t="s">
        <v>21</v>
      </c>
      <c r="N40" s="18">
        <v>220</v>
      </c>
      <c r="O40" s="18">
        <f>N40*0.2</f>
        <v>44</v>
      </c>
      <c r="P40" s="20">
        <f t="shared" si="1"/>
        <v>0.2</v>
      </c>
      <c r="Q40" s="21" t="s">
        <v>16</v>
      </c>
    </row>
    <row r="41" spans="1:17" s="22" customFormat="1" ht="11.25" outlineLevel="2">
      <c r="A41" s="13">
        <v>77</v>
      </c>
      <c r="B41" s="13">
        <v>764771</v>
      </c>
      <c r="C41" s="14">
        <v>44991</v>
      </c>
      <c r="D41" s="13">
        <v>2456</v>
      </c>
      <c r="E41" s="15" t="s">
        <v>88</v>
      </c>
      <c r="F41" s="15" t="s">
        <v>89</v>
      </c>
      <c r="G41" s="16" t="s">
        <v>90</v>
      </c>
      <c r="H41" s="15" t="s">
        <v>91</v>
      </c>
      <c r="I41" s="17">
        <v>1</v>
      </c>
      <c r="J41" s="18">
        <v>812</v>
      </c>
      <c r="K41" s="18">
        <v>812</v>
      </c>
      <c r="L41" s="19">
        <v>0</v>
      </c>
      <c r="M41" s="15" t="s">
        <v>21</v>
      </c>
      <c r="N41" s="18">
        <v>812</v>
      </c>
      <c r="O41" s="18">
        <v>203</v>
      </c>
      <c r="P41" s="20">
        <f t="shared" si="1"/>
        <v>0.25</v>
      </c>
      <c r="Q41" s="21" t="s">
        <v>16</v>
      </c>
    </row>
    <row r="42" spans="1:17" s="22" customFormat="1" ht="11.25" outlineLevel="2">
      <c r="A42" s="13">
        <v>77</v>
      </c>
      <c r="B42" s="13">
        <v>764834</v>
      </c>
      <c r="C42" s="14">
        <v>44992</v>
      </c>
      <c r="D42" s="13">
        <v>1852</v>
      </c>
      <c r="E42" s="15" t="s">
        <v>92</v>
      </c>
      <c r="F42" s="15" t="s">
        <v>93</v>
      </c>
      <c r="G42" s="16" t="s">
        <v>94</v>
      </c>
      <c r="H42" s="15" t="s">
        <v>95</v>
      </c>
      <c r="I42" s="17">
        <v>1</v>
      </c>
      <c r="J42" s="18">
        <v>1260</v>
      </c>
      <c r="K42" s="18">
        <v>1260</v>
      </c>
      <c r="L42" s="19">
        <v>25</v>
      </c>
      <c r="M42" s="15" t="s">
        <v>21</v>
      </c>
      <c r="N42" s="18">
        <v>945</v>
      </c>
      <c r="O42" s="18">
        <v>189</v>
      </c>
      <c r="P42" s="20">
        <f t="shared" si="1"/>
        <v>0.2</v>
      </c>
      <c r="Q42" s="21" t="s">
        <v>16</v>
      </c>
    </row>
    <row r="43" spans="1:17" s="22" customFormat="1" ht="11.25" outlineLevel="2">
      <c r="A43" s="13">
        <v>77</v>
      </c>
      <c r="B43" s="13">
        <v>764835</v>
      </c>
      <c r="C43" s="14">
        <v>44992</v>
      </c>
      <c r="D43" s="13">
        <v>1852</v>
      </c>
      <c r="E43" s="15" t="s">
        <v>92</v>
      </c>
      <c r="F43" s="15" t="s">
        <v>93</v>
      </c>
      <c r="G43" s="16" t="s">
        <v>94</v>
      </c>
      <c r="H43" s="15" t="s">
        <v>95</v>
      </c>
      <c r="I43" s="17">
        <v>1</v>
      </c>
      <c r="J43" s="18">
        <v>1260</v>
      </c>
      <c r="K43" s="18">
        <v>1260</v>
      </c>
      <c r="L43" s="19">
        <v>25</v>
      </c>
      <c r="M43" s="15" t="s">
        <v>21</v>
      </c>
      <c r="N43" s="18">
        <v>945</v>
      </c>
      <c r="O43" s="18">
        <v>189</v>
      </c>
      <c r="P43" s="20">
        <f t="shared" si="1"/>
        <v>0.2</v>
      </c>
      <c r="Q43" s="21" t="s">
        <v>16</v>
      </c>
    </row>
    <row r="44" spans="1:17" s="22" customFormat="1" ht="11.25" outlineLevel="2">
      <c r="A44" s="13">
        <v>77</v>
      </c>
      <c r="B44" s="13">
        <v>764943</v>
      </c>
      <c r="C44" s="14">
        <v>44993</v>
      </c>
      <c r="D44" s="13">
        <v>2067</v>
      </c>
      <c r="E44" s="15" t="s">
        <v>96</v>
      </c>
      <c r="F44" s="15" t="s">
        <v>97</v>
      </c>
      <c r="G44" s="16" t="s">
        <v>98</v>
      </c>
      <c r="H44" s="15" t="s">
        <v>99</v>
      </c>
      <c r="I44" s="17">
        <v>1</v>
      </c>
      <c r="J44" s="18">
        <v>464</v>
      </c>
      <c r="K44" s="18">
        <v>372.5</v>
      </c>
      <c r="L44" s="19">
        <v>19.7198275862069</v>
      </c>
      <c r="M44" s="15" t="s">
        <v>100</v>
      </c>
      <c r="N44" s="18">
        <v>372.5</v>
      </c>
      <c r="O44" s="18">
        <v>18.625</v>
      </c>
      <c r="P44" s="20">
        <f t="shared" si="1"/>
        <v>0.05</v>
      </c>
      <c r="Q44" s="21" t="s">
        <v>16</v>
      </c>
    </row>
    <row r="45" spans="1:17" s="22" customFormat="1" ht="11.25" outlineLevel="2">
      <c r="A45" s="13">
        <v>77</v>
      </c>
      <c r="B45" s="13">
        <v>764987</v>
      </c>
      <c r="C45" s="14">
        <v>44994</v>
      </c>
      <c r="D45" s="13">
        <v>6522</v>
      </c>
      <c r="E45" s="15" t="s">
        <v>101</v>
      </c>
      <c r="F45" s="15" t="s">
        <v>102</v>
      </c>
      <c r="G45" s="16" t="s">
        <v>103</v>
      </c>
      <c r="H45" s="15" t="s">
        <v>104</v>
      </c>
      <c r="I45" s="17">
        <v>1</v>
      </c>
      <c r="J45" s="18">
        <v>317</v>
      </c>
      <c r="K45" s="18">
        <v>317</v>
      </c>
      <c r="L45" s="19">
        <v>0</v>
      </c>
      <c r="M45" s="15" t="s">
        <v>21</v>
      </c>
      <c r="N45" s="18">
        <v>317</v>
      </c>
      <c r="O45" s="18">
        <v>79.25</v>
      </c>
      <c r="P45" s="20">
        <f t="shared" si="1"/>
        <v>0.25</v>
      </c>
      <c r="Q45" s="21" t="s">
        <v>16</v>
      </c>
    </row>
    <row r="46" spans="1:17" s="22" customFormat="1" ht="11.25" outlineLevel="2">
      <c r="A46" s="13">
        <v>77</v>
      </c>
      <c r="B46" s="13">
        <v>764987</v>
      </c>
      <c r="C46" s="14">
        <v>44994</v>
      </c>
      <c r="D46" s="13">
        <v>6522</v>
      </c>
      <c r="E46" s="15" t="s">
        <v>101</v>
      </c>
      <c r="F46" s="15" t="s">
        <v>102</v>
      </c>
      <c r="G46" s="16" t="s">
        <v>105</v>
      </c>
      <c r="H46" s="15" t="s">
        <v>106</v>
      </c>
      <c r="I46" s="17">
        <v>1</v>
      </c>
      <c r="J46" s="18">
        <v>403</v>
      </c>
      <c r="K46" s="18">
        <v>403</v>
      </c>
      <c r="L46" s="19">
        <v>0</v>
      </c>
      <c r="M46" s="15" t="s">
        <v>39</v>
      </c>
      <c r="N46" s="18">
        <v>403</v>
      </c>
      <c r="O46" s="18">
        <v>80.599999999999994</v>
      </c>
      <c r="P46" s="20">
        <f t="shared" si="1"/>
        <v>0.19999999999999998</v>
      </c>
      <c r="Q46" s="21" t="s">
        <v>16</v>
      </c>
    </row>
    <row r="47" spans="1:17" s="22" customFormat="1" ht="11.25" outlineLevel="2">
      <c r="A47" s="13">
        <v>77</v>
      </c>
      <c r="B47" s="13">
        <v>765006</v>
      </c>
      <c r="C47" s="14">
        <v>44994</v>
      </c>
      <c r="D47" s="13">
        <v>2456</v>
      </c>
      <c r="E47" s="15" t="s">
        <v>107</v>
      </c>
      <c r="F47" s="15" t="s">
        <v>108</v>
      </c>
      <c r="G47" s="16" t="s">
        <v>109</v>
      </c>
      <c r="H47" s="15" t="s">
        <v>110</v>
      </c>
      <c r="I47" s="17">
        <v>1</v>
      </c>
      <c r="J47" s="18">
        <v>791</v>
      </c>
      <c r="K47" s="18">
        <v>791</v>
      </c>
      <c r="L47" s="19">
        <v>0</v>
      </c>
      <c r="M47" s="15" t="s">
        <v>21</v>
      </c>
      <c r="N47" s="18">
        <v>791</v>
      </c>
      <c r="O47" s="18">
        <v>197.75</v>
      </c>
      <c r="P47" s="20">
        <f t="shared" si="1"/>
        <v>0.25</v>
      </c>
      <c r="Q47" s="21" t="s">
        <v>16</v>
      </c>
    </row>
    <row r="48" spans="1:17" s="22" customFormat="1" ht="11.25" outlineLevel="2">
      <c r="A48" s="13">
        <v>77</v>
      </c>
      <c r="B48" s="13">
        <v>765087</v>
      </c>
      <c r="C48" s="14">
        <v>44995</v>
      </c>
      <c r="D48" s="13">
        <v>2599</v>
      </c>
      <c r="E48" s="15" t="s">
        <v>111</v>
      </c>
      <c r="F48" s="15" t="s">
        <v>112</v>
      </c>
      <c r="G48" s="16" t="s">
        <v>113</v>
      </c>
      <c r="H48" s="15" t="s">
        <v>67</v>
      </c>
      <c r="I48" s="17">
        <v>1</v>
      </c>
      <c r="J48" s="18">
        <v>49</v>
      </c>
      <c r="K48" s="18">
        <v>49</v>
      </c>
      <c r="L48" s="19">
        <v>0</v>
      </c>
      <c r="M48" s="15" t="s">
        <v>34</v>
      </c>
      <c r="N48" s="18">
        <v>49</v>
      </c>
      <c r="O48" s="18">
        <v>14.7</v>
      </c>
      <c r="P48" s="20">
        <f t="shared" si="1"/>
        <v>0.3</v>
      </c>
      <c r="Q48" s="21" t="s">
        <v>16</v>
      </c>
    </row>
    <row r="49" spans="1:17" s="22" customFormat="1" ht="11.25" outlineLevel="2">
      <c r="A49" s="13">
        <v>77</v>
      </c>
      <c r="B49" s="13">
        <v>765096</v>
      </c>
      <c r="C49" s="14">
        <v>44995</v>
      </c>
      <c r="D49" s="13">
        <v>1852</v>
      </c>
      <c r="E49" s="15" t="s">
        <v>114</v>
      </c>
      <c r="F49" s="15" t="s">
        <v>115</v>
      </c>
      <c r="G49" s="16" t="s">
        <v>116</v>
      </c>
      <c r="H49" s="15" t="s">
        <v>117</v>
      </c>
      <c r="I49" s="17">
        <v>2</v>
      </c>
      <c r="J49" s="18">
        <v>132</v>
      </c>
      <c r="K49" s="18">
        <v>125</v>
      </c>
      <c r="L49" s="19">
        <v>5.3030303030303001</v>
      </c>
      <c r="M49" s="15" t="s">
        <v>21</v>
      </c>
      <c r="N49" s="18">
        <v>250</v>
      </c>
      <c r="O49" s="18">
        <v>59.848484848484802</v>
      </c>
      <c r="P49" s="20">
        <f t="shared" si="1"/>
        <v>0.23939393939393921</v>
      </c>
      <c r="Q49" s="21" t="s">
        <v>16</v>
      </c>
    </row>
    <row r="50" spans="1:17" s="22" customFormat="1" ht="11.25" outlineLevel="2">
      <c r="A50" s="13">
        <v>77</v>
      </c>
      <c r="B50" s="13">
        <v>765141</v>
      </c>
      <c r="C50" s="14">
        <v>44998</v>
      </c>
      <c r="D50" s="13">
        <v>1852</v>
      </c>
      <c r="E50" s="15" t="s">
        <v>114</v>
      </c>
      <c r="F50" s="15" t="s">
        <v>115</v>
      </c>
      <c r="G50" s="16" t="s">
        <v>118</v>
      </c>
      <c r="H50" s="15" t="s">
        <v>119</v>
      </c>
      <c r="I50" s="17">
        <v>1</v>
      </c>
      <c r="J50" s="18">
        <v>11</v>
      </c>
      <c r="K50" s="18">
        <v>11</v>
      </c>
      <c r="L50" s="19">
        <v>0</v>
      </c>
      <c r="M50" s="15" t="s">
        <v>21</v>
      </c>
      <c r="N50" s="18">
        <v>11</v>
      </c>
      <c r="O50" s="18">
        <v>2.75</v>
      </c>
      <c r="P50" s="20">
        <f t="shared" si="1"/>
        <v>0.25</v>
      </c>
      <c r="Q50" s="21" t="s">
        <v>16</v>
      </c>
    </row>
    <row r="51" spans="1:17" s="22" customFormat="1" ht="11.25" outlineLevel="2">
      <c r="A51" s="13">
        <v>77</v>
      </c>
      <c r="B51" s="13">
        <v>765174</v>
      </c>
      <c r="C51" s="14">
        <v>44998</v>
      </c>
      <c r="D51" s="13">
        <v>1852</v>
      </c>
      <c r="E51" s="15" t="s">
        <v>114</v>
      </c>
      <c r="F51" s="15" t="s">
        <v>115</v>
      </c>
      <c r="G51" s="16" t="s">
        <v>85</v>
      </c>
      <c r="H51" s="15" t="s">
        <v>78</v>
      </c>
      <c r="I51" s="17">
        <v>3</v>
      </c>
      <c r="J51" s="18">
        <v>260</v>
      </c>
      <c r="K51" s="18">
        <v>175</v>
      </c>
      <c r="L51" s="19">
        <v>32.692307692307701</v>
      </c>
      <c r="M51" s="15" t="s">
        <v>21</v>
      </c>
      <c r="N51" s="18">
        <v>525</v>
      </c>
      <c r="O51" s="18">
        <v>96.923076923076906</v>
      </c>
      <c r="P51" s="20">
        <f t="shared" si="1"/>
        <v>0.18461538461538457</v>
      </c>
      <c r="Q51" s="21" t="s">
        <v>16</v>
      </c>
    </row>
    <row r="52" spans="1:17" s="22" customFormat="1" ht="11.25" outlineLevel="2">
      <c r="A52" s="13">
        <v>77</v>
      </c>
      <c r="B52" s="13">
        <v>765178</v>
      </c>
      <c r="C52" s="14">
        <v>44998</v>
      </c>
      <c r="D52" s="13">
        <v>656</v>
      </c>
      <c r="E52" s="15" t="s">
        <v>120</v>
      </c>
      <c r="F52" s="15" t="s">
        <v>121</v>
      </c>
      <c r="G52" s="16" t="s">
        <v>122</v>
      </c>
      <c r="H52" s="15" t="s">
        <v>123</v>
      </c>
      <c r="I52" s="17">
        <v>1</v>
      </c>
      <c r="J52" s="18">
        <v>931</v>
      </c>
      <c r="K52" s="18">
        <v>931</v>
      </c>
      <c r="L52" s="19">
        <v>0</v>
      </c>
      <c r="M52" s="15" t="s">
        <v>39</v>
      </c>
      <c r="N52" s="18">
        <v>931</v>
      </c>
      <c r="O52" s="18">
        <v>186.2</v>
      </c>
      <c r="P52" s="20">
        <f t="shared" si="1"/>
        <v>0.19999999999999998</v>
      </c>
      <c r="Q52" s="21" t="s">
        <v>16</v>
      </c>
    </row>
    <row r="53" spans="1:17" s="22" customFormat="1" ht="11.25" outlineLevel="2">
      <c r="A53" s="13">
        <v>77</v>
      </c>
      <c r="B53" s="13">
        <v>765216</v>
      </c>
      <c r="C53" s="14">
        <v>44999</v>
      </c>
      <c r="D53" s="13">
        <v>6522</v>
      </c>
      <c r="E53" s="15" t="s">
        <v>101</v>
      </c>
      <c r="F53" s="15" t="s">
        <v>102</v>
      </c>
      <c r="G53" s="16" t="s">
        <v>124</v>
      </c>
      <c r="H53" s="15" t="s">
        <v>125</v>
      </c>
      <c r="I53" s="17">
        <v>1</v>
      </c>
      <c r="J53" s="18">
        <v>1217</v>
      </c>
      <c r="K53" s="18">
        <v>1217</v>
      </c>
      <c r="L53" s="19">
        <v>0</v>
      </c>
      <c r="M53" s="15" t="s">
        <v>21</v>
      </c>
      <c r="N53" s="18">
        <v>1217</v>
      </c>
      <c r="O53" s="18">
        <v>304.25</v>
      </c>
      <c r="P53" s="20">
        <f t="shared" si="1"/>
        <v>0.25</v>
      </c>
      <c r="Q53" s="21" t="s">
        <v>16</v>
      </c>
    </row>
    <row r="54" spans="1:17" s="22" customFormat="1" ht="11.25" outlineLevel="2">
      <c r="A54" s="13">
        <v>77</v>
      </c>
      <c r="B54" s="13">
        <v>765225</v>
      </c>
      <c r="C54" s="14">
        <v>44999</v>
      </c>
      <c r="D54" s="13">
        <v>1852</v>
      </c>
      <c r="E54" s="15" t="s">
        <v>17</v>
      </c>
      <c r="F54" s="15" t="s">
        <v>18</v>
      </c>
      <c r="G54" s="16" t="s">
        <v>46</v>
      </c>
      <c r="H54" s="15" t="s">
        <v>47</v>
      </c>
      <c r="I54" s="17">
        <v>2</v>
      </c>
      <c r="J54" s="18">
        <v>67</v>
      </c>
      <c r="K54" s="18">
        <v>67</v>
      </c>
      <c r="L54" s="19">
        <v>0</v>
      </c>
      <c r="M54" s="15" t="s">
        <v>34</v>
      </c>
      <c r="N54" s="18">
        <v>134</v>
      </c>
      <c r="O54" s="18">
        <v>40.200000000000003</v>
      </c>
      <c r="P54" s="20">
        <f t="shared" si="1"/>
        <v>0.30000000000000004</v>
      </c>
      <c r="Q54" s="21" t="s">
        <v>16</v>
      </c>
    </row>
    <row r="55" spans="1:17" s="22" customFormat="1" ht="11.25" outlineLevel="2">
      <c r="A55" s="13">
        <v>77</v>
      </c>
      <c r="B55" s="13">
        <v>765225</v>
      </c>
      <c r="C55" s="14">
        <v>44999</v>
      </c>
      <c r="D55" s="13">
        <v>1852</v>
      </c>
      <c r="E55" s="15" t="s">
        <v>17</v>
      </c>
      <c r="F55" s="15" t="s">
        <v>18</v>
      </c>
      <c r="G55" s="16" t="s">
        <v>126</v>
      </c>
      <c r="H55" s="15" t="s">
        <v>127</v>
      </c>
      <c r="I55" s="17">
        <v>1</v>
      </c>
      <c r="J55" s="18">
        <v>598</v>
      </c>
      <c r="K55" s="18">
        <v>568</v>
      </c>
      <c r="L55" s="19">
        <v>5.0167224080267596</v>
      </c>
      <c r="M55" s="15" t="s">
        <v>39</v>
      </c>
      <c r="N55" s="18">
        <v>568</v>
      </c>
      <c r="O55" s="18">
        <v>110.180602006689</v>
      </c>
      <c r="P55" s="20">
        <f t="shared" si="1"/>
        <v>0.19397993311036796</v>
      </c>
      <c r="Q55" s="21" t="s">
        <v>16</v>
      </c>
    </row>
    <row r="56" spans="1:17" s="22" customFormat="1" ht="11.25" outlineLevel="2">
      <c r="A56" s="13">
        <v>77</v>
      </c>
      <c r="B56" s="13">
        <v>765225</v>
      </c>
      <c r="C56" s="14">
        <v>44999</v>
      </c>
      <c r="D56" s="13">
        <v>1852</v>
      </c>
      <c r="E56" s="15" t="s">
        <v>17</v>
      </c>
      <c r="F56" s="15" t="s">
        <v>18</v>
      </c>
      <c r="G56" s="16" t="s">
        <v>128</v>
      </c>
      <c r="H56" s="15" t="s">
        <v>129</v>
      </c>
      <c r="I56" s="17">
        <v>1</v>
      </c>
      <c r="J56" s="18">
        <v>188</v>
      </c>
      <c r="K56" s="18">
        <v>188</v>
      </c>
      <c r="L56" s="19">
        <v>0</v>
      </c>
      <c r="M56" s="15" t="s">
        <v>21</v>
      </c>
      <c r="N56" s="18">
        <v>188</v>
      </c>
      <c r="O56" s="18">
        <v>47</v>
      </c>
      <c r="P56" s="20">
        <f t="shared" si="1"/>
        <v>0.25</v>
      </c>
      <c r="Q56" s="21" t="s">
        <v>16</v>
      </c>
    </row>
    <row r="57" spans="1:17" s="22" customFormat="1" ht="11.25" outlineLevel="2">
      <c r="A57" s="13">
        <v>77</v>
      </c>
      <c r="B57" s="13">
        <v>765225</v>
      </c>
      <c r="C57" s="14">
        <v>44999</v>
      </c>
      <c r="D57" s="13">
        <v>1852</v>
      </c>
      <c r="E57" s="15" t="s">
        <v>17</v>
      </c>
      <c r="F57" s="15" t="s">
        <v>18</v>
      </c>
      <c r="G57" s="16" t="s">
        <v>130</v>
      </c>
      <c r="H57" s="15" t="s">
        <v>131</v>
      </c>
      <c r="I57" s="17">
        <v>2</v>
      </c>
      <c r="J57" s="18">
        <v>156</v>
      </c>
      <c r="K57" s="18">
        <v>156</v>
      </c>
      <c r="L57" s="19">
        <v>0</v>
      </c>
      <c r="M57" s="15" t="s">
        <v>21</v>
      </c>
      <c r="N57" s="18">
        <v>312</v>
      </c>
      <c r="O57" s="18">
        <v>78</v>
      </c>
      <c r="P57" s="20">
        <f t="shared" si="1"/>
        <v>0.25</v>
      </c>
      <c r="Q57" s="21" t="s">
        <v>16</v>
      </c>
    </row>
    <row r="58" spans="1:17" s="22" customFormat="1" ht="11.25" outlineLevel="2">
      <c r="A58" s="13">
        <v>77</v>
      </c>
      <c r="B58" s="13">
        <v>765225</v>
      </c>
      <c r="C58" s="14">
        <v>44999</v>
      </c>
      <c r="D58" s="13">
        <v>1852</v>
      </c>
      <c r="E58" s="15" t="s">
        <v>17</v>
      </c>
      <c r="F58" s="15" t="s">
        <v>18</v>
      </c>
      <c r="G58" s="16" t="s">
        <v>22</v>
      </c>
      <c r="H58" s="15" t="s">
        <v>23</v>
      </c>
      <c r="I58" s="17">
        <v>1</v>
      </c>
      <c r="J58" s="18">
        <v>188</v>
      </c>
      <c r="K58" s="18">
        <v>188</v>
      </c>
      <c r="L58" s="19">
        <v>0</v>
      </c>
      <c r="M58" s="15" t="s">
        <v>21</v>
      </c>
      <c r="N58" s="18">
        <v>188</v>
      </c>
      <c r="O58" s="18">
        <v>47</v>
      </c>
      <c r="P58" s="20">
        <f t="shared" si="1"/>
        <v>0.25</v>
      </c>
      <c r="Q58" s="21" t="s">
        <v>16</v>
      </c>
    </row>
    <row r="59" spans="1:17" s="22" customFormat="1" ht="11.25" outlineLevel="2">
      <c r="A59" s="13">
        <v>77</v>
      </c>
      <c r="B59" s="13">
        <v>765225</v>
      </c>
      <c r="C59" s="14">
        <v>44999</v>
      </c>
      <c r="D59" s="13">
        <v>1852</v>
      </c>
      <c r="E59" s="15" t="s">
        <v>17</v>
      </c>
      <c r="F59" s="15" t="s">
        <v>18</v>
      </c>
      <c r="G59" s="16" t="s">
        <v>132</v>
      </c>
      <c r="H59" s="15" t="s">
        <v>133</v>
      </c>
      <c r="I59" s="17">
        <v>1</v>
      </c>
      <c r="J59" s="18">
        <v>96</v>
      </c>
      <c r="K59" s="18">
        <v>96</v>
      </c>
      <c r="L59" s="19">
        <v>0</v>
      </c>
      <c r="M59" s="15" t="s">
        <v>21</v>
      </c>
      <c r="N59" s="18">
        <v>96</v>
      </c>
      <c r="O59" s="18">
        <v>24</v>
      </c>
      <c r="P59" s="20">
        <f t="shared" si="1"/>
        <v>0.25</v>
      </c>
      <c r="Q59" s="21" t="s">
        <v>16</v>
      </c>
    </row>
    <row r="60" spans="1:17" s="22" customFormat="1" ht="11.25" outlineLevel="2">
      <c r="A60" s="13">
        <v>77</v>
      </c>
      <c r="B60" s="13">
        <v>765289</v>
      </c>
      <c r="C60" s="14">
        <v>44999</v>
      </c>
      <c r="D60" s="13">
        <v>656</v>
      </c>
      <c r="E60" s="15" t="s">
        <v>134</v>
      </c>
      <c r="F60" s="15" t="s">
        <v>135</v>
      </c>
      <c r="G60" s="16" t="s">
        <v>136</v>
      </c>
      <c r="H60" s="15" t="s">
        <v>137</v>
      </c>
      <c r="I60" s="17">
        <v>3</v>
      </c>
      <c r="J60" s="18">
        <v>1321</v>
      </c>
      <c r="K60" s="18">
        <v>1321</v>
      </c>
      <c r="L60" s="19">
        <v>0</v>
      </c>
      <c r="M60" s="15" t="s">
        <v>21</v>
      </c>
      <c r="N60" s="18">
        <v>3963</v>
      </c>
      <c r="O60" s="18">
        <v>990.75</v>
      </c>
      <c r="P60" s="20">
        <f t="shared" si="1"/>
        <v>0.25</v>
      </c>
      <c r="Q60" s="21" t="s">
        <v>16</v>
      </c>
    </row>
    <row r="61" spans="1:17" s="22" customFormat="1" ht="11.25" outlineLevel="2">
      <c r="A61" s="13">
        <v>77</v>
      </c>
      <c r="B61" s="13">
        <v>765301</v>
      </c>
      <c r="C61" s="14">
        <v>45000</v>
      </c>
      <c r="D61" s="13">
        <v>4665</v>
      </c>
      <c r="E61" s="15" t="s">
        <v>138</v>
      </c>
      <c r="F61" s="15" t="s">
        <v>139</v>
      </c>
      <c r="G61" s="16" t="s">
        <v>140</v>
      </c>
      <c r="H61" s="15" t="s">
        <v>141</v>
      </c>
      <c r="I61" s="17">
        <v>2</v>
      </c>
      <c r="J61" s="18">
        <v>367</v>
      </c>
      <c r="K61" s="18">
        <v>367</v>
      </c>
      <c r="L61" s="19">
        <v>0</v>
      </c>
      <c r="M61" s="15" t="s">
        <v>21</v>
      </c>
      <c r="N61" s="18">
        <v>734</v>
      </c>
      <c r="O61" s="18">
        <v>183.5</v>
      </c>
      <c r="P61" s="20">
        <f t="shared" si="1"/>
        <v>0.25</v>
      </c>
      <c r="Q61" s="21" t="s">
        <v>16</v>
      </c>
    </row>
    <row r="62" spans="1:17" s="22" customFormat="1" ht="11.25" outlineLevel="2">
      <c r="A62" s="30">
        <v>77</v>
      </c>
      <c r="B62" s="30">
        <v>765343</v>
      </c>
      <c r="C62" s="31">
        <v>45000</v>
      </c>
      <c r="D62" s="30">
        <v>1852</v>
      </c>
      <c r="E62" s="32" t="s">
        <v>142</v>
      </c>
      <c r="F62" s="32" t="s">
        <v>143</v>
      </c>
      <c r="G62" s="33" t="s">
        <v>98</v>
      </c>
      <c r="H62" s="32" t="s">
        <v>99</v>
      </c>
      <c r="I62" s="34">
        <v>2</v>
      </c>
      <c r="J62" s="35">
        <v>464</v>
      </c>
      <c r="K62" s="35">
        <v>327.5</v>
      </c>
      <c r="L62" s="36">
        <v>29.4181034482759</v>
      </c>
      <c r="M62" s="32" t="s">
        <v>100</v>
      </c>
      <c r="N62" s="35">
        <v>655</v>
      </c>
      <c r="O62" s="35">
        <v>131</v>
      </c>
      <c r="P62" s="20">
        <f t="shared" si="1"/>
        <v>0.2</v>
      </c>
      <c r="Q62" s="37" t="s">
        <v>16</v>
      </c>
    </row>
    <row r="63" spans="1:17" s="22" customFormat="1" ht="11.25" outlineLevel="2">
      <c r="A63" s="30">
        <v>77</v>
      </c>
      <c r="B63" s="30">
        <v>765368</v>
      </c>
      <c r="C63" s="31">
        <v>45000</v>
      </c>
      <c r="D63" s="30">
        <v>656</v>
      </c>
      <c r="E63" s="32" t="s">
        <v>120</v>
      </c>
      <c r="F63" s="32" t="s">
        <v>121</v>
      </c>
      <c r="G63" s="33" t="s">
        <v>98</v>
      </c>
      <c r="H63" s="32" t="s">
        <v>99</v>
      </c>
      <c r="I63" s="34">
        <v>1</v>
      </c>
      <c r="J63" s="35">
        <v>464</v>
      </c>
      <c r="K63" s="35">
        <v>342.5</v>
      </c>
      <c r="L63" s="36">
        <v>26.185344827586199</v>
      </c>
      <c r="M63" s="32" t="s">
        <v>100</v>
      </c>
      <c r="N63" s="35">
        <v>342.5</v>
      </c>
      <c r="O63" s="35">
        <v>68.5</v>
      </c>
      <c r="P63" s="20">
        <f t="shared" si="1"/>
        <v>0.2</v>
      </c>
      <c r="Q63" s="37" t="s">
        <v>16</v>
      </c>
    </row>
    <row r="64" spans="1:17" s="22" customFormat="1" ht="11.25" outlineLevel="2">
      <c r="A64" s="13">
        <v>77</v>
      </c>
      <c r="B64" s="13">
        <v>765370</v>
      </c>
      <c r="C64" s="14">
        <v>45000</v>
      </c>
      <c r="D64" s="13">
        <v>1300</v>
      </c>
      <c r="E64" s="15" t="s">
        <v>75</v>
      </c>
      <c r="F64" s="15" t="s">
        <v>76</v>
      </c>
      <c r="G64" s="16" t="s">
        <v>77</v>
      </c>
      <c r="H64" s="15" t="s">
        <v>78</v>
      </c>
      <c r="I64" s="17">
        <v>1</v>
      </c>
      <c r="J64" s="18">
        <v>260</v>
      </c>
      <c r="K64" s="18">
        <v>110</v>
      </c>
      <c r="L64" s="19">
        <v>57.692307692307701</v>
      </c>
      <c r="M64" s="15" t="s">
        <v>21</v>
      </c>
      <c r="N64" s="18">
        <v>110</v>
      </c>
      <c r="O64" s="18">
        <f>N64*0.2</f>
        <v>22</v>
      </c>
      <c r="P64" s="20">
        <f t="shared" si="1"/>
        <v>0.2</v>
      </c>
      <c r="Q64" s="21" t="s">
        <v>16</v>
      </c>
    </row>
    <row r="65" spans="1:17" s="22" customFormat="1" ht="11.25" outlineLevel="2">
      <c r="A65" s="30">
        <v>77</v>
      </c>
      <c r="B65" s="30">
        <v>765415</v>
      </c>
      <c r="C65" s="31">
        <v>45001</v>
      </c>
      <c r="D65" s="30">
        <v>656</v>
      </c>
      <c r="E65" s="32" t="s">
        <v>144</v>
      </c>
      <c r="F65" s="32" t="s">
        <v>121</v>
      </c>
      <c r="G65" s="33" t="s">
        <v>98</v>
      </c>
      <c r="H65" s="32" t="s">
        <v>99</v>
      </c>
      <c r="I65" s="34">
        <v>3</v>
      </c>
      <c r="J65" s="35">
        <v>464</v>
      </c>
      <c r="K65" s="35">
        <v>342.5</v>
      </c>
      <c r="L65" s="36">
        <v>26.185344827586199</v>
      </c>
      <c r="M65" s="32" t="s">
        <v>100</v>
      </c>
      <c r="N65" s="35">
        <v>1027.5</v>
      </c>
      <c r="O65" s="35">
        <v>205.5</v>
      </c>
      <c r="P65" s="20">
        <f t="shared" si="1"/>
        <v>0.2</v>
      </c>
      <c r="Q65" s="37" t="s">
        <v>16</v>
      </c>
    </row>
    <row r="66" spans="1:17" s="22" customFormat="1" ht="11.25" outlineLevel="2">
      <c r="A66" s="13">
        <v>77</v>
      </c>
      <c r="B66" s="13">
        <v>765426</v>
      </c>
      <c r="C66" s="14">
        <v>45001</v>
      </c>
      <c r="D66" s="13">
        <v>1540</v>
      </c>
      <c r="E66" s="15" t="s">
        <v>145</v>
      </c>
      <c r="F66" s="15" t="s">
        <v>146</v>
      </c>
      <c r="G66" s="16" t="s">
        <v>147</v>
      </c>
      <c r="H66" s="15" t="s">
        <v>148</v>
      </c>
      <c r="I66" s="17">
        <v>2</v>
      </c>
      <c r="J66" s="18">
        <v>97</v>
      </c>
      <c r="K66" s="18">
        <v>72</v>
      </c>
      <c r="L66" s="19">
        <v>25.7731958762887</v>
      </c>
      <c r="M66" s="15" t="s">
        <v>149</v>
      </c>
      <c r="N66" s="18">
        <v>144</v>
      </c>
      <c r="O66" s="18">
        <f>N66*0.2</f>
        <v>28.8</v>
      </c>
      <c r="P66" s="20">
        <f t="shared" ref="P66:P97" si="2">O66/N66</f>
        <v>0.2</v>
      </c>
      <c r="Q66" s="21" t="s">
        <v>16</v>
      </c>
    </row>
    <row r="67" spans="1:17" s="22" customFormat="1" ht="11.25" outlineLevel="2">
      <c r="A67" s="13">
        <v>77</v>
      </c>
      <c r="B67" s="13">
        <v>765449</v>
      </c>
      <c r="C67" s="14">
        <v>45001</v>
      </c>
      <c r="D67" s="13">
        <v>1757</v>
      </c>
      <c r="E67" s="15" t="s">
        <v>150</v>
      </c>
      <c r="F67" s="15" t="s">
        <v>151</v>
      </c>
      <c r="G67" s="16" t="s">
        <v>152</v>
      </c>
      <c r="H67" s="15" t="s">
        <v>153</v>
      </c>
      <c r="I67" s="17">
        <v>1</v>
      </c>
      <c r="J67" s="18">
        <v>532</v>
      </c>
      <c r="K67" s="18">
        <v>532</v>
      </c>
      <c r="L67" s="19">
        <v>10</v>
      </c>
      <c r="M67" s="15" t="s">
        <v>21</v>
      </c>
      <c r="N67" s="18">
        <v>478.8</v>
      </c>
      <c r="O67" s="18">
        <v>110.124</v>
      </c>
      <c r="P67" s="20">
        <f t="shared" si="2"/>
        <v>0.22999999999999998</v>
      </c>
      <c r="Q67" s="21" t="s">
        <v>16</v>
      </c>
    </row>
    <row r="68" spans="1:17" s="22" customFormat="1" ht="11.25" outlineLevel="2">
      <c r="A68" s="13">
        <v>77</v>
      </c>
      <c r="B68" s="13">
        <v>765521</v>
      </c>
      <c r="C68" s="14">
        <v>45002</v>
      </c>
      <c r="D68" s="13">
        <v>656</v>
      </c>
      <c r="E68" s="15" t="s">
        <v>154</v>
      </c>
      <c r="F68" s="15" t="s">
        <v>155</v>
      </c>
      <c r="G68" s="16" t="s">
        <v>77</v>
      </c>
      <c r="H68" s="15" t="s">
        <v>78</v>
      </c>
      <c r="I68" s="17">
        <v>4</v>
      </c>
      <c r="J68" s="18">
        <v>260</v>
      </c>
      <c r="K68" s="18">
        <v>110</v>
      </c>
      <c r="L68" s="19">
        <v>57.692307692307701</v>
      </c>
      <c r="M68" s="15" t="s">
        <v>21</v>
      </c>
      <c r="N68" s="18">
        <v>440</v>
      </c>
      <c r="O68" s="18">
        <f>N68*0.2</f>
        <v>88</v>
      </c>
      <c r="P68" s="20">
        <f t="shared" si="2"/>
        <v>0.2</v>
      </c>
      <c r="Q68" s="21" t="s">
        <v>16</v>
      </c>
    </row>
    <row r="69" spans="1:17" s="22" customFormat="1" ht="11.25" outlineLevel="2">
      <c r="A69" s="13">
        <v>77</v>
      </c>
      <c r="B69" s="13">
        <v>765530</v>
      </c>
      <c r="C69" s="14">
        <v>45002</v>
      </c>
      <c r="D69" s="13">
        <v>656</v>
      </c>
      <c r="E69" s="15" t="s">
        <v>154</v>
      </c>
      <c r="F69" s="15" t="s">
        <v>155</v>
      </c>
      <c r="G69" s="16" t="s">
        <v>77</v>
      </c>
      <c r="H69" s="15" t="s">
        <v>78</v>
      </c>
      <c r="I69" s="17">
        <v>6</v>
      </c>
      <c r="J69" s="18">
        <v>260</v>
      </c>
      <c r="K69" s="18">
        <v>110</v>
      </c>
      <c r="L69" s="19">
        <v>57.692307692307701</v>
      </c>
      <c r="M69" s="15" t="s">
        <v>21</v>
      </c>
      <c r="N69" s="18">
        <v>660</v>
      </c>
      <c r="O69" s="18">
        <f>N69*0.2</f>
        <v>132</v>
      </c>
      <c r="P69" s="20">
        <f t="shared" si="2"/>
        <v>0.2</v>
      </c>
      <c r="Q69" s="21" t="s">
        <v>16</v>
      </c>
    </row>
    <row r="70" spans="1:17" s="22" customFormat="1" ht="11.25" outlineLevel="2">
      <c r="A70" s="13">
        <v>77</v>
      </c>
      <c r="B70" s="13">
        <v>765535</v>
      </c>
      <c r="C70" s="14">
        <v>45002</v>
      </c>
      <c r="D70" s="13">
        <v>1852</v>
      </c>
      <c r="E70" s="15" t="s">
        <v>156</v>
      </c>
      <c r="F70" s="15" t="s">
        <v>157</v>
      </c>
      <c r="G70" s="16" t="s">
        <v>158</v>
      </c>
      <c r="H70" s="15" t="s">
        <v>159</v>
      </c>
      <c r="I70" s="17">
        <v>2</v>
      </c>
      <c r="J70" s="18">
        <v>168</v>
      </c>
      <c r="K70" s="18">
        <v>160</v>
      </c>
      <c r="L70" s="19">
        <v>4.7619047619047601</v>
      </c>
      <c r="M70" s="15" t="s">
        <v>39</v>
      </c>
      <c r="N70" s="18">
        <v>320</v>
      </c>
      <c r="O70" s="18">
        <v>62.171428571428599</v>
      </c>
      <c r="P70" s="20">
        <f t="shared" si="2"/>
        <v>0.19428571428571437</v>
      </c>
      <c r="Q70" s="21" t="s">
        <v>16</v>
      </c>
    </row>
    <row r="71" spans="1:17" s="22" customFormat="1" ht="11.25" outlineLevel="2">
      <c r="A71" s="13">
        <v>77</v>
      </c>
      <c r="B71" s="13">
        <v>765543</v>
      </c>
      <c r="C71" s="14">
        <v>45002</v>
      </c>
      <c r="D71" s="13">
        <v>1757</v>
      </c>
      <c r="E71" s="15" t="s">
        <v>150</v>
      </c>
      <c r="F71" s="15" t="s">
        <v>151</v>
      </c>
      <c r="G71" s="16" t="s">
        <v>77</v>
      </c>
      <c r="H71" s="15" t="s">
        <v>78</v>
      </c>
      <c r="I71" s="17">
        <v>4</v>
      </c>
      <c r="J71" s="18">
        <v>260</v>
      </c>
      <c r="K71" s="18">
        <v>125</v>
      </c>
      <c r="L71" s="19">
        <v>51.923076923076898</v>
      </c>
      <c r="M71" s="15" t="s">
        <v>21</v>
      </c>
      <c r="N71" s="18">
        <v>500</v>
      </c>
      <c r="O71" s="18">
        <f>N71*0.2</f>
        <v>100</v>
      </c>
      <c r="P71" s="20">
        <f t="shared" si="2"/>
        <v>0.2</v>
      </c>
      <c r="Q71" s="21" t="s">
        <v>16</v>
      </c>
    </row>
    <row r="72" spans="1:17" s="22" customFormat="1" ht="11.25" outlineLevel="2">
      <c r="A72" s="13">
        <v>77</v>
      </c>
      <c r="B72" s="13">
        <v>765546</v>
      </c>
      <c r="C72" s="14">
        <v>45002</v>
      </c>
      <c r="D72" s="13">
        <v>1852</v>
      </c>
      <c r="E72" s="15" t="s">
        <v>160</v>
      </c>
      <c r="F72" s="15" t="s">
        <v>161</v>
      </c>
      <c r="G72" s="16" t="s">
        <v>162</v>
      </c>
      <c r="H72" s="15" t="s">
        <v>163</v>
      </c>
      <c r="I72" s="17">
        <v>2</v>
      </c>
      <c r="J72" s="18">
        <v>245</v>
      </c>
      <c r="K72" s="18">
        <v>233</v>
      </c>
      <c r="L72" s="19">
        <v>4.8979591836734704</v>
      </c>
      <c r="M72" s="15" t="s">
        <v>21</v>
      </c>
      <c r="N72" s="18">
        <v>466</v>
      </c>
      <c r="O72" s="18">
        <v>111.93510204081601</v>
      </c>
      <c r="P72" s="20">
        <f t="shared" si="2"/>
        <v>0.24020408163265236</v>
      </c>
      <c r="Q72" s="21" t="s">
        <v>16</v>
      </c>
    </row>
    <row r="73" spans="1:17" s="22" customFormat="1" ht="11.25" outlineLevel="2">
      <c r="A73" s="13">
        <v>77</v>
      </c>
      <c r="B73" s="13">
        <v>765563</v>
      </c>
      <c r="C73" s="14">
        <v>45002</v>
      </c>
      <c r="D73" s="13">
        <v>656</v>
      </c>
      <c r="E73" s="15" t="s">
        <v>120</v>
      </c>
      <c r="F73" s="15" t="s">
        <v>121</v>
      </c>
      <c r="G73" s="16" t="s">
        <v>164</v>
      </c>
      <c r="H73" s="15" t="s">
        <v>165</v>
      </c>
      <c r="I73" s="17">
        <v>5</v>
      </c>
      <c r="J73" s="18">
        <v>199</v>
      </c>
      <c r="K73" s="18">
        <v>199</v>
      </c>
      <c r="L73" s="19">
        <v>0</v>
      </c>
      <c r="M73" s="15" t="s">
        <v>21</v>
      </c>
      <c r="N73" s="18">
        <v>995</v>
      </c>
      <c r="O73" s="18">
        <v>248.75</v>
      </c>
      <c r="P73" s="20">
        <f t="shared" si="2"/>
        <v>0.25</v>
      </c>
      <c r="Q73" s="21" t="s">
        <v>16</v>
      </c>
    </row>
    <row r="74" spans="1:17" s="22" customFormat="1" ht="11.25" outlineLevel="2">
      <c r="A74" s="30">
        <v>77</v>
      </c>
      <c r="B74" s="30">
        <v>765648</v>
      </c>
      <c r="C74" s="31">
        <v>45006</v>
      </c>
      <c r="D74" s="30">
        <v>1852</v>
      </c>
      <c r="E74" s="32" t="s">
        <v>166</v>
      </c>
      <c r="F74" s="32" t="s">
        <v>167</v>
      </c>
      <c r="G74" s="33" t="s">
        <v>98</v>
      </c>
      <c r="H74" s="32" t="s">
        <v>99</v>
      </c>
      <c r="I74" s="34">
        <v>1</v>
      </c>
      <c r="J74" s="35">
        <v>464</v>
      </c>
      <c r="K74" s="35">
        <v>350</v>
      </c>
      <c r="L74" s="36">
        <v>24.568965517241399</v>
      </c>
      <c r="M74" s="32" t="s">
        <v>100</v>
      </c>
      <c r="N74" s="35">
        <v>350</v>
      </c>
      <c r="O74" s="35">
        <v>70</v>
      </c>
      <c r="P74" s="20">
        <f t="shared" si="2"/>
        <v>0.2</v>
      </c>
      <c r="Q74" s="37" t="s">
        <v>16</v>
      </c>
    </row>
    <row r="75" spans="1:17" s="22" customFormat="1" ht="11.25" outlineLevel="2">
      <c r="A75" s="13">
        <v>77</v>
      </c>
      <c r="B75" s="13">
        <v>765655</v>
      </c>
      <c r="C75" s="14">
        <v>45006</v>
      </c>
      <c r="D75" s="13">
        <v>6398</v>
      </c>
      <c r="E75" s="15" t="s">
        <v>168</v>
      </c>
      <c r="F75" s="15" t="s">
        <v>108</v>
      </c>
      <c r="G75" s="16" t="s">
        <v>169</v>
      </c>
      <c r="H75" s="15" t="s">
        <v>170</v>
      </c>
      <c r="I75" s="17">
        <v>1</v>
      </c>
      <c r="J75" s="18">
        <v>43</v>
      </c>
      <c r="K75" s="18">
        <v>31.2</v>
      </c>
      <c r="L75" s="19">
        <v>27.441860465116299</v>
      </c>
      <c r="M75" s="15" t="s">
        <v>149</v>
      </c>
      <c r="N75" s="18">
        <v>31.2</v>
      </c>
      <c r="O75" s="18">
        <f>N75*0.2</f>
        <v>6.24</v>
      </c>
      <c r="P75" s="20">
        <f t="shared" si="2"/>
        <v>0.2</v>
      </c>
      <c r="Q75" s="21" t="s">
        <v>16</v>
      </c>
    </row>
    <row r="76" spans="1:17" s="22" customFormat="1" ht="11.25" outlineLevel="2">
      <c r="A76" s="13">
        <v>77</v>
      </c>
      <c r="B76" s="13">
        <v>765664</v>
      </c>
      <c r="C76" s="14">
        <v>45006</v>
      </c>
      <c r="D76" s="13">
        <v>1773</v>
      </c>
      <c r="E76" s="15" t="s">
        <v>171</v>
      </c>
      <c r="F76" s="15" t="s">
        <v>172</v>
      </c>
      <c r="G76" s="16" t="s">
        <v>173</v>
      </c>
      <c r="H76" s="15" t="s">
        <v>174</v>
      </c>
      <c r="I76" s="17">
        <v>1</v>
      </c>
      <c r="J76" s="18">
        <v>165</v>
      </c>
      <c r="K76" s="18">
        <v>165</v>
      </c>
      <c r="L76" s="19">
        <v>15</v>
      </c>
      <c r="M76" s="15" t="s">
        <v>21</v>
      </c>
      <c r="N76" s="18">
        <v>140.25</v>
      </c>
      <c r="O76" s="18">
        <v>30.855</v>
      </c>
      <c r="P76" s="20">
        <f t="shared" si="2"/>
        <v>0.22</v>
      </c>
      <c r="Q76" s="21" t="s">
        <v>16</v>
      </c>
    </row>
    <row r="77" spans="1:17" s="22" customFormat="1" ht="11.25" outlineLevel="2">
      <c r="A77" s="13">
        <v>77</v>
      </c>
      <c r="B77" s="13">
        <v>765664</v>
      </c>
      <c r="C77" s="14">
        <v>45006</v>
      </c>
      <c r="D77" s="13">
        <v>1773</v>
      </c>
      <c r="E77" s="15" t="s">
        <v>171</v>
      </c>
      <c r="F77" s="15" t="s">
        <v>172</v>
      </c>
      <c r="G77" s="16" t="s">
        <v>175</v>
      </c>
      <c r="H77" s="15" t="s">
        <v>176</v>
      </c>
      <c r="I77" s="17">
        <v>1</v>
      </c>
      <c r="J77" s="18">
        <v>165</v>
      </c>
      <c r="K77" s="18">
        <v>165</v>
      </c>
      <c r="L77" s="19">
        <v>15</v>
      </c>
      <c r="M77" s="15" t="s">
        <v>21</v>
      </c>
      <c r="N77" s="18">
        <v>140.25</v>
      </c>
      <c r="O77" s="18">
        <v>30.855</v>
      </c>
      <c r="P77" s="20">
        <f t="shared" si="2"/>
        <v>0.22</v>
      </c>
      <c r="Q77" s="21" t="s">
        <v>16</v>
      </c>
    </row>
    <row r="78" spans="1:17" s="22" customFormat="1" ht="11.25" outlineLevel="2">
      <c r="A78" s="13">
        <v>77</v>
      </c>
      <c r="B78" s="13">
        <v>765664</v>
      </c>
      <c r="C78" s="14">
        <v>45006</v>
      </c>
      <c r="D78" s="13">
        <v>1773</v>
      </c>
      <c r="E78" s="15" t="s">
        <v>171</v>
      </c>
      <c r="F78" s="15" t="s">
        <v>172</v>
      </c>
      <c r="G78" s="16" t="s">
        <v>177</v>
      </c>
      <c r="H78" s="15" t="s">
        <v>178</v>
      </c>
      <c r="I78" s="17">
        <v>1</v>
      </c>
      <c r="J78" s="18">
        <v>201</v>
      </c>
      <c r="K78" s="18">
        <v>201</v>
      </c>
      <c r="L78" s="19">
        <v>15</v>
      </c>
      <c r="M78" s="15" t="s">
        <v>21</v>
      </c>
      <c r="N78" s="18">
        <v>170.85</v>
      </c>
      <c r="O78" s="18">
        <v>37.587000000000003</v>
      </c>
      <c r="P78" s="20">
        <f t="shared" si="2"/>
        <v>0.22000000000000003</v>
      </c>
      <c r="Q78" s="21" t="s">
        <v>16</v>
      </c>
    </row>
    <row r="79" spans="1:17" s="22" customFormat="1" ht="11.25" outlineLevel="2">
      <c r="A79" s="13">
        <v>77</v>
      </c>
      <c r="B79" s="13">
        <v>765684</v>
      </c>
      <c r="C79" s="14">
        <v>45006</v>
      </c>
      <c r="D79" s="13">
        <v>656</v>
      </c>
      <c r="E79" s="15" t="s">
        <v>134</v>
      </c>
      <c r="F79" s="15" t="s">
        <v>135</v>
      </c>
      <c r="G79" s="16" t="s">
        <v>77</v>
      </c>
      <c r="H79" s="15" t="s">
        <v>78</v>
      </c>
      <c r="I79" s="17">
        <v>5</v>
      </c>
      <c r="J79" s="18">
        <v>260</v>
      </c>
      <c r="K79" s="18">
        <v>110</v>
      </c>
      <c r="L79" s="19">
        <v>57.692307692307701</v>
      </c>
      <c r="M79" s="15" t="s">
        <v>21</v>
      </c>
      <c r="N79" s="18">
        <v>550</v>
      </c>
      <c r="O79" s="18">
        <f>N79*0.2</f>
        <v>110</v>
      </c>
      <c r="P79" s="20">
        <f t="shared" si="2"/>
        <v>0.2</v>
      </c>
      <c r="Q79" s="21" t="s">
        <v>16</v>
      </c>
    </row>
    <row r="80" spans="1:17" s="22" customFormat="1" ht="11.25" outlineLevel="2">
      <c r="A80" s="13">
        <v>77</v>
      </c>
      <c r="B80" s="13">
        <v>765691</v>
      </c>
      <c r="C80" s="14">
        <v>45006</v>
      </c>
      <c r="D80" s="13">
        <v>1140</v>
      </c>
      <c r="E80" s="15" t="s">
        <v>179</v>
      </c>
      <c r="F80" s="15" t="s">
        <v>180</v>
      </c>
      <c r="G80" s="16" t="s">
        <v>77</v>
      </c>
      <c r="H80" s="15" t="s">
        <v>78</v>
      </c>
      <c r="I80" s="17">
        <v>2</v>
      </c>
      <c r="J80" s="18">
        <v>260</v>
      </c>
      <c r="K80" s="18">
        <v>110</v>
      </c>
      <c r="L80" s="19">
        <v>57.692307692307701</v>
      </c>
      <c r="M80" s="15" t="s">
        <v>21</v>
      </c>
      <c r="N80" s="18">
        <v>220</v>
      </c>
      <c r="O80" s="18">
        <f>N80*0.2</f>
        <v>44</v>
      </c>
      <c r="P80" s="20">
        <f t="shared" si="2"/>
        <v>0.2</v>
      </c>
      <c r="Q80" s="21" t="s">
        <v>16</v>
      </c>
    </row>
    <row r="81" spans="1:17" s="22" customFormat="1" ht="11.25" outlineLevel="2">
      <c r="A81" s="13">
        <v>77</v>
      </c>
      <c r="B81" s="13">
        <v>765726</v>
      </c>
      <c r="C81" s="14">
        <v>45006</v>
      </c>
      <c r="D81" s="13">
        <v>4747</v>
      </c>
      <c r="E81" s="15" t="s">
        <v>181</v>
      </c>
      <c r="F81" s="15" t="s">
        <v>182</v>
      </c>
      <c r="G81" s="16" t="s">
        <v>77</v>
      </c>
      <c r="H81" s="15" t="s">
        <v>78</v>
      </c>
      <c r="I81" s="17">
        <v>2</v>
      </c>
      <c r="J81" s="18">
        <v>260</v>
      </c>
      <c r="K81" s="18">
        <v>125</v>
      </c>
      <c r="L81" s="19">
        <v>51.923076923076898</v>
      </c>
      <c r="M81" s="15" t="s">
        <v>21</v>
      </c>
      <c r="N81" s="18">
        <v>250</v>
      </c>
      <c r="O81" s="18">
        <f>N81*0.2</f>
        <v>50</v>
      </c>
      <c r="P81" s="20">
        <f t="shared" si="2"/>
        <v>0.2</v>
      </c>
      <c r="Q81" s="21" t="s">
        <v>16</v>
      </c>
    </row>
    <row r="82" spans="1:17" s="22" customFormat="1" ht="11.25" outlineLevel="2">
      <c r="A82" s="13">
        <v>77</v>
      </c>
      <c r="B82" s="13">
        <v>765752</v>
      </c>
      <c r="C82" s="14">
        <v>45007</v>
      </c>
      <c r="D82" s="13">
        <v>2456</v>
      </c>
      <c r="E82" s="15" t="s">
        <v>183</v>
      </c>
      <c r="F82" s="15" t="s">
        <v>184</v>
      </c>
      <c r="G82" s="16" t="s">
        <v>185</v>
      </c>
      <c r="H82" s="15" t="s">
        <v>186</v>
      </c>
      <c r="I82" s="17">
        <v>1</v>
      </c>
      <c r="J82" s="18">
        <v>99</v>
      </c>
      <c r="K82" s="18">
        <v>99</v>
      </c>
      <c r="L82" s="19">
        <v>25</v>
      </c>
      <c r="M82" s="15" t="s">
        <v>39</v>
      </c>
      <c r="N82" s="18">
        <v>74.25</v>
      </c>
      <c r="O82" s="18">
        <v>12.6225</v>
      </c>
      <c r="P82" s="20">
        <f t="shared" si="2"/>
        <v>0.17</v>
      </c>
      <c r="Q82" s="21" t="s">
        <v>16</v>
      </c>
    </row>
    <row r="83" spans="1:17" s="22" customFormat="1" ht="11.25" outlineLevel="2">
      <c r="A83" s="13">
        <v>77</v>
      </c>
      <c r="B83" s="13">
        <v>765785</v>
      </c>
      <c r="C83" s="14">
        <v>45007</v>
      </c>
      <c r="D83" s="13">
        <v>699</v>
      </c>
      <c r="E83" s="15" t="s">
        <v>187</v>
      </c>
      <c r="F83" s="15" t="s">
        <v>188</v>
      </c>
      <c r="G83" s="16" t="s">
        <v>189</v>
      </c>
      <c r="H83" s="15" t="s">
        <v>190</v>
      </c>
      <c r="I83" s="17">
        <v>1</v>
      </c>
      <c r="J83" s="18">
        <v>120</v>
      </c>
      <c r="K83" s="18">
        <v>120</v>
      </c>
      <c r="L83" s="19">
        <v>0</v>
      </c>
      <c r="M83" s="15" t="s">
        <v>34</v>
      </c>
      <c r="N83" s="18">
        <v>120</v>
      </c>
      <c r="O83" s="18">
        <v>36</v>
      </c>
      <c r="P83" s="20">
        <f t="shared" si="2"/>
        <v>0.3</v>
      </c>
      <c r="Q83" s="21" t="s">
        <v>16</v>
      </c>
    </row>
    <row r="84" spans="1:17" s="22" customFormat="1" ht="11.25" outlineLevel="2">
      <c r="A84" s="13">
        <v>77</v>
      </c>
      <c r="B84" s="13">
        <v>765873</v>
      </c>
      <c r="C84" s="14">
        <v>45008</v>
      </c>
      <c r="D84" s="13">
        <v>2456</v>
      </c>
      <c r="E84" s="15" t="s">
        <v>88</v>
      </c>
      <c r="F84" s="15" t="s">
        <v>89</v>
      </c>
      <c r="G84" s="16" t="s">
        <v>191</v>
      </c>
      <c r="H84" s="15" t="s">
        <v>192</v>
      </c>
      <c r="I84" s="17">
        <v>4</v>
      </c>
      <c r="J84" s="18">
        <v>165</v>
      </c>
      <c r="K84" s="18">
        <v>165</v>
      </c>
      <c r="L84" s="19">
        <v>0</v>
      </c>
      <c r="M84" s="15" t="s">
        <v>34</v>
      </c>
      <c r="N84" s="18">
        <v>660</v>
      </c>
      <c r="O84" s="18">
        <v>198</v>
      </c>
      <c r="P84" s="20">
        <f t="shared" si="2"/>
        <v>0.3</v>
      </c>
      <c r="Q84" s="21" t="s">
        <v>16</v>
      </c>
    </row>
    <row r="85" spans="1:17" s="22" customFormat="1" ht="11.25" outlineLevel="2">
      <c r="A85" s="13">
        <v>77</v>
      </c>
      <c r="B85" s="13">
        <v>765873</v>
      </c>
      <c r="C85" s="14">
        <v>45008</v>
      </c>
      <c r="D85" s="13">
        <v>2456</v>
      </c>
      <c r="E85" s="15" t="s">
        <v>88</v>
      </c>
      <c r="F85" s="15" t="s">
        <v>89</v>
      </c>
      <c r="G85" s="16" t="s">
        <v>193</v>
      </c>
      <c r="H85" s="15" t="s">
        <v>194</v>
      </c>
      <c r="I85" s="17">
        <v>4</v>
      </c>
      <c r="J85" s="18">
        <v>165</v>
      </c>
      <c r="K85" s="18">
        <v>165</v>
      </c>
      <c r="L85" s="19">
        <v>0</v>
      </c>
      <c r="M85" s="15" t="s">
        <v>34</v>
      </c>
      <c r="N85" s="18">
        <v>660</v>
      </c>
      <c r="O85" s="18">
        <v>198</v>
      </c>
      <c r="P85" s="20">
        <f t="shared" si="2"/>
        <v>0.3</v>
      </c>
      <c r="Q85" s="21" t="s">
        <v>16</v>
      </c>
    </row>
    <row r="86" spans="1:17" s="22" customFormat="1" ht="11.25" outlineLevel="2">
      <c r="A86" s="13">
        <v>77</v>
      </c>
      <c r="B86" s="13">
        <v>765936</v>
      </c>
      <c r="C86" s="14">
        <v>45009</v>
      </c>
      <c r="D86" s="13">
        <v>1852</v>
      </c>
      <c r="E86" s="15" t="s">
        <v>17</v>
      </c>
      <c r="F86" s="15" t="s">
        <v>18</v>
      </c>
      <c r="G86" s="16" t="s">
        <v>195</v>
      </c>
      <c r="H86" s="15" t="s">
        <v>196</v>
      </c>
      <c r="I86" s="17">
        <v>3</v>
      </c>
      <c r="J86" s="18">
        <v>71</v>
      </c>
      <c r="K86" s="18">
        <v>71</v>
      </c>
      <c r="L86" s="19">
        <v>0</v>
      </c>
      <c r="M86" s="15" t="s">
        <v>21</v>
      </c>
      <c r="N86" s="18">
        <v>213</v>
      </c>
      <c r="O86" s="18">
        <v>53.25</v>
      </c>
      <c r="P86" s="20">
        <f t="shared" si="2"/>
        <v>0.25</v>
      </c>
      <c r="Q86" s="21" t="s">
        <v>16</v>
      </c>
    </row>
    <row r="87" spans="1:17" s="22" customFormat="1" ht="11.25" outlineLevel="2">
      <c r="A87" s="30">
        <v>77</v>
      </c>
      <c r="B87" s="30">
        <v>766020</v>
      </c>
      <c r="C87" s="31">
        <v>45012</v>
      </c>
      <c r="D87" s="30">
        <v>656</v>
      </c>
      <c r="E87" s="32" t="s">
        <v>144</v>
      </c>
      <c r="F87" s="32" t="s">
        <v>121</v>
      </c>
      <c r="G87" s="33" t="s">
        <v>98</v>
      </c>
      <c r="H87" s="32" t="s">
        <v>99</v>
      </c>
      <c r="I87" s="34">
        <v>2</v>
      </c>
      <c r="J87" s="35">
        <v>464</v>
      </c>
      <c r="K87" s="35">
        <v>342.5</v>
      </c>
      <c r="L87" s="36">
        <v>26.185344827586199</v>
      </c>
      <c r="M87" s="32" t="s">
        <v>100</v>
      </c>
      <c r="N87" s="35">
        <v>685</v>
      </c>
      <c r="O87" s="35">
        <v>137</v>
      </c>
      <c r="P87" s="20">
        <f t="shared" si="2"/>
        <v>0.2</v>
      </c>
      <c r="Q87" s="37" t="s">
        <v>16</v>
      </c>
    </row>
    <row r="88" spans="1:17" s="22" customFormat="1" ht="11.25" outlineLevel="2">
      <c r="A88" s="13">
        <v>77</v>
      </c>
      <c r="B88" s="13">
        <v>766061</v>
      </c>
      <c r="C88" s="14">
        <v>45013</v>
      </c>
      <c r="D88" s="13">
        <v>1773</v>
      </c>
      <c r="E88" s="15" t="s">
        <v>171</v>
      </c>
      <c r="F88" s="15" t="s">
        <v>172</v>
      </c>
      <c r="G88" s="16" t="s">
        <v>173</v>
      </c>
      <c r="H88" s="15" t="s">
        <v>174</v>
      </c>
      <c r="I88" s="17">
        <v>3</v>
      </c>
      <c r="J88" s="18">
        <v>165</v>
      </c>
      <c r="K88" s="18">
        <v>165</v>
      </c>
      <c r="L88" s="19">
        <v>15</v>
      </c>
      <c r="M88" s="15" t="s">
        <v>21</v>
      </c>
      <c r="N88" s="18">
        <v>420.75</v>
      </c>
      <c r="O88" s="18">
        <v>92.564999999999998</v>
      </c>
      <c r="P88" s="20">
        <f t="shared" si="2"/>
        <v>0.22</v>
      </c>
      <c r="Q88" s="21" t="s">
        <v>16</v>
      </c>
    </row>
    <row r="89" spans="1:17" s="22" customFormat="1" ht="11.25" outlineLevel="2">
      <c r="A89" s="13">
        <v>77</v>
      </c>
      <c r="B89" s="13">
        <v>766061</v>
      </c>
      <c r="C89" s="14">
        <v>45013</v>
      </c>
      <c r="D89" s="13">
        <v>1773</v>
      </c>
      <c r="E89" s="15" t="s">
        <v>171</v>
      </c>
      <c r="F89" s="15" t="s">
        <v>172</v>
      </c>
      <c r="G89" s="16" t="s">
        <v>175</v>
      </c>
      <c r="H89" s="15" t="s">
        <v>176</v>
      </c>
      <c r="I89" s="17">
        <v>3</v>
      </c>
      <c r="J89" s="18">
        <v>165</v>
      </c>
      <c r="K89" s="18">
        <v>165</v>
      </c>
      <c r="L89" s="19">
        <v>15</v>
      </c>
      <c r="M89" s="15" t="s">
        <v>21</v>
      </c>
      <c r="N89" s="18">
        <v>420.75</v>
      </c>
      <c r="O89" s="18">
        <v>92.564999999999998</v>
      </c>
      <c r="P89" s="20">
        <f t="shared" si="2"/>
        <v>0.22</v>
      </c>
      <c r="Q89" s="21" t="s">
        <v>16</v>
      </c>
    </row>
    <row r="90" spans="1:17" s="22" customFormat="1" ht="11.25" outlineLevel="2">
      <c r="A90" s="13">
        <v>77</v>
      </c>
      <c r="B90" s="13">
        <v>766102</v>
      </c>
      <c r="C90" s="14">
        <v>45013</v>
      </c>
      <c r="D90" s="13">
        <v>1140</v>
      </c>
      <c r="E90" s="15" t="s">
        <v>179</v>
      </c>
      <c r="F90" s="15" t="s">
        <v>180</v>
      </c>
      <c r="G90" s="16" t="s">
        <v>77</v>
      </c>
      <c r="H90" s="15" t="s">
        <v>78</v>
      </c>
      <c r="I90" s="17">
        <v>2</v>
      </c>
      <c r="J90" s="18">
        <v>260</v>
      </c>
      <c r="K90" s="18">
        <v>110</v>
      </c>
      <c r="L90" s="19">
        <v>57.692307692307701</v>
      </c>
      <c r="M90" s="15" t="s">
        <v>21</v>
      </c>
      <c r="N90" s="18">
        <v>220</v>
      </c>
      <c r="O90" s="18">
        <f>N90*0.2</f>
        <v>44</v>
      </c>
      <c r="P90" s="20">
        <f t="shared" si="2"/>
        <v>0.2</v>
      </c>
      <c r="Q90" s="21" t="s">
        <v>16</v>
      </c>
    </row>
    <row r="91" spans="1:17" s="22" customFormat="1" ht="11.25" outlineLevel="2">
      <c r="A91" s="13">
        <v>77</v>
      </c>
      <c r="B91" s="13">
        <v>766122</v>
      </c>
      <c r="C91" s="14">
        <v>45013</v>
      </c>
      <c r="D91" s="13">
        <v>1773</v>
      </c>
      <c r="E91" s="15" t="s">
        <v>171</v>
      </c>
      <c r="F91" s="15" t="s">
        <v>172</v>
      </c>
      <c r="G91" s="16" t="s">
        <v>177</v>
      </c>
      <c r="H91" s="15" t="s">
        <v>178</v>
      </c>
      <c r="I91" s="17">
        <v>1</v>
      </c>
      <c r="J91" s="18">
        <v>201</v>
      </c>
      <c r="K91" s="18">
        <v>201</v>
      </c>
      <c r="L91" s="19">
        <v>15</v>
      </c>
      <c r="M91" s="15" t="s">
        <v>21</v>
      </c>
      <c r="N91" s="18">
        <v>170.85</v>
      </c>
      <c r="O91" s="18">
        <v>37.587000000000003</v>
      </c>
      <c r="P91" s="20">
        <f t="shared" si="2"/>
        <v>0.22000000000000003</v>
      </c>
      <c r="Q91" s="21" t="s">
        <v>16</v>
      </c>
    </row>
    <row r="92" spans="1:17" s="22" customFormat="1" ht="11.25" outlineLevel="2">
      <c r="A92" s="13">
        <v>77</v>
      </c>
      <c r="B92" s="13">
        <v>766153</v>
      </c>
      <c r="C92" s="14">
        <v>45014</v>
      </c>
      <c r="D92" s="13">
        <v>1757</v>
      </c>
      <c r="E92" s="15" t="s">
        <v>150</v>
      </c>
      <c r="F92" s="15" t="s">
        <v>151</v>
      </c>
      <c r="G92" s="16" t="s">
        <v>77</v>
      </c>
      <c r="H92" s="15" t="s">
        <v>78</v>
      </c>
      <c r="I92" s="17">
        <v>4</v>
      </c>
      <c r="J92" s="18">
        <v>260</v>
      </c>
      <c r="K92" s="18">
        <v>125</v>
      </c>
      <c r="L92" s="19">
        <v>51.923076923076898</v>
      </c>
      <c r="M92" s="15" t="s">
        <v>21</v>
      </c>
      <c r="N92" s="18">
        <v>500</v>
      </c>
      <c r="O92" s="18">
        <f>N92*0.2</f>
        <v>100</v>
      </c>
      <c r="P92" s="20">
        <f t="shared" si="2"/>
        <v>0.2</v>
      </c>
      <c r="Q92" s="21" t="s">
        <v>16</v>
      </c>
    </row>
    <row r="93" spans="1:17" s="22" customFormat="1" ht="11.25" outlineLevel="2">
      <c r="A93" s="13">
        <v>77</v>
      </c>
      <c r="B93" s="13">
        <v>766175</v>
      </c>
      <c r="C93" s="14">
        <v>45014</v>
      </c>
      <c r="D93" s="13">
        <v>1140</v>
      </c>
      <c r="E93" s="15" t="s">
        <v>197</v>
      </c>
      <c r="F93" s="15" t="s">
        <v>198</v>
      </c>
      <c r="G93" s="16" t="s">
        <v>77</v>
      </c>
      <c r="H93" s="15" t="s">
        <v>78</v>
      </c>
      <c r="I93" s="17">
        <v>6</v>
      </c>
      <c r="J93" s="18">
        <v>260</v>
      </c>
      <c r="K93" s="18">
        <v>110</v>
      </c>
      <c r="L93" s="19">
        <v>57.692307692307701</v>
      </c>
      <c r="M93" s="15" t="s">
        <v>21</v>
      </c>
      <c r="N93" s="18">
        <v>660</v>
      </c>
      <c r="O93" s="18">
        <f>N93*0.2</f>
        <v>132</v>
      </c>
      <c r="P93" s="20">
        <f t="shared" si="2"/>
        <v>0.2</v>
      </c>
      <c r="Q93" s="21" t="s">
        <v>16</v>
      </c>
    </row>
    <row r="94" spans="1:17" s="22" customFormat="1" ht="11.25" outlineLevel="2">
      <c r="A94" s="13">
        <v>77</v>
      </c>
      <c r="B94" s="13">
        <v>766224</v>
      </c>
      <c r="C94" s="14">
        <v>45015</v>
      </c>
      <c r="D94" s="13">
        <v>1852</v>
      </c>
      <c r="E94" s="15" t="s">
        <v>17</v>
      </c>
      <c r="F94" s="15" t="s">
        <v>18</v>
      </c>
      <c r="G94" s="16" t="s">
        <v>199</v>
      </c>
      <c r="H94" s="15" t="s">
        <v>200</v>
      </c>
      <c r="I94" s="17">
        <v>1</v>
      </c>
      <c r="J94" s="18">
        <v>143</v>
      </c>
      <c r="K94" s="18">
        <v>136</v>
      </c>
      <c r="L94" s="19">
        <v>4.8951048951049003</v>
      </c>
      <c r="M94" s="15" t="s">
        <v>21</v>
      </c>
      <c r="N94" s="18">
        <v>136</v>
      </c>
      <c r="O94" s="18">
        <v>32.668531468531498</v>
      </c>
      <c r="P94" s="20">
        <f t="shared" si="2"/>
        <v>0.24020979020979041</v>
      </c>
      <c r="Q94" s="21" t="s">
        <v>16</v>
      </c>
    </row>
    <row r="95" spans="1:17" s="22" customFormat="1" ht="11.25" outlineLevel="2">
      <c r="A95" s="13">
        <v>77</v>
      </c>
      <c r="B95" s="13">
        <v>766336</v>
      </c>
      <c r="C95" s="14">
        <v>45016</v>
      </c>
      <c r="D95" s="13">
        <v>6398</v>
      </c>
      <c r="E95" s="15" t="s">
        <v>168</v>
      </c>
      <c r="F95" s="15" t="s">
        <v>108</v>
      </c>
      <c r="G95" s="16" t="s">
        <v>201</v>
      </c>
      <c r="H95" s="15" t="s">
        <v>202</v>
      </c>
      <c r="I95" s="17">
        <v>2</v>
      </c>
      <c r="J95" s="18">
        <v>60</v>
      </c>
      <c r="K95" s="18">
        <v>44</v>
      </c>
      <c r="L95" s="19">
        <v>26.6666666666667</v>
      </c>
      <c r="M95" s="15" t="s">
        <v>149</v>
      </c>
      <c r="N95" s="18">
        <v>88</v>
      </c>
      <c r="O95" s="18">
        <f>N95*0.2</f>
        <v>17.600000000000001</v>
      </c>
      <c r="P95" s="20">
        <f t="shared" si="2"/>
        <v>0.2</v>
      </c>
      <c r="Q95" s="21" t="s">
        <v>16</v>
      </c>
    </row>
    <row r="96" spans="1:17" s="22" customFormat="1" ht="11.25" outlineLevel="2">
      <c r="A96" s="13">
        <v>77</v>
      </c>
      <c r="B96" s="13">
        <v>766355</v>
      </c>
      <c r="C96" s="14">
        <v>45016</v>
      </c>
      <c r="D96" s="13">
        <v>656</v>
      </c>
      <c r="E96" s="15" t="s">
        <v>144</v>
      </c>
      <c r="F96" s="15" t="s">
        <v>121</v>
      </c>
      <c r="G96" s="16" t="s">
        <v>203</v>
      </c>
      <c r="H96" s="15" t="s">
        <v>204</v>
      </c>
      <c r="I96" s="17">
        <v>1</v>
      </c>
      <c r="J96" s="18">
        <v>917</v>
      </c>
      <c r="K96" s="18">
        <v>917</v>
      </c>
      <c r="L96" s="19">
        <v>0</v>
      </c>
      <c r="M96" s="15" t="s">
        <v>21</v>
      </c>
      <c r="N96" s="18">
        <v>917</v>
      </c>
      <c r="O96" s="18">
        <v>229.25</v>
      </c>
      <c r="P96" s="20">
        <f t="shared" si="2"/>
        <v>0.25</v>
      </c>
      <c r="Q96" s="21" t="s">
        <v>16</v>
      </c>
    </row>
    <row r="97" spans="1:17" s="22" customFormat="1" ht="11.25" outlineLevel="2">
      <c r="A97" s="13">
        <v>77</v>
      </c>
      <c r="B97" s="13">
        <v>766367</v>
      </c>
      <c r="C97" s="14">
        <v>45016</v>
      </c>
      <c r="D97" s="13">
        <v>656</v>
      </c>
      <c r="E97" s="15" t="s">
        <v>144</v>
      </c>
      <c r="F97" s="15" t="s">
        <v>121</v>
      </c>
      <c r="G97" s="16" t="s">
        <v>77</v>
      </c>
      <c r="H97" s="15" t="s">
        <v>78</v>
      </c>
      <c r="I97" s="17">
        <v>2</v>
      </c>
      <c r="J97" s="18">
        <v>260</v>
      </c>
      <c r="K97" s="18">
        <v>110</v>
      </c>
      <c r="L97" s="19">
        <v>57.692307692307701</v>
      </c>
      <c r="M97" s="15" t="s">
        <v>21</v>
      </c>
      <c r="N97" s="18">
        <v>220</v>
      </c>
      <c r="O97" s="18">
        <f>N97*0.2</f>
        <v>44</v>
      </c>
      <c r="P97" s="20">
        <f t="shared" si="2"/>
        <v>0.2</v>
      </c>
      <c r="Q97" s="21" t="s">
        <v>16</v>
      </c>
    </row>
    <row r="98" spans="1:17" s="22" customFormat="1" ht="11.25" outlineLevel="2">
      <c r="A98" s="13">
        <v>77</v>
      </c>
      <c r="B98" s="13">
        <v>766380</v>
      </c>
      <c r="C98" s="14">
        <v>45016</v>
      </c>
      <c r="D98" s="13">
        <v>1852</v>
      </c>
      <c r="E98" s="15" t="s">
        <v>114</v>
      </c>
      <c r="F98" s="15" t="s">
        <v>115</v>
      </c>
      <c r="G98" s="16" t="s">
        <v>205</v>
      </c>
      <c r="H98" s="15" t="s">
        <v>206</v>
      </c>
      <c r="I98" s="17">
        <v>2</v>
      </c>
      <c r="J98" s="18">
        <v>117</v>
      </c>
      <c r="K98" s="18">
        <v>117</v>
      </c>
      <c r="L98" s="19">
        <v>0</v>
      </c>
      <c r="M98" s="15" t="s">
        <v>21</v>
      </c>
      <c r="N98" s="18">
        <v>234</v>
      </c>
      <c r="O98" s="18">
        <v>58.5</v>
      </c>
      <c r="P98" s="20">
        <f t="shared" ref="P98:P104" si="3">O98/N98</f>
        <v>0.25</v>
      </c>
      <c r="Q98" s="21" t="s">
        <v>16</v>
      </c>
    </row>
    <row r="99" spans="1:17" s="22" customFormat="1" ht="11.25" outlineLevel="2">
      <c r="A99" s="13">
        <v>77</v>
      </c>
      <c r="B99" s="13">
        <v>766391</v>
      </c>
      <c r="C99" s="14">
        <v>45016</v>
      </c>
      <c r="D99" s="13">
        <v>1501</v>
      </c>
      <c r="E99" s="15" t="s">
        <v>207</v>
      </c>
      <c r="F99" s="15" t="s">
        <v>208</v>
      </c>
      <c r="G99" s="16" t="s">
        <v>209</v>
      </c>
      <c r="H99" s="15" t="s">
        <v>210</v>
      </c>
      <c r="I99" s="17">
        <v>6</v>
      </c>
      <c r="J99" s="18">
        <v>437</v>
      </c>
      <c r="K99" s="18">
        <v>325.60000000000002</v>
      </c>
      <c r="L99" s="19">
        <v>25.491990846681901</v>
      </c>
      <c r="M99" s="15" t="s">
        <v>149</v>
      </c>
      <c r="N99" s="18">
        <v>1953.6</v>
      </c>
      <c r="O99" s="18">
        <f>N99*0.2</f>
        <v>390.72</v>
      </c>
      <c r="P99" s="20">
        <f t="shared" si="3"/>
        <v>0.2</v>
      </c>
      <c r="Q99" s="21" t="s">
        <v>16</v>
      </c>
    </row>
    <row r="100" spans="1:17" s="22" customFormat="1" ht="11.25" outlineLevel="2">
      <c r="A100" s="30">
        <v>77</v>
      </c>
      <c r="B100" s="30">
        <v>766392</v>
      </c>
      <c r="C100" s="31">
        <v>45016</v>
      </c>
      <c r="D100" s="30">
        <v>656</v>
      </c>
      <c r="E100" s="32" t="s">
        <v>144</v>
      </c>
      <c r="F100" s="32" t="s">
        <v>121</v>
      </c>
      <c r="G100" s="33" t="s">
        <v>98</v>
      </c>
      <c r="H100" s="32" t="s">
        <v>99</v>
      </c>
      <c r="I100" s="34">
        <v>1</v>
      </c>
      <c r="J100" s="35">
        <v>464</v>
      </c>
      <c r="K100" s="35">
        <v>342.5</v>
      </c>
      <c r="L100" s="36">
        <v>26.185344827586199</v>
      </c>
      <c r="M100" s="32" t="s">
        <v>100</v>
      </c>
      <c r="N100" s="35">
        <v>342.5</v>
      </c>
      <c r="O100" s="35">
        <v>68.5</v>
      </c>
      <c r="P100" s="20">
        <f t="shared" si="3"/>
        <v>0.2</v>
      </c>
      <c r="Q100" s="37" t="s">
        <v>16</v>
      </c>
    </row>
    <row r="101" spans="1:17" s="22" customFormat="1" ht="11.25" outlineLevel="2">
      <c r="A101" s="13">
        <v>77</v>
      </c>
      <c r="B101" s="13">
        <v>766399</v>
      </c>
      <c r="C101" s="14">
        <v>45016</v>
      </c>
      <c r="D101" s="13">
        <v>1189</v>
      </c>
      <c r="E101" s="15" t="s">
        <v>211</v>
      </c>
      <c r="F101" s="15" t="s">
        <v>212</v>
      </c>
      <c r="G101" s="16" t="s">
        <v>213</v>
      </c>
      <c r="H101" s="15" t="s">
        <v>214</v>
      </c>
      <c r="I101" s="17">
        <v>1</v>
      </c>
      <c r="J101" s="18">
        <v>232</v>
      </c>
      <c r="K101" s="18">
        <v>172.8</v>
      </c>
      <c r="L101" s="19">
        <v>25.517241379310299</v>
      </c>
      <c r="M101" s="15" t="s">
        <v>149</v>
      </c>
      <c r="N101" s="18">
        <v>172.8</v>
      </c>
      <c r="O101" s="18">
        <f>N101*0.2</f>
        <v>34.56</v>
      </c>
      <c r="P101" s="20">
        <f t="shared" si="3"/>
        <v>0.2</v>
      </c>
      <c r="Q101" s="21" t="s">
        <v>16</v>
      </c>
    </row>
    <row r="102" spans="1:17" s="22" customFormat="1" ht="11.25" outlineLevel="2">
      <c r="A102" s="38">
        <v>77</v>
      </c>
      <c r="B102" s="38">
        <v>766424</v>
      </c>
      <c r="C102" s="39">
        <v>45019</v>
      </c>
      <c r="D102" s="38">
        <v>1773</v>
      </c>
      <c r="E102" s="40" t="s">
        <v>171</v>
      </c>
      <c r="F102" s="40" t="s">
        <v>172</v>
      </c>
      <c r="G102" s="41" t="s">
        <v>215</v>
      </c>
      <c r="H102" s="40" t="s">
        <v>125</v>
      </c>
      <c r="I102" s="42">
        <v>3</v>
      </c>
      <c r="J102" s="43">
        <v>222</v>
      </c>
      <c r="K102" s="43">
        <v>222</v>
      </c>
      <c r="L102" s="44">
        <v>15</v>
      </c>
      <c r="M102" s="40" t="s">
        <v>39</v>
      </c>
      <c r="N102" s="43">
        <v>566.1</v>
      </c>
      <c r="O102" s="43">
        <v>103.03020000000001</v>
      </c>
      <c r="P102" s="20">
        <f t="shared" si="3"/>
        <v>0.182</v>
      </c>
      <c r="Q102" s="21" t="s">
        <v>16</v>
      </c>
    </row>
    <row r="103" spans="1:17" s="22" customFormat="1" ht="11.25" outlineLevel="2">
      <c r="A103" s="38">
        <v>77</v>
      </c>
      <c r="B103" s="38">
        <v>766624</v>
      </c>
      <c r="C103" s="39">
        <v>45021</v>
      </c>
      <c r="D103" s="38">
        <v>6497</v>
      </c>
      <c r="E103" s="40" t="s">
        <v>216</v>
      </c>
      <c r="F103" s="40" t="s">
        <v>217</v>
      </c>
      <c r="G103" s="41" t="s">
        <v>218</v>
      </c>
      <c r="H103" s="40" t="s">
        <v>219</v>
      </c>
      <c r="I103" s="42">
        <v>1</v>
      </c>
      <c r="J103" s="43">
        <v>369</v>
      </c>
      <c r="K103" s="43">
        <v>369</v>
      </c>
      <c r="L103" s="44">
        <v>0</v>
      </c>
      <c r="M103" s="40" t="s">
        <v>21</v>
      </c>
      <c r="N103" s="43">
        <v>369</v>
      </c>
      <c r="O103" s="43">
        <v>92.25</v>
      </c>
      <c r="P103" s="20">
        <f t="shared" si="3"/>
        <v>0.25</v>
      </c>
      <c r="Q103" s="21" t="s">
        <v>16</v>
      </c>
    </row>
    <row r="104" spans="1:17" s="22" customFormat="1" ht="11.25" outlineLevel="2">
      <c r="A104" s="23">
        <v>77</v>
      </c>
      <c r="B104" s="23">
        <v>766703</v>
      </c>
      <c r="C104" s="24">
        <v>45022</v>
      </c>
      <c r="D104" s="23">
        <v>1773</v>
      </c>
      <c r="E104" s="45" t="s">
        <v>171</v>
      </c>
      <c r="F104" s="45" t="s">
        <v>172</v>
      </c>
      <c r="G104" s="46" t="s">
        <v>177</v>
      </c>
      <c r="H104" s="45" t="s">
        <v>178</v>
      </c>
      <c r="I104" s="27">
        <v>1</v>
      </c>
      <c r="J104" s="28">
        <v>201</v>
      </c>
      <c r="K104" s="28">
        <v>30.6</v>
      </c>
      <c r="L104" s="29">
        <v>84.776119402985074</v>
      </c>
      <c r="M104" s="45" t="s">
        <v>21</v>
      </c>
      <c r="N104" s="28">
        <v>-30.6</v>
      </c>
      <c r="O104" s="28">
        <v>-2.4617014925373124</v>
      </c>
      <c r="P104" s="20">
        <f t="shared" si="3"/>
        <v>8.0447761194029813E-2</v>
      </c>
      <c r="Q104" s="21" t="s">
        <v>16</v>
      </c>
    </row>
    <row r="105" spans="1:17" s="22" customFormat="1" ht="11.25" outlineLevel="1">
      <c r="A105" s="23"/>
      <c r="B105" s="23"/>
      <c r="C105" s="24"/>
      <c r="D105" s="23"/>
      <c r="E105" s="45"/>
      <c r="F105" s="45"/>
      <c r="G105" s="46"/>
      <c r="H105" s="45"/>
      <c r="I105" s="27"/>
      <c r="J105" s="28"/>
      <c r="K105" s="28"/>
      <c r="L105" s="29"/>
      <c r="M105" s="45"/>
      <c r="N105" s="28">
        <f>SUBTOTAL(9,N2:N104)</f>
        <v>42351.149999999994</v>
      </c>
      <c r="O105" s="28">
        <f>SUBTOTAL(9,O2:O104)</f>
        <v>9476.5018910331528</v>
      </c>
      <c r="P105" s="20"/>
      <c r="Q105" s="11" t="s">
        <v>220</v>
      </c>
    </row>
    <row r="106" spans="1:17" s="22" customFormat="1" ht="11.25" outlineLevel="2">
      <c r="A106" s="13">
        <v>77</v>
      </c>
      <c r="B106" s="13">
        <v>756078</v>
      </c>
      <c r="C106" s="14">
        <v>44832</v>
      </c>
      <c r="D106" s="13">
        <v>5608</v>
      </c>
      <c r="E106" s="15" t="s">
        <v>221</v>
      </c>
      <c r="F106" s="15" t="s">
        <v>222</v>
      </c>
      <c r="G106" s="16" t="s">
        <v>223</v>
      </c>
      <c r="H106" s="15" t="s">
        <v>224</v>
      </c>
      <c r="I106" s="17">
        <v>2</v>
      </c>
      <c r="J106" s="47">
        <v>379</v>
      </c>
      <c r="K106" s="47">
        <v>282.39999999999998</v>
      </c>
      <c r="L106" s="48">
        <f>(J106-K106)/J106</f>
        <v>0.25488126649076526</v>
      </c>
      <c r="M106" s="15" t="s">
        <v>149</v>
      </c>
      <c r="N106" s="47">
        <v>564.79999999999995</v>
      </c>
      <c r="O106" s="47">
        <v>112.96</v>
      </c>
      <c r="P106" s="20">
        <f t="shared" ref="P106:P137" si="4">O106/N106</f>
        <v>0.2</v>
      </c>
      <c r="Q106" s="21" t="s">
        <v>225</v>
      </c>
    </row>
    <row r="107" spans="1:17" s="22" customFormat="1" ht="11.25" outlineLevel="2">
      <c r="A107" s="13">
        <v>77</v>
      </c>
      <c r="B107" s="13">
        <v>758121</v>
      </c>
      <c r="C107" s="14">
        <v>44869</v>
      </c>
      <c r="D107" s="13">
        <v>5608</v>
      </c>
      <c r="E107" s="15" t="s">
        <v>221</v>
      </c>
      <c r="F107" s="15" t="s">
        <v>222</v>
      </c>
      <c r="G107" s="16" t="s">
        <v>226</v>
      </c>
      <c r="H107" s="15" t="s">
        <v>227</v>
      </c>
      <c r="I107" s="17">
        <v>1</v>
      </c>
      <c r="J107" s="47">
        <v>188</v>
      </c>
      <c r="K107" s="47">
        <v>139.19999999999999</v>
      </c>
      <c r="L107" s="19">
        <v>25.9574468085106</v>
      </c>
      <c r="M107" s="15" t="s">
        <v>149</v>
      </c>
      <c r="N107" s="47">
        <v>139.19999999999999</v>
      </c>
      <c r="O107" s="47">
        <f>N107*0.2</f>
        <v>27.84</v>
      </c>
      <c r="P107" s="20">
        <f t="shared" si="4"/>
        <v>0.2</v>
      </c>
      <c r="Q107" s="21" t="s">
        <v>225</v>
      </c>
    </row>
    <row r="108" spans="1:17" s="22" customFormat="1" ht="11.25" outlineLevel="2">
      <c r="A108" s="13">
        <v>77</v>
      </c>
      <c r="B108" s="13">
        <v>758187</v>
      </c>
      <c r="C108" s="14">
        <v>44869</v>
      </c>
      <c r="D108" s="13">
        <v>5608</v>
      </c>
      <c r="E108" s="15" t="s">
        <v>221</v>
      </c>
      <c r="F108" s="15" t="s">
        <v>222</v>
      </c>
      <c r="G108" s="16" t="s">
        <v>226</v>
      </c>
      <c r="H108" s="15" t="s">
        <v>227</v>
      </c>
      <c r="I108" s="17">
        <v>1</v>
      </c>
      <c r="J108" s="47">
        <v>188</v>
      </c>
      <c r="K108" s="47">
        <v>139.19999999999999</v>
      </c>
      <c r="L108" s="19">
        <v>25.9574468085106</v>
      </c>
      <c r="M108" s="15" t="s">
        <v>149</v>
      </c>
      <c r="N108" s="47">
        <v>139.19999999999999</v>
      </c>
      <c r="O108" s="47">
        <f>N108*0.2</f>
        <v>27.84</v>
      </c>
      <c r="P108" s="20">
        <f t="shared" si="4"/>
        <v>0.2</v>
      </c>
      <c r="Q108" s="21" t="s">
        <v>225</v>
      </c>
    </row>
    <row r="109" spans="1:17" s="22" customFormat="1" ht="11.25" outlineLevel="2">
      <c r="A109" s="13">
        <v>77</v>
      </c>
      <c r="B109" s="13">
        <v>758433</v>
      </c>
      <c r="C109" s="14">
        <v>44874</v>
      </c>
      <c r="D109" s="13">
        <v>656</v>
      </c>
      <c r="E109" s="15" t="s">
        <v>144</v>
      </c>
      <c r="F109" s="15" t="s">
        <v>121</v>
      </c>
      <c r="G109" s="16" t="s">
        <v>228</v>
      </c>
      <c r="H109" s="15" t="s">
        <v>229</v>
      </c>
      <c r="I109" s="17">
        <v>2</v>
      </c>
      <c r="J109" s="47">
        <v>368</v>
      </c>
      <c r="K109" s="47">
        <v>368</v>
      </c>
      <c r="L109" s="19">
        <v>15</v>
      </c>
      <c r="M109" s="15" t="s">
        <v>39</v>
      </c>
      <c r="N109" s="47">
        <v>625.6</v>
      </c>
      <c r="O109" s="47">
        <v>113.8592</v>
      </c>
      <c r="P109" s="20">
        <f t="shared" si="4"/>
        <v>0.182</v>
      </c>
      <c r="Q109" s="21" t="s">
        <v>225</v>
      </c>
    </row>
    <row r="110" spans="1:17" s="22" customFormat="1" ht="11.25" outlineLevel="2">
      <c r="A110" s="13">
        <v>77</v>
      </c>
      <c r="B110" s="13">
        <v>758657</v>
      </c>
      <c r="C110" s="14">
        <v>44879</v>
      </c>
      <c r="D110" s="13">
        <v>656</v>
      </c>
      <c r="E110" s="15" t="s">
        <v>144</v>
      </c>
      <c r="F110" s="15" t="s">
        <v>121</v>
      </c>
      <c r="G110" s="16" t="s">
        <v>230</v>
      </c>
      <c r="H110" s="15" t="s">
        <v>231</v>
      </c>
      <c r="I110" s="17">
        <v>4</v>
      </c>
      <c r="J110" s="47">
        <v>86</v>
      </c>
      <c r="K110" s="47">
        <v>86</v>
      </c>
      <c r="L110" s="19">
        <v>15</v>
      </c>
      <c r="M110" s="15" t="s">
        <v>21</v>
      </c>
      <c r="N110" s="47">
        <v>292.39999999999998</v>
      </c>
      <c r="O110" s="47">
        <v>64.328000000000003</v>
      </c>
      <c r="P110" s="20">
        <f t="shared" si="4"/>
        <v>0.22000000000000003</v>
      </c>
      <c r="Q110" s="21" t="s">
        <v>225</v>
      </c>
    </row>
    <row r="111" spans="1:17" s="22" customFormat="1" ht="11.25" outlineLevel="2">
      <c r="A111" s="13">
        <v>77</v>
      </c>
      <c r="B111" s="13">
        <v>758657</v>
      </c>
      <c r="C111" s="14">
        <v>44879</v>
      </c>
      <c r="D111" s="13">
        <v>656</v>
      </c>
      <c r="E111" s="15" t="s">
        <v>144</v>
      </c>
      <c r="F111" s="15" t="s">
        <v>121</v>
      </c>
      <c r="G111" s="16" t="s">
        <v>232</v>
      </c>
      <c r="H111" s="15" t="s">
        <v>233</v>
      </c>
      <c r="I111" s="17">
        <v>3</v>
      </c>
      <c r="J111" s="47">
        <v>357</v>
      </c>
      <c r="K111" s="47">
        <v>357</v>
      </c>
      <c r="L111" s="19">
        <v>15</v>
      </c>
      <c r="M111" s="15" t="s">
        <v>34</v>
      </c>
      <c r="N111" s="47">
        <v>910.35</v>
      </c>
      <c r="O111" s="47">
        <v>229.40819999999999</v>
      </c>
      <c r="P111" s="20">
        <f t="shared" si="4"/>
        <v>0.252</v>
      </c>
      <c r="Q111" s="21" t="s">
        <v>225</v>
      </c>
    </row>
    <row r="112" spans="1:17" s="22" customFormat="1" ht="11.25" outlineLevel="2">
      <c r="A112" s="13">
        <v>77</v>
      </c>
      <c r="B112" s="13">
        <v>758860</v>
      </c>
      <c r="C112" s="14">
        <v>44882</v>
      </c>
      <c r="D112" s="13">
        <v>656</v>
      </c>
      <c r="E112" s="15" t="s">
        <v>144</v>
      </c>
      <c r="F112" s="15" t="s">
        <v>121</v>
      </c>
      <c r="G112" s="16" t="s">
        <v>234</v>
      </c>
      <c r="H112" s="15" t="s">
        <v>235</v>
      </c>
      <c r="I112" s="17">
        <v>1</v>
      </c>
      <c r="J112" s="47">
        <v>889</v>
      </c>
      <c r="K112" s="47">
        <v>889</v>
      </c>
      <c r="L112" s="19">
        <v>15</v>
      </c>
      <c r="M112" s="15" t="s">
        <v>39</v>
      </c>
      <c r="N112" s="47">
        <v>755.65</v>
      </c>
      <c r="O112" s="47">
        <v>137.5283</v>
      </c>
      <c r="P112" s="20">
        <f t="shared" si="4"/>
        <v>0.182</v>
      </c>
      <c r="Q112" s="21" t="s">
        <v>225</v>
      </c>
    </row>
    <row r="113" spans="1:17" s="22" customFormat="1" ht="11.25" outlineLevel="2">
      <c r="A113" s="13">
        <v>77</v>
      </c>
      <c r="B113" s="13">
        <v>759381</v>
      </c>
      <c r="C113" s="14">
        <v>44894</v>
      </c>
      <c r="D113" s="13">
        <v>5608</v>
      </c>
      <c r="E113" s="15" t="s">
        <v>221</v>
      </c>
      <c r="F113" s="15" t="s">
        <v>222</v>
      </c>
      <c r="G113" s="16" t="s">
        <v>236</v>
      </c>
      <c r="H113" s="15" t="s">
        <v>237</v>
      </c>
      <c r="I113" s="17">
        <v>4</v>
      </c>
      <c r="J113" s="47">
        <v>97</v>
      </c>
      <c r="K113" s="47">
        <v>72</v>
      </c>
      <c r="L113" s="19">
        <v>25.7731958762887</v>
      </c>
      <c r="M113" s="15" t="s">
        <v>149</v>
      </c>
      <c r="N113" s="47">
        <v>288</v>
      </c>
      <c r="O113" s="47">
        <f>N113*0.2</f>
        <v>57.6</v>
      </c>
      <c r="P113" s="20">
        <f t="shared" si="4"/>
        <v>0.2</v>
      </c>
      <c r="Q113" s="21" t="s">
        <v>225</v>
      </c>
    </row>
    <row r="114" spans="1:17" s="22" customFormat="1" ht="11.25" outlineLevel="2">
      <c r="A114" s="13">
        <v>77</v>
      </c>
      <c r="B114" s="13">
        <v>759381</v>
      </c>
      <c r="C114" s="14">
        <v>44894</v>
      </c>
      <c r="D114" s="13">
        <v>5608</v>
      </c>
      <c r="E114" s="15" t="s">
        <v>221</v>
      </c>
      <c r="F114" s="15" t="s">
        <v>222</v>
      </c>
      <c r="G114" s="16" t="s">
        <v>238</v>
      </c>
      <c r="H114" s="15" t="s">
        <v>239</v>
      </c>
      <c r="I114" s="17">
        <v>1</v>
      </c>
      <c r="J114" s="47">
        <v>408</v>
      </c>
      <c r="K114" s="47">
        <v>304</v>
      </c>
      <c r="L114" s="19">
        <v>25.490196078431399</v>
      </c>
      <c r="M114" s="15" t="s">
        <v>149</v>
      </c>
      <c r="N114" s="47">
        <v>304</v>
      </c>
      <c r="O114" s="47">
        <f>N114*0.2</f>
        <v>60.800000000000004</v>
      </c>
      <c r="P114" s="20">
        <f t="shared" si="4"/>
        <v>0.2</v>
      </c>
      <c r="Q114" s="21" t="s">
        <v>225</v>
      </c>
    </row>
    <row r="115" spans="1:17" s="22" customFormat="1" ht="11.25" outlineLevel="2">
      <c r="A115" s="13">
        <v>77</v>
      </c>
      <c r="B115" s="13">
        <v>759381</v>
      </c>
      <c r="C115" s="14">
        <v>44894</v>
      </c>
      <c r="D115" s="13">
        <v>5608</v>
      </c>
      <c r="E115" s="15" t="s">
        <v>221</v>
      </c>
      <c r="F115" s="15" t="s">
        <v>222</v>
      </c>
      <c r="G115" s="16" t="s">
        <v>238</v>
      </c>
      <c r="H115" s="15" t="s">
        <v>239</v>
      </c>
      <c r="I115" s="17">
        <v>3</v>
      </c>
      <c r="J115" s="47">
        <v>408</v>
      </c>
      <c r="K115" s="47">
        <v>304</v>
      </c>
      <c r="L115" s="19">
        <v>25.490196078431399</v>
      </c>
      <c r="M115" s="15" t="s">
        <v>149</v>
      </c>
      <c r="N115" s="47">
        <v>912</v>
      </c>
      <c r="O115" s="47">
        <f>N115*0.2</f>
        <v>182.4</v>
      </c>
      <c r="P115" s="20">
        <f t="shared" si="4"/>
        <v>0.2</v>
      </c>
      <c r="Q115" s="21" t="s">
        <v>225</v>
      </c>
    </row>
    <row r="116" spans="1:17" s="22" customFormat="1" ht="11.25" outlineLevel="2">
      <c r="A116" s="13">
        <v>77</v>
      </c>
      <c r="B116" s="13">
        <v>759381</v>
      </c>
      <c r="C116" s="14">
        <v>44894</v>
      </c>
      <c r="D116" s="13">
        <v>5608</v>
      </c>
      <c r="E116" s="15" t="s">
        <v>221</v>
      </c>
      <c r="F116" s="15" t="s">
        <v>222</v>
      </c>
      <c r="G116" s="16" t="s">
        <v>240</v>
      </c>
      <c r="H116" s="15" t="s">
        <v>239</v>
      </c>
      <c r="I116" s="17">
        <v>4</v>
      </c>
      <c r="J116" s="47">
        <v>408</v>
      </c>
      <c r="K116" s="47">
        <v>304</v>
      </c>
      <c r="L116" s="19">
        <v>25.490196078431399</v>
      </c>
      <c r="M116" s="15" t="s">
        <v>149</v>
      </c>
      <c r="N116" s="47">
        <v>1216</v>
      </c>
      <c r="O116" s="47">
        <f>N116*0.2</f>
        <v>243.20000000000002</v>
      </c>
      <c r="P116" s="20">
        <f t="shared" si="4"/>
        <v>0.2</v>
      </c>
      <c r="Q116" s="21" t="s">
        <v>225</v>
      </c>
    </row>
    <row r="117" spans="1:17" s="22" customFormat="1" ht="11.25" outlineLevel="2">
      <c r="A117" s="13">
        <v>77</v>
      </c>
      <c r="B117" s="13">
        <v>761305</v>
      </c>
      <c r="C117" s="14">
        <v>44930</v>
      </c>
      <c r="D117" s="13">
        <v>656</v>
      </c>
      <c r="E117" s="15" t="s">
        <v>144</v>
      </c>
      <c r="F117" s="15" t="s">
        <v>121</v>
      </c>
      <c r="G117" s="16" t="s">
        <v>234</v>
      </c>
      <c r="H117" s="15" t="s">
        <v>235</v>
      </c>
      <c r="I117" s="17">
        <v>1</v>
      </c>
      <c r="J117" s="18">
        <v>889</v>
      </c>
      <c r="K117" s="18">
        <v>889</v>
      </c>
      <c r="L117" s="19">
        <v>15</v>
      </c>
      <c r="M117" s="15" t="s">
        <v>39</v>
      </c>
      <c r="N117" s="18">
        <v>755.65</v>
      </c>
      <c r="O117" s="18">
        <v>137.5283</v>
      </c>
      <c r="P117" s="20">
        <f t="shared" si="4"/>
        <v>0.182</v>
      </c>
      <c r="Q117" s="21" t="s">
        <v>225</v>
      </c>
    </row>
    <row r="118" spans="1:17" s="22" customFormat="1" ht="11.25" outlineLevel="2">
      <c r="A118" s="13">
        <v>77</v>
      </c>
      <c r="B118" s="13">
        <v>761668</v>
      </c>
      <c r="C118" s="14">
        <v>44937</v>
      </c>
      <c r="D118" s="13">
        <v>2456</v>
      </c>
      <c r="E118" s="15" t="s">
        <v>183</v>
      </c>
      <c r="F118" s="15" t="s">
        <v>184</v>
      </c>
      <c r="G118" s="16" t="s">
        <v>241</v>
      </c>
      <c r="H118" s="15" t="s">
        <v>242</v>
      </c>
      <c r="I118" s="17">
        <v>4</v>
      </c>
      <c r="J118" s="18">
        <v>153</v>
      </c>
      <c r="K118" s="18">
        <v>153</v>
      </c>
      <c r="L118" s="19">
        <v>0</v>
      </c>
      <c r="M118" s="15" t="s">
        <v>34</v>
      </c>
      <c r="N118" s="18">
        <v>612</v>
      </c>
      <c r="O118" s="18">
        <v>183.6</v>
      </c>
      <c r="P118" s="20">
        <f t="shared" si="4"/>
        <v>0.3</v>
      </c>
      <c r="Q118" s="21" t="s">
        <v>225</v>
      </c>
    </row>
    <row r="119" spans="1:17" s="22" customFormat="1" ht="11.25" outlineLevel="2">
      <c r="A119" s="13">
        <v>77</v>
      </c>
      <c r="B119" s="13">
        <v>762771</v>
      </c>
      <c r="C119" s="14">
        <v>44957</v>
      </c>
      <c r="D119" s="13">
        <v>656</v>
      </c>
      <c r="E119" s="15" t="s">
        <v>144</v>
      </c>
      <c r="F119" s="15" t="s">
        <v>121</v>
      </c>
      <c r="G119" s="16" t="s">
        <v>243</v>
      </c>
      <c r="H119" s="15" t="s">
        <v>244</v>
      </c>
      <c r="I119" s="17">
        <v>4</v>
      </c>
      <c r="J119" s="18">
        <v>369</v>
      </c>
      <c r="K119" s="18">
        <v>369</v>
      </c>
      <c r="L119" s="19">
        <v>15</v>
      </c>
      <c r="M119" s="15" t="s">
        <v>39</v>
      </c>
      <c r="N119" s="18">
        <v>1254.5999999999999</v>
      </c>
      <c r="O119" s="18">
        <v>228.3372</v>
      </c>
      <c r="P119" s="20">
        <f t="shared" si="4"/>
        <v>0.18200000000000002</v>
      </c>
      <c r="Q119" s="21" t="s">
        <v>225</v>
      </c>
    </row>
    <row r="120" spans="1:17" s="22" customFormat="1" ht="11.25" outlineLevel="2">
      <c r="A120" s="13">
        <v>77</v>
      </c>
      <c r="B120" s="13">
        <v>763628</v>
      </c>
      <c r="C120" s="14">
        <v>44971</v>
      </c>
      <c r="D120" s="13">
        <v>2456</v>
      </c>
      <c r="E120" s="15" t="s">
        <v>183</v>
      </c>
      <c r="F120" s="15" t="s">
        <v>184</v>
      </c>
      <c r="G120" s="16" t="s">
        <v>245</v>
      </c>
      <c r="H120" s="15" t="s">
        <v>246</v>
      </c>
      <c r="I120" s="17">
        <v>10</v>
      </c>
      <c r="J120" s="18">
        <v>52</v>
      </c>
      <c r="K120" s="18">
        <v>52</v>
      </c>
      <c r="L120" s="19">
        <v>25</v>
      </c>
      <c r="M120" s="15" t="s">
        <v>34</v>
      </c>
      <c r="N120" s="18">
        <v>390</v>
      </c>
      <c r="O120" s="18">
        <v>85.8</v>
      </c>
      <c r="P120" s="20">
        <f t="shared" si="4"/>
        <v>0.22</v>
      </c>
      <c r="Q120" s="21" t="s">
        <v>225</v>
      </c>
    </row>
    <row r="121" spans="1:17" s="22" customFormat="1" ht="11.25" outlineLevel="2">
      <c r="A121" s="13">
        <v>77</v>
      </c>
      <c r="B121" s="13">
        <v>765462</v>
      </c>
      <c r="C121" s="14">
        <v>45001</v>
      </c>
      <c r="D121" s="13">
        <v>4665</v>
      </c>
      <c r="E121" s="15" t="s">
        <v>138</v>
      </c>
      <c r="F121" s="15" t="s">
        <v>139</v>
      </c>
      <c r="G121" s="16" t="s">
        <v>247</v>
      </c>
      <c r="H121" s="15" t="s">
        <v>248</v>
      </c>
      <c r="I121" s="17">
        <v>1</v>
      </c>
      <c r="J121" s="18">
        <v>132</v>
      </c>
      <c r="K121" s="18">
        <v>132</v>
      </c>
      <c r="L121" s="19">
        <v>0</v>
      </c>
      <c r="M121" s="15" t="s">
        <v>39</v>
      </c>
      <c r="N121" s="18">
        <v>132</v>
      </c>
      <c r="O121" s="18">
        <v>26.4</v>
      </c>
      <c r="P121" s="20">
        <f t="shared" si="4"/>
        <v>0.19999999999999998</v>
      </c>
      <c r="Q121" s="21" t="s">
        <v>225</v>
      </c>
    </row>
    <row r="122" spans="1:17" s="22" customFormat="1" ht="11.25" outlineLevel="2">
      <c r="A122" s="13">
        <v>77</v>
      </c>
      <c r="B122" s="13">
        <v>765462</v>
      </c>
      <c r="C122" s="14">
        <v>45001</v>
      </c>
      <c r="D122" s="13">
        <v>4665</v>
      </c>
      <c r="E122" s="15" t="s">
        <v>138</v>
      </c>
      <c r="F122" s="15" t="s">
        <v>139</v>
      </c>
      <c r="G122" s="16" t="s">
        <v>140</v>
      </c>
      <c r="H122" s="15" t="s">
        <v>141</v>
      </c>
      <c r="I122" s="17">
        <v>1</v>
      </c>
      <c r="J122" s="18">
        <v>367</v>
      </c>
      <c r="K122" s="18">
        <v>367</v>
      </c>
      <c r="L122" s="19">
        <v>0</v>
      </c>
      <c r="M122" s="15" t="s">
        <v>21</v>
      </c>
      <c r="N122" s="18">
        <v>367</v>
      </c>
      <c r="O122" s="18">
        <v>91.75</v>
      </c>
      <c r="P122" s="20">
        <f t="shared" si="4"/>
        <v>0.25</v>
      </c>
      <c r="Q122" s="21" t="s">
        <v>225</v>
      </c>
    </row>
    <row r="123" spans="1:17" s="22" customFormat="1" ht="11.25" outlineLevel="2">
      <c r="A123" s="13">
        <v>77</v>
      </c>
      <c r="B123" s="13">
        <v>765556</v>
      </c>
      <c r="C123" s="14">
        <v>45002</v>
      </c>
      <c r="D123" s="13">
        <v>6515</v>
      </c>
      <c r="E123" s="15" t="s">
        <v>24</v>
      </c>
      <c r="F123" s="15" t="s">
        <v>25</v>
      </c>
      <c r="G123" s="16" t="s">
        <v>245</v>
      </c>
      <c r="H123" s="15" t="s">
        <v>246</v>
      </c>
      <c r="I123" s="17">
        <v>4</v>
      </c>
      <c r="J123" s="18">
        <v>52</v>
      </c>
      <c r="K123" s="18">
        <v>52</v>
      </c>
      <c r="L123" s="19">
        <v>25</v>
      </c>
      <c r="M123" s="15" t="s">
        <v>34</v>
      </c>
      <c r="N123" s="18">
        <v>156</v>
      </c>
      <c r="O123" s="18">
        <v>34.32</v>
      </c>
      <c r="P123" s="20">
        <f t="shared" si="4"/>
        <v>0.22</v>
      </c>
      <c r="Q123" s="21" t="s">
        <v>225</v>
      </c>
    </row>
    <row r="124" spans="1:17" s="22" customFormat="1" ht="11.25" outlineLevel="2">
      <c r="A124" s="13">
        <v>77</v>
      </c>
      <c r="B124" s="13">
        <v>765820</v>
      </c>
      <c r="C124" s="14">
        <v>45008</v>
      </c>
      <c r="D124" s="13">
        <v>1154</v>
      </c>
      <c r="E124" s="15" t="s">
        <v>249</v>
      </c>
      <c r="F124" s="15" t="s">
        <v>250</v>
      </c>
      <c r="G124" s="16" t="s">
        <v>251</v>
      </c>
      <c r="H124" s="15" t="s">
        <v>252</v>
      </c>
      <c r="I124" s="17">
        <v>14</v>
      </c>
      <c r="J124" s="18">
        <v>348</v>
      </c>
      <c r="K124" s="18">
        <v>348</v>
      </c>
      <c r="L124" s="19">
        <v>0</v>
      </c>
      <c r="M124" s="15" t="s">
        <v>21</v>
      </c>
      <c r="N124" s="18">
        <v>4872</v>
      </c>
      <c r="O124" s="18">
        <v>1218</v>
      </c>
      <c r="P124" s="20">
        <f t="shared" si="4"/>
        <v>0.25</v>
      </c>
      <c r="Q124" s="21" t="s">
        <v>225</v>
      </c>
    </row>
    <row r="125" spans="1:17" s="22" customFormat="1" ht="11.25" outlineLevel="2">
      <c r="A125" s="13">
        <v>77</v>
      </c>
      <c r="B125" s="13">
        <v>765958</v>
      </c>
      <c r="C125" s="14">
        <v>45009</v>
      </c>
      <c r="D125" s="13">
        <v>6515</v>
      </c>
      <c r="E125" s="15" t="s">
        <v>24</v>
      </c>
      <c r="F125" s="15" t="s">
        <v>25</v>
      </c>
      <c r="G125" s="16" t="s">
        <v>73</v>
      </c>
      <c r="H125" s="15" t="s">
        <v>74</v>
      </c>
      <c r="I125" s="17">
        <v>1</v>
      </c>
      <c r="J125" s="18">
        <v>198</v>
      </c>
      <c r="K125" s="18">
        <v>198</v>
      </c>
      <c r="L125" s="19">
        <v>25</v>
      </c>
      <c r="M125" s="15" t="s">
        <v>21</v>
      </c>
      <c r="N125" s="18">
        <v>148.5</v>
      </c>
      <c r="O125" s="18">
        <v>29.7</v>
      </c>
      <c r="P125" s="20">
        <f t="shared" si="4"/>
        <v>0.19999999999999998</v>
      </c>
      <c r="Q125" s="21" t="s">
        <v>225</v>
      </c>
    </row>
    <row r="126" spans="1:17" s="22" customFormat="1" ht="11.25" outlineLevel="2">
      <c r="A126" s="13">
        <v>77</v>
      </c>
      <c r="B126" s="13">
        <v>766047</v>
      </c>
      <c r="C126" s="14">
        <v>45012</v>
      </c>
      <c r="D126" s="13">
        <v>1154</v>
      </c>
      <c r="E126" s="15" t="s">
        <v>249</v>
      </c>
      <c r="F126" s="15" t="s">
        <v>250</v>
      </c>
      <c r="G126" s="16" t="s">
        <v>253</v>
      </c>
      <c r="H126" s="15" t="s">
        <v>254</v>
      </c>
      <c r="I126" s="17">
        <v>4</v>
      </c>
      <c r="J126" s="18">
        <v>48</v>
      </c>
      <c r="K126" s="18">
        <v>46</v>
      </c>
      <c r="L126" s="19">
        <v>4.1666666666666696</v>
      </c>
      <c r="M126" s="15" t="s">
        <v>34</v>
      </c>
      <c r="N126" s="18">
        <v>184</v>
      </c>
      <c r="O126" s="18">
        <v>52.746666666666698</v>
      </c>
      <c r="P126" s="20">
        <f t="shared" si="4"/>
        <v>0.28666666666666685</v>
      </c>
      <c r="Q126" s="21" t="s">
        <v>225</v>
      </c>
    </row>
    <row r="127" spans="1:17" s="22" customFormat="1" ht="11.25" outlineLevel="2">
      <c r="A127" s="13">
        <v>77</v>
      </c>
      <c r="B127" s="13">
        <v>766104</v>
      </c>
      <c r="C127" s="14">
        <v>45013</v>
      </c>
      <c r="D127" s="13">
        <v>966</v>
      </c>
      <c r="E127" s="15" t="s">
        <v>255</v>
      </c>
      <c r="F127" s="15" t="s">
        <v>256</v>
      </c>
      <c r="G127" s="16" t="s">
        <v>257</v>
      </c>
      <c r="H127" s="15" t="s">
        <v>258</v>
      </c>
      <c r="I127" s="17">
        <v>10</v>
      </c>
      <c r="J127" s="18">
        <v>71</v>
      </c>
      <c r="K127" s="18">
        <v>71</v>
      </c>
      <c r="L127" s="19">
        <v>3</v>
      </c>
      <c r="M127" s="15" t="s">
        <v>21</v>
      </c>
      <c r="N127" s="18">
        <v>688.7</v>
      </c>
      <c r="O127" s="18">
        <v>168.0428</v>
      </c>
      <c r="P127" s="20">
        <f t="shared" si="4"/>
        <v>0.24399999999999999</v>
      </c>
      <c r="Q127" s="21" t="s">
        <v>225</v>
      </c>
    </row>
    <row r="128" spans="1:17" s="22" customFormat="1" ht="11.25" outlineLevel="2">
      <c r="A128" s="13">
        <v>77</v>
      </c>
      <c r="B128" s="13">
        <v>766104</v>
      </c>
      <c r="C128" s="14">
        <v>45013</v>
      </c>
      <c r="D128" s="13">
        <v>966</v>
      </c>
      <c r="E128" s="15" t="s">
        <v>255</v>
      </c>
      <c r="F128" s="15" t="s">
        <v>256</v>
      </c>
      <c r="G128" s="16" t="s">
        <v>259</v>
      </c>
      <c r="H128" s="15" t="s">
        <v>260</v>
      </c>
      <c r="I128" s="17">
        <v>2</v>
      </c>
      <c r="J128" s="18">
        <v>1339</v>
      </c>
      <c r="K128" s="18">
        <v>1339</v>
      </c>
      <c r="L128" s="19">
        <v>3</v>
      </c>
      <c r="M128" s="15" t="s">
        <v>21</v>
      </c>
      <c r="N128" s="18">
        <v>2597.66</v>
      </c>
      <c r="O128" s="18">
        <v>633.82903999999996</v>
      </c>
      <c r="P128" s="20">
        <f t="shared" si="4"/>
        <v>0.24399999999999999</v>
      </c>
      <c r="Q128" s="21" t="s">
        <v>225</v>
      </c>
    </row>
    <row r="129" spans="1:17" s="22" customFormat="1" ht="11.25" outlineLevel="2">
      <c r="A129" s="13">
        <v>77</v>
      </c>
      <c r="B129" s="13">
        <v>766104</v>
      </c>
      <c r="C129" s="14">
        <v>45013</v>
      </c>
      <c r="D129" s="13">
        <v>966</v>
      </c>
      <c r="E129" s="15" t="s">
        <v>255</v>
      </c>
      <c r="F129" s="15" t="s">
        <v>256</v>
      </c>
      <c r="G129" s="16" t="s">
        <v>261</v>
      </c>
      <c r="H129" s="15" t="s">
        <v>262</v>
      </c>
      <c r="I129" s="17">
        <v>7</v>
      </c>
      <c r="J129" s="18">
        <v>1071</v>
      </c>
      <c r="K129" s="18">
        <v>1071</v>
      </c>
      <c r="L129" s="19">
        <v>3</v>
      </c>
      <c r="M129" s="15" t="s">
        <v>21</v>
      </c>
      <c r="N129" s="18">
        <v>7272.09</v>
      </c>
      <c r="O129" s="18">
        <v>1774.38996</v>
      </c>
      <c r="P129" s="20">
        <f t="shared" si="4"/>
        <v>0.24399999999999999</v>
      </c>
      <c r="Q129" s="21" t="s">
        <v>225</v>
      </c>
    </row>
    <row r="130" spans="1:17" s="22" customFormat="1" ht="11.25" outlineLevel="2">
      <c r="A130" s="13">
        <v>77</v>
      </c>
      <c r="B130" s="13">
        <v>766104</v>
      </c>
      <c r="C130" s="14">
        <v>45013</v>
      </c>
      <c r="D130" s="13">
        <v>966</v>
      </c>
      <c r="E130" s="15" t="s">
        <v>255</v>
      </c>
      <c r="F130" s="15" t="s">
        <v>256</v>
      </c>
      <c r="G130" s="16" t="s">
        <v>263</v>
      </c>
      <c r="H130" s="15" t="s">
        <v>262</v>
      </c>
      <c r="I130" s="17">
        <v>7</v>
      </c>
      <c r="J130" s="18">
        <v>1071</v>
      </c>
      <c r="K130" s="18">
        <v>1071</v>
      </c>
      <c r="L130" s="19">
        <v>3</v>
      </c>
      <c r="M130" s="15" t="s">
        <v>21</v>
      </c>
      <c r="N130" s="18">
        <v>7272.09</v>
      </c>
      <c r="O130" s="18">
        <v>1774.38996</v>
      </c>
      <c r="P130" s="20">
        <f t="shared" si="4"/>
        <v>0.24399999999999999</v>
      </c>
      <c r="Q130" s="21" t="s">
        <v>225</v>
      </c>
    </row>
    <row r="131" spans="1:17" s="22" customFormat="1" ht="11.25" outlineLevel="2">
      <c r="A131" s="13">
        <v>77</v>
      </c>
      <c r="B131" s="13">
        <v>766162</v>
      </c>
      <c r="C131" s="14">
        <v>45014</v>
      </c>
      <c r="D131" s="13">
        <v>2456</v>
      </c>
      <c r="E131" s="15" t="s">
        <v>183</v>
      </c>
      <c r="F131" s="15" t="s">
        <v>184</v>
      </c>
      <c r="G131" s="16" t="s">
        <v>241</v>
      </c>
      <c r="H131" s="15" t="s">
        <v>242</v>
      </c>
      <c r="I131" s="17">
        <v>5</v>
      </c>
      <c r="J131" s="18">
        <v>153</v>
      </c>
      <c r="K131" s="18">
        <v>153</v>
      </c>
      <c r="L131" s="19">
        <v>0</v>
      </c>
      <c r="M131" s="15" t="s">
        <v>34</v>
      </c>
      <c r="N131" s="18">
        <v>765</v>
      </c>
      <c r="O131" s="18">
        <v>229.5</v>
      </c>
      <c r="P131" s="20">
        <f t="shared" si="4"/>
        <v>0.3</v>
      </c>
      <c r="Q131" s="21" t="s">
        <v>225</v>
      </c>
    </row>
    <row r="132" spans="1:17" s="22" customFormat="1" ht="11.25" outlineLevel="2">
      <c r="A132" s="13">
        <v>77</v>
      </c>
      <c r="B132" s="13">
        <v>766208</v>
      </c>
      <c r="C132" s="14">
        <v>45014</v>
      </c>
      <c r="D132" s="13">
        <v>1300</v>
      </c>
      <c r="E132" s="15" t="s">
        <v>75</v>
      </c>
      <c r="F132" s="15" t="s">
        <v>76</v>
      </c>
      <c r="G132" s="16" t="s">
        <v>85</v>
      </c>
      <c r="H132" s="15" t="s">
        <v>78</v>
      </c>
      <c r="I132" s="17">
        <v>1</v>
      </c>
      <c r="J132" s="18">
        <v>260</v>
      </c>
      <c r="K132" s="18">
        <v>110</v>
      </c>
      <c r="L132" s="19">
        <v>57.692307692307701</v>
      </c>
      <c r="M132" s="15" t="s">
        <v>21</v>
      </c>
      <c r="N132" s="18">
        <v>110</v>
      </c>
      <c r="O132" s="18">
        <f>N132*0.2</f>
        <v>22</v>
      </c>
      <c r="P132" s="20">
        <f t="shared" si="4"/>
        <v>0.2</v>
      </c>
      <c r="Q132" s="21" t="s">
        <v>225</v>
      </c>
    </row>
    <row r="133" spans="1:17" s="22" customFormat="1" ht="11.25" outlineLevel="2">
      <c r="A133" s="13">
        <v>77</v>
      </c>
      <c r="B133" s="13">
        <v>766317</v>
      </c>
      <c r="C133" s="14">
        <v>45015</v>
      </c>
      <c r="D133" s="13">
        <v>758</v>
      </c>
      <c r="E133" s="15" t="s">
        <v>264</v>
      </c>
      <c r="F133" s="15" t="s">
        <v>265</v>
      </c>
      <c r="G133" s="16" t="s">
        <v>98</v>
      </c>
      <c r="H133" s="15" t="s">
        <v>99</v>
      </c>
      <c r="I133" s="17">
        <v>1</v>
      </c>
      <c r="J133" s="18">
        <v>464</v>
      </c>
      <c r="K133" s="18">
        <v>350</v>
      </c>
      <c r="L133" s="19">
        <v>24.568965517241399</v>
      </c>
      <c r="M133" s="15" t="s">
        <v>100</v>
      </c>
      <c r="N133" s="18">
        <v>350</v>
      </c>
      <c r="O133" s="18">
        <v>17.5</v>
      </c>
      <c r="P133" s="20">
        <f t="shared" si="4"/>
        <v>0.05</v>
      </c>
      <c r="Q133" s="21" t="s">
        <v>225</v>
      </c>
    </row>
    <row r="134" spans="1:17" s="22" customFormat="1" ht="11.25" outlineLevel="2">
      <c r="A134" s="13">
        <v>77</v>
      </c>
      <c r="B134" s="13">
        <v>766321</v>
      </c>
      <c r="C134" s="14">
        <v>45015</v>
      </c>
      <c r="D134" s="13">
        <v>5846</v>
      </c>
      <c r="E134" s="15" t="s">
        <v>266</v>
      </c>
      <c r="F134" s="15" t="s">
        <v>267</v>
      </c>
      <c r="G134" s="16" t="s">
        <v>268</v>
      </c>
      <c r="H134" s="15" t="s">
        <v>269</v>
      </c>
      <c r="I134" s="17">
        <v>2</v>
      </c>
      <c r="J134" s="18">
        <v>1115</v>
      </c>
      <c r="K134" s="18">
        <v>832</v>
      </c>
      <c r="L134" s="19">
        <v>25.381165919282498</v>
      </c>
      <c r="M134" s="15" t="s">
        <v>149</v>
      </c>
      <c r="N134" s="18">
        <v>1664</v>
      </c>
      <c r="O134" s="18">
        <f>N134*0.2</f>
        <v>332.8</v>
      </c>
      <c r="P134" s="20">
        <f t="shared" si="4"/>
        <v>0.2</v>
      </c>
      <c r="Q134" s="21" t="s">
        <v>225</v>
      </c>
    </row>
    <row r="135" spans="1:17" s="22" customFormat="1" ht="11.25" outlineLevel="2">
      <c r="A135" s="13">
        <v>77</v>
      </c>
      <c r="B135" s="13">
        <v>766401</v>
      </c>
      <c r="C135" s="14">
        <v>45016</v>
      </c>
      <c r="D135" s="13">
        <v>2160</v>
      </c>
      <c r="E135" s="15" t="s">
        <v>270</v>
      </c>
      <c r="F135" s="15" t="s">
        <v>271</v>
      </c>
      <c r="G135" s="16" t="s">
        <v>272</v>
      </c>
      <c r="H135" s="15" t="s">
        <v>273</v>
      </c>
      <c r="I135" s="17">
        <v>1</v>
      </c>
      <c r="J135" s="18">
        <v>1192</v>
      </c>
      <c r="K135" s="18">
        <v>1192</v>
      </c>
      <c r="L135" s="19">
        <v>0</v>
      </c>
      <c r="M135" s="15" t="s">
        <v>21</v>
      </c>
      <c r="N135" s="18">
        <v>1192</v>
      </c>
      <c r="O135" s="18">
        <v>298</v>
      </c>
      <c r="P135" s="20">
        <f t="shared" si="4"/>
        <v>0.25</v>
      </c>
      <c r="Q135" s="21" t="s">
        <v>225</v>
      </c>
    </row>
    <row r="136" spans="1:17" s="22" customFormat="1" ht="11.25" outlineLevel="2">
      <c r="A136" s="13">
        <v>77</v>
      </c>
      <c r="B136" s="13">
        <v>766401</v>
      </c>
      <c r="C136" s="14">
        <v>45016</v>
      </c>
      <c r="D136" s="13">
        <v>2160</v>
      </c>
      <c r="E136" s="15" t="s">
        <v>270</v>
      </c>
      <c r="F136" s="15" t="s">
        <v>271</v>
      </c>
      <c r="G136" s="16" t="s">
        <v>274</v>
      </c>
      <c r="H136" s="15" t="s">
        <v>275</v>
      </c>
      <c r="I136" s="17">
        <v>1</v>
      </c>
      <c r="J136" s="18">
        <v>487</v>
      </c>
      <c r="K136" s="18">
        <v>487</v>
      </c>
      <c r="L136" s="19">
        <v>0</v>
      </c>
      <c r="M136" s="15" t="s">
        <v>21</v>
      </c>
      <c r="N136" s="18">
        <v>487</v>
      </c>
      <c r="O136" s="18">
        <v>121.75</v>
      </c>
      <c r="P136" s="20">
        <f t="shared" si="4"/>
        <v>0.25</v>
      </c>
      <c r="Q136" s="21" t="s">
        <v>225</v>
      </c>
    </row>
    <row r="137" spans="1:17" s="22" customFormat="1" ht="11.25" outlineLevel="2">
      <c r="A137" s="13">
        <v>77</v>
      </c>
      <c r="B137" s="13">
        <v>766401</v>
      </c>
      <c r="C137" s="14">
        <v>45016</v>
      </c>
      <c r="D137" s="13">
        <v>2160</v>
      </c>
      <c r="E137" s="15" t="s">
        <v>270</v>
      </c>
      <c r="F137" s="15" t="s">
        <v>271</v>
      </c>
      <c r="G137" s="16" t="s">
        <v>276</v>
      </c>
      <c r="H137" s="15" t="s">
        <v>277</v>
      </c>
      <c r="I137" s="17">
        <v>1</v>
      </c>
      <c r="J137" s="18">
        <v>456</v>
      </c>
      <c r="K137" s="18">
        <v>456</v>
      </c>
      <c r="L137" s="19">
        <v>0</v>
      </c>
      <c r="M137" s="15" t="s">
        <v>21</v>
      </c>
      <c r="N137" s="18">
        <v>456</v>
      </c>
      <c r="O137" s="18">
        <v>114</v>
      </c>
      <c r="P137" s="20">
        <f t="shared" si="4"/>
        <v>0.25</v>
      </c>
      <c r="Q137" s="21" t="s">
        <v>225</v>
      </c>
    </row>
    <row r="138" spans="1:17" s="22" customFormat="1" ht="11.25" outlineLevel="2">
      <c r="A138" s="13">
        <v>77</v>
      </c>
      <c r="B138" s="13">
        <v>766401</v>
      </c>
      <c r="C138" s="14">
        <v>45016</v>
      </c>
      <c r="D138" s="13">
        <v>2160</v>
      </c>
      <c r="E138" s="15" t="s">
        <v>270</v>
      </c>
      <c r="F138" s="15" t="s">
        <v>271</v>
      </c>
      <c r="G138" s="16" t="s">
        <v>278</v>
      </c>
      <c r="H138" s="15" t="s">
        <v>279</v>
      </c>
      <c r="I138" s="17">
        <v>1</v>
      </c>
      <c r="J138" s="18">
        <v>610</v>
      </c>
      <c r="K138" s="18">
        <v>610</v>
      </c>
      <c r="L138" s="19">
        <v>0</v>
      </c>
      <c r="M138" s="15" t="s">
        <v>21</v>
      </c>
      <c r="N138" s="18">
        <v>610</v>
      </c>
      <c r="O138" s="18">
        <v>152.5</v>
      </c>
      <c r="P138" s="20">
        <f t="shared" ref="P138:P169" si="5">O138/N138</f>
        <v>0.25</v>
      </c>
      <c r="Q138" s="21" t="s">
        <v>225</v>
      </c>
    </row>
    <row r="139" spans="1:17" s="22" customFormat="1" ht="11.25" outlineLevel="2">
      <c r="A139" s="13">
        <v>77</v>
      </c>
      <c r="B139" s="13">
        <v>766401</v>
      </c>
      <c r="C139" s="14">
        <v>45016</v>
      </c>
      <c r="D139" s="13">
        <v>2160</v>
      </c>
      <c r="E139" s="15" t="s">
        <v>270</v>
      </c>
      <c r="F139" s="15" t="s">
        <v>271</v>
      </c>
      <c r="G139" s="16" t="s">
        <v>280</v>
      </c>
      <c r="H139" s="15" t="s">
        <v>281</v>
      </c>
      <c r="I139" s="17">
        <v>1</v>
      </c>
      <c r="J139" s="18">
        <v>640</v>
      </c>
      <c r="K139" s="18">
        <v>640</v>
      </c>
      <c r="L139" s="19">
        <v>0</v>
      </c>
      <c r="M139" s="15" t="s">
        <v>21</v>
      </c>
      <c r="N139" s="18">
        <v>640</v>
      </c>
      <c r="O139" s="18">
        <v>160</v>
      </c>
      <c r="P139" s="20">
        <f t="shared" si="5"/>
        <v>0.25</v>
      </c>
      <c r="Q139" s="21" t="s">
        <v>225</v>
      </c>
    </row>
    <row r="140" spans="1:17" s="22" customFormat="1" ht="11.25" outlineLevel="2">
      <c r="A140" s="38">
        <v>77</v>
      </c>
      <c r="B140" s="38">
        <v>766414</v>
      </c>
      <c r="C140" s="39">
        <v>45019</v>
      </c>
      <c r="D140" s="38">
        <v>656</v>
      </c>
      <c r="E140" s="40" t="s">
        <v>144</v>
      </c>
      <c r="F140" s="40" t="s">
        <v>121</v>
      </c>
      <c r="G140" s="41" t="s">
        <v>77</v>
      </c>
      <c r="H140" s="40" t="s">
        <v>78</v>
      </c>
      <c r="I140" s="42">
        <v>2</v>
      </c>
      <c r="J140" s="43">
        <v>260</v>
      </c>
      <c r="K140" s="43">
        <v>110</v>
      </c>
      <c r="L140" s="44">
        <v>57.692307692307686</v>
      </c>
      <c r="M140" s="40" t="s">
        <v>21</v>
      </c>
      <c r="N140" s="43">
        <v>220</v>
      </c>
      <c r="O140" s="43">
        <f>N140*0.2</f>
        <v>44</v>
      </c>
      <c r="P140" s="20">
        <f t="shared" si="5"/>
        <v>0.2</v>
      </c>
      <c r="Q140" s="21" t="s">
        <v>225</v>
      </c>
    </row>
    <row r="141" spans="1:17" s="22" customFormat="1" ht="11.25" outlineLevel="2">
      <c r="A141" s="38">
        <v>77</v>
      </c>
      <c r="B141" s="38">
        <v>766439</v>
      </c>
      <c r="C141" s="39">
        <v>45019</v>
      </c>
      <c r="D141" s="38">
        <v>984</v>
      </c>
      <c r="E141" s="40" t="s">
        <v>282</v>
      </c>
      <c r="F141" s="40" t="s">
        <v>283</v>
      </c>
      <c r="G141" s="41" t="s">
        <v>284</v>
      </c>
      <c r="H141" s="40" t="s">
        <v>285</v>
      </c>
      <c r="I141" s="42">
        <v>4</v>
      </c>
      <c r="J141" s="43">
        <v>375</v>
      </c>
      <c r="K141" s="43">
        <v>375</v>
      </c>
      <c r="L141" s="44">
        <v>0</v>
      </c>
      <c r="M141" s="40" t="s">
        <v>39</v>
      </c>
      <c r="N141" s="43">
        <v>1500</v>
      </c>
      <c r="O141" s="43">
        <v>300</v>
      </c>
      <c r="P141" s="20">
        <f t="shared" si="5"/>
        <v>0.2</v>
      </c>
      <c r="Q141" s="21" t="s">
        <v>225</v>
      </c>
    </row>
    <row r="142" spans="1:17" s="22" customFormat="1" ht="11.25" outlineLevel="2">
      <c r="A142" s="38">
        <v>77</v>
      </c>
      <c r="B142" s="38">
        <v>766531</v>
      </c>
      <c r="C142" s="39">
        <v>45020</v>
      </c>
      <c r="D142" s="38">
        <v>1300</v>
      </c>
      <c r="E142" s="40" t="s">
        <v>75</v>
      </c>
      <c r="F142" s="40" t="s">
        <v>76</v>
      </c>
      <c r="G142" s="41" t="s">
        <v>77</v>
      </c>
      <c r="H142" s="40" t="s">
        <v>78</v>
      </c>
      <c r="I142" s="42">
        <v>1</v>
      </c>
      <c r="J142" s="43">
        <v>260</v>
      </c>
      <c r="K142" s="43">
        <v>110</v>
      </c>
      <c r="L142" s="44">
        <v>57.692307692307686</v>
      </c>
      <c r="M142" s="40" t="s">
        <v>21</v>
      </c>
      <c r="N142" s="43">
        <v>110</v>
      </c>
      <c r="O142" s="43">
        <f>N142*0.2</f>
        <v>22</v>
      </c>
      <c r="P142" s="20">
        <f t="shared" si="5"/>
        <v>0.2</v>
      </c>
      <c r="Q142" s="21" t="s">
        <v>225</v>
      </c>
    </row>
    <row r="143" spans="1:17" s="22" customFormat="1" ht="11.25" outlineLevel="2">
      <c r="A143" s="38">
        <v>77</v>
      </c>
      <c r="B143" s="38">
        <v>766540</v>
      </c>
      <c r="C143" s="39">
        <v>45020</v>
      </c>
      <c r="D143" s="38">
        <v>2160</v>
      </c>
      <c r="E143" s="40" t="s">
        <v>270</v>
      </c>
      <c r="F143" s="40" t="s">
        <v>271</v>
      </c>
      <c r="G143" s="41" t="s">
        <v>272</v>
      </c>
      <c r="H143" s="40" t="s">
        <v>273</v>
      </c>
      <c r="I143" s="42">
        <v>1</v>
      </c>
      <c r="J143" s="43">
        <v>1192</v>
      </c>
      <c r="K143" s="43">
        <v>1192</v>
      </c>
      <c r="L143" s="44">
        <v>0</v>
      </c>
      <c r="M143" s="40" t="s">
        <v>21</v>
      </c>
      <c r="N143" s="43">
        <v>1192</v>
      </c>
      <c r="O143" s="43">
        <v>298</v>
      </c>
      <c r="P143" s="20">
        <f t="shared" si="5"/>
        <v>0.25</v>
      </c>
      <c r="Q143" s="21" t="s">
        <v>225</v>
      </c>
    </row>
    <row r="144" spans="1:17" s="22" customFormat="1" ht="11.25" outlineLevel="2">
      <c r="A144" s="38">
        <v>77</v>
      </c>
      <c r="B144" s="38">
        <v>766540</v>
      </c>
      <c r="C144" s="39">
        <v>45020</v>
      </c>
      <c r="D144" s="38">
        <v>2160</v>
      </c>
      <c r="E144" s="40" t="s">
        <v>270</v>
      </c>
      <c r="F144" s="40" t="s">
        <v>271</v>
      </c>
      <c r="G144" s="41" t="s">
        <v>274</v>
      </c>
      <c r="H144" s="40" t="s">
        <v>275</v>
      </c>
      <c r="I144" s="42">
        <v>1</v>
      </c>
      <c r="J144" s="43">
        <v>487</v>
      </c>
      <c r="K144" s="43">
        <v>487</v>
      </c>
      <c r="L144" s="44">
        <v>0</v>
      </c>
      <c r="M144" s="40" t="s">
        <v>21</v>
      </c>
      <c r="N144" s="43">
        <v>487</v>
      </c>
      <c r="O144" s="43">
        <v>121.75</v>
      </c>
      <c r="P144" s="20">
        <f t="shared" si="5"/>
        <v>0.25</v>
      </c>
      <c r="Q144" s="21" t="s">
        <v>225</v>
      </c>
    </row>
    <row r="145" spans="1:17" s="22" customFormat="1" ht="11.25" outlineLevel="2">
      <c r="A145" s="38">
        <v>77</v>
      </c>
      <c r="B145" s="38">
        <v>766540</v>
      </c>
      <c r="C145" s="39">
        <v>45020</v>
      </c>
      <c r="D145" s="38">
        <v>2160</v>
      </c>
      <c r="E145" s="40" t="s">
        <v>270</v>
      </c>
      <c r="F145" s="40" t="s">
        <v>271</v>
      </c>
      <c r="G145" s="41" t="s">
        <v>276</v>
      </c>
      <c r="H145" s="40" t="s">
        <v>277</v>
      </c>
      <c r="I145" s="42">
        <v>1</v>
      </c>
      <c r="J145" s="43">
        <v>456</v>
      </c>
      <c r="K145" s="43">
        <v>456</v>
      </c>
      <c r="L145" s="44">
        <v>0</v>
      </c>
      <c r="M145" s="40" t="s">
        <v>21</v>
      </c>
      <c r="N145" s="43">
        <v>456</v>
      </c>
      <c r="O145" s="43">
        <v>114</v>
      </c>
      <c r="P145" s="20">
        <f t="shared" si="5"/>
        <v>0.25</v>
      </c>
      <c r="Q145" s="21" t="s">
        <v>225</v>
      </c>
    </row>
    <row r="146" spans="1:17" s="22" customFormat="1" ht="11.25" outlineLevel="2">
      <c r="A146" s="38">
        <v>77</v>
      </c>
      <c r="B146" s="38">
        <v>766540</v>
      </c>
      <c r="C146" s="39">
        <v>45020</v>
      </c>
      <c r="D146" s="38">
        <v>2160</v>
      </c>
      <c r="E146" s="40" t="s">
        <v>270</v>
      </c>
      <c r="F146" s="40" t="s">
        <v>271</v>
      </c>
      <c r="G146" s="41" t="s">
        <v>280</v>
      </c>
      <c r="H146" s="40" t="s">
        <v>281</v>
      </c>
      <c r="I146" s="42">
        <v>1</v>
      </c>
      <c r="J146" s="43">
        <v>640</v>
      </c>
      <c r="K146" s="43">
        <v>640</v>
      </c>
      <c r="L146" s="44">
        <v>0</v>
      </c>
      <c r="M146" s="40" t="s">
        <v>21</v>
      </c>
      <c r="N146" s="43">
        <v>640</v>
      </c>
      <c r="O146" s="43">
        <v>160</v>
      </c>
      <c r="P146" s="20">
        <f t="shared" si="5"/>
        <v>0.25</v>
      </c>
      <c r="Q146" s="21" t="s">
        <v>225</v>
      </c>
    </row>
    <row r="147" spans="1:17" s="22" customFormat="1" ht="11.25" outlineLevel="2">
      <c r="A147" s="38">
        <v>77</v>
      </c>
      <c r="B147" s="38">
        <v>766545</v>
      </c>
      <c r="C147" s="39">
        <v>45020</v>
      </c>
      <c r="D147" s="38">
        <v>656</v>
      </c>
      <c r="E147" s="40" t="s">
        <v>120</v>
      </c>
      <c r="F147" s="40" t="s">
        <v>121</v>
      </c>
      <c r="G147" s="41" t="s">
        <v>286</v>
      </c>
      <c r="H147" s="40" t="s">
        <v>287</v>
      </c>
      <c r="I147" s="42">
        <v>1</v>
      </c>
      <c r="J147" s="43">
        <v>267</v>
      </c>
      <c r="K147" s="43">
        <v>267</v>
      </c>
      <c r="L147" s="44">
        <v>0</v>
      </c>
      <c r="M147" s="40" t="s">
        <v>34</v>
      </c>
      <c r="N147" s="43">
        <v>267</v>
      </c>
      <c r="O147" s="43">
        <v>80.099999999999994</v>
      </c>
      <c r="P147" s="20">
        <f t="shared" si="5"/>
        <v>0.3</v>
      </c>
      <c r="Q147" s="21" t="s">
        <v>225</v>
      </c>
    </row>
    <row r="148" spans="1:17" s="22" customFormat="1" ht="11.25" outlineLevel="2">
      <c r="A148" s="38">
        <v>77</v>
      </c>
      <c r="B148" s="38">
        <v>766545</v>
      </c>
      <c r="C148" s="39">
        <v>45020</v>
      </c>
      <c r="D148" s="38">
        <v>656</v>
      </c>
      <c r="E148" s="40" t="s">
        <v>120</v>
      </c>
      <c r="F148" s="40" t="s">
        <v>121</v>
      </c>
      <c r="G148" s="41" t="s">
        <v>288</v>
      </c>
      <c r="H148" s="40" t="s">
        <v>106</v>
      </c>
      <c r="I148" s="42">
        <v>1</v>
      </c>
      <c r="J148" s="43">
        <v>448</v>
      </c>
      <c r="K148" s="43">
        <v>448</v>
      </c>
      <c r="L148" s="44">
        <v>0</v>
      </c>
      <c r="M148" s="40" t="s">
        <v>39</v>
      </c>
      <c r="N148" s="43">
        <v>448</v>
      </c>
      <c r="O148" s="43">
        <v>89.6</v>
      </c>
      <c r="P148" s="20">
        <f t="shared" si="5"/>
        <v>0.19999999999999998</v>
      </c>
      <c r="Q148" s="21" t="s">
        <v>225</v>
      </c>
    </row>
    <row r="149" spans="1:17" s="22" customFormat="1" ht="11.25" outlineLevel="2">
      <c r="A149" s="38">
        <v>77</v>
      </c>
      <c r="B149" s="38">
        <v>766586</v>
      </c>
      <c r="C149" s="39">
        <v>45021</v>
      </c>
      <c r="D149" s="38">
        <v>1300</v>
      </c>
      <c r="E149" s="40" t="s">
        <v>75</v>
      </c>
      <c r="F149" s="40" t="s">
        <v>76</v>
      </c>
      <c r="G149" s="41" t="s">
        <v>77</v>
      </c>
      <c r="H149" s="40" t="s">
        <v>78</v>
      </c>
      <c r="I149" s="42">
        <v>1</v>
      </c>
      <c r="J149" s="43">
        <v>260</v>
      </c>
      <c r="K149" s="43">
        <v>110</v>
      </c>
      <c r="L149" s="44">
        <v>57.692307692307686</v>
      </c>
      <c r="M149" s="40" t="s">
        <v>21</v>
      </c>
      <c r="N149" s="43">
        <v>110</v>
      </c>
      <c r="O149" s="43">
        <f>N149*0.2</f>
        <v>22</v>
      </c>
      <c r="P149" s="20">
        <f t="shared" si="5"/>
        <v>0.2</v>
      </c>
      <c r="Q149" s="21" t="s">
        <v>225</v>
      </c>
    </row>
    <row r="150" spans="1:17" s="22" customFormat="1" ht="11.25" outlineLevel="2">
      <c r="A150" s="38">
        <v>77</v>
      </c>
      <c r="B150" s="38">
        <v>766705</v>
      </c>
      <c r="C150" s="39">
        <v>45022</v>
      </c>
      <c r="D150" s="38">
        <v>1300</v>
      </c>
      <c r="E150" s="40" t="s">
        <v>75</v>
      </c>
      <c r="F150" s="40" t="s">
        <v>76</v>
      </c>
      <c r="G150" s="41" t="s">
        <v>85</v>
      </c>
      <c r="H150" s="40" t="s">
        <v>78</v>
      </c>
      <c r="I150" s="42">
        <v>1</v>
      </c>
      <c r="J150" s="43">
        <v>260</v>
      </c>
      <c r="K150" s="43">
        <v>110</v>
      </c>
      <c r="L150" s="44">
        <v>57.692307692307686</v>
      </c>
      <c r="M150" s="40" t="s">
        <v>21</v>
      </c>
      <c r="N150" s="43">
        <v>110</v>
      </c>
      <c r="O150" s="43">
        <f>N150*0.2</f>
        <v>22</v>
      </c>
      <c r="P150" s="20">
        <f t="shared" si="5"/>
        <v>0.2</v>
      </c>
      <c r="Q150" s="21" t="s">
        <v>225</v>
      </c>
    </row>
    <row r="151" spans="1:17" s="22" customFormat="1" ht="11.25" outlineLevel="2">
      <c r="A151" s="38">
        <v>77</v>
      </c>
      <c r="B151" s="38">
        <v>766705</v>
      </c>
      <c r="C151" s="39">
        <v>45022</v>
      </c>
      <c r="D151" s="38">
        <v>1300</v>
      </c>
      <c r="E151" s="40" t="s">
        <v>75</v>
      </c>
      <c r="F151" s="40" t="s">
        <v>76</v>
      </c>
      <c r="G151" s="41" t="s">
        <v>77</v>
      </c>
      <c r="H151" s="40" t="s">
        <v>78</v>
      </c>
      <c r="I151" s="42">
        <v>1</v>
      </c>
      <c r="J151" s="43">
        <v>260</v>
      </c>
      <c r="K151" s="43">
        <v>110</v>
      </c>
      <c r="L151" s="44">
        <v>57.692307692307686</v>
      </c>
      <c r="M151" s="40" t="s">
        <v>21</v>
      </c>
      <c r="N151" s="43">
        <v>110</v>
      </c>
      <c r="O151" s="43">
        <f>N151*0.2</f>
        <v>22</v>
      </c>
      <c r="P151" s="20">
        <f t="shared" si="5"/>
        <v>0.2</v>
      </c>
      <c r="Q151" s="21" t="s">
        <v>225</v>
      </c>
    </row>
    <row r="152" spans="1:17" s="22" customFormat="1" ht="11.25" outlineLevel="2">
      <c r="A152" s="38">
        <v>77</v>
      </c>
      <c r="B152" s="38">
        <v>766713</v>
      </c>
      <c r="C152" s="39">
        <v>45023</v>
      </c>
      <c r="D152" s="38">
        <v>656</v>
      </c>
      <c r="E152" s="40" t="s">
        <v>120</v>
      </c>
      <c r="F152" s="40" t="s">
        <v>121</v>
      </c>
      <c r="G152" s="41" t="s">
        <v>286</v>
      </c>
      <c r="H152" s="40" t="s">
        <v>287</v>
      </c>
      <c r="I152" s="42">
        <v>1</v>
      </c>
      <c r="J152" s="43">
        <v>267</v>
      </c>
      <c r="K152" s="43">
        <v>267</v>
      </c>
      <c r="L152" s="44">
        <v>0</v>
      </c>
      <c r="M152" s="40" t="s">
        <v>34</v>
      </c>
      <c r="N152" s="43">
        <v>267</v>
      </c>
      <c r="O152" s="43">
        <v>80.099999999999994</v>
      </c>
      <c r="P152" s="20">
        <f t="shared" si="5"/>
        <v>0.3</v>
      </c>
      <c r="Q152" s="21" t="s">
        <v>225</v>
      </c>
    </row>
    <row r="153" spans="1:17" s="22" customFormat="1" ht="11.25" outlineLevel="2">
      <c r="A153" s="38">
        <v>77</v>
      </c>
      <c r="B153" s="38">
        <v>766750</v>
      </c>
      <c r="C153" s="39">
        <v>45023</v>
      </c>
      <c r="D153" s="38">
        <v>6398</v>
      </c>
      <c r="E153" s="40" t="s">
        <v>168</v>
      </c>
      <c r="F153" s="40" t="s">
        <v>108</v>
      </c>
      <c r="G153" s="41" t="s">
        <v>289</v>
      </c>
      <c r="H153" s="40" t="s">
        <v>290</v>
      </c>
      <c r="I153" s="42">
        <v>2</v>
      </c>
      <c r="J153" s="43">
        <v>304</v>
      </c>
      <c r="K153" s="43">
        <v>226.4</v>
      </c>
      <c r="L153" s="44">
        <v>25.526315789473685</v>
      </c>
      <c r="M153" s="40" t="s">
        <v>149</v>
      </c>
      <c r="N153" s="43">
        <v>452.8</v>
      </c>
      <c r="O153" s="43">
        <f>N153*0.2</f>
        <v>90.56</v>
      </c>
      <c r="P153" s="20">
        <f t="shared" si="5"/>
        <v>0.2</v>
      </c>
      <c r="Q153" s="21" t="s">
        <v>225</v>
      </c>
    </row>
    <row r="154" spans="1:17" s="22" customFormat="1" ht="11.25" outlineLevel="2">
      <c r="A154" s="38">
        <v>77</v>
      </c>
      <c r="B154" s="38">
        <v>766778</v>
      </c>
      <c r="C154" s="39">
        <v>45023</v>
      </c>
      <c r="D154" s="38">
        <v>1757</v>
      </c>
      <c r="E154" s="40" t="s">
        <v>150</v>
      </c>
      <c r="F154" s="40" t="s">
        <v>151</v>
      </c>
      <c r="G154" s="41" t="s">
        <v>291</v>
      </c>
      <c r="H154" s="40" t="s">
        <v>292</v>
      </c>
      <c r="I154" s="42">
        <v>2</v>
      </c>
      <c r="J154" s="43">
        <v>212</v>
      </c>
      <c r="K154" s="43">
        <v>197</v>
      </c>
      <c r="L154" s="44">
        <v>7.0754716981132084</v>
      </c>
      <c r="M154" s="40" t="s">
        <v>21</v>
      </c>
      <c r="N154" s="43">
        <v>394</v>
      </c>
      <c r="O154" s="43">
        <v>92.924528301886809</v>
      </c>
      <c r="P154" s="20">
        <f t="shared" si="5"/>
        <v>0.23584905660377362</v>
      </c>
      <c r="Q154" s="21" t="s">
        <v>225</v>
      </c>
    </row>
    <row r="155" spans="1:17" s="22" customFormat="1" ht="11.25" outlineLevel="2">
      <c r="A155" s="40">
        <v>77</v>
      </c>
      <c r="B155" s="40">
        <v>766782</v>
      </c>
      <c r="C155" s="39">
        <v>45026</v>
      </c>
      <c r="D155" s="40">
        <v>2067</v>
      </c>
      <c r="E155" s="40" t="s">
        <v>96</v>
      </c>
      <c r="F155" s="40" t="s">
        <v>97</v>
      </c>
      <c r="G155" s="41" t="s">
        <v>98</v>
      </c>
      <c r="H155" s="40" t="s">
        <v>99</v>
      </c>
      <c r="I155" s="49">
        <v>2</v>
      </c>
      <c r="J155" s="43">
        <v>464</v>
      </c>
      <c r="K155" s="43">
        <v>372.5</v>
      </c>
      <c r="L155" s="50">
        <v>0.2</v>
      </c>
      <c r="M155" s="40" t="s">
        <v>100</v>
      </c>
      <c r="N155" s="43">
        <v>745</v>
      </c>
      <c r="O155" s="43">
        <v>37.25</v>
      </c>
      <c r="P155" s="20">
        <f t="shared" si="5"/>
        <v>0.05</v>
      </c>
      <c r="Q155" s="21" t="s">
        <v>225</v>
      </c>
    </row>
    <row r="156" spans="1:17" s="22" customFormat="1" ht="11.25" outlineLevel="2">
      <c r="A156" s="40">
        <v>77</v>
      </c>
      <c r="B156" s="40">
        <v>766807</v>
      </c>
      <c r="C156" s="39">
        <v>45026</v>
      </c>
      <c r="D156" s="40">
        <v>2067</v>
      </c>
      <c r="E156" s="40" t="s">
        <v>96</v>
      </c>
      <c r="F156" s="40" t="s">
        <v>97</v>
      </c>
      <c r="G156" s="41" t="s">
        <v>98</v>
      </c>
      <c r="H156" s="40" t="s">
        <v>99</v>
      </c>
      <c r="I156" s="49">
        <v>2</v>
      </c>
      <c r="J156" s="43">
        <v>464</v>
      </c>
      <c r="K156" s="43">
        <v>342.5</v>
      </c>
      <c r="L156" s="50">
        <v>0.26</v>
      </c>
      <c r="M156" s="40" t="s">
        <v>100</v>
      </c>
      <c r="N156" s="43">
        <v>685</v>
      </c>
      <c r="O156" s="43">
        <v>34.25</v>
      </c>
      <c r="P156" s="20">
        <f t="shared" si="5"/>
        <v>0.05</v>
      </c>
      <c r="Q156" s="21" t="s">
        <v>225</v>
      </c>
    </row>
    <row r="157" spans="1:17" s="22" customFormat="1" ht="11.25" outlineLevel="2">
      <c r="A157" s="38">
        <v>77</v>
      </c>
      <c r="B157" s="38">
        <v>766808</v>
      </c>
      <c r="C157" s="39">
        <v>45026</v>
      </c>
      <c r="D157" s="38">
        <v>656</v>
      </c>
      <c r="E157" s="40" t="s">
        <v>144</v>
      </c>
      <c r="F157" s="40" t="s">
        <v>121</v>
      </c>
      <c r="G157" s="41" t="s">
        <v>77</v>
      </c>
      <c r="H157" s="40" t="s">
        <v>78</v>
      </c>
      <c r="I157" s="42">
        <v>2</v>
      </c>
      <c r="J157" s="43">
        <v>260</v>
      </c>
      <c r="K157" s="43">
        <v>110</v>
      </c>
      <c r="L157" s="44">
        <v>57.692307692307686</v>
      </c>
      <c r="M157" s="40" t="s">
        <v>21</v>
      </c>
      <c r="N157" s="43">
        <v>220</v>
      </c>
      <c r="O157" s="43">
        <f t="shared" ref="O157:O162" si="6">N157*0.2</f>
        <v>44</v>
      </c>
      <c r="P157" s="20">
        <f t="shared" si="5"/>
        <v>0.2</v>
      </c>
      <c r="Q157" s="21" t="s">
        <v>225</v>
      </c>
    </row>
    <row r="158" spans="1:17" s="22" customFormat="1" ht="11.25" outlineLevel="2">
      <c r="A158" s="38">
        <v>77</v>
      </c>
      <c r="B158" s="38">
        <v>766832</v>
      </c>
      <c r="C158" s="39">
        <v>45026</v>
      </c>
      <c r="D158" s="38">
        <v>6398</v>
      </c>
      <c r="E158" s="40" t="s">
        <v>168</v>
      </c>
      <c r="F158" s="40" t="s">
        <v>108</v>
      </c>
      <c r="G158" s="41" t="s">
        <v>293</v>
      </c>
      <c r="H158" s="40" t="s">
        <v>294</v>
      </c>
      <c r="I158" s="42">
        <v>2</v>
      </c>
      <c r="J158" s="43">
        <v>292</v>
      </c>
      <c r="K158" s="43">
        <v>215.2</v>
      </c>
      <c r="L158" s="44">
        <v>26.301369863013697</v>
      </c>
      <c r="M158" s="40" t="s">
        <v>149</v>
      </c>
      <c r="N158" s="43">
        <v>430.4</v>
      </c>
      <c r="O158" s="43">
        <f t="shared" si="6"/>
        <v>86.08</v>
      </c>
      <c r="P158" s="20">
        <f t="shared" si="5"/>
        <v>0.2</v>
      </c>
      <c r="Q158" s="21" t="s">
        <v>225</v>
      </c>
    </row>
    <row r="159" spans="1:17" s="22" customFormat="1" ht="11.25" outlineLevel="2">
      <c r="A159" s="38">
        <v>77</v>
      </c>
      <c r="B159" s="38">
        <v>766832</v>
      </c>
      <c r="C159" s="39">
        <v>45026</v>
      </c>
      <c r="D159" s="38">
        <v>6398</v>
      </c>
      <c r="E159" s="40" t="s">
        <v>168</v>
      </c>
      <c r="F159" s="40" t="s">
        <v>108</v>
      </c>
      <c r="G159" s="41" t="s">
        <v>295</v>
      </c>
      <c r="H159" s="40" t="s">
        <v>294</v>
      </c>
      <c r="I159" s="42">
        <v>2</v>
      </c>
      <c r="J159" s="43">
        <v>250</v>
      </c>
      <c r="K159" s="43">
        <v>181.6</v>
      </c>
      <c r="L159" s="44">
        <v>27.36</v>
      </c>
      <c r="M159" s="40" t="s">
        <v>149</v>
      </c>
      <c r="N159" s="43">
        <v>363.2</v>
      </c>
      <c r="O159" s="43">
        <f t="shared" si="6"/>
        <v>72.64</v>
      </c>
      <c r="P159" s="20">
        <f t="shared" si="5"/>
        <v>0.2</v>
      </c>
      <c r="Q159" s="21" t="s">
        <v>225</v>
      </c>
    </row>
    <row r="160" spans="1:17" s="22" customFormat="1" ht="11.25" outlineLevel="2">
      <c r="A160" s="38">
        <v>77</v>
      </c>
      <c r="B160" s="38">
        <v>766832</v>
      </c>
      <c r="C160" s="39">
        <v>45026</v>
      </c>
      <c r="D160" s="38">
        <v>6398</v>
      </c>
      <c r="E160" s="40" t="s">
        <v>168</v>
      </c>
      <c r="F160" s="40" t="s">
        <v>108</v>
      </c>
      <c r="G160" s="41" t="s">
        <v>296</v>
      </c>
      <c r="H160" s="40" t="s">
        <v>294</v>
      </c>
      <c r="I160" s="42">
        <v>2</v>
      </c>
      <c r="J160" s="43">
        <v>292</v>
      </c>
      <c r="K160" s="43">
        <v>215.2</v>
      </c>
      <c r="L160" s="44">
        <v>26.301369863013697</v>
      </c>
      <c r="M160" s="40" t="s">
        <v>149</v>
      </c>
      <c r="N160" s="43">
        <v>430.4</v>
      </c>
      <c r="O160" s="43">
        <f t="shared" si="6"/>
        <v>86.08</v>
      </c>
      <c r="P160" s="20">
        <f t="shared" si="5"/>
        <v>0.2</v>
      </c>
      <c r="Q160" s="21" t="s">
        <v>225</v>
      </c>
    </row>
    <row r="161" spans="1:17" s="22" customFormat="1" ht="11.25" outlineLevel="2">
      <c r="A161" s="38">
        <v>77</v>
      </c>
      <c r="B161" s="38">
        <v>766832</v>
      </c>
      <c r="C161" s="39">
        <v>45026</v>
      </c>
      <c r="D161" s="38">
        <v>6398</v>
      </c>
      <c r="E161" s="40" t="s">
        <v>168</v>
      </c>
      <c r="F161" s="40" t="s">
        <v>108</v>
      </c>
      <c r="G161" s="41" t="s">
        <v>297</v>
      </c>
      <c r="H161" s="40" t="s">
        <v>298</v>
      </c>
      <c r="I161" s="42">
        <v>1</v>
      </c>
      <c r="J161" s="43">
        <v>181</v>
      </c>
      <c r="K161" s="43">
        <v>122.64</v>
      </c>
      <c r="L161" s="44">
        <v>32.243093922651937</v>
      </c>
      <c r="M161" s="40" t="s">
        <v>149</v>
      </c>
      <c r="N161" s="43">
        <v>122.64</v>
      </c>
      <c r="O161" s="43">
        <f t="shared" si="6"/>
        <v>24.528000000000002</v>
      </c>
      <c r="P161" s="20">
        <f t="shared" si="5"/>
        <v>0.2</v>
      </c>
      <c r="Q161" s="21" t="s">
        <v>225</v>
      </c>
    </row>
    <row r="162" spans="1:17" s="22" customFormat="1" ht="11.25" outlineLevel="2">
      <c r="A162" s="38">
        <v>77</v>
      </c>
      <c r="B162" s="38">
        <v>766832</v>
      </c>
      <c r="C162" s="39">
        <v>45026</v>
      </c>
      <c r="D162" s="38">
        <v>6398</v>
      </c>
      <c r="E162" s="40" t="s">
        <v>168</v>
      </c>
      <c r="F162" s="40" t="s">
        <v>108</v>
      </c>
      <c r="G162" s="41" t="s">
        <v>299</v>
      </c>
      <c r="H162" s="40" t="s">
        <v>300</v>
      </c>
      <c r="I162" s="42">
        <v>1</v>
      </c>
      <c r="J162" s="43">
        <v>203</v>
      </c>
      <c r="K162" s="43">
        <v>231.41</v>
      </c>
      <c r="L162" s="44">
        <v>0</v>
      </c>
      <c r="M162" s="40" t="s">
        <v>149</v>
      </c>
      <c r="N162" s="43">
        <v>231.41</v>
      </c>
      <c r="O162" s="43">
        <f t="shared" si="6"/>
        <v>46.282000000000004</v>
      </c>
      <c r="P162" s="20">
        <f t="shared" si="5"/>
        <v>0.2</v>
      </c>
      <c r="Q162" s="21" t="s">
        <v>225</v>
      </c>
    </row>
    <row r="163" spans="1:17" s="22" customFormat="1" ht="11.25" outlineLevel="2">
      <c r="A163" s="38">
        <v>77</v>
      </c>
      <c r="B163" s="38">
        <v>766843</v>
      </c>
      <c r="C163" s="39">
        <v>45026</v>
      </c>
      <c r="D163" s="38">
        <v>2456</v>
      </c>
      <c r="E163" s="40" t="s">
        <v>88</v>
      </c>
      <c r="F163" s="40" t="s">
        <v>89</v>
      </c>
      <c r="G163" s="41" t="s">
        <v>191</v>
      </c>
      <c r="H163" s="40" t="s">
        <v>192</v>
      </c>
      <c r="I163" s="42">
        <v>4</v>
      </c>
      <c r="J163" s="43">
        <v>165</v>
      </c>
      <c r="K163" s="43">
        <v>165</v>
      </c>
      <c r="L163" s="44">
        <v>0</v>
      </c>
      <c r="M163" s="40" t="s">
        <v>34</v>
      </c>
      <c r="N163" s="43">
        <v>660</v>
      </c>
      <c r="O163" s="43">
        <v>198</v>
      </c>
      <c r="P163" s="20">
        <f t="shared" si="5"/>
        <v>0.3</v>
      </c>
      <c r="Q163" s="21" t="s">
        <v>225</v>
      </c>
    </row>
    <row r="164" spans="1:17" s="22" customFormat="1" ht="11.25" outlineLevel="2">
      <c r="A164" s="38">
        <v>77</v>
      </c>
      <c r="B164" s="38">
        <v>766904</v>
      </c>
      <c r="C164" s="39">
        <v>45027</v>
      </c>
      <c r="D164" s="38">
        <v>1140</v>
      </c>
      <c r="E164" s="40" t="s">
        <v>301</v>
      </c>
      <c r="F164" s="40" t="s">
        <v>302</v>
      </c>
      <c r="G164" s="41" t="s">
        <v>77</v>
      </c>
      <c r="H164" s="40" t="s">
        <v>78</v>
      </c>
      <c r="I164" s="42">
        <v>3</v>
      </c>
      <c r="J164" s="43">
        <v>260</v>
      </c>
      <c r="K164" s="43">
        <v>110</v>
      </c>
      <c r="L164" s="44">
        <v>57.692307692307686</v>
      </c>
      <c r="M164" s="40" t="s">
        <v>21</v>
      </c>
      <c r="N164" s="43">
        <v>330</v>
      </c>
      <c r="O164" s="43">
        <f>N164*0.2</f>
        <v>66</v>
      </c>
      <c r="P164" s="20">
        <f t="shared" si="5"/>
        <v>0.2</v>
      </c>
      <c r="Q164" s="21" t="s">
        <v>225</v>
      </c>
    </row>
    <row r="165" spans="1:17" s="22" customFormat="1" ht="11.25" outlineLevel="2">
      <c r="A165" s="38">
        <v>77</v>
      </c>
      <c r="B165" s="38">
        <v>766950</v>
      </c>
      <c r="C165" s="39">
        <v>45028</v>
      </c>
      <c r="D165" s="38">
        <v>6398</v>
      </c>
      <c r="E165" s="40" t="s">
        <v>168</v>
      </c>
      <c r="F165" s="40" t="s">
        <v>108</v>
      </c>
      <c r="G165" s="41" t="s">
        <v>303</v>
      </c>
      <c r="H165" s="40" t="s">
        <v>304</v>
      </c>
      <c r="I165" s="42">
        <v>4</v>
      </c>
      <c r="J165" s="43">
        <v>8</v>
      </c>
      <c r="K165" s="43">
        <v>4.5999999999999996</v>
      </c>
      <c r="L165" s="44">
        <v>42.500000000000007</v>
      </c>
      <c r="M165" s="40" t="s">
        <v>305</v>
      </c>
      <c r="N165" s="43">
        <v>18.399999999999999</v>
      </c>
      <c r="O165" s="43">
        <v>3.2199999999999993</v>
      </c>
      <c r="P165" s="20">
        <f t="shared" si="5"/>
        <v>0.17499999999999999</v>
      </c>
      <c r="Q165" s="21" t="s">
        <v>225</v>
      </c>
    </row>
    <row r="166" spans="1:17" s="22" customFormat="1" ht="11.25" outlineLevel="2">
      <c r="A166" s="38">
        <v>77</v>
      </c>
      <c r="B166" s="38">
        <v>766953</v>
      </c>
      <c r="C166" s="39">
        <v>45028</v>
      </c>
      <c r="D166" s="38">
        <v>656</v>
      </c>
      <c r="E166" s="40" t="s">
        <v>144</v>
      </c>
      <c r="F166" s="40" t="s">
        <v>121</v>
      </c>
      <c r="G166" s="41" t="s">
        <v>77</v>
      </c>
      <c r="H166" s="40" t="s">
        <v>78</v>
      </c>
      <c r="I166" s="42">
        <v>2</v>
      </c>
      <c r="J166" s="43">
        <v>260</v>
      </c>
      <c r="K166" s="43">
        <v>110</v>
      </c>
      <c r="L166" s="44">
        <v>57.692307692307686</v>
      </c>
      <c r="M166" s="40" t="s">
        <v>21</v>
      </c>
      <c r="N166" s="43">
        <v>220</v>
      </c>
      <c r="O166" s="43">
        <f>N166*0.2</f>
        <v>44</v>
      </c>
      <c r="P166" s="20">
        <f t="shared" si="5"/>
        <v>0.2</v>
      </c>
      <c r="Q166" s="21" t="s">
        <v>225</v>
      </c>
    </row>
    <row r="167" spans="1:17" s="22" customFormat="1" ht="11.25" outlineLevel="2">
      <c r="A167" s="38">
        <v>77</v>
      </c>
      <c r="B167" s="38">
        <v>766970</v>
      </c>
      <c r="C167" s="39">
        <v>45028</v>
      </c>
      <c r="D167" s="38">
        <v>2456</v>
      </c>
      <c r="E167" s="40" t="s">
        <v>88</v>
      </c>
      <c r="F167" s="40" t="s">
        <v>89</v>
      </c>
      <c r="G167" s="41" t="s">
        <v>193</v>
      </c>
      <c r="H167" s="40" t="s">
        <v>194</v>
      </c>
      <c r="I167" s="42">
        <v>4</v>
      </c>
      <c r="J167" s="43">
        <v>165</v>
      </c>
      <c r="K167" s="43">
        <v>165</v>
      </c>
      <c r="L167" s="44">
        <v>0</v>
      </c>
      <c r="M167" s="40" t="s">
        <v>34</v>
      </c>
      <c r="N167" s="43">
        <v>660</v>
      </c>
      <c r="O167" s="43">
        <v>198</v>
      </c>
      <c r="P167" s="20">
        <f t="shared" si="5"/>
        <v>0.3</v>
      </c>
      <c r="Q167" s="21" t="s">
        <v>225</v>
      </c>
    </row>
    <row r="168" spans="1:17" s="22" customFormat="1" ht="11.25" outlineLevel="2">
      <c r="A168" s="51">
        <v>77</v>
      </c>
      <c r="B168" s="51">
        <v>766979</v>
      </c>
      <c r="C168" s="52">
        <v>45028</v>
      </c>
      <c r="D168" s="51">
        <v>656</v>
      </c>
      <c r="E168" s="51" t="s">
        <v>120</v>
      </c>
      <c r="F168" s="51" t="s">
        <v>121</v>
      </c>
      <c r="G168" s="53" t="s">
        <v>98</v>
      </c>
      <c r="H168" s="51" t="s">
        <v>99</v>
      </c>
      <c r="I168" s="54">
        <v>3</v>
      </c>
      <c r="J168" s="55">
        <v>464</v>
      </c>
      <c r="K168" s="55">
        <v>342.5</v>
      </c>
      <c r="L168" s="56">
        <v>0.26</v>
      </c>
      <c r="M168" s="51" t="s">
        <v>100</v>
      </c>
      <c r="N168" s="55">
        <v>1027.5</v>
      </c>
      <c r="O168" s="55">
        <v>205.5</v>
      </c>
      <c r="P168" s="20">
        <f t="shared" si="5"/>
        <v>0.2</v>
      </c>
      <c r="Q168" s="37" t="s">
        <v>225</v>
      </c>
    </row>
    <row r="169" spans="1:17" s="22" customFormat="1" ht="11.25" outlineLevel="2">
      <c r="A169" s="38">
        <v>77</v>
      </c>
      <c r="B169" s="38">
        <v>767009</v>
      </c>
      <c r="C169" s="39">
        <v>45029</v>
      </c>
      <c r="D169" s="38">
        <v>656</v>
      </c>
      <c r="E169" s="40" t="s">
        <v>144</v>
      </c>
      <c r="F169" s="40" t="s">
        <v>121</v>
      </c>
      <c r="G169" s="41" t="s">
        <v>77</v>
      </c>
      <c r="H169" s="40" t="s">
        <v>78</v>
      </c>
      <c r="I169" s="42">
        <v>2</v>
      </c>
      <c r="J169" s="43">
        <v>260</v>
      </c>
      <c r="K169" s="43">
        <v>110</v>
      </c>
      <c r="L169" s="44">
        <v>57.692307692307686</v>
      </c>
      <c r="M169" s="40" t="s">
        <v>21</v>
      </c>
      <c r="N169" s="43">
        <v>220</v>
      </c>
      <c r="O169" s="43">
        <f>N169*0.2</f>
        <v>44</v>
      </c>
      <c r="P169" s="20">
        <f t="shared" si="5"/>
        <v>0.2</v>
      </c>
      <c r="Q169" s="21" t="s">
        <v>225</v>
      </c>
    </row>
    <row r="170" spans="1:17" s="22" customFormat="1" ht="11.25" outlineLevel="2">
      <c r="A170" s="38">
        <v>77</v>
      </c>
      <c r="B170" s="38">
        <v>767011</v>
      </c>
      <c r="C170" s="39">
        <v>45029</v>
      </c>
      <c r="D170" s="38">
        <v>656</v>
      </c>
      <c r="E170" s="40" t="s">
        <v>144</v>
      </c>
      <c r="F170" s="40" t="s">
        <v>121</v>
      </c>
      <c r="G170" s="41" t="s">
        <v>77</v>
      </c>
      <c r="H170" s="40" t="s">
        <v>78</v>
      </c>
      <c r="I170" s="42">
        <v>2</v>
      </c>
      <c r="J170" s="43">
        <v>260</v>
      </c>
      <c r="K170" s="43">
        <v>110</v>
      </c>
      <c r="L170" s="44">
        <v>57.692307692307686</v>
      </c>
      <c r="M170" s="40" t="s">
        <v>21</v>
      </c>
      <c r="N170" s="43">
        <v>220</v>
      </c>
      <c r="O170" s="43">
        <f>N170*0.2</f>
        <v>44</v>
      </c>
      <c r="P170" s="20">
        <f t="shared" ref="P170:P201" si="7">O170/N170</f>
        <v>0.2</v>
      </c>
      <c r="Q170" s="21" t="s">
        <v>225</v>
      </c>
    </row>
    <row r="171" spans="1:17" s="22" customFormat="1" ht="11.25" outlineLevel="2">
      <c r="A171" s="38">
        <v>77</v>
      </c>
      <c r="B171" s="38">
        <v>767012</v>
      </c>
      <c r="C171" s="39">
        <v>45029</v>
      </c>
      <c r="D171" s="38">
        <v>656</v>
      </c>
      <c r="E171" s="40" t="s">
        <v>144</v>
      </c>
      <c r="F171" s="40" t="s">
        <v>121</v>
      </c>
      <c r="G171" s="41" t="s">
        <v>77</v>
      </c>
      <c r="H171" s="40" t="s">
        <v>78</v>
      </c>
      <c r="I171" s="42">
        <v>2</v>
      </c>
      <c r="J171" s="43">
        <v>260</v>
      </c>
      <c r="K171" s="43">
        <v>110</v>
      </c>
      <c r="L171" s="44">
        <v>57.692307692307686</v>
      </c>
      <c r="M171" s="40" t="s">
        <v>21</v>
      </c>
      <c r="N171" s="43">
        <v>220</v>
      </c>
      <c r="O171" s="43">
        <f>N171*0.2</f>
        <v>44</v>
      </c>
      <c r="P171" s="20">
        <f t="shared" si="7"/>
        <v>0.2</v>
      </c>
      <c r="Q171" s="21" t="s">
        <v>225</v>
      </c>
    </row>
    <row r="172" spans="1:17" s="22" customFormat="1" ht="11.25" outlineLevel="2">
      <c r="A172" s="38">
        <v>77</v>
      </c>
      <c r="B172" s="38">
        <v>767039</v>
      </c>
      <c r="C172" s="39">
        <v>45029</v>
      </c>
      <c r="D172" s="38">
        <v>1140</v>
      </c>
      <c r="E172" s="40" t="s">
        <v>179</v>
      </c>
      <c r="F172" s="40" t="s">
        <v>180</v>
      </c>
      <c r="G172" s="41" t="s">
        <v>77</v>
      </c>
      <c r="H172" s="40" t="s">
        <v>78</v>
      </c>
      <c r="I172" s="42">
        <v>2</v>
      </c>
      <c r="J172" s="43">
        <v>260</v>
      </c>
      <c r="K172" s="43">
        <v>110</v>
      </c>
      <c r="L172" s="44">
        <v>57.692307692307686</v>
      </c>
      <c r="M172" s="40" t="s">
        <v>21</v>
      </c>
      <c r="N172" s="43">
        <v>220</v>
      </c>
      <c r="O172" s="43">
        <f>N172*0.2</f>
        <v>44</v>
      </c>
      <c r="P172" s="20">
        <f t="shared" si="7"/>
        <v>0.2</v>
      </c>
      <c r="Q172" s="21" t="s">
        <v>225</v>
      </c>
    </row>
    <row r="173" spans="1:17" s="22" customFormat="1" ht="11.25" outlineLevel="2">
      <c r="A173" s="38">
        <v>77</v>
      </c>
      <c r="B173" s="38">
        <v>767042</v>
      </c>
      <c r="C173" s="39">
        <v>45029</v>
      </c>
      <c r="D173" s="38">
        <v>1757</v>
      </c>
      <c r="E173" s="40" t="s">
        <v>150</v>
      </c>
      <c r="F173" s="40" t="s">
        <v>151</v>
      </c>
      <c r="G173" s="41" t="s">
        <v>77</v>
      </c>
      <c r="H173" s="40" t="s">
        <v>78</v>
      </c>
      <c r="I173" s="42">
        <v>4</v>
      </c>
      <c r="J173" s="43">
        <v>260</v>
      </c>
      <c r="K173" s="43">
        <v>125</v>
      </c>
      <c r="L173" s="44">
        <v>51.923076923076913</v>
      </c>
      <c r="M173" s="40" t="s">
        <v>21</v>
      </c>
      <c r="N173" s="43">
        <v>500</v>
      </c>
      <c r="O173" s="43">
        <f>N173*0.2</f>
        <v>100</v>
      </c>
      <c r="P173" s="20">
        <f t="shared" si="7"/>
        <v>0.2</v>
      </c>
      <c r="Q173" s="21" t="s">
        <v>225</v>
      </c>
    </row>
    <row r="174" spans="1:17" s="22" customFormat="1" ht="11.25" outlineLevel="2">
      <c r="A174" s="38">
        <v>77</v>
      </c>
      <c r="B174" s="38">
        <v>767061</v>
      </c>
      <c r="C174" s="39">
        <v>45029</v>
      </c>
      <c r="D174" s="38">
        <v>1852</v>
      </c>
      <c r="E174" s="40" t="s">
        <v>160</v>
      </c>
      <c r="F174" s="40" t="s">
        <v>161</v>
      </c>
      <c r="G174" s="41" t="s">
        <v>162</v>
      </c>
      <c r="H174" s="40" t="s">
        <v>163</v>
      </c>
      <c r="I174" s="42">
        <v>1</v>
      </c>
      <c r="J174" s="43">
        <v>245</v>
      </c>
      <c r="K174" s="43">
        <v>233</v>
      </c>
      <c r="L174" s="44">
        <v>4.8979591836734695</v>
      </c>
      <c r="M174" s="40" t="s">
        <v>21</v>
      </c>
      <c r="N174" s="43">
        <v>233</v>
      </c>
      <c r="O174" s="43">
        <v>55.967551020408166</v>
      </c>
      <c r="P174" s="20">
        <f t="shared" si="7"/>
        <v>0.24020408163265308</v>
      </c>
      <c r="Q174" s="21" t="s">
        <v>225</v>
      </c>
    </row>
    <row r="175" spans="1:17" s="22" customFormat="1" ht="11.25" outlineLevel="2">
      <c r="A175" s="38">
        <v>77</v>
      </c>
      <c r="B175" s="38">
        <v>767061</v>
      </c>
      <c r="C175" s="39">
        <v>45029</v>
      </c>
      <c r="D175" s="38">
        <v>1852</v>
      </c>
      <c r="E175" s="40" t="s">
        <v>160</v>
      </c>
      <c r="F175" s="40" t="s">
        <v>161</v>
      </c>
      <c r="G175" s="41" t="s">
        <v>162</v>
      </c>
      <c r="H175" s="40" t="s">
        <v>163</v>
      </c>
      <c r="I175" s="42">
        <v>1</v>
      </c>
      <c r="J175" s="43">
        <v>245</v>
      </c>
      <c r="K175" s="43">
        <v>233</v>
      </c>
      <c r="L175" s="44">
        <v>4.8979591836734695</v>
      </c>
      <c r="M175" s="40" t="s">
        <v>21</v>
      </c>
      <c r="N175" s="43">
        <v>233</v>
      </c>
      <c r="O175" s="43">
        <v>55.967551020408166</v>
      </c>
      <c r="P175" s="20">
        <f t="shared" si="7"/>
        <v>0.24020408163265308</v>
      </c>
      <c r="Q175" s="21" t="s">
        <v>225</v>
      </c>
    </row>
    <row r="176" spans="1:17" s="22" customFormat="1" ht="11.25" outlineLevel="2">
      <c r="A176" s="40">
        <v>77</v>
      </c>
      <c r="B176" s="40">
        <v>767070</v>
      </c>
      <c r="C176" s="39">
        <v>45029</v>
      </c>
      <c r="D176" s="40">
        <v>758</v>
      </c>
      <c r="E176" s="40" t="s">
        <v>264</v>
      </c>
      <c r="F176" s="40" t="s">
        <v>265</v>
      </c>
      <c r="G176" s="41" t="s">
        <v>98</v>
      </c>
      <c r="H176" s="40" t="s">
        <v>99</v>
      </c>
      <c r="I176" s="49">
        <v>2</v>
      </c>
      <c r="J176" s="43">
        <v>464</v>
      </c>
      <c r="K176" s="43">
        <v>350</v>
      </c>
      <c r="L176" s="50">
        <v>0.25</v>
      </c>
      <c r="M176" s="40" t="s">
        <v>100</v>
      </c>
      <c r="N176" s="43">
        <v>700</v>
      </c>
      <c r="O176" s="43">
        <v>35</v>
      </c>
      <c r="P176" s="20">
        <f t="shared" si="7"/>
        <v>0.05</v>
      </c>
      <c r="Q176" s="21" t="s">
        <v>225</v>
      </c>
    </row>
    <row r="177" spans="1:17" s="22" customFormat="1" ht="11.25" outlineLevel="2">
      <c r="A177" s="38">
        <v>77</v>
      </c>
      <c r="B177" s="38">
        <v>767077</v>
      </c>
      <c r="C177" s="39">
        <v>45030</v>
      </c>
      <c r="D177" s="38">
        <v>6515</v>
      </c>
      <c r="E177" s="40" t="s">
        <v>24</v>
      </c>
      <c r="F177" s="40" t="s">
        <v>25</v>
      </c>
      <c r="G177" s="41" t="s">
        <v>306</v>
      </c>
      <c r="H177" s="40" t="s">
        <v>307</v>
      </c>
      <c r="I177" s="42">
        <v>5</v>
      </c>
      <c r="J177" s="43">
        <v>50</v>
      </c>
      <c r="K177" s="43">
        <v>50</v>
      </c>
      <c r="L177" s="44">
        <v>25</v>
      </c>
      <c r="M177" s="40" t="s">
        <v>21</v>
      </c>
      <c r="N177" s="43">
        <v>187.5</v>
      </c>
      <c r="O177" s="43">
        <v>37.5</v>
      </c>
      <c r="P177" s="20">
        <f t="shared" si="7"/>
        <v>0.2</v>
      </c>
      <c r="Q177" s="21" t="s">
        <v>225</v>
      </c>
    </row>
    <row r="178" spans="1:17" s="22" customFormat="1" ht="11.25" outlineLevel="2">
      <c r="A178" s="38">
        <v>77</v>
      </c>
      <c r="B178" s="38">
        <v>767077</v>
      </c>
      <c r="C178" s="39">
        <v>45030</v>
      </c>
      <c r="D178" s="38">
        <v>6515</v>
      </c>
      <c r="E178" s="40" t="s">
        <v>24</v>
      </c>
      <c r="F178" s="40" t="s">
        <v>25</v>
      </c>
      <c r="G178" s="41" t="s">
        <v>308</v>
      </c>
      <c r="H178" s="40" t="s">
        <v>309</v>
      </c>
      <c r="I178" s="42">
        <v>8</v>
      </c>
      <c r="J178" s="43">
        <v>41</v>
      </c>
      <c r="K178" s="43">
        <v>41</v>
      </c>
      <c r="L178" s="44">
        <v>25</v>
      </c>
      <c r="M178" s="40" t="s">
        <v>34</v>
      </c>
      <c r="N178" s="43">
        <v>246</v>
      </c>
      <c r="O178" s="43">
        <v>54.12</v>
      </c>
      <c r="P178" s="20">
        <f t="shared" si="7"/>
        <v>0.22</v>
      </c>
      <c r="Q178" s="21" t="s">
        <v>225</v>
      </c>
    </row>
    <row r="179" spans="1:17" s="22" customFormat="1" ht="11.25" outlineLevel="2">
      <c r="A179" s="38">
        <v>77</v>
      </c>
      <c r="B179" s="38">
        <v>767077</v>
      </c>
      <c r="C179" s="39">
        <v>45030</v>
      </c>
      <c r="D179" s="38">
        <v>6515</v>
      </c>
      <c r="E179" s="40" t="s">
        <v>24</v>
      </c>
      <c r="F179" s="40" t="s">
        <v>25</v>
      </c>
      <c r="G179" s="41" t="s">
        <v>310</v>
      </c>
      <c r="H179" s="40" t="s">
        <v>311</v>
      </c>
      <c r="I179" s="42">
        <v>16</v>
      </c>
      <c r="J179" s="43">
        <v>43</v>
      </c>
      <c r="K179" s="43">
        <v>43</v>
      </c>
      <c r="L179" s="44">
        <v>25</v>
      </c>
      <c r="M179" s="40" t="s">
        <v>34</v>
      </c>
      <c r="N179" s="43">
        <v>516</v>
      </c>
      <c r="O179" s="43">
        <v>113.52</v>
      </c>
      <c r="P179" s="20">
        <f t="shared" si="7"/>
        <v>0.22</v>
      </c>
      <c r="Q179" s="21" t="s">
        <v>225</v>
      </c>
    </row>
    <row r="180" spans="1:17" s="22" customFormat="1" ht="11.25" outlineLevel="2">
      <c r="A180" s="38">
        <v>77</v>
      </c>
      <c r="B180" s="38">
        <v>767077</v>
      </c>
      <c r="C180" s="39">
        <v>45030</v>
      </c>
      <c r="D180" s="38">
        <v>6515</v>
      </c>
      <c r="E180" s="40" t="s">
        <v>24</v>
      </c>
      <c r="F180" s="40" t="s">
        <v>25</v>
      </c>
      <c r="G180" s="41" t="s">
        <v>312</v>
      </c>
      <c r="H180" s="40" t="s">
        <v>313</v>
      </c>
      <c r="I180" s="42">
        <v>5</v>
      </c>
      <c r="J180" s="43">
        <v>38</v>
      </c>
      <c r="K180" s="43">
        <v>38</v>
      </c>
      <c r="L180" s="44">
        <v>25</v>
      </c>
      <c r="M180" s="40" t="s">
        <v>34</v>
      </c>
      <c r="N180" s="43">
        <v>142.5</v>
      </c>
      <c r="O180" s="43">
        <v>31.35</v>
      </c>
      <c r="P180" s="20">
        <f t="shared" si="7"/>
        <v>0.22</v>
      </c>
      <c r="Q180" s="21" t="s">
        <v>225</v>
      </c>
    </row>
    <row r="181" spans="1:17" s="22" customFormat="1" ht="11.25" outlineLevel="2">
      <c r="A181" s="38">
        <v>77</v>
      </c>
      <c r="B181" s="38">
        <v>767077</v>
      </c>
      <c r="C181" s="39">
        <v>45030</v>
      </c>
      <c r="D181" s="38">
        <v>6515</v>
      </c>
      <c r="E181" s="40" t="s">
        <v>24</v>
      </c>
      <c r="F181" s="40" t="s">
        <v>25</v>
      </c>
      <c r="G181" s="41" t="s">
        <v>314</v>
      </c>
      <c r="H181" s="40" t="s">
        <v>315</v>
      </c>
      <c r="I181" s="42">
        <v>5</v>
      </c>
      <c r="J181" s="43">
        <v>40</v>
      </c>
      <c r="K181" s="43">
        <v>40</v>
      </c>
      <c r="L181" s="44">
        <v>25</v>
      </c>
      <c r="M181" s="40" t="s">
        <v>34</v>
      </c>
      <c r="N181" s="43">
        <v>150</v>
      </c>
      <c r="O181" s="43">
        <v>33</v>
      </c>
      <c r="P181" s="20">
        <f t="shared" si="7"/>
        <v>0.22</v>
      </c>
      <c r="Q181" s="21" t="s">
        <v>225</v>
      </c>
    </row>
    <row r="182" spans="1:17" s="22" customFormat="1" ht="11.25" outlineLevel="2">
      <c r="A182" s="38">
        <v>77</v>
      </c>
      <c r="B182" s="38">
        <v>767077</v>
      </c>
      <c r="C182" s="39">
        <v>45030</v>
      </c>
      <c r="D182" s="38">
        <v>6515</v>
      </c>
      <c r="E182" s="40" t="s">
        <v>24</v>
      </c>
      <c r="F182" s="40" t="s">
        <v>25</v>
      </c>
      <c r="G182" s="41" t="s">
        <v>316</v>
      </c>
      <c r="H182" s="40" t="s">
        <v>317</v>
      </c>
      <c r="I182" s="42">
        <v>5</v>
      </c>
      <c r="J182" s="43">
        <v>42</v>
      </c>
      <c r="K182" s="43">
        <v>42</v>
      </c>
      <c r="L182" s="44">
        <v>25</v>
      </c>
      <c r="M182" s="40" t="s">
        <v>34</v>
      </c>
      <c r="N182" s="43">
        <v>157.5</v>
      </c>
      <c r="O182" s="43">
        <v>34.65</v>
      </c>
      <c r="P182" s="20">
        <f t="shared" si="7"/>
        <v>0.22</v>
      </c>
      <c r="Q182" s="21" t="s">
        <v>225</v>
      </c>
    </row>
    <row r="183" spans="1:17" s="22" customFormat="1" ht="11.25" outlineLevel="2">
      <c r="A183" s="38">
        <v>77</v>
      </c>
      <c r="B183" s="38">
        <v>767077</v>
      </c>
      <c r="C183" s="39">
        <v>45030</v>
      </c>
      <c r="D183" s="38">
        <v>6515</v>
      </c>
      <c r="E183" s="40" t="s">
        <v>24</v>
      </c>
      <c r="F183" s="40" t="s">
        <v>25</v>
      </c>
      <c r="G183" s="41" t="s">
        <v>318</v>
      </c>
      <c r="H183" s="40" t="s">
        <v>319</v>
      </c>
      <c r="I183" s="42">
        <v>1</v>
      </c>
      <c r="J183" s="43">
        <v>44</v>
      </c>
      <c r="K183" s="43">
        <v>44</v>
      </c>
      <c r="L183" s="44">
        <v>25</v>
      </c>
      <c r="M183" s="40" t="s">
        <v>34</v>
      </c>
      <c r="N183" s="43">
        <v>33</v>
      </c>
      <c r="O183" s="43">
        <v>7.26</v>
      </c>
      <c r="P183" s="20">
        <f t="shared" si="7"/>
        <v>0.22</v>
      </c>
      <c r="Q183" s="21" t="s">
        <v>225</v>
      </c>
    </row>
    <row r="184" spans="1:17" s="22" customFormat="1" ht="11.25" outlineLevel="2">
      <c r="A184" s="38">
        <v>77</v>
      </c>
      <c r="B184" s="38">
        <v>767077</v>
      </c>
      <c r="C184" s="39">
        <v>45030</v>
      </c>
      <c r="D184" s="38">
        <v>6515</v>
      </c>
      <c r="E184" s="40" t="s">
        <v>24</v>
      </c>
      <c r="F184" s="40" t="s">
        <v>25</v>
      </c>
      <c r="G184" s="41" t="s">
        <v>320</v>
      </c>
      <c r="H184" s="40" t="s">
        <v>321</v>
      </c>
      <c r="I184" s="42">
        <v>20</v>
      </c>
      <c r="J184" s="43">
        <v>59</v>
      </c>
      <c r="K184" s="43">
        <v>59</v>
      </c>
      <c r="L184" s="44">
        <v>25</v>
      </c>
      <c r="M184" s="40" t="s">
        <v>21</v>
      </c>
      <c r="N184" s="43">
        <v>885</v>
      </c>
      <c r="O184" s="43">
        <v>177</v>
      </c>
      <c r="P184" s="20">
        <f t="shared" si="7"/>
        <v>0.2</v>
      </c>
      <c r="Q184" s="21" t="s">
        <v>225</v>
      </c>
    </row>
    <row r="185" spans="1:17" s="22" customFormat="1" ht="11.25" outlineLevel="2">
      <c r="A185" s="38">
        <v>77</v>
      </c>
      <c r="B185" s="38">
        <v>767077</v>
      </c>
      <c r="C185" s="39">
        <v>45030</v>
      </c>
      <c r="D185" s="38">
        <v>6515</v>
      </c>
      <c r="E185" s="40" t="s">
        <v>24</v>
      </c>
      <c r="F185" s="40" t="s">
        <v>25</v>
      </c>
      <c r="G185" s="41" t="s">
        <v>322</v>
      </c>
      <c r="H185" s="40" t="s">
        <v>323</v>
      </c>
      <c r="I185" s="42">
        <v>1</v>
      </c>
      <c r="J185" s="43">
        <v>222</v>
      </c>
      <c r="K185" s="43">
        <v>222</v>
      </c>
      <c r="L185" s="44">
        <v>25</v>
      </c>
      <c r="M185" s="40" t="s">
        <v>21</v>
      </c>
      <c r="N185" s="43">
        <v>166.5</v>
      </c>
      <c r="O185" s="43">
        <v>33.299999999999997</v>
      </c>
      <c r="P185" s="20">
        <f t="shared" si="7"/>
        <v>0.19999999999999998</v>
      </c>
      <c r="Q185" s="21" t="s">
        <v>225</v>
      </c>
    </row>
    <row r="186" spans="1:17" s="22" customFormat="1" ht="11.25" outlineLevel="2">
      <c r="A186" s="51">
        <v>77</v>
      </c>
      <c r="B186" s="51">
        <v>767084</v>
      </c>
      <c r="C186" s="52">
        <v>45030</v>
      </c>
      <c r="D186" s="51">
        <v>656</v>
      </c>
      <c r="E186" s="51" t="s">
        <v>144</v>
      </c>
      <c r="F186" s="51" t="s">
        <v>121</v>
      </c>
      <c r="G186" s="53" t="s">
        <v>98</v>
      </c>
      <c r="H186" s="51" t="s">
        <v>99</v>
      </c>
      <c r="I186" s="54">
        <v>1</v>
      </c>
      <c r="J186" s="55">
        <v>464</v>
      </c>
      <c r="K186" s="55">
        <v>342.5</v>
      </c>
      <c r="L186" s="56">
        <v>0.26</v>
      </c>
      <c r="M186" s="51" t="s">
        <v>100</v>
      </c>
      <c r="N186" s="55">
        <v>342.5</v>
      </c>
      <c r="O186" s="55">
        <v>68.5</v>
      </c>
      <c r="P186" s="20">
        <f t="shared" si="7"/>
        <v>0.2</v>
      </c>
      <c r="Q186" s="37" t="s">
        <v>225</v>
      </c>
    </row>
    <row r="187" spans="1:17" s="22" customFormat="1" ht="11.25" outlineLevel="2">
      <c r="A187" s="38">
        <v>77</v>
      </c>
      <c r="B187" s="38">
        <v>767089</v>
      </c>
      <c r="C187" s="39">
        <v>45030</v>
      </c>
      <c r="D187" s="38">
        <v>2599</v>
      </c>
      <c r="E187" s="40" t="s">
        <v>111</v>
      </c>
      <c r="F187" s="40" t="s">
        <v>112</v>
      </c>
      <c r="G187" s="41" t="s">
        <v>324</v>
      </c>
      <c r="H187" s="40" t="s">
        <v>325</v>
      </c>
      <c r="I187" s="42">
        <v>1</v>
      </c>
      <c r="J187" s="43">
        <v>663</v>
      </c>
      <c r="K187" s="43">
        <v>663</v>
      </c>
      <c r="L187" s="44">
        <v>0</v>
      </c>
      <c r="M187" s="40" t="s">
        <v>21</v>
      </c>
      <c r="N187" s="43">
        <v>663</v>
      </c>
      <c r="O187" s="43">
        <v>165.75</v>
      </c>
      <c r="P187" s="20">
        <f t="shared" si="7"/>
        <v>0.25</v>
      </c>
      <c r="Q187" s="21" t="s">
        <v>225</v>
      </c>
    </row>
    <row r="188" spans="1:17" s="22" customFormat="1" ht="11.25" outlineLevel="2">
      <c r="A188" s="38">
        <v>77</v>
      </c>
      <c r="B188" s="38">
        <v>767089</v>
      </c>
      <c r="C188" s="39">
        <v>45030</v>
      </c>
      <c r="D188" s="38">
        <v>2599</v>
      </c>
      <c r="E188" s="40" t="s">
        <v>111</v>
      </c>
      <c r="F188" s="40" t="s">
        <v>112</v>
      </c>
      <c r="G188" s="41" t="s">
        <v>324</v>
      </c>
      <c r="H188" s="40" t="s">
        <v>325</v>
      </c>
      <c r="I188" s="42">
        <v>3</v>
      </c>
      <c r="J188" s="43">
        <v>663</v>
      </c>
      <c r="K188" s="43">
        <v>663</v>
      </c>
      <c r="L188" s="44">
        <v>0</v>
      </c>
      <c r="M188" s="40" t="s">
        <v>21</v>
      </c>
      <c r="N188" s="43">
        <v>1989</v>
      </c>
      <c r="O188" s="43">
        <v>497.25</v>
      </c>
      <c r="P188" s="20">
        <f t="shared" si="7"/>
        <v>0.25</v>
      </c>
      <c r="Q188" s="21" t="s">
        <v>225</v>
      </c>
    </row>
    <row r="189" spans="1:17" s="22" customFormat="1" ht="11.25" outlineLevel="2">
      <c r="A189" s="38">
        <v>77</v>
      </c>
      <c r="B189" s="38">
        <v>767091</v>
      </c>
      <c r="C189" s="39">
        <v>45030</v>
      </c>
      <c r="D189" s="38">
        <v>2456</v>
      </c>
      <c r="E189" s="40" t="s">
        <v>183</v>
      </c>
      <c r="F189" s="40" t="s">
        <v>184</v>
      </c>
      <c r="G189" s="41" t="s">
        <v>326</v>
      </c>
      <c r="H189" s="40" t="s">
        <v>327</v>
      </c>
      <c r="I189" s="42">
        <v>2</v>
      </c>
      <c r="J189" s="43">
        <v>64</v>
      </c>
      <c r="K189" s="43">
        <v>64</v>
      </c>
      <c r="L189" s="44">
        <v>0</v>
      </c>
      <c r="M189" s="40" t="s">
        <v>21</v>
      </c>
      <c r="N189" s="43">
        <v>128</v>
      </c>
      <c r="O189" s="43">
        <v>32</v>
      </c>
      <c r="P189" s="20">
        <f t="shared" si="7"/>
        <v>0.25</v>
      </c>
      <c r="Q189" s="21" t="s">
        <v>225</v>
      </c>
    </row>
    <row r="190" spans="1:17" s="22" customFormat="1" ht="11.25" outlineLevel="2">
      <c r="A190" s="38">
        <v>77</v>
      </c>
      <c r="B190" s="38">
        <v>767091</v>
      </c>
      <c r="C190" s="39">
        <v>45030</v>
      </c>
      <c r="D190" s="38">
        <v>2456</v>
      </c>
      <c r="E190" s="40" t="s">
        <v>183</v>
      </c>
      <c r="F190" s="40" t="s">
        <v>184</v>
      </c>
      <c r="G190" s="41" t="s">
        <v>328</v>
      </c>
      <c r="H190" s="40" t="s">
        <v>329</v>
      </c>
      <c r="I190" s="42">
        <v>4</v>
      </c>
      <c r="J190" s="43">
        <v>70</v>
      </c>
      <c r="K190" s="43">
        <v>70</v>
      </c>
      <c r="L190" s="44">
        <v>0</v>
      </c>
      <c r="M190" s="40" t="s">
        <v>21</v>
      </c>
      <c r="N190" s="43">
        <v>280</v>
      </c>
      <c r="O190" s="43">
        <v>70</v>
      </c>
      <c r="P190" s="20">
        <f t="shared" si="7"/>
        <v>0.25</v>
      </c>
      <c r="Q190" s="21" t="s">
        <v>225</v>
      </c>
    </row>
    <row r="191" spans="1:17" s="22" customFormat="1" ht="11.25" outlineLevel="2">
      <c r="A191" s="38">
        <v>77</v>
      </c>
      <c r="B191" s="38">
        <v>767091</v>
      </c>
      <c r="C191" s="39">
        <v>45030</v>
      </c>
      <c r="D191" s="38">
        <v>2456</v>
      </c>
      <c r="E191" s="40" t="s">
        <v>183</v>
      </c>
      <c r="F191" s="40" t="s">
        <v>184</v>
      </c>
      <c r="G191" s="41" t="s">
        <v>330</v>
      </c>
      <c r="H191" s="40" t="s">
        <v>331</v>
      </c>
      <c r="I191" s="42">
        <v>5</v>
      </c>
      <c r="J191" s="43">
        <v>51</v>
      </c>
      <c r="K191" s="43">
        <v>51</v>
      </c>
      <c r="L191" s="44">
        <v>0</v>
      </c>
      <c r="M191" s="40" t="s">
        <v>21</v>
      </c>
      <c r="N191" s="43">
        <v>255</v>
      </c>
      <c r="O191" s="43">
        <v>63.75</v>
      </c>
      <c r="P191" s="20">
        <f t="shared" si="7"/>
        <v>0.25</v>
      </c>
      <c r="Q191" s="21" t="s">
        <v>225</v>
      </c>
    </row>
    <row r="192" spans="1:17" s="22" customFormat="1" ht="11.25" outlineLevel="2">
      <c r="A192" s="38">
        <v>77</v>
      </c>
      <c r="B192" s="38">
        <v>767091</v>
      </c>
      <c r="C192" s="39">
        <v>45030</v>
      </c>
      <c r="D192" s="38">
        <v>2456</v>
      </c>
      <c r="E192" s="40" t="s">
        <v>183</v>
      </c>
      <c r="F192" s="40" t="s">
        <v>184</v>
      </c>
      <c r="G192" s="41" t="s">
        <v>332</v>
      </c>
      <c r="H192" s="40" t="s">
        <v>333</v>
      </c>
      <c r="I192" s="42">
        <v>5</v>
      </c>
      <c r="J192" s="43">
        <v>34</v>
      </c>
      <c r="K192" s="43">
        <v>34</v>
      </c>
      <c r="L192" s="44">
        <v>0</v>
      </c>
      <c r="M192" s="40" t="s">
        <v>21</v>
      </c>
      <c r="N192" s="43">
        <v>170</v>
      </c>
      <c r="O192" s="43">
        <v>42.5</v>
      </c>
      <c r="P192" s="20">
        <f t="shared" si="7"/>
        <v>0.25</v>
      </c>
      <c r="Q192" s="21" t="s">
        <v>225</v>
      </c>
    </row>
    <row r="193" spans="1:17" s="22" customFormat="1" ht="11.25" outlineLevel="2">
      <c r="A193" s="38">
        <v>77</v>
      </c>
      <c r="B193" s="38">
        <v>767095</v>
      </c>
      <c r="C193" s="39">
        <v>45030</v>
      </c>
      <c r="D193" s="38">
        <v>6200</v>
      </c>
      <c r="E193" s="40" t="s">
        <v>334</v>
      </c>
      <c r="F193" s="40" t="s">
        <v>335</v>
      </c>
      <c r="G193" s="41" t="s">
        <v>336</v>
      </c>
      <c r="H193" s="40" t="s">
        <v>248</v>
      </c>
      <c r="I193" s="42">
        <v>2</v>
      </c>
      <c r="J193" s="43">
        <v>324</v>
      </c>
      <c r="K193" s="43">
        <v>324</v>
      </c>
      <c r="L193" s="44">
        <v>0</v>
      </c>
      <c r="M193" s="40" t="s">
        <v>39</v>
      </c>
      <c r="N193" s="43">
        <v>648</v>
      </c>
      <c r="O193" s="43">
        <v>129.6</v>
      </c>
      <c r="P193" s="20">
        <f t="shared" si="7"/>
        <v>0.19999999999999998</v>
      </c>
      <c r="Q193" s="21" t="s">
        <v>225</v>
      </c>
    </row>
    <row r="194" spans="1:17" s="22" customFormat="1" ht="11.25" outlineLevel="2">
      <c r="A194" s="38">
        <v>77</v>
      </c>
      <c r="B194" s="38">
        <v>767138</v>
      </c>
      <c r="C194" s="39">
        <v>45030</v>
      </c>
      <c r="D194" s="38">
        <v>1300</v>
      </c>
      <c r="E194" s="40" t="s">
        <v>75</v>
      </c>
      <c r="F194" s="40" t="s">
        <v>76</v>
      </c>
      <c r="G194" s="41" t="s">
        <v>85</v>
      </c>
      <c r="H194" s="40" t="s">
        <v>78</v>
      </c>
      <c r="I194" s="42">
        <v>1</v>
      </c>
      <c r="J194" s="43">
        <v>260</v>
      </c>
      <c r="K194" s="43">
        <v>110</v>
      </c>
      <c r="L194" s="44">
        <v>57.692307692307686</v>
      </c>
      <c r="M194" s="40" t="s">
        <v>21</v>
      </c>
      <c r="N194" s="43">
        <v>110</v>
      </c>
      <c r="O194" s="43">
        <f>N194*0.2</f>
        <v>22</v>
      </c>
      <c r="P194" s="20">
        <f t="shared" si="7"/>
        <v>0.2</v>
      </c>
      <c r="Q194" s="21" t="s">
        <v>225</v>
      </c>
    </row>
    <row r="195" spans="1:17" s="22" customFormat="1" ht="11.25" outlineLevel="2">
      <c r="A195" s="38">
        <v>77</v>
      </c>
      <c r="B195" s="38">
        <v>767138</v>
      </c>
      <c r="C195" s="39">
        <v>45030</v>
      </c>
      <c r="D195" s="38">
        <v>1300</v>
      </c>
      <c r="E195" s="40" t="s">
        <v>75</v>
      </c>
      <c r="F195" s="40" t="s">
        <v>76</v>
      </c>
      <c r="G195" s="41" t="s">
        <v>77</v>
      </c>
      <c r="H195" s="40" t="s">
        <v>78</v>
      </c>
      <c r="I195" s="42">
        <v>1</v>
      </c>
      <c r="J195" s="43">
        <v>260</v>
      </c>
      <c r="K195" s="43">
        <v>110</v>
      </c>
      <c r="L195" s="44">
        <v>57.692307692307686</v>
      </c>
      <c r="M195" s="40" t="s">
        <v>21</v>
      </c>
      <c r="N195" s="43">
        <v>110</v>
      </c>
      <c r="O195" s="43">
        <f>N195*0.2</f>
        <v>22</v>
      </c>
      <c r="P195" s="20">
        <f t="shared" si="7"/>
        <v>0.2</v>
      </c>
      <c r="Q195" s="21" t="s">
        <v>225</v>
      </c>
    </row>
    <row r="196" spans="1:17" s="22" customFormat="1" ht="11.25" outlineLevel="2">
      <c r="A196" s="38">
        <v>77</v>
      </c>
      <c r="B196" s="38">
        <v>767214</v>
      </c>
      <c r="C196" s="39">
        <v>45033</v>
      </c>
      <c r="D196" s="38">
        <v>2160</v>
      </c>
      <c r="E196" s="40" t="s">
        <v>270</v>
      </c>
      <c r="F196" s="40" t="s">
        <v>271</v>
      </c>
      <c r="G196" s="41" t="s">
        <v>278</v>
      </c>
      <c r="H196" s="40" t="s">
        <v>279</v>
      </c>
      <c r="I196" s="42">
        <v>1</v>
      </c>
      <c r="J196" s="43">
        <v>610</v>
      </c>
      <c r="K196" s="43">
        <v>610</v>
      </c>
      <c r="L196" s="44">
        <v>0</v>
      </c>
      <c r="M196" s="40" t="s">
        <v>21</v>
      </c>
      <c r="N196" s="43">
        <v>610</v>
      </c>
      <c r="O196" s="43">
        <v>152.5</v>
      </c>
      <c r="P196" s="20">
        <f t="shared" si="7"/>
        <v>0.25</v>
      </c>
      <c r="Q196" s="21" t="s">
        <v>225</v>
      </c>
    </row>
    <row r="197" spans="1:17" s="22" customFormat="1" ht="11.25" outlineLevel="2">
      <c r="A197" s="38">
        <v>77</v>
      </c>
      <c r="B197" s="38">
        <v>767224</v>
      </c>
      <c r="C197" s="39">
        <v>45033</v>
      </c>
      <c r="D197" s="38">
        <v>4747</v>
      </c>
      <c r="E197" s="40" t="s">
        <v>181</v>
      </c>
      <c r="F197" s="40" t="s">
        <v>182</v>
      </c>
      <c r="G197" s="41" t="s">
        <v>77</v>
      </c>
      <c r="H197" s="40" t="s">
        <v>78</v>
      </c>
      <c r="I197" s="42">
        <v>1</v>
      </c>
      <c r="J197" s="43">
        <v>260</v>
      </c>
      <c r="K197" s="43">
        <v>125</v>
      </c>
      <c r="L197" s="44">
        <v>51.923076923076913</v>
      </c>
      <c r="M197" s="40" t="s">
        <v>21</v>
      </c>
      <c r="N197" s="43">
        <v>125</v>
      </c>
      <c r="O197" s="43">
        <f t="shared" ref="O197:O204" si="8">N197*0.2</f>
        <v>25</v>
      </c>
      <c r="P197" s="20">
        <f t="shared" si="7"/>
        <v>0.2</v>
      </c>
      <c r="Q197" s="21" t="s">
        <v>225</v>
      </c>
    </row>
    <row r="198" spans="1:17" s="22" customFormat="1" ht="11.25" outlineLevel="2">
      <c r="A198" s="38">
        <v>77</v>
      </c>
      <c r="B198" s="38">
        <v>767232</v>
      </c>
      <c r="C198" s="39">
        <v>45034</v>
      </c>
      <c r="D198" s="38">
        <v>1501</v>
      </c>
      <c r="E198" s="40" t="s">
        <v>207</v>
      </c>
      <c r="F198" s="40" t="s">
        <v>208</v>
      </c>
      <c r="G198" s="41" t="s">
        <v>337</v>
      </c>
      <c r="H198" s="40" t="s">
        <v>338</v>
      </c>
      <c r="I198" s="42">
        <v>3</v>
      </c>
      <c r="J198" s="43">
        <v>198</v>
      </c>
      <c r="K198" s="43">
        <v>147.19999999999999</v>
      </c>
      <c r="L198" s="44">
        <v>25.656565656565668</v>
      </c>
      <c r="M198" s="40" t="s">
        <v>149</v>
      </c>
      <c r="N198" s="43">
        <v>441.59999999999991</v>
      </c>
      <c r="O198" s="43">
        <f t="shared" si="8"/>
        <v>88.32</v>
      </c>
      <c r="P198" s="20">
        <f t="shared" si="7"/>
        <v>0.20000000000000004</v>
      </c>
      <c r="Q198" s="21" t="s">
        <v>225</v>
      </c>
    </row>
    <row r="199" spans="1:17" s="22" customFormat="1" ht="11.25" outlineLevel="2">
      <c r="A199" s="38">
        <v>77</v>
      </c>
      <c r="B199" s="38">
        <v>767232</v>
      </c>
      <c r="C199" s="39">
        <v>45034</v>
      </c>
      <c r="D199" s="38">
        <v>1501</v>
      </c>
      <c r="E199" s="40" t="s">
        <v>207</v>
      </c>
      <c r="F199" s="40" t="s">
        <v>208</v>
      </c>
      <c r="G199" s="41" t="s">
        <v>339</v>
      </c>
      <c r="H199" s="40" t="s">
        <v>340</v>
      </c>
      <c r="I199" s="42">
        <v>3</v>
      </c>
      <c r="J199" s="43">
        <v>256</v>
      </c>
      <c r="K199" s="43">
        <v>190.4</v>
      </c>
      <c r="L199" s="44">
        <v>25.625</v>
      </c>
      <c r="M199" s="40" t="s">
        <v>149</v>
      </c>
      <c r="N199" s="43">
        <v>571.20000000000005</v>
      </c>
      <c r="O199" s="43">
        <f t="shared" si="8"/>
        <v>114.24000000000001</v>
      </c>
      <c r="P199" s="20">
        <f t="shared" si="7"/>
        <v>0.2</v>
      </c>
      <c r="Q199" s="21" t="s">
        <v>225</v>
      </c>
    </row>
    <row r="200" spans="1:17" s="22" customFormat="1" ht="11.25" outlineLevel="2">
      <c r="A200" s="38">
        <v>77</v>
      </c>
      <c r="B200" s="38">
        <v>767232</v>
      </c>
      <c r="C200" s="39">
        <v>45034</v>
      </c>
      <c r="D200" s="38">
        <v>1501</v>
      </c>
      <c r="E200" s="40" t="s">
        <v>207</v>
      </c>
      <c r="F200" s="40" t="s">
        <v>208</v>
      </c>
      <c r="G200" s="41" t="s">
        <v>341</v>
      </c>
      <c r="H200" s="40" t="s">
        <v>342</v>
      </c>
      <c r="I200" s="42">
        <v>6</v>
      </c>
      <c r="J200" s="43">
        <v>256</v>
      </c>
      <c r="K200" s="43">
        <v>190.4</v>
      </c>
      <c r="L200" s="44">
        <v>25.625</v>
      </c>
      <c r="M200" s="40" t="s">
        <v>149</v>
      </c>
      <c r="N200" s="43">
        <v>1142.4000000000001</v>
      </c>
      <c r="O200" s="43">
        <f t="shared" si="8"/>
        <v>228.48000000000002</v>
      </c>
      <c r="P200" s="20">
        <f t="shared" si="7"/>
        <v>0.2</v>
      </c>
      <c r="Q200" s="21" t="s">
        <v>225</v>
      </c>
    </row>
    <row r="201" spans="1:17" s="22" customFormat="1" ht="11.25" outlineLevel="2">
      <c r="A201" s="38">
        <v>77</v>
      </c>
      <c r="B201" s="38">
        <v>767232</v>
      </c>
      <c r="C201" s="39">
        <v>45034</v>
      </c>
      <c r="D201" s="38">
        <v>1501</v>
      </c>
      <c r="E201" s="40" t="s">
        <v>207</v>
      </c>
      <c r="F201" s="40" t="s">
        <v>208</v>
      </c>
      <c r="G201" s="41" t="s">
        <v>343</v>
      </c>
      <c r="H201" s="40" t="s">
        <v>344</v>
      </c>
      <c r="I201" s="42">
        <v>1</v>
      </c>
      <c r="J201" s="43">
        <v>232</v>
      </c>
      <c r="K201" s="43">
        <v>172.8</v>
      </c>
      <c r="L201" s="44">
        <v>25.517241379310345</v>
      </c>
      <c r="M201" s="40" t="s">
        <v>149</v>
      </c>
      <c r="N201" s="43">
        <v>172.8</v>
      </c>
      <c r="O201" s="43">
        <f t="shared" si="8"/>
        <v>34.56</v>
      </c>
      <c r="P201" s="20">
        <f t="shared" si="7"/>
        <v>0.2</v>
      </c>
      <c r="Q201" s="21" t="s">
        <v>225</v>
      </c>
    </row>
    <row r="202" spans="1:17" s="22" customFormat="1" ht="11.25" outlineLevel="2">
      <c r="A202" s="38">
        <v>77</v>
      </c>
      <c r="B202" s="38">
        <v>767232</v>
      </c>
      <c r="C202" s="39">
        <v>45034</v>
      </c>
      <c r="D202" s="38">
        <v>1501</v>
      </c>
      <c r="E202" s="40" t="s">
        <v>207</v>
      </c>
      <c r="F202" s="40" t="s">
        <v>208</v>
      </c>
      <c r="G202" s="41" t="s">
        <v>343</v>
      </c>
      <c r="H202" s="40" t="s">
        <v>344</v>
      </c>
      <c r="I202" s="42">
        <v>2</v>
      </c>
      <c r="J202" s="43">
        <v>232</v>
      </c>
      <c r="K202" s="43">
        <v>172.8</v>
      </c>
      <c r="L202" s="44">
        <v>25.517241379310345</v>
      </c>
      <c r="M202" s="40" t="s">
        <v>149</v>
      </c>
      <c r="N202" s="43">
        <v>345.6</v>
      </c>
      <c r="O202" s="43">
        <f t="shared" si="8"/>
        <v>69.12</v>
      </c>
      <c r="P202" s="20">
        <f t="shared" ref="P202:P233" si="9">O202/N202</f>
        <v>0.2</v>
      </c>
      <c r="Q202" s="21" t="s">
        <v>225</v>
      </c>
    </row>
    <row r="203" spans="1:17" s="22" customFormat="1" ht="11.25" outlineLevel="2">
      <c r="A203" s="38">
        <v>77</v>
      </c>
      <c r="B203" s="38">
        <v>767232</v>
      </c>
      <c r="C203" s="39">
        <v>45034</v>
      </c>
      <c r="D203" s="38">
        <v>1501</v>
      </c>
      <c r="E203" s="40" t="s">
        <v>207</v>
      </c>
      <c r="F203" s="40" t="s">
        <v>208</v>
      </c>
      <c r="G203" s="41" t="s">
        <v>345</v>
      </c>
      <c r="H203" s="40" t="s">
        <v>344</v>
      </c>
      <c r="I203" s="42">
        <v>3</v>
      </c>
      <c r="J203" s="43">
        <v>232</v>
      </c>
      <c r="K203" s="43">
        <v>172.8</v>
      </c>
      <c r="L203" s="44">
        <v>25.517241379310345</v>
      </c>
      <c r="M203" s="40" t="s">
        <v>149</v>
      </c>
      <c r="N203" s="43">
        <v>518.4</v>
      </c>
      <c r="O203" s="43">
        <f t="shared" si="8"/>
        <v>103.68</v>
      </c>
      <c r="P203" s="20">
        <f t="shared" si="9"/>
        <v>0.2</v>
      </c>
      <c r="Q203" s="21" t="s">
        <v>225</v>
      </c>
    </row>
    <row r="204" spans="1:17" s="22" customFormat="1" ht="11.25" outlineLevel="2">
      <c r="A204" s="38">
        <v>77</v>
      </c>
      <c r="B204" s="38">
        <v>767286</v>
      </c>
      <c r="C204" s="39">
        <v>45034</v>
      </c>
      <c r="D204" s="38">
        <v>1852</v>
      </c>
      <c r="E204" s="40" t="s">
        <v>114</v>
      </c>
      <c r="F204" s="40" t="s">
        <v>115</v>
      </c>
      <c r="G204" s="41" t="s">
        <v>85</v>
      </c>
      <c r="H204" s="40" t="s">
        <v>78</v>
      </c>
      <c r="I204" s="42">
        <v>3</v>
      </c>
      <c r="J204" s="43">
        <v>260</v>
      </c>
      <c r="K204" s="43">
        <v>175</v>
      </c>
      <c r="L204" s="44">
        <v>32.692307692307693</v>
      </c>
      <c r="M204" s="40" t="s">
        <v>21</v>
      </c>
      <c r="N204" s="43">
        <v>525</v>
      </c>
      <c r="O204" s="43">
        <f t="shared" si="8"/>
        <v>105</v>
      </c>
      <c r="P204" s="20">
        <f t="shared" si="9"/>
        <v>0.2</v>
      </c>
      <c r="Q204" s="21" t="s">
        <v>225</v>
      </c>
    </row>
    <row r="205" spans="1:17" s="22" customFormat="1" ht="11.25" outlineLevel="2">
      <c r="A205" s="51">
        <v>77</v>
      </c>
      <c r="B205" s="51">
        <v>767312</v>
      </c>
      <c r="C205" s="52">
        <v>45034</v>
      </c>
      <c r="D205" s="51">
        <v>966</v>
      </c>
      <c r="E205" s="51" t="s">
        <v>346</v>
      </c>
      <c r="F205" s="51" t="s">
        <v>347</v>
      </c>
      <c r="G205" s="53" t="s">
        <v>348</v>
      </c>
      <c r="H205" s="51" t="s">
        <v>349</v>
      </c>
      <c r="I205" s="54">
        <v>1</v>
      </c>
      <c r="J205" s="55">
        <v>510</v>
      </c>
      <c r="K205" s="55">
        <v>425</v>
      </c>
      <c r="L205" s="56">
        <v>0.17</v>
      </c>
      <c r="M205" s="51" t="s">
        <v>100</v>
      </c>
      <c r="N205" s="55">
        <v>425</v>
      </c>
      <c r="O205" s="55">
        <v>93.33</v>
      </c>
      <c r="P205" s="20">
        <f t="shared" si="9"/>
        <v>0.21959999999999999</v>
      </c>
      <c r="Q205" s="37" t="s">
        <v>225</v>
      </c>
    </row>
    <row r="206" spans="1:17" s="22" customFormat="1" ht="11.25" outlineLevel="2">
      <c r="A206" s="38">
        <v>77</v>
      </c>
      <c r="B206" s="38">
        <v>767320</v>
      </c>
      <c r="C206" s="39">
        <v>45034</v>
      </c>
      <c r="D206" s="38">
        <v>1757</v>
      </c>
      <c r="E206" s="40" t="s">
        <v>150</v>
      </c>
      <c r="F206" s="40" t="s">
        <v>151</v>
      </c>
      <c r="G206" s="41" t="s">
        <v>77</v>
      </c>
      <c r="H206" s="40" t="s">
        <v>78</v>
      </c>
      <c r="I206" s="42">
        <v>4</v>
      </c>
      <c r="J206" s="43">
        <v>260</v>
      </c>
      <c r="K206" s="43">
        <v>125</v>
      </c>
      <c r="L206" s="44">
        <v>51.923076923076913</v>
      </c>
      <c r="M206" s="40" t="s">
        <v>21</v>
      </c>
      <c r="N206" s="43">
        <v>500</v>
      </c>
      <c r="O206" s="43">
        <f>N206*0.2</f>
        <v>100</v>
      </c>
      <c r="P206" s="20">
        <f t="shared" si="9"/>
        <v>0.2</v>
      </c>
      <c r="Q206" s="21" t="s">
        <v>225</v>
      </c>
    </row>
    <row r="207" spans="1:17" s="22" customFormat="1" ht="11.25" outlineLevel="2">
      <c r="A207" s="38">
        <v>77</v>
      </c>
      <c r="B207" s="38">
        <v>767333</v>
      </c>
      <c r="C207" s="39">
        <v>45035</v>
      </c>
      <c r="D207" s="38">
        <v>6398</v>
      </c>
      <c r="E207" s="40" t="s">
        <v>168</v>
      </c>
      <c r="F207" s="40" t="s">
        <v>108</v>
      </c>
      <c r="G207" s="41" t="s">
        <v>350</v>
      </c>
      <c r="H207" s="40" t="s">
        <v>351</v>
      </c>
      <c r="I207" s="42">
        <v>2</v>
      </c>
      <c r="J207" s="43">
        <v>188</v>
      </c>
      <c r="K207" s="43">
        <v>139.19999999999999</v>
      </c>
      <c r="L207" s="44">
        <v>25.957446808510646</v>
      </c>
      <c r="M207" s="40" t="s">
        <v>149</v>
      </c>
      <c r="N207" s="43">
        <v>278.39999999999998</v>
      </c>
      <c r="O207" s="43">
        <f>N207*0.2</f>
        <v>55.68</v>
      </c>
      <c r="P207" s="20">
        <f t="shared" si="9"/>
        <v>0.2</v>
      </c>
      <c r="Q207" s="21" t="s">
        <v>225</v>
      </c>
    </row>
    <row r="208" spans="1:17" s="22" customFormat="1" ht="11.25" outlineLevel="2">
      <c r="A208" s="38">
        <v>77</v>
      </c>
      <c r="B208" s="38">
        <v>767401</v>
      </c>
      <c r="C208" s="39">
        <v>45036</v>
      </c>
      <c r="D208" s="38">
        <v>1852</v>
      </c>
      <c r="E208" s="40" t="s">
        <v>352</v>
      </c>
      <c r="F208" s="40" t="s">
        <v>353</v>
      </c>
      <c r="G208" s="41" t="s">
        <v>354</v>
      </c>
      <c r="H208" s="40" t="s">
        <v>355</v>
      </c>
      <c r="I208" s="42">
        <v>4</v>
      </c>
      <c r="J208" s="43">
        <v>41</v>
      </c>
      <c r="K208" s="43">
        <v>39</v>
      </c>
      <c r="L208" s="44">
        <v>4.8780487804878048</v>
      </c>
      <c r="M208" s="40" t="s">
        <v>21</v>
      </c>
      <c r="N208" s="43">
        <v>156</v>
      </c>
      <c r="O208" s="43">
        <v>37.478048780487804</v>
      </c>
      <c r="P208" s="20">
        <f t="shared" si="9"/>
        <v>0.24024390243902438</v>
      </c>
      <c r="Q208" s="21" t="s">
        <v>225</v>
      </c>
    </row>
    <row r="209" spans="1:17" s="22" customFormat="1" ht="11.25" outlineLevel="2">
      <c r="A209" s="40">
        <v>77</v>
      </c>
      <c r="B209" s="40">
        <v>767405</v>
      </c>
      <c r="C209" s="39">
        <v>45036</v>
      </c>
      <c r="D209" s="40">
        <v>5857</v>
      </c>
      <c r="E209" s="40" t="s">
        <v>356</v>
      </c>
      <c r="F209" s="40" t="s">
        <v>302</v>
      </c>
      <c r="G209" s="41">
        <v>5011</v>
      </c>
      <c r="H209" s="40" t="s">
        <v>357</v>
      </c>
      <c r="I209" s="49">
        <v>2</v>
      </c>
      <c r="J209" s="43">
        <v>541</v>
      </c>
      <c r="K209" s="43">
        <v>287</v>
      </c>
      <c r="L209" s="50">
        <v>0.47</v>
      </c>
      <c r="M209" s="40" t="s">
        <v>100</v>
      </c>
      <c r="N209" s="43">
        <v>574</v>
      </c>
      <c r="O209" s="43">
        <v>57.4</v>
      </c>
      <c r="P209" s="20">
        <f t="shared" si="9"/>
        <v>9.9999999999999992E-2</v>
      </c>
      <c r="Q209" s="21" t="s">
        <v>225</v>
      </c>
    </row>
    <row r="210" spans="1:17" s="22" customFormat="1" ht="11.25" outlineLevel="2">
      <c r="A210" s="38">
        <v>77</v>
      </c>
      <c r="B210" s="38">
        <v>767406</v>
      </c>
      <c r="C210" s="39">
        <v>45036</v>
      </c>
      <c r="D210" s="38">
        <v>1773</v>
      </c>
      <c r="E210" s="40" t="s">
        <v>171</v>
      </c>
      <c r="F210" s="40" t="s">
        <v>172</v>
      </c>
      <c r="G210" s="41" t="s">
        <v>358</v>
      </c>
      <c r="H210" s="40" t="s">
        <v>359</v>
      </c>
      <c r="I210" s="42">
        <v>2</v>
      </c>
      <c r="J210" s="43">
        <v>318</v>
      </c>
      <c r="K210" s="43">
        <v>318</v>
      </c>
      <c r="L210" s="44">
        <v>15</v>
      </c>
      <c r="M210" s="40" t="s">
        <v>360</v>
      </c>
      <c r="N210" s="43">
        <v>540.6</v>
      </c>
      <c r="O210" s="43">
        <v>210.834</v>
      </c>
      <c r="P210" s="20">
        <f t="shared" si="9"/>
        <v>0.39</v>
      </c>
      <c r="Q210" s="21" t="s">
        <v>225</v>
      </c>
    </row>
    <row r="211" spans="1:17" s="22" customFormat="1" ht="11.25" outlineLevel="2">
      <c r="A211" s="38">
        <v>77</v>
      </c>
      <c r="B211" s="38">
        <v>767406</v>
      </c>
      <c r="C211" s="39">
        <v>45036</v>
      </c>
      <c r="D211" s="38">
        <v>1773</v>
      </c>
      <c r="E211" s="40" t="s">
        <v>171</v>
      </c>
      <c r="F211" s="40" t="s">
        <v>172</v>
      </c>
      <c r="G211" s="41" t="s">
        <v>361</v>
      </c>
      <c r="H211" s="40" t="s">
        <v>362</v>
      </c>
      <c r="I211" s="42">
        <v>3</v>
      </c>
      <c r="J211" s="43">
        <v>191</v>
      </c>
      <c r="K211" s="43">
        <v>191</v>
      </c>
      <c r="L211" s="44">
        <v>15</v>
      </c>
      <c r="M211" s="40" t="s">
        <v>21</v>
      </c>
      <c r="N211" s="43">
        <v>487.05</v>
      </c>
      <c r="O211" s="43">
        <v>107.15100000000001</v>
      </c>
      <c r="P211" s="20">
        <f t="shared" si="9"/>
        <v>0.22000000000000003</v>
      </c>
      <c r="Q211" s="21" t="s">
        <v>225</v>
      </c>
    </row>
    <row r="212" spans="1:17" s="22" customFormat="1" ht="11.25" outlineLevel="2">
      <c r="A212" s="38">
        <v>77</v>
      </c>
      <c r="B212" s="38">
        <v>767406</v>
      </c>
      <c r="C212" s="39">
        <v>45036</v>
      </c>
      <c r="D212" s="38">
        <v>1773</v>
      </c>
      <c r="E212" s="40" t="s">
        <v>171</v>
      </c>
      <c r="F212" s="40" t="s">
        <v>172</v>
      </c>
      <c r="G212" s="41" t="s">
        <v>363</v>
      </c>
      <c r="H212" s="40" t="s">
        <v>364</v>
      </c>
      <c r="I212" s="42">
        <v>1</v>
      </c>
      <c r="J212" s="43">
        <v>90</v>
      </c>
      <c r="K212" s="43">
        <v>90</v>
      </c>
      <c r="L212" s="44">
        <v>15</v>
      </c>
      <c r="M212" s="40" t="s">
        <v>21</v>
      </c>
      <c r="N212" s="43">
        <v>76.5</v>
      </c>
      <c r="O212" s="43">
        <v>16.829999999999998</v>
      </c>
      <c r="P212" s="20">
        <f t="shared" si="9"/>
        <v>0.21999999999999997</v>
      </c>
      <c r="Q212" s="21" t="s">
        <v>225</v>
      </c>
    </row>
    <row r="213" spans="1:17" s="22" customFormat="1" ht="11.25" outlineLevel="2">
      <c r="A213" s="38">
        <v>77</v>
      </c>
      <c r="B213" s="38">
        <v>767406</v>
      </c>
      <c r="C213" s="39">
        <v>45036</v>
      </c>
      <c r="D213" s="38">
        <v>1773</v>
      </c>
      <c r="E213" s="40" t="s">
        <v>171</v>
      </c>
      <c r="F213" s="40" t="s">
        <v>172</v>
      </c>
      <c r="G213" s="41" t="s">
        <v>365</v>
      </c>
      <c r="H213" s="40" t="s">
        <v>366</v>
      </c>
      <c r="I213" s="42">
        <v>1</v>
      </c>
      <c r="J213" s="43">
        <v>75</v>
      </c>
      <c r="K213" s="43">
        <v>75</v>
      </c>
      <c r="L213" s="44">
        <v>15</v>
      </c>
      <c r="M213" s="40" t="s">
        <v>21</v>
      </c>
      <c r="N213" s="43">
        <v>63.75</v>
      </c>
      <c r="O213" s="43">
        <v>14.025</v>
      </c>
      <c r="P213" s="20">
        <f t="shared" si="9"/>
        <v>0.22</v>
      </c>
      <c r="Q213" s="21" t="s">
        <v>225</v>
      </c>
    </row>
    <row r="214" spans="1:17" s="22" customFormat="1" ht="11.25" outlineLevel="2">
      <c r="A214" s="38">
        <v>77</v>
      </c>
      <c r="B214" s="38">
        <v>767410</v>
      </c>
      <c r="C214" s="39">
        <v>45036</v>
      </c>
      <c r="D214" s="38">
        <v>1300</v>
      </c>
      <c r="E214" s="40" t="s">
        <v>75</v>
      </c>
      <c r="F214" s="40" t="s">
        <v>76</v>
      </c>
      <c r="G214" s="41" t="s">
        <v>85</v>
      </c>
      <c r="H214" s="40" t="s">
        <v>78</v>
      </c>
      <c r="I214" s="42">
        <v>1</v>
      </c>
      <c r="J214" s="43">
        <v>260</v>
      </c>
      <c r="K214" s="43">
        <v>110</v>
      </c>
      <c r="L214" s="44">
        <v>57.692307692307686</v>
      </c>
      <c r="M214" s="40" t="s">
        <v>21</v>
      </c>
      <c r="N214" s="43">
        <v>110</v>
      </c>
      <c r="O214" s="43">
        <f>N214*0.2</f>
        <v>22</v>
      </c>
      <c r="P214" s="20">
        <f t="shared" si="9"/>
        <v>0.2</v>
      </c>
      <c r="Q214" s="21" t="s">
        <v>225</v>
      </c>
    </row>
    <row r="215" spans="1:17" s="22" customFormat="1" ht="11.25" outlineLevel="2">
      <c r="A215" s="38">
        <v>77</v>
      </c>
      <c r="B215" s="38">
        <v>767435</v>
      </c>
      <c r="C215" s="39">
        <v>45036</v>
      </c>
      <c r="D215" s="38">
        <v>6398</v>
      </c>
      <c r="E215" s="40" t="s">
        <v>168</v>
      </c>
      <c r="F215" s="40" t="s">
        <v>108</v>
      </c>
      <c r="G215" s="41" t="s">
        <v>367</v>
      </c>
      <c r="H215" s="40" t="s">
        <v>368</v>
      </c>
      <c r="I215" s="42">
        <v>2</v>
      </c>
      <c r="J215" s="43">
        <v>575</v>
      </c>
      <c r="K215" s="43">
        <v>268</v>
      </c>
      <c r="L215" s="44">
        <v>53.391304347826093</v>
      </c>
      <c r="M215" s="40" t="s">
        <v>149</v>
      </c>
      <c r="N215" s="43">
        <v>536</v>
      </c>
      <c r="O215" s="43">
        <f>N215*0.2</f>
        <v>107.2</v>
      </c>
      <c r="P215" s="20">
        <f t="shared" si="9"/>
        <v>0.2</v>
      </c>
      <c r="Q215" s="21" t="s">
        <v>225</v>
      </c>
    </row>
    <row r="216" spans="1:17" s="22" customFormat="1" ht="11.25" outlineLevel="2">
      <c r="A216" s="38">
        <v>77</v>
      </c>
      <c r="B216" s="38">
        <v>767449</v>
      </c>
      <c r="C216" s="39">
        <v>45036</v>
      </c>
      <c r="D216" s="38">
        <v>656</v>
      </c>
      <c r="E216" s="40" t="s">
        <v>134</v>
      </c>
      <c r="F216" s="40" t="s">
        <v>135</v>
      </c>
      <c r="G216" s="41" t="s">
        <v>77</v>
      </c>
      <c r="H216" s="40" t="s">
        <v>78</v>
      </c>
      <c r="I216" s="42">
        <v>5</v>
      </c>
      <c r="J216" s="43">
        <v>260</v>
      </c>
      <c r="K216" s="43">
        <v>110</v>
      </c>
      <c r="L216" s="44">
        <v>57.692307692307686</v>
      </c>
      <c r="M216" s="40" t="s">
        <v>21</v>
      </c>
      <c r="N216" s="43">
        <v>550</v>
      </c>
      <c r="O216" s="43">
        <f>N216*0.2</f>
        <v>110</v>
      </c>
      <c r="P216" s="20">
        <f t="shared" si="9"/>
        <v>0.2</v>
      </c>
      <c r="Q216" s="21" t="s">
        <v>225</v>
      </c>
    </row>
    <row r="217" spans="1:17" s="22" customFormat="1" ht="11.25" outlineLevel="2">
      <c r="A217" s="38">
        <v>77</v>
      </c>
      <c r="B217" s="38">
        <v>767495</v>
      </c>
      <c r="C217" s="39">
        <v>45036</v>
      </c>
      <c r="D217" s="38">
        <v>656</v>
      </c>
      <c r="E217" s="40" t="s">
        <v>369</v>
      </c>
      <c r="F217" s="40" t="s">
        <v>121</v>
      </c>
      <c r="G217" s="41" t="s">
        <v>286</v>
      </c>
      <c r="H217" s="40" t="s">
        <v>287</v>
      </c>
      <c r="I217" s="42">
        <v>6</v>
      </c>
      <c r="J217" s="43">
        <v>267</v>
      </c>
      <c r="K217" s="43">
        <v>267</v>
      </c>
      <c r="L217" s="44">
        <v>0</v>
      </c>
      <c r="M217" s="40" t="s">
        <v>34</v>
      </c>
      <c r="N217" s="43">
        <v>1602</v>
      </c>
      <c r="O217" s="43">
        <v>480.6</v>
      </c>
      <c r="P217" s="20">
        <f t="shared" si="9"/>
        <v>0.3</v>
      </c>
      <c r="Q217" s="21" t="s">
        <v>225</v>
      </c>
    </row>
    <row r="218" spans="1:17" s="22" customFormat="1" ht="11.25" outlineLevel="2">
      <c r="A218" s="38">
        <v>77</v>
      </c>
      <c r="B218" s="38">
        <v>767517</v>
      </c>
      <c r="C218" s="39">
        <v>45037</v>
      </c>
      <c r="D218" s="38">
        <v>6552</v>
      </c>
      <c r="E218" s="40" t="s">
        <v>370</v>
      </c>
      <c r="F218" s="40" t="s">
        <v>371</v>
      </c>
      <c r="G218" s="41" t="s">
        <v>372</v>
      </c>
      <c r="H218" s="40" t="s">
        <v>373</v>
      </c>
      <c r="I218" s="42">
        <v>1</v>
      </c>
      <c r="J218" s="43">
        <v>150</v>
      </c>
      <c r="K218" s="43">
        <v>80</v>
      </c>
      <c r="L218" s="44">
        <v>46.666666666666657</v>
      </c>
      <c r="M218" s="40" t="s">
        <v>149</v>
      </c>
      <c r="N218" s="43">
        <v>80</v>
      </c>
      <c r="O218" s="43">
        <f>N218*0.2</f>
        <v>16</v>
      </c>
      <c r="P218" s="20">
        <f t="shared" si="9"/>
        <v>0.2</v>
      </c>
      <c r="Q218" s="21" t="s">
        <v>225</v>
      </c>
    </row>
    <row r="219" spans="1:17" s="22" customFormat="1" ht="11.25" outlineLevel="2">
      <c r="A219" s="38">
        <v>77</v>
      </c>
      <c r="B219" s="38">
        <v>767517</v>
      </c>
      <c r="C219" s="39">
        <v>45037</v>
      </c>
      <c r="D219" s="38">
        <v>6552</v>
      </c>
      <c r="E219" s="40" t="s">
        <v>370</v>
      </c>
      <c r="F219" s="40" t="s">
        <v>371</v>
      </c>
      <c r="G219" s="41" t="s">
        <v>374</v>
      </c>
      <c r="H219" s="40" t="s">
        <v>375</v>
      </c>
      <c r="I219" s="42">
        <v>1</v>
      </c>
      <c r="J219" s="43">
        <v>108</v>
      </c>
      <c r="K219" s="43">
        <v>80</v>
      </c>
      <c r="L219" s="44">
        <v>25.925925925925927</v>
      </c>
      <c r="M219" s="40" t="s">
        <v>149</v>
      </c>
      <c r="N219" s="43">
        <v>80</v>
      </c>
      <c r="O219" s="43">
        <f>N219*0.2</f>
        <v>16</v>
      </c>
      <c r="P219" s="20">
        <f t="shared" si="9"/>
        <v>0.2</v>
      </c>
      <c r="Q219" s="21" t="s">
        <v>225</v>
      </c>
    </row>
    <row r="220" spans="1:17" s="22" customFormat="1" ht="11.25" outlineLevel="2">
      <c r="A220" s="38">
        <v>77</v>
      </c>
      <c r="B220" s="38">
        <v>767517</v>
      </c>
      <c r="C220" s="39">
        <v>45037</v>
      </c>
      <c r="D220" s="38">
        <v>6552</v>
      </c>
      <c r="E220" s="40" t="s">
        <v>370</v>
      </c>
      <c r="F220" s="40" t="s">
        <v>371</v>
      </c>
      <c r="G220" s="41" t="s">
        <v>376</v>
      </c>
      <c r="H220" s="40" t="s">
        <v>375</v>
      </c>
      <c r="I220" s="42">
        <v>1</v>
      </c>
      <c r="J220" s="43">
        <v>108</v>
      </c>
      <c r="K220" s="43">
        <v>80</v>
      </c>
      <c r="L220" s="44">
        <v>25.925925925925927</v>
      </c>
      <c r="M220" s="40" t="s">
        <v>149</v>
      </c>
      <c r="N220" s="43">
        <v>80</v>
      </c>
      <c r="O220" s="43">
        <f>N220*0.2</f>
        <v>16</v>
      </c>
      <c r="P220" s="20">
        <f t="shared" si="9"/>
        <v>0.2</v>
      </c>
      <c r="Q220" s="21" t="s">
        <v>225</v>
      </c>
    </row>
    <row r="221" spans="1:17" s="22" customFormat="1" ht="11.25" outlineLevel="2">
      <c r="A221" s="38">
        <v>77</v>
      </c>
      <c r="B221" s="38">
        <v>767556</v>
      </c>
      <c r="C221" s="39">
        <v>45037</v>
      </c>
      <c r="D221" s="38">
        <v>6398</v>
      </c>
      <c r="E221" s="40" t="s">
        <v>168</v>
      </c>
      <c r="F221" s="40" t="s">
        <v>108</v>
      </c>
      <c r="G221" s="41" t="s">
        <v>377</v>
      </c>
      <c r="H221" s="40" t="s">
        <v>378</v>
      </c>
      <c r="I221" s="42">
        <v>4</v>
      </c>
      <c r="J221" s="43">
        <v>153</v>
      </c>
      <c r="K221" s="43">
        <v>113.6</v>
      </c>
      <c r="L221" s="44">
        <v>25.751633986928105</v>
      </c>
      <c r="M221" s="40" t="s">
        <v>149</v>
      </c>
      <c r="N221" s="43">
        <v>454.4</v>
      </c>
      <c r="O221" s="43">
        <f>N221*0.2</f>
        <v>90.88</v>
      </c>
      <c r="P221" s="20">
        <f t="shared" si="9"/>
        <v>0.2</v>
      </c>
      <c r="Q221" s="21" t="s">
        <v>225</v>
      </c>
    </row>
    <row r="222" spans="1:17" s="22" customFormat="1" ht="11.25" outlineLevel="2">
      <c r="A222" s="38">
        <v>77</v>
      </c>
      <c r="B222" s="38">
        <v>767557</v>
      </c>
      <c r="C222" s="39">
        <v>45037</v>
      </c>
      <c r="D222" s="38">
        <v>6398</v>
      </c>
      <c r="E222" s="40" t="s">
        <v>168</v>
      </c>
      <c r="F222" s="40" t="s">
        <v>108</v>
      </c>
      <c r="G222" s="41" t="s">
        <v>377</v>
      </c>
      <c r="H222" s="40" t="s">
        <v>378</v>
      </c>
      <c r="I222" s="42">
        <v>4</v>
      </c>
      <c r="J222" s="43">
        <v>153</v>
      </c>
      <c r="K222" s="43">
        <v>113.6</v>
      </c>
      <c r="L222" s="44">
        <v>25.751633986928105</v>
      </c>
      <c r="M222" s="40" t="s">
        <v>149</v>
      </c>
      <c r="N222" s="43">
        <v>454.4</v>
      </c>
      <c r="O222" s="43">
        <f>N222*0.2</f>
        <v>90.88</v>
      </c>
      <c r="P222" s="20">
        <f t="shared" si="9"/>
        <v>0.2</v>
      </c>
      <c r="Q222" s="21" t="s">
        <v>225</v>
      </c>
    </row>
    <row r="223" spans="1:17" s="22" customFormat="1" ht="11.25" outlineLevel="2">
      <c r="A223" s="38">
        <v>77</v>
      </c>
      <c r="B223" s="38">
        <v>767576</v>
      </c>
      <c r="C223" s="39">
        <v>45037</v>
      </c>
      <c r="D223" s="38">
        <v>984</v>
      </c>
      <c r="E223" s="40" t="s">
        <v>379</v>
      </c>
      <c r="F223" s="40" t="s">
        <v>380</v>
      </c>
      <c r="G223" s="41" t="s">
        <v>284</v>
      </c>
      <c r="H223" s="40" t="s">
        <v>285</v>
      </c>
      <c r="I223" s="42">
        <v>6</v>
      </c>
      <c r="J223" s="43">
        <v>375</v>
      </c>
      <c r="K223" s="43">
        <v>375</v>
      </c>
      <c r="L223" s="44">
        <v>0</v>
      </c>
      <c r="M223" s="40" t="s">
        <v>39</v>
      </c>
      <c r="N223" s="43">
        <v>2250</v>
      </c>
      <c r="O223" s="43">
        <v>450</v>
      </c>
      <c r="P223" s="20">
        <f t="shared" si="9"/>
        <v>0.2</v>
      </c>
      <c r="Q223" s="21" t="s">
        <v>225</v>
      </c>
    </row>
    <row r="224" spans="1:17" s="22" customFormat="1" ht="11.25" outlineLevel="2">
      <c r="A224" s="51">
        <v>77</v>
      </c>
      <c r="B224" s="51">
        <v>767669</v>
      </c>
      <c r="C224" s="52">
        <v>45041</v>
      </c>
      <c r="D224" s="51">
        <v>656</v>
      </c>
      <c r="E224" s="51" t="s">
        <v>144</v>
      </c>
      <c r="F224" s="51" t="s">
        <v>121</v>
      </c>
      <c r="G224" s="53" t="s">
        <v>98</v>
      </c>
      <c r="H224" s="51" t="s">
        <v>99</v>
      </c>
      <c r="I224" s="54">
        <v>3</v>
      </c>
      <c r="J224" s="55">
        <v>464</v>
      </c>
      <c r="K224" s="55">
        <v>342.5</v>
      </c>
      <c r="L224" s="56">
        <v>0.26</v>
      </c>
      <c r="M224" s="51" t="s">
        <v>100</v>
      </c>
      <c r="N224" s="55">
        <v>1027.5</v>
      </c>
      <c r="O224" s="55">
        <v>205.5</v>
      </c>
      <c r="P224" s="20">
        <f t="shared" si="9"/>
        <v>0.2</v>
      </c>
      <c r="Q224" s="37" t="s">
        <v>225</v>
      </c>
    </row>
    <row r="225" spans="1:17" s="22" customFormat="1" ht="11.25" outlineLevel="2">
      <c r="A225" s="38">
        <v>77</v>
      </c>
      <c r="B225" s="38">
        <v>767671</v>
      </c>
      <c r="C225" s="39">
        <v>45041</v>
      </c>
      <c r="D225" s="38">
        <v>656</v>
      </c>
      <c r="E225" s="40" t="s">
        <v>134</v>
      </c>
      <c r="F225" s="40" t="s">
        <v>135</v>
      </c>
      <c r="G225" s="41" t="s">
        <v>77</v>
      </c>
      <c r="H225" s="40" t="s">
        <v>78</v>
      </c>
      <c r="I225" s="42">
        <v>5</v>
      </c>
      <c r="J225" s="43">
        <v>260</v>
      </c>
      <c r="K225" s="43">
        <v>110</v>
      </c>
      <c r="L225" s="44">
        <v>57.692307692307686</v>
      </c>
      <c r="M225" s="40" t="s">
        <v>21</v>
      </c>
      <c r="N225" s="43">
        <v>550</v>
      </c>
      <c r="O225" s="43">
        <f>N225*0.2</f>
        <v>110</v>
      </c>
      <c r="P225" s="20">
        <f t="shared" si="9"/>
        <v>0.2</v>
      </c>
      <c r="Q225" s="21" t="s">
        <v>225</v>
      </c>
    </row>
    <row r="226" spans="1:17" s="22" customFormat="1" ht="11.25" outlineLevel="2">
      <c r="A226" s="38">
        <v>77</v>
      </c>
      <c r="B226" s="38">
        <v>767673</v>
      </c>
      <c r="C226" s="39">
        <v>45041</v>
      </c>
      <c r="D226" s="38">
        <v>656</v>
      </c>
      <c r="E226" s="40" t="s">
        <v>154</v>
      </c>
      <c r="F226" s="40" t="s">
        <v>155</v>
      </c>
      <c r="G226" s="41" t="s">
        <v>77</v>
      </c>
      <c r="H226" s="40" t="s">
        <v>78</v>
      </c>
      <c r="I226" s="42">
        <v>1</v>
      </c>
      <c r="J226" s="43">
        <v>260</v>
      </c>
      <c r="K226" s="43">
        <v>110</v>
      </c>
      <c r="L226" s="44">
        <v>57.692307692307686</v>
      </c>
      <c r="M226" s="40" t="s">
        <v>21</v>
      </c>
      <c r="N226" s="43">
        <v>110</v>
      </c>
      <c r="O226" s="43">
        <f>N226*0.2</f>
        <v>22</v>
      </c>
      <c r="P226" s="20">
        <f t="shared" si="9"/>
        <v>0.2</v>
      </c>
      <c r="Q226" s="21" t="s">
        <v>225</v>
      </c>
    </row>
    <row r="227" spans="1:17" s="22" customFormat="1" ht="11.25" outlineLevel="2">
      <c r="A227" s="38">
        <v>77</v>
      </c>
      <c r="B227" s="38">
        <v>767673</v>
      </c>
      <c r="C227" s="39">
        <v>45041</v>
      </c>
      <c r="D227" s="38">
        <v>656</v>
      </c>
      <c r="E227" s="40" t="s">
        <v>154</v>
      </c>
      <c r="F227" s="40" t="s">
        <v>155</v>
      </c>
      <c r="G227" s="41" t="s">
        <v>77</v>
      </c>
      <c r="H227" s="40" t="s">
        <v>78</v>
      </c>
      <c r="I227" s="42">
        <v>3</v>
      </c>
      <c r="J227" s="43">
        <v>260</v>
      </c>
      <c r="K227" s="43">
        <v>110</v>
      </c>
      <c r="L227" s="44">
        <v>57.692307692307686</v>
      </c>
      <c r="M227" s="40" t="s">
        <v>21</v>
      </c>
      <c r="N227" s="43">
        <v>330</v>
      </c>
      <c r="O227" s="43">
        <f>N227*0.2</f>
        <v>66</v>
      </c>
      <c r="P227" s="20">
        <f t="shared" si="9"/>
        <v>0.2</v>
      </c>
      <c r="Q227" s="21" t="s">
        <v>225</v>
      </c>
    </row>
    <row r="228" spans="1:17" s="22" customFormat="1" ht="11.25" outlineLevel="2">
      <c r="A228" s="38">
        <v>77</v>
      </c>
      <c r="B228" s="38">
        <v>767721</v>
      </c>
      <c r="C228" s="39">
        <v>45041</v>
      </c>
      <c r="D228" s="38">
        <v>984</v>
      </c>
      <c r="E228" s="40" t="s">
        <v>379</v>
      </c>
      <c r="F228" s="40" t="s">
        <v>380</v>
      </c>
      <c r="G228" s="41" t="s">
        <v>103</v>
      </c>
      <c r="H228" s="40" t="s">
        <v>104</v>
      </c>
      <c r="I228" s="42">
        <v>4</v>
      </c>
      <c r="J228" s="43">
        <v>317</v>
      </c>
      <c r="K228" s="43">
        <v>317</v>
      </c>
      <c r="L228" s="44">
        <v>0</v>
      </c>
      <c r="M228" s="40" t="s">
        <v>21</v>
      </c>
      <c r="N228" s="43">
        <v>1268</v>
      </c>
      <c r="O228" s="43">
        <v>317</v>
      </c>
      <c r="P228" s="20">
        <f t="shared" si="9"/>
        <v>0.25</v>
      </c>
      <c r="Q228" s="21" t="s">
        <v>225</v>
      </c>
    </row>
    <row r="229" spans="1:17" s="22" customFormat="1" ht="11.25" outlineLevel="2">
      <c r="A229" s="38">
        <v>77</v>
      </c>
      <c r="B229" s="38">
        <v>767746</v>
      </c>
      <c r="C229" s="39">
        <v>45042</v>
      </c>
      <c r="D229" s="38">
        <v>5608</v>
      </c>
      <c r="E229" s="40" t="s">
        <v>221</v>
      </c>
      <c r="F229" s="40" t="s">
        <v>222</v>
      </c>
      <c r="G229" s="41" t="s">
        <v>381</v>
      </c>
      <c r="H229" s="40" t="s">
        <v>382</v>
      </c>
      <c r="I229" s="42">
        <v>8</v>
      </c>
      <c r="J229" s="43">
        <v>188</v>
      </c>
      <c r="K229" s="43">
        <v>139.19999999999999</v>
      </c>
      <c r="L229" s="44">
        <v>25.957446808510646</v>
      </c>
      <c r="M229" s="40" t="s">
        <v>149</v>
      </c>
      <c r="N229" s="43">
        <v>1113.5999999999999</v>
      </c>
      <c r="O229" s="43">
        <f>N229*0.2</f>
        <v>222.72</v>
      </c>
      <c r="P229" s="20">
        <f t="shared" si="9"/>
        <v>0.2</v>
      </c>
      <c r="Q229" s="21" t="s">
        <v>225</v>
      </c>
    </row>
    <row r="230" spans="1:17" s="22" customFormat="1" ht="11.25" outlineLevel="2">
      <c r="A230" s="38">
        <v>77</v>
      </c>
      <c r="B230" s="38">
        <v>767765</v>
      </c>
      <c r="C230" s="39">
        <v>45042</v>
      </c>
      <c r="D230" s="38">
        <v>1852</v>
      </c>
      <c r="E230" s="40" t="s">
        <v>114</v>
      </c>
      <c r="F230" s="40" t="s">
        <v>115</v>
      </c>
      <c r="G230" s="41" t="s">
        <v>383</v>
      </c>
      <c r="H230" s="40" t="s">
        <v>384</v>
      </c>
      <c r="I230" s="42">
        <v>1</v>
      </c>
      <c r="J230" s="43">
        <v>153</v>
      </c>
      <c r="K230" s="43">
        <v>153</v>
      </c>
      <c r="L230" s="44">
        <v>0</v>
      </c>
      <c r="M230" s="40" t="s">
        <v>21</v>
      </c>
      <c r="N230" s="43">
        <v>153</v>
      </c>
      <c r="O230" s="43">
        <v>38.25</v>
      </c>
      <c r="P230" s="20">
        <f t="shared" si="9"/>
        <v>0.25</v>
      </c>
      <c r="Q230" s="21" t="s">
        <v>225</v>
      </c>
    </row>
    <row r="231" spans="1:17" s="22" customFormat="1" ht="11.25" outlineLevel="2">
      <c r="A231" s="38">
        <v>77</v>
      </c>
      <c r="B231" s="38">
        <v>767765</v>
      </c>
      <c r="C231" s="39">
        <v>45042</v>
      </c>
      <c r="D231" s="38">
        <v>1852</v>
      </c>
      <c r="E231" s="40" t="s">
        <v>114</v>
      </c>
      <c r="F231" s="40" t="s">
        <v>115</v>
      </c>
      <c r="G231" s="41" t="s">
        <v>385</v>
      </c>
      <c r="H231" s="40" t="s">
        <v>384</v>
      </c>
      <c r="I231" s="42">
        <v>1</v>
      </c>
      <c r="J231" s="43">
        <v>153</v>
      </c>
      <c r="K231" s="43">
        <v>153</v>
      </c>
      <c r="L231" s="44">
        <v>0</v>
      </c>
      <c r="M231" s="40" t="s">
        <v>21</v>
      </c>
      <c r="N231" s="43">
        <v>153</v>
      </c>
      <c r="O231" s="43">
        <v>38.25</v>
      </c>
      <c r="P231" s="20">
        <f t="shared" si="9"/>
        <v>0.25</v>
      </c>
      <c r="Q231" s="21" t="s">
        <v>225</v>
      </c>
    </row>
    <row r="232" spans="1:17" s="22" customFormat="1" ht="11.25" outlineLevel="2">
      <c r="A232" s="51">
        <v>77</v>
      </c>
      <c r="B232" s="51">
        <v>767784</v>
      </c>
      <c r="C232" s="52">
        <v>45042</v>
      </c>
      <c r="D232" s="51">
        <v>656</v>
      </c>
      <c r="E232" s="51" t="s">
        <v>154</v>
      </c>
      <c r="F232" s="51" t="s">
        <v>155</v>
      </c>
      <c r="G232" s="53" t="s">
        <v>98</v>
      </c>
      <c r="H232" s="51" t="s">
        <v>99</v>
      </c>
      <c r="I232" s="54">
        <v>2</v>
      </c>
      <c r="J232" s="55">
        <v>464</v>
      </c>
      <c r="K232" s="55">
        <v>342.5</v>
      </c>
      <c r="L232" s="56">
        <v>0.26</v>
      </c>
      <c r="M232" s="51" t="s">
        <v>100</v>
      </c>
      <c r="N232" s="55">
        <v>685</v>
      </c>
      <c r="O232" s="55">
        <v>137</v>
      </c>
      <c r="P232" s="20">
        <f t="shared" si="9"/>
        <v>0.2</v>
      </c>
      <c r="Q232" s="37" t="s">
        <v>225</v>
      </c>
    </row>
    <row r="233" spans="1:17" s="22" customFormat="1" ht="11.25" outlineLevel="2">
      <c r="A233" s="51">
        <v>77</v>
      </c>
      <c r="B233" s="51">
        <v>767829</v>
      </c>
      <c r="C233" s="52">
        <v>45042</v>
      </c>
      <c r="D233" s="51">
        <v>656</v>
      </c>
      <c r="E233" s="51" t="s">
        <v>144</v>
      </c>
      <c r="F233" s="51" t="s">
        <v>121</v>
      </c>
      <c r="G233" s="53" t="s">
        <v>98</v>
      </c>
      <c r="H233" s="51" t="s">
        <v>99</v>
      </c>
      <c r="I233" s="54">
        <v>1</v>
      </c>
      <c r="J233" s="55">
        <v>464</v>
      </c>
      <c r="K233" s="55">
        <v>342.5</v>
      </c>
      <c r="L233" s="56">
        <v>0.26</v>
      </c>
      <c r="M233" s="51" t="s">
        <v>100</v>
      </c>
      <c r="N233" s="55">
        <v>342.5</v>
      </c>
      <c r="O233" s="55">
        <v>68.5</v>
      </c>
      <c r="P233" s="20">
        <f t="shared" si="9"/>
        <v>0.2</v>
      </c>
      <c r="Q233" s="37" t="s">
        <v>225</v>
      </c>
    </row>
    <row r="234" spans="1:17" s="22" customFormat="1" ht="11.25" outlineLevel="2">
      <c r="A234" s="38">
        <v>77</v>
      </c>
      <c r="B234" s="38">
        <v>767834</v>
      </c>
      <c r="C234" s="39">
        <v>45043</v>
      </c>
      <c r="D234" s="38">
        <v>1501</v>
      </c>
      <c r="E234" s="40" t="s">
        <v>207</v>
      </c>
      <c r="F234" s="40" t="s">
        <v>208</v>
      </c>
      <c r="G234" s="41" t="s">
        <v>386</v>
      </c>
      <c r="H234" s="40" t="s">
        <v>387</v>
      </c>
      <c r="I234" s="42">
        <v>3</v>
      </c>
      <c r="J234" s="43">
        <v>301</v>
      </c>
      <c r="K234" s="43">
        <v>224</v>
      </c>
      <c r="L234" s="44">
        <v>25.581395348837209</v>
      </c>
      <c r="M234" s="40" t="s">
        <v>149</v>
      </c>
      <c r="N234" s="43">
        <v>672</v>
      </c>
      <c r="O234" s="43">
        <f>N234*0.2</f>
        <v>134.4</v>
      </c>
      <c r="P234" s="20">
        <f t="shared" ref="P234:P244" si="10">O234/N234</f>
        <v>0.2</v>
      </c>
      <c r="Q234" s="21" t="s">
        <v>225</v>
      </c>
    </row>
    <row r="235" spans="1:17" s="22" customFormat="1" ht="11.25" outlineLevel="2">
      <c r="A235" s="38">
        <v>77</v>
      </c>
      <c r="B235" s="38">
        <v>767837</v>
      </c>
      <c r="C235" s="39">
        <v>45043</v>
      </c>
      <c r="D235" s="38">
        <v>1852</v>
      </c>
      <c r="E235" s="40" t="s">
        <v>114</v>
      </c>
      <c r="F235" s="40" t="s">
        <v>115</v>
      </c>
      <c r="G235" s="41" t="s">
        <v>388</v>
      </c>
      <c r="H235" s="40" t="s">
        <v>389</v>
      </c>
      <c r="I235" s="42">
        <v>1</v>
      </c>
      <c r="J235" s="43">
        <v>171</v>
      </c>
      <c r="K235" s="43">
        <v>171</v>
      </c>
      <c r="L235" s="44">
        <v>0</v>
      </c>
      <c r="M235" s="40" t="s">
        <v>21</v>
      </c>
      <c r="N235" s="43">
        <v>171</v>
      </c>
      <c r="O235" s="43">
        <v>42.75</v>
      </c>
      <c r="P235" s="20">
        <f t="shared" si="10"/>
        <v>0.25</v>
      </c>
      <c r="Q235" s="21" t="s">
        <v>225</v>
      </c>
    </row>
    <row r="236" spans="1:17" s="22" customFormat="1" ht="11.25" outlineLevel="2">
      <c r="A236" s="38">
        <v>77</v>
      </c>
      <c r="B236" s="38">
        <v>767886</v>
      </c>
      <c r="C236" s="39">
        <v>45043</v>
      </c>
      <c r="D236" s="38">
        <v>6515</v>
      </c>
      <c r="E236" s="40" t="s">
        <v>24</v>
      </c>
      <c r="F236" s="40" t="s">
        <v>25</v>
      </c>
      <c r="G236" s="41" t="s">
        <v>318</v>
      </c>
      <c r="H236" s="40" t="s">
        <v>319</v>
      </c>
      <c r="I236" s="42">
        <v>4</v>
      </c>
      <c r="J236" s="43">
        <v>44</v>
      </c>
      <c r="K236" s="43">
        <v>44</v>
      </c>
      <c r="L236" s="44">
        <v>25</v>
      </c>
      <c r="M236" s="40" t="s">
        <v>34</v>
      </c>
      <c r="N236" s="43">
        <v>132</v>
      </c>
      <c r="O236" s="43">
        <v>29.04</v>
      </c>
      <c r="P236" s="20">
        <f t="shared" si="10"/>
        <v>0.22</v>
      </c>
      <c r="Q236" s="21" t="s">
        <v>225</v>
      </c>
    </row>
    <row r="237" spans="1:17" s="22" customFormat="1" ht="11.25" outlineLevel="2">
      <c r="A237" s="38">
        <v>77</v>
      </c>
      <c r="B237" s="38">
        <v>767909</v>
      </c>
      <c r="C237" s="39">
        <v>45043</v>
      </c>
      <c r="D237" s="38">
        <v>1852</v>
      </c>
      <c r="E237" s="40" t="s">
        <v>160</v>
      </c>
      <c r="F237" s="40" t="s">
        <v>161</v>
      </c>
      <c r="G237" s="41" t="s">
        <v>390</v>
      </c>
      <c r="H237" s="40" t="s">
        <v>391</v>
      </c>
      <c r="I237" s="42">
        <v>2</v>
      </c>
      <c r="J237" s="43">
        <v>245</v>
      </c>
      <c r="K237" s="43">
        <v>233</v>
      </c>
      <c r="L237" s="44">
        <v>4.8979591836734695</v>
      </c>
      <c r="M237" s="40" t="s">
        <v>21</v>
      </c>
      <c r="N237" s="43">
        <v>466</v>
      </c>
      <c r="O237" s="43">
        <v>111.93510204081633</v>
      </c>
      <c r="P237" s="20">
        <f t="shared" si="10"/>
        <v>0.24020408163265308</v>
      </c>
      <c r="Q237" s="21" t="s">
        <v>225</v>
      </c>
    </row>
    <row r="238" spans="1:17" s="22" customFormat="1" ht="11.25" outlineLevel="2">
      <c r="A238" s="38">
        <v>77</v>
      </c>
      <c r="B238" s="38">
        <v>767909</v>
      </c>
      <c r="C238" s="39">
        <v>45043</v>
      </c>
      <c r="D238" s="38">
        <v>1852</v>
      </c>
      <c r="E238" s="40" t="s">
        <v>160</v>
      </c>
      <c r="F238" s="40" t="s">
        <v>161</v>
      </c>
      <c r="G238" s="41" t="s">
        <v>162</v>
      </c>
      <c r="H238" s="40" t="s">
        <v>163</v>
      </c>
      <c r="I238" s="42">
        <v>2</v>
      </c>
      <c r="J238" s="43">
        <v>245</v>
      </c>
      <c r="K238" s="43">
        <v>233</v>
      </c>
      <c r="L238" s="44">
        <v>4.8979591836734695</v>
      </c>
      <c r="M238" s="40" t="s">
        <v>21</v>
      </c>
      <c r="N238" s="43">
        <v>466</v>
      </c>
      <c r="O238" s="43">
        <v>111.93510204081633</v>
      </c>
      <c r="P238" s="20">
        <f t="shared" si="10"/>
        <v>0.24020408163265308</v>
      </c>
      <c r="Q238" s="21" t="s">
        <v>225</v>
      </c>
    </row>
    <row r="239" spans="1:17" s="22" customFormat="1" ht="11.25" outlineLevel="2">
      <c r="A239" s="38">
        <v>77</v>
      </c>
      <c r="B239" s="38">
        <v>767913</v>
      </c>
      <c r="C239" s="39">
        <v>45043</v>
      </c>
      <c r="D239" s="38">
        <v>1300</v>
      </c>
      <c r="E239" s="40" t="s">
        <v>75</v>
      </c>
      <c r="F239" s="40" t="s">
        <v>76</v>
      </c>
      <c r="G239" s="41" t="s">
        <v>85</v>
      </c>
      <c r="H239" s="40" t="s">
        <v>78</v>
      </c>
      <c r="I239" s="42">
        <v>2</v>
      </c>
      <c r="J239" s="43">
        <v>260</v>
      </c>
      <c r="K239" s="43">
        <v>110</v>
      </c>
      <c r="L239" s="44">
        <v>57.692307692307686</v>
      </c>
      <c r="M239" s="40" t="s">
        <v>21</v>
      </c>
      <c r="N239" s="43">
        <v>220</v>
      </c>
      <c r="O239" s="43">
        <f>N239*0.2</f>
        <v>44</v>
      </c>
      <c r="P239" s="20">
        <f t="shared" si="10"/>
        <v>0.2</v>
      </c>
      <c r="Q239" s="21" t="s">
        <v>225</v>
      </c>
    </row>
    <row r="240" spans="1:17" s="22" customFormat="1" ht="11.25" outlineLevel="2">
      <c r="A240" s="38">
        <v>77</v>
      </c>
      <c r="B240" s="38">
        <v>767913</v>
      </c>
      <c r="C240" s="39">
        <v>45043</v>
      </c>
      <c r="D240" s="38">
        <v>1300</v>
      </c>
      <c r="E240" s="40" t="s">
        <v>75</v>
      </c>
      <c r="F240" s="40" t="s">
        <v>76</v>
      </c>
      <c r="G240" s="41" t="s">
        <v>77</v>
      </c>
      <c r="H240" s="40" t="s">
        <v>78</v>
      </c>
      <c r="I240" s="42">
        <v>1</v>
      </c>
      <c r="J240" s="43">
        <v>260</v>
      </c>
      <c r="K240" s="43">
        <v>110</v>
      </c>
      <c r="L240" s="44">
        <v>57.692307692307686</v>
      </c>
      <c r="M240" s="40" t="s">
        <v>21</v>
      </c>
      <c r="N240" s="43">
        <v>110</v>
      </c>
      <c r="O240" s="43">
        <f>N240*0.2</f>
        <v>22</v>
      </c>
      <c r="P240" s="20">
        <f t="shared" si="10"/>
        <v>0.2</v>
      </c>
      <c r="Q240" s="21" t="s">
        <v>225</v>
      </c>
    </row>
    <row r="241" spans="1:17" s="22" customFormat="1" ht="11.25" outlineLevel="2">
      <c r="A241" s="40">
        <v>77</v>
      </c>
      <c r="B241" s="40">
        <v>767914</v>
      </c>
      <c r="C241" s="39">
        <v>45043</v>
      </c>
      <c r="D241" s="40">
        <v>758</v>
      </c>
      <c r="E241" s="40" t="s">
        <v>264</v>
      </c>
      <c r="F241" s="40" t="s">
        <v>265</v>
      </c>
      <c r="G241" s="41" t="s">
        <v>98</v>
      </c>
      <c r="H241" s="40" t="s">
        <v>99</v>
      </c>
      <c r="I241" s="49">
        <v>1</v>
      </c>
      <c r="J241" s="43">
        <v>464</v>
      </c>
      <c r="K241" s="43">
        <v>350</v>
      </c>
      <c r="L241" s="50">
        <v>0.25</v>
      </c>
      <c r="M241" s="40" t="s">
        <v>100</v>
      </c>
      <c r="N241" s="43">
        <v>350</v>
      </c>
      <c r="O241" s="43">
        <v>17.5</v>
      </c>
      <c r="P241" s="20">
        <f t="shared" si="10"/>
        <v>0.05</v>
      </c>
      <c r="Q241" s="21" t="s">
        <v>225</v>
      </c>
    </row>
    <row r="242" spans="1:17" s="22" customFormat="1" ht="11.25" outlineLevel="2">
      <c r="A242" s="38">
        <v>77</v>
      </c>
      <c r="B242" s="38">
        <v>767917</v>
      </c>
      <c r="C242" s="39">
        <v>45043</v>
      </c>
      <c r="D242" s="38">
        <v>1773</v>
      </c>
      <c r="E242" s="40" t="s">
        <v>171</v>
      </c>
      <c r="F242" s="40" t="s">
        <v>172</v>
      </c>
      <c r="G242" s="41" t="s">
        <v>175</v>
      </c>
      <c r="H242" s="40" t="s">
        <v>176</v>
      </c>
      <c r="I242" s="42">
        <v>3</v>
      </c>
      <c r="J242" s="43">
        <v>165</v>
      </c>
      <c r="K242" s="43">
        <v>165</v>
      </c>
      <c r="L242" s="44">
        <v>15</v>
      </c>
      <c r="M242" s="40" t="s">
        <v>21</v>
      </c>
      <c r="N242" s="43">
        <v>420.75</v>
      </c>
      <c r="O242" s="43">
        <v>92.564999999999998</v>
      </c>
      <c r="P242" s="20">
        <f t="shared" si="10"/>
        <v>0.22</v>
      </c>
      <c r="Q242" s="21" t="s">
        <v>225</v>
      </c>
    </row>
    <row r="243" spans="1:17" s="22" customFormat="1" ht="11.25" outlineLevel="2">
      <c r="A243" s="38">
        <v>77</v>
      </c>
      <c r="B243" s="38">
        <v>767917</v>
      </c>
      <c r="C243" s="39">
        <v>45043</v>
      </c>
      <c r="D243" s="38">
        <v>1773</v>
      </c>
      <c r="E243" s="40" t="s">
        <v>171</v>
      </c>
      <c r="F243" s="40" t="s">
        <v>172</v>
      </c>
      <c r="G243" s="41" t="s">
        <v>392</v>
      </c>
      <c r="H243" s="40" t="s">
        <v>393</v>
      </c>
      <c r="I243" s="42">
        <v>3</v>
      </c>
      <c r="J243" s="43">
        <v>165</v>
      </c>
      <c r="K243" s="43">
        <v>165</v>
      </c>
      <c r="L243" s="44">
        <v>15</v>
      </c>
      <c r="M243" s="40" t="s">
        <v>21</v>
      </c>
      <c r="N243" s="43">
        <v>420.75</v>
      </c>
      <c r="O243" s="43">
        <v>92.564999999999998</v>
      </c>
      <c r="P243" s="20">
        <f t="shared" si="10"/>
        <v>0.22</v>
      </c>
      <c r="Q243" s="21" t="s">
        <v>225</v>
      </c>
    </row>
    <row r="244" spans="1:17" s="22" customFormat="1" ht="11.25" outlineLevel="2">
      <c r="A244" s="40">
        <v>77</v>
      </c>
      <c r="B244" s="40">
        <v>767928</v>
      </c>
      <c r="C244" s="39">
        <v>45044</v>
      </c>
      <c r="D244" s="40">
        <v>5732</v>
      </c>
      <c r="E244" s="40" t="s">
        <v>394</v>
      </c>
      <c r="F244" s="40" t="s">
        <v>395</v>
      </c>
      <c r="G244" s="41" t="s">
        <v>396</v>
      </c>
      <c r="H244" s="40" t="s">
        <v>397</v>
      </c>
      <c r="I244" s="49">
        <v>1</v>
      </c>
      <c r="J244" s="43">
        <v>768</v>
      </c>
      <c r="K244" s="43">
        <v>622.5</v>
      </c>
      <c r="L244" s="50">
        <v>0.19</v>
      </c>
      <c r="M244" s="40" t="s">
        <v>100</v>
      </c>
      <c r="N244" s="43">
        <v>622.5</v>
      </c>
      <c r="O244" s="43">
        <v>31.13</v>
      </c>
      <c r="P244" s="20">
        <f t="shared" si="10"/>
        <v>5.0008032128514054E-2</v>
      </c>
      <c r="Q244" s="21" t="s">
        <v>225</v>
      </c>
    </row>
    <row r="245" spans="1:17" s="22" customFormat="1" ht="11.25" outlineLevel="1">
      <c r="A245" s="40"/>
      <c r="B245" s="40"/>
      <c r="C245" s="39"/>
      <c r="D245" s="40"/>
      <c r="E245" s="40"/>
      <c r="F245" s="40"/>
      <c r="G245" s="41"/>
      <c r="H245" s="40"/>
      <c r="I245" s="49"/>
      <c r="J245" s="43"/>
      <c r="K245" s="43"/>
      <c r="L245" s="50"/>
      <c r="M245" s="40"/>
      <c r="N245" s="43">
        <f>SUBTOTAL(9,N106:N244)</f>
        <v>85290.44</v>
      </c>
      <c r="O245" s="43">
        <f>SUBTOTAL(9,O106:O244)</f>
        <v>18875.725509871496</v>
      </c>
      <c r="P245" s="20"/>
      <c r="Q245" s="11" t="s">
        <v>398</v>
      </c>
    </row>
  </sheetData>
  <autoFilter ref="A1:Q245" xr:uid="{6C3BD44C-EA39-4B98-9F50-012B98532B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</cp:lastModifiedBy>
  <dcterms:created xsi:type="dcterms:W3CDTF">2023-05-15T11:46:07Z</dcterms:created>
  <dcterms:modified xsi:type="dcterms:W3CDTF">2023-05-17T14:43:01Z</dcterms:modified>
</cp:coreProperties>
</file>