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M Front Office Folders\Sales Reports\Grace Medical\Grace Raw Sales Data\2023 Sales\"/>
    </mc:Choice>
  </mc:AlternateContent>
  <xr:revisionPtr revIDLastSave="0" documentId="13_ncr:1_{D7E1C23A-E4AB-4EC7-A2AC-16A4AF85AF1B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Justin" sheetId="3" r:id="rId1"/>
    <sheet name="Jessica" sheetId="4" r:id="rId2"/>
    <sheet name="Mark" sheetId="5" r:id="rId3"/>
    <sheet name="Stephen" sheetId="6" r:id="rId4"/>
    <sheet name="Trey" sheetId="7" r:id="rId5"/>
    <sheet name="Mike" sheetId="8" r:id="rId6"/>
    <sheet name="Percent" sheetId="9" r:id="rId7"/>
    <sheet name="Commissions" sheetId="1" r:id="rId8"/>
    <sheet name="Parameters" sheetId="2" r:id="rId9"/>
  </sheets>
  <definedNames>
    <definedName name="Query_Commission" localSheetId="7" hidden="1">Commissions!$A$8:$U$211</definedName>
    <definedName name="Query_Commission" localSheetId="1" hidden="1">Jessica!$A$8:$H$211</definedName>
    <definedName name="Query_Commission" localSheetId="0" hidden="1">Justin!$A$8:$H$211</definedName>
    <definedName name="Query_Commission" localSheetId="2" hidden="1">Mark!$A$8:$H$211</definedName>
    <definedName name="Query_Commission" localSheetId="5" hidden="1">Mike!$A$8:$H$211</definedName>
    <definedName name="Query_Commission" localSheetId="3" hidden="1">Stephen!$A$8:$H$211</definedName>
    <definedName name="Query_Commission" localSheetId="4" hidden="1">Trey!$A$8:$H$211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3" i="1" l="1"/>
  <c r="G15" i="9"/>
  <c r="G14" i="9"/>
  <c r="G10" i="9"/>
  <c r="G9" i="9"/>
  <c r="G8" i="9"/>
  <c r="G7" i="9"/>
  <c r="K213" i="8"/>
  <c r="K213" i="7"/>
  <c r="K213" i="6"/>
  <c r="K213" i="5"/>
  <c r="K213" i="4"/>
  <c r="K213" i="3"/>
  <c r="J172" i="8"/>
  <c r="G18" i="9"/>
  <c r="G19" i="9" s="1"/>
  <c r="I211" i="8"/>
  <c r="K210" i="8"/>
  <c r="I210" i="8"/>
  <c r="J210" i="8" s="1"/>
  <c r="K209" i="8"/>
  <c r="J209" i="8"/>
  <c r="I209" i="8"/>
  <c r="I208" i="8"/>
  <c r="K208" i="8" s="1"/>
  <c r="I207" i="8"/>
  <c r="K206" i="8"/>
  <c r="I206" i="8"/>
  <c r="J206" i="8" s="1"/>
  <c r="K205" i="8"/>
  <c r="J205" i="8"/>
  <c r="I205" i="8"/>
  <c r="I204" i="8"/>
  <c r="K204" i="8" s="1"/>
  <c r="I203" i="8"/>
  <c r="K202" i="8"/>
  <c r="I202" i="8"/>
  <c r="J202" i="8" s="1"/>
  <c r="K201" i="8"/>
  <c r="J201" i="8"/>
  <c r="I201" i="8"/>
  <c r="I200" i="8"/>
  <c r="K200" i="8" s="1"/>
  <c r="I199" i="8"/>
  <c r="K198" i="8"/>
  <c r="I198" i="8"/>
  <c r="J198" i="8" s="1"/>
  <c r="K197" i="8"/>
  <c r="J197" i="8"/>
  <c r="I197" i="8"/>
  <c r="I196" i="8"/>
  <c r="K196" i="8" s="1"/>
  <c r="I195" i="8"/>
  <c r="K194" i="8"/>
  <c r="I194" i="8"/>
  <c r="J194" i="8" s="1"/>
  <c r="K193" i="8"/>
  <c r="J193" i="8"/>
  <c r="I193" i="8"/>
  <c r="I192" i="8"/>
  <c r="K192" i="8" s="1"/>
  <c r="I191" i="8"/>
  <c r="K190" i="8"/>
  <c r="I190" i="8"/>
  <c r="J190" i="8" s="1"/>
  <c r="K189" i="8"/>
  <c r="J189" i="8"/>
  <c r="I189" i="8"/>
  <c r="I188" i="8"/>
  <c r="K188" i="8" s="1"/>
  <c r="I187" i="8"/>
  <c r="K186" i="8"/>
  <c r="I186" i="8"/>
  <c r="J186" i="8" s="1"/>
  <c r="K185" i="8"/>
  <c r="J185" i="8"/>
  <c r="I185" i="8"/>
  <c r="I184" i="8"/>
  <c r="K184" i="8" s="1"/>
  <c r="I183" i="8"/>
  <c r="K182" i="8"/>
  <c r="I182" i="8"/>
  <c r="J182" i="8" s="1"/>
  <c r="K181" i="8"/>
  <c r="J181" i="8"/>
  <c r="I181" i="8"/>
  <c r="I180" i="8"/>
  <c r="K180" i="8" s="1"/>
  <c r="I179" i="8"/>
  <c r="K178" i="8"/>
  <c r="I178" i="8"/>
  <c r="J178" i="8" s="1"/>
  <c r="K177" i="8"/>
  <c r="J177" i="8"/>
  <c r="I177" i="8"/>
  <c r="I176" i="8"/>
  <c r="K176" i="8" s="1"/>
  <c r="I175" i="8"/>
  <c r="K174" i="8"/>
  <c r="I174" i="8"/>
  <c r="J174" i="8" s="1"/>
  <c r="K173" i="8"/>
  <c r="J173" i="8"/>
  <c r="I173" i="8"/>
  <c r="I172" i="8"/>
  <c r="K172" i="8" s="1"/>
  <c r="I171" i="8"/>
  <c r="K170" i="8"/>
  <c r="I170" i="8"/>
  <c r="J170" i="8" s="1"/>
  <c r="K169" i="8"/>
  <c r="J169" i="8"/>
  <c r="I169" i="8"/>
  <c r="I168" i="8"/>
  <c r="K168" i="8" s="1"/>
  <c r="I167" i="8"/>
  <c r="K166" i="8"/>
  <c r="I166" i="8"/>
  <c r="J166" i="8" s="1"/>
  <c r="K165" i="8"/>
  <c r="J165" i="8"/>
  <c r="I165" i="8"/>
  <c r="I164" i="8"/>
  <c r="K164" i="8" s="1"/>
  <c r="I163" i="8"/>
  <c r="K162" i="8"/>
  <c r="I162" i="8"/>
  <c r="J162" i="8" s="1"/>
  <c r="K161" i="8"/>
  <c r="J161" i="8"/>
  <c r="I161" i="8"/>
  <c r="I160" i="8"/>
  <c r="K160" i="8" s="1"/>
  <c r="I159" i="8"/>
  <c r="K158" i="8"/>
  <c r="I158" i="8"/>
  <c r="J158" i="8" s="1"/>
  <c r="K157" i="8"/>
  <c r="J157" i="8"/>
  <c r="I157" i="8"/>
  <c r="I156" i="8"/>
  <c r="K156" i="8" s="1"/>
  <c r="I155" i="8"/>
  <c r="K154" i="8"/>
  <c r="I154" i="8"/>
  <c r="J154" i="8" s="1"/>
  <c r="K153" i="8"/>
  <c r="J153" i="8"/>
  <c r="I153" i="8"/>
  <c r="I152" i="8"/>
  <c r="K152" i="8" s="1"/>
  <c r="I151" i="8"/>
  <c r="K150" i="8"/>
  <c r="I150" i="8"/>
  <c r="J150" i="8" s="1"/>
  <c r="K149" i="8"/>
  <c r="J149" i="8"/>
  <c r="I149" i="8"/>
  <c r="I148" i="8"/>
  <c r="K148" i="8" s="1"/>
  <c r="I147" i="8"/>
  <c r="K146" i="8"/>
  <c r="I146" i="8"/>
  <c r="J146" i="8" s="1"/>
  <c r="K145" i="8"/>
  <c r="J145" i="8"/>
  <c r="I145" i="8"/>
  <c r="I144" i="8"/>
  <c r="K144" i="8" s="1"/>
  <c r="I143" i="8"/>
  <c r="K142" i="8"/>
  <c r="I142" i="8"/>
  <c r="J142" i="8" s="1"/>
  <c r="K141" i="8"/>
  <c r="J141" i="8"/>
  <c r="I141" i="8"/>
  <c r="I140" i="8"/>
  <c r="K140" i="8" s="1"/>
  <c r="I139" i="8"/>
  <c r="K138" i="8"/>
  <c r="I138" i="8"/>
  <c r="J138" i="8" s="1"/>
  <c r="K137" i="8"/>
  <c r="J137" i="8"/>
  <c r="I137" i="8"/>
  <c r="I136" i="8"/>
  <c r="K136" i="8" s="1"/>
  <c r="I135" i="8"/>
  <c r="K134" i="8"/>
  <c r="I134" i="8"/>
  <c r="J134" i="8" s="1"/>
  <c r="K133" i="8"/>
  <c r="J133" i="8"/>
  <c r="I133" i="8"/>
  <c r="I132" i="8"/>
  <c r="K132" i="8" s="1"/>
  <c r="I131" i="8"/>
  <c r="K130" i="8"/>
  <c r="I130" i="8"/>
  <c r="J130" i="8" s="1"/>
  <c r="K129" i="8"/>
  <c r="J129" i="8"/>
  <c r="I129" i="8"/>
  <c r="I128" i="8"/>
  <c r="K128" i="8" s="1"/>
  <c r="I127" i="8"/>
  <c r="K126" i="8"/>
  <c r="I126" i="8"/>
  <c r="J126" i="8" s="1"/>
  <c r="K125" i="8"/>
  <c r="J125" i="8"/>
  <c r="I125" i="8"/>
  <c r="I124" i="8"/>
  <c r="K124" i="8" s="1"/>
  <c r="I123" i="8"/>
  <c r="K122" i="8"/>
  <c r="I122" i="8"/>
  <c r="J122" i="8" s="1"/>
  <c r="K121" i="8"/>
  <c r="J121" i="8"/>
  <c r="I121" i="8"/>
  <c r="I120" i="8"/>
  <c r="K120" i="8" s="1"/>
  <c r="I119" i="8"/>
  <c r="K118" i="8"/>
  <c r="I118" i="8"/>
  <c r="J118" i="8" s="1"/>
  <c r="K117" i="8"/>
  <c r="J117" i="8"/>
  <c r="I117" i="8"/>
  <c r="I116" i="8"/>
  <c r="K116" i="8" s="1"/>
  <c r="I115" i="8"/>
  <c r="K114" i="8"/>
  <c r="I114" i="8"/>
  <c r="J114" i="8" s="1"/>
  <c r="K113" i="8"/>
  <c r="J113" i="8"/>
  <c r="I113" i="8"/>
  <c r="I112" i="8"/>
  <c r="K112" i="8" s="1"/>
  <c r="I111" i="8"/>
  <c r="K110" i="8"/>
  <c r="I110" i="8"/>
  <c r="J110" i="8" s="1"/>
  <c r="K109" i="8"/>
  <c r="J109" i="8"/>
  <c r="I109" i="8"/>
  <c r="I108" i="8"/>
  <c r="K108" i="8" s="1"/>
  <c r="I107" i="8"/>
  <c r="K106" i="8"/>
  <c r="I106" i="8"/>
  <c r="J106" i="8" s="1"/>
  <c r="K105" i="8"/>
  <c r="J105" i="8"/>
  <c r="I105" i="8"/>
  <c r="I104" i="8"/>
  <c r="K104" i="8" s="1"/>
  <c r="I103" i="8"/>
  <c r="K102" i="8"/>
  <c r="I102" i="8"/>
  <c r="J102" i="8" s="1"/>
  <c r="K101" i="8"/>
  <c r="J101" i="8"/>
  <c r="I101" i="8"/>
  <c r="I100" i="8"/>
  <c r="K100" i="8" s="1"/>
  <c r="I99" i="8"/>
  <c r="K98" i="8"/>
  <c r="I98" i="8"/>
  <c r="J98" i="8" s="1"/>
  <c r="K97" i="8"/>
  <c r="J97" i="8"/>
  <c r="I97" i="8"/>
  <c r="I96" i="8"/>
  <c r="K96" i="8" s="1"/>
  <c r="I95" i="8"/>
  <c r="K94" i="8"/>
  <c r="I94" i="8"/>
  <c r="J94" i="8" s="1"/>
  <c r="K93" i="8"/>
  <c r="J93" i="8"/>
  <c r="I93" i="8"/>
  <c r="I92" i="8"/>
  <c r="K92" i="8" s="1"/>
  <c r="I91" i="8"/>
  <c r="K90" i="8"/>
  <c r="I90" i="8"/>
  <c r="J90" i="8" s="1"/>
  <c r="K89" i="8"/>
  <c r="J89" i="8"/>
  <c r="I89" i="8"/>
  <c r="I88" i="8"/>
  <c r="K88" i="8" s="1"/>
  <c r="I87" i="8"/>
  <c r="K86" i="8"/>
  <c r="I86" i="8"/>
  <c r="J86" i="8" s="1"/>
  <c r="K85" i="8"/>
  <c r="J85" i="8"/>
  <c r="I85" i="8"/>
  <c r="J84" i="8"/>
  <c r="I84" i="8"/>
  <c r="K84" i="8" s="1"/>
  <c r="J83" i="8"/>
  <c r="I83" i="8"/>
  <c r="K83" i="8" s="1"/>
  <c r="K82" i="8"/>
  <c r="I82" i="8"/>
  <c r="J82" i="8" s="1"/>
  <c r="K81" i="8"/>
  <c r="J81" i="8"/>
  <c r="I81" i="8"/>
  <c r="K80" i="8"/>
  <c r="J80" i="8"/>
  <c r="I80" i="8"/>
  <c r="J79" i="8"/>
  <c r="I79" i="8"/>
  <c r="K79" i="8" s="1"/>
  <c r="K78" i="8"/>
  <c r="I78" i="8"/>
  <c r="J78" i="8" s="1"/>
  <c r="K77" i="8"/>
  <c r="J77" i="8"/>
  <c r="I77" i="8"/>
  <c r="J76" i="8"/>
  <c r="I76" i="8"/>
  <c r="K76" i="8" s="1"/>
  <c r="J75" i="8"/>
  <c r="I75" i="8"/>
  <c r="K75" i="8" s="1"/>
  <c r="K74" i="8"/>
  <c r="I74" i="8"/>
  <c r="J74" i="8" s="1"/>
  <c r="K73" i="8"/>
  <c r="J73" i="8"/>
  <c r="I73" i="8"/>
  <c r="K72" i="8"/>
  <c r="J72" i="8"/>
  <c r="I72" i="8"/>
  <c r="J71" i="8"/>
  <c r="I71" i="8"/>
  <c r="K71" i="8" s="1"/>
  <c r="K70" i="8"/>
  <c r="I70" i="8"/>
  <c r="J70" i="8" s="1"/>
  <c r="K69" i="8"/>
  <c r="J69" i="8"/>
  <c r="I69" i="8"/>
  <c r="J68" i="8"/>
  <c r="I68" i="8"/>
  <c r="K68" i="8" s="1"/>
  <c r="J67" i="8"/>
  <c r="I67" i="8"/>
  <c r="K67" i="8" s="1"/>
  <c r="K66" i="8"/>
  <c r="I66" i="8"/>
  <c r="J66" i="8" s="1"/>
  <c r="K65" i="8"/>
  <c r="J65" i="8"/>
  <c r="I65" i="8"/>
  <c r="K64" i="8"/>
  <c r="J64" i="8"/>
  <c r="I64" i="8"/>
  <c r="J63" i="8"/>
  <c r="I63" i="8"/>
  <c r="K63" i="8" s="1"/>
  <c r="K62" i="8"/>
  <c r="I62" i="8"/>
  <c r="J62" i="8" s="1"/>
  <c r="K61" i="8"/>
  <c r="J61" i="8"/>
  <c r="I61" i="8"/>
  <c r="J60" i="8"/>
  <c r="I60" i="8"/>
  <c r="K60" i="8" s="1"/>
  <c r="J59" i="8"/>
  <c r="I59" i="8"/>
  <c r="K59" i="8" s="1"/>
  <c r="K58" i="8"/>
  <c r="I58" i="8"/>
  <c r="J58" i="8" s="1"/>
  <c r="K57" i="8"/>
  <c r="J57" i="8"/>
  <c r="I57" i="8"/>
  <c r="K56" i="8"/>
  <c r="J56" i="8"/>
  <c r="I56" i="8"/>
  <c r="J55" i="8"/>
  <c r="I55" i="8"/>
  <c r="K55" i="8" s="1"/>
  <c r="K54" i="8"/>
  <c r="I54" i="8"/>
  <c r="J54" i="8" s="1"/>
  <c r="K53" i="8"/>
  <c r="J53" i="8"/>
  <c r="I53" i="8"/>
  <c r="J52" i="8"/>
  <c r="I52" i="8"/>
  <c r="K52" i="8" s="1"/>
  <c r="J51" i="8"/>
  <c r="I51" i="8"/>
  <c r="K51" i="8" s="1"/>
  <c r="K50" i="8"/>
  <c r="I50" i="8"/>
  <c r="J50" i="8" s="1"/>
  <c r="K49" i="8"/>
  <c r="J49" i="8"/>
  <c r="I49" i="8"/>
  <c r="K48" i="8"/>
  <c r="J48" i="8"/>
  <c r="I48" i="8"/>
  <c r="J47" i="8"/>
  <c r="I47" i="8"/>
  <c r="K47" i="8" s="1"/>
  <c r="K46" i="8"/>
  <c r="I46" i="8"/>
  <c r="J46" i="8" s="1"/>
  <c r="K45" i="8"/>
  <c r="J45" i="8"/>
  <c r="I45" i="8"/>
  <c r="J44" i="8"/>
  <c r="I44" i="8"/>
  <c r="K44" i="8" s="1"/>
  <c r="J43" i="8"/>
  <c r="I43" i="8"/>
  <c r="K43" i="8" s="1"/>
  <c r="K42" i="8"/>
  <c r="J42" i="8"/>
  <c r="I42" i="8"/>
  <c r="J41" i="8"/>
  <c r="I41" i="8"/>
  <c r="K41" i="8" s="1"/>
  <c r="I40" i="8"/>
  <c r="K40" i="8" s="1"/>
  <c r="K39" i="8"/>
  <c r="J39" i="8"/>
  <c r="I39" i="8"/>
  <c r="K38" i="8"/>
  <c r="J38" i="8"/>
  <c r="I38" i="8"/>
  <c r="J37" i="8"/>
  <c r="I37" i="8"/>
  <c r="K37" i="8" s="1"/>
  <c r="I36" i="8"/>
  <c r="K36" i="8" s="1"/>
  <c r="K35" i="8"/>
  <c r="J35" i="8"/>
  <c r="I35" i="8"/>
  <c r="K34" i="8"/>
  <c r="I34" i="8"/>
  <c r="J34" i="8" s="1"/>
  <c r="J33" i="8"/>
  <c r="I33" i="8"/>
  <c r="K33" i="8" s="1"/>
  <c r="I32" i="8"/>
  <c r="K32" i="8" s="1"/>
  <c r="K31" i="8"/>
  <c r="J31" i="8"/>
  <c r="I31" i="8"/>
  <c r="K30" i="8"/>
  <c r="I30" i="8"/>
  <c r="J30" i="8" s="1"/>
  <c r="J29" i="8"/>
  <c r="I29" i="8"/>
  <c r="K29" i="8" s="1"/>
  <c r="I28" i="8"/>
  <c r="K28" i="8" s="1"/>
  <c r="K27" i="8"/>
  <c r="J27" i="8"/>
  <c r="I27" i="8"/>
  <c r="K26" i="8"/>
  <c r="I26" i="8"/>
  <c r="J26" i="8" s="1"/>
  <c r="J25" i="8"/>
  <c r="I25" i="8"/>
  <c r="K25" i="8" s="1"/>
  <c r="I24" i="8"/>
  <c r="K24" i="8" s="1"/>
  <c r="K23" i="8"/>
  <c r="J23" i="8"/>
  <c r="I23" i="8"/>
  <c r="K22" i="8"/>
  <c r="I22" i="8"/>
  <c r="J22" i="8" s="1"/>
  <c r="J21" i="8"/>
  <c r="I21" i="8"/>
  <c r="K21" i="8" s="1"/>
  <c r="I20" i="8"/>
  <c r="K20" i="8" s="1"/>
  <c r="K19" i="8"/>
  <c r="J19" i="8"/>
  <c r="I19" i="8"/>
  <c r="K18" i="8"/>
  <c r="I18" i="8"/>
  <c r="J18" i="8" s="1"/>
  <c r="J17" i="8"/>
  <c r="I17" i="8"/>
  <c r="K17" i="8" s="1"/>
  <c r="I16" i="8"/>
  <c r="K16" i="8" s="1"/>
  <c r="K15" i="8"/>
  <c r="J15" i="8"/>
  <c r="I15" i="8"/>
  <c r="K14" i="8"/>
  <c r="I14" i="8"/>
  <c r="J14" i="8" s="1"/>
  <c r="J13" i="8"/>
  <c r="I13" i="8"/>
  <c r="K13" i="8" s="1"/>
  <c r="I12" i="8"/>
  <c r="K12" i="8" s="1"/>
  <c r="K11" i="8"/>
  <c r="J11" i="8"/>
  <c r="I11" i="8"/>
  <c r="K10" i="8"/>
  <c r="I10" i="8"/>
  <c r="J10" i="8" s="1"/>
  <c r="J9" i="8"/>
  <c r="I9" i="8"/>
  <c r="K9" i="8" s="1"/>
  <c r="I211" i="7"/>
  <c r="K210" i="7"/>
  <c r="I210" i="7"/>
  <c r="J210" i="7" s="1"/>
  <c r="K209" i="7"/>
  <c r="J209" i="7"/>
  <c r="I209" i="7"/>
  <c r="I208" i="7"/>
  <c r="K208" i="7" s="1"/>
  <c r="I207" i="7"/>
  <c r="K206" i="7"/>
  <c r="I206" i="7"/>
  <c r="J206" i="7" s="1"/>
  <c r="K205" i="7"/>
  <c r="J205" i="7"/>
  <c r="I205" i="7"/>
  <c r="I204" i="7"/>
  <c r="K204" i="7" s="1"/>
  <c r="I203" i="7"/>
  <c r="K202" i="7"/>
  <c r="I202" i="7"/>
  <c r="J202" i="7" s="1"/>
  <c r="K201" i="7"/>
  <c r="J201" i="7"/>
  <c r="I201" i="7"/>
  <c r="I200" i="7"/>
  <c r="K200" i="7" s="1"/>
  <c r="I199" i="7"/>
  <c r="K198" i="7"/>
  <c r="I198" i="7"/>
  <c r="J198" i="7" s="1"/>
  <c r="K197" i="7"/>
  <c r="J197" i="7"/>
  <c r="I197" i="7"/>
  <c r="I196" i="7"/>
  <c r="K196" i="7" s="1"/>
  <c r="I195" i="7"/>
  <c r="K194" i="7"/>
  <c r="I194" i="7"/>
  <c r="J194" i="7" s="1"/>
  <c r="K193" i="7"/>
  <c r="J193" i="7"/>
  <c r="I193" i="7"/>
  <c r="I192" i="7"/>
  <c r="K192" i="7" s="1"/>
  <c r="I191" i="7"/>
  <c r="K190" i="7"/>
  <c r="I190" i="7"/>
  <c r="J190" i="7" s="1"/>
  <c r="K189" i="7"/>
  <c r="J189" i="7"/>
  <c r="I189" i="7"/>
  <c r="I188" i="7"/>
  <c r="K188" i="7" s="1"/>
  <c r="I187" i="7"/>
  <c r="K186" i="7"/>
  <c r="I186" i="7"/>
  <c r="J186" i="7" s="1"/>
  <c r="K185" i="7"/>
  <c r="J185" i="7"/>
  <c r="I185" i="7"/>
  <c r="I184" i="7"/>
  <c r="K184" i="7" s="1"/>
  <c r="I183" i="7"/>
  <c r="K182" i="7"/>
  <c r="I182" i="7"/>
  <c r="J182" i="7" s="1"/>
  <c r="K181" i="7"/>
  <c r="J181" i="7"/>
  <c r="I181" i="7"/>
  <c r="I180" i="7"/>
  <c r="K180" i="7" s="1"/>
  <c r="I179" i="7"/>
  <c r="K178" i="7"/>
  <c r="I178" i="7"/>
  <c r="J178" i="7" s="1"/>
  <c r="K177" i="7"/>
  <c r="J177" i="7"/>
  <c r="I177" i="7"/>
  <c r="I176" i="7"/>
  <c r="K176" i="7" s="1"/>
  <c r="I175" i="7"/>
  <c r="K174" i="7"/>
  <c r="I174" i="7"/>
  <c r="J174" i="7" s="1"/>
  <c r="K173" i="7"/>
  <c r="J173" i="7"/>
  <c r="I173" i="7"/>
  <c r="I172" i="7"/>
  <c r="K172" i="7" s="1"/>
  <c r="I171" i="7"/>
  <c r="K170" i="7"/>
  <c r="I170" i="7"/>
  <c r="J170" i="7" s="1"/>
  <c r="K169" i="7"/>
  <c r="J169" i="7"/>
  <c r="I169" i="7"/>
  <c r="I168" i="7"/>
  <c r="K168" i="7" s="1"/>
  <c r="I167" i="7"/>
  <c r="K166" i="7"/>
  <c r="I166" i="7"/>
  <c r="J166" i="7" s="1"/>
  <c r="K165" i="7"/>
  <c r="J165" i="7"/>
  <c r="I165" i="7"/>
  <c r="I164" i="7"/>
  <c r="K164" i="7" s="1"/>
  <c r="I163" i="7"/>
  <c r="K162" i="7"/>
  <c r="I162" i="7"/>
  <c r="J162" i="7" s="1"/>
  <c r="K161" i="7"/>
  <c r="J161" i="7"/>
  <c r="I161" i="7"/>
  <c r="I160" i="7"/>
  <c r="K160" i="7" s="1"/>
  <c r="I159" i="7"/>
  <c r="K158" i="7"/>
  <c r="I158" i="7"/>
  <c r="J158" i="7" s="1"/>
  <c r="K157" i="7"/>
  <c r="J157" i="7"/>
  <c r="I157" i="7"/>
  <c r="I156" i="7"/>
  <c r="K156" i="7" s="1"/>
  <c r="I155" i="7"/>
  <c r="K154" i="7"/>
  <c r="I154" i="7"/>
  <c r="J154" i="7" s="1"/>
  <c r="K153" i="7"/>
  <c r="J153" i="7"/>
  <c r="I153" i="7"/>
  <c r="I152" i="7"/>
  <c r="K152" i="7" s="1"/>
  <c r="I151" i="7"/>
  <c r="K150" i="7"/>
  <c r="I150" i="7"/>
  <c r="J150" i="7" s="1"/>
  <c r="K149" i="7"/>
  <c r="J149" i="7"/>
  <c r="I149" i="7"/>
  <c r="I148" i="7"/>
  <c r="K148" i="7" s="1"/>
  <c r="I147" i="7"/>
  <c r="K146" i="7"/>
  <c r="I146" i="7"/>
  <c r="J146" i="7" s="1"/>
  <c r="K145" i="7"/>
  <c r="J145" i="7"/>
  <c r="I145" i="7"/>
  <c r="I144" i="7"/>
  <c r="K144" i="7" s="1"/>
  <c r="I143" i="7"/>
  <c r="K142" i="7"/>
  <c r="I142" i="7"/>
  <c r="J142" i="7" s="1"/>
  <c r="K141" i="7"/>
  <c r="J141" i="7"/>
  <c r="I141" i="7"/>
  <c r="I140" i="7"/>
  <c r="K140" i="7" s="1"/>
  <c r="I139" i="7"/>
  <c r="K138" i="7"/>
  <c r="I138" i="7"/>
  <c r="J138" i="7" s="1"/>
  <c r="K137" i="7"/>
  <c r="J137" i="7"/>
  <c r="I137" i="7"/>
  <c r="I136" i="7"/>
  <c r="K136" i="7" s="1"/>
  <c r="I135" i="7"/>
  <c r="K134" i="7"/>
  <c r="I134" i="7"/>
  <c r="J134" i="7" s="1"/>
  <c r="K133" i="7"/>
  <c r="J133" i="7"/>
  <c r="I133" i="7"/>
  <c r="I132" i="7"/>
  <c r="K132" i="7" s="1"/>
  <c r="I131" i="7"/>
  <c r="K130" i="7"/>
  <c r="I130" i="7"/>
  <c r="J130" i="7" s="1"/>
  <c r="K129" i="7"/>
  <c r="J129" i="7"/>
  <c r="I129" i="7"/>
  <c r="I128" i="7"/>
  <c r="K128" i="7" s="1"/>
  <c r="I127" i="7"/>
  <c r="K126" i="7"/>
  <c r="I126" i="7"/>
  <c r="J126" i="7" s="1"/>
  <c r="K125" i="7"/>
  <c r="J125" i="7"/>
  <c r="I125" i="7"/>
  <c r="I124" i="7"/>
  <c r="K124" i="7" s="1"/>
  <c r="I123" i="7"/>
  <c r="K122" i="7"/>
  <c r="I122" i="7"/>
  <c r="J122" i="7" s="1"/>
  <c r="K121" i="7"/>
  <c r="J121" i="7"/>
  <c r="I121" i="7"/>
  <c r="I120" i="7"/>
  <c r="K120" i="7" s="1"/>
  <c r="I119" i="7"/>
  <c r="K118" i="7"/>
  <c r="I118" i="7"/>
  <c r="J118" i="7" s="1"/>
  <c r="K117" i="7"/>
  <c r="J117" i="7"/>
  <c r="I117" i="7"/>
  <c r="I116" i="7"/>
  <c r="K116" i="7" s="1"/>
  <c r="I115" i="7"/>
  <c r="K114" i="7"/>
  <c r="I114" i="7"/>
  <c r="J114" i="7" s="1"/>
  <c r="K113" i="7"/>
  <c r="J113" i="7"/>
  <c r="I113" i="7"/>
  <c r="I112" i="7"/>
  <c r="K112" i="7" s="1"/>
  <c r="I111" i="7"/>
  <c r="K110" i="7"/>
  <c r="I110" i="7"/>
  <c r="J110" i="7" s="1"/>
  <c r="K109" i="7"/>
  <c r="J109" i="7"/>
  <c r="I109" i="7"/>
  <c r="I108" i="7"/>
  <c r="K108" i="7" s="1"/>
  <c r="I107" i="7"/>
  <c r="K106" i="7"/>
  <c r="I106" i="7"/>
  <c r="J106" i="7" s="1"/>
  <c r="K105" i="7"/>
  <c r="J105" i="7"/>
  <c r="I105" i="7"/>
  <c r="I104" i="7"/>
  <c r="K104" i="7" s="1"/>
  <c r="I103" i="7"/>
  <c r="K102" i="7"/>
  <c r="I102" i="7"/>
  <c r="J102" i="7" s="1"/>
  <c r="K101" i="7"/>
  <c r="J101" i="7"/>
  <c r="I101" i="7"/>
  <c r="I100" i="7"/>
  <c r="K100" i="7" s="1"/>
  <c r="I99" i="7"/>
  <c r="K98" i="7"/>
  <c r="I98" i="7"/>
  <c r="J98" i="7" s="1"/>
  <c r="K97" i="7"/>
  <c r="J97" i="7"/>
  <c r="I97" i="7"/>
  <c r="I96" i="7"/>
  <c r="K96" i="7" s="1"/>
  <c r="I95" i="7"/>
  <c r="K94" i="7"/>
  <c r="I94" i="7"/>
  <c r="J94" i="7" s="1"/>
  <c r="K93" i="7"/>
  <c r="J93" i="7"/>
  <c r="I93" i="7"/>
  <c r="I92" i="7"/>
  <c r="K92" i="7" s="1"/>
  <c r="I91" i="7"/>
  <c r="K90" i="7"/>
  <c r="I90" i="7"/>
  <c r="J90" i="7" s="1"/>
  <c r="K89" i="7"/>
  <c r="J89" i="7"/>
  <c r="I89" i="7"/>
  <c r="I88" i="7"/>
  <c r="K88" i="7" s="1"/>
  <c r="I87" i="7"/>
  <c r="K86" i="7"/>
  <c r="I86" i="7"/>
  <c r="J86" i="7" s="1"/>
  <c r="K85" i="7"/>
  <c r="J85" i="7"/>
  <c r="I85" i="7"/>
  <c r="I84" i="7"/>
  <c r="K84" i="7" s="1"/>
  <c r="I83" i="7"/>
  <c r="K82" i="7"/>
  <c r="I82" i="7"/>
  <c r="J82" i="7" s="1"/>
  <c r="K81" i="7"/>
  <c r="J81" i="7"/>
  <c r="I81" i="7"/>
  <c r="I80" i="7"/>
  <c r="K80" i="7" s="1"/>
  <c r="I79" i="7"/>
  <c r="K78" i="7"/>
  <c r="I78" i="7"/>
  <c r="J78" i="7" s="1"/>
  <c r="K77" i="7"/>
  <c r="J77" i="7"/>
  <c r="I77" i="7"/>
  <c r="I76" i="7"/>
  <c r="K76" i="7" s="1"/>
  <c r="I75" i="7"/>
  <c r="K74" i="7"/>
  <c r="I74" i="7"/>
  <c r="J74" i="7" s="1"/>
  <c r="K73" i="7"/>
  <c r="J73" i="7"/>
  <c r="I73" i="7"/>
  <c r="I72" i="7"/>
  <c r="K72" i="7" s="1"/>
  <c r="I71" i="7"/>
  <c r="K70" i="7"/>
  <c r="I70" i="7"/>
  <c r="J70" i="7" s="1"/>
  <c r="K69" i="7"/>
  <c r="J69" i="7"/>
  <c r="I69" i="7"/>
  <c r="I68" i="7"/>
  <c r="K68" i="7" s="1"/>
  <c r="I67" i="7"/>
  <c r="K66" i="7"/>
  <c r="I66" i="7"/>
  <c r="J66" i="7" s="1"/>
  <c r="K65" i="7"/>
  <c r="J65" i="7"/>
  <c r="I65" i="7"/>
  <c r="I64" i="7"/>
  <c r="K64" i="7" s="1"/>
  <c r="I63" i="7"/>
  <c r="K62" i="7"/>
  <c r="I62" i="7"/>
  <c r="J62" i="7" s="1"/>
  <c r="K61" i="7"/>
  <c r="J61" i="7"/>
  <c r="I61" i="7"/>
  <c r="I60" i="7"/>
  <c r="K60" i="7" s="1"/>
  <c r="I59" i="7"/>
  <c r="K58" i="7"/>
  <c r="I58" i="7"/>
  <c r="J58" i="7" s="1"/>
  <c r="K57" i="7"/>
  <c r="J57" i="7"/>
  <c r="I57" i="7"/>
  <c r="I56" i="7"/>
  <c r="K56" i="7" s="1"/>
  <c r="I55" i="7"/>
  <c r="K54" i="7"/>
  <c r="I54" i="7"/>
  <c r="J54" i="7" s="1"/>
  <c r="K53" i="7"/>
  <c r="J53" i="7"/>
  <c r="I53" i="7"/>
  <c r="I52" i="7"/>
  <c r="K52" i="7" s="1"/>
  <c r="I51" i="7"/>
  <c r="K50" i="7"/>
  <c r="I50" i="7"/>
  <c r="J50" i="7" s="1"/>
  <c r="K49" i="7"/>
  <c r="J49" i="7"/>
  <c r="I49" i="7"/>
  <c r="I48" i="7"/>
  <c r="K48" i="7" s="1"/>
  <c r="I47" i="7"/>
  <c r="K46" i="7"/>
  <c r="I46" i="7"/>
  <c r="J46" i="7" s="1"/>
  <c r="K45" i="7"/>
  <c r="J45" i="7"/>
  <c r="I45" i="7"/>
  <c r="I44" i="7"/>
  <c r="K44" i="7" s="1"/>
  <c r="K43" i="7"/>
  <c r="I43" i="7"/>
  <c r="J43" i="7" s="1"/>
  <c r="K42" i="7"/>
  <c r="J42" i="7"/>
  <c r="I42" i="7"/>
  <c r="I41" i="7"/>
  <c r="J41" i="7" s="1"/>
  <c r="I40" i="7"/>
  <c r="K40" i="7" s="1"/>
  <c r="K39" i="7"/>
  <c r="J39" i="7"/>
  <c r="I39" i="7"/>
  <c r="K38" i="7"/>
  <c r="J38" i="7"/>
  <c r="I38" i="7"/>
  <c r="I37" i="7"/>
  <c r="K37" i="7" s="1"/>
  <c r="I36" i="7"/>
  <c r="K36" i="7" s="1"/>
  <c r="K35" i="7"/>
  <c r="J35" i="7"/>
  <c r="I35" i="7"/>
  <c r="K34" i="7"/>
  <c r="J34" i="7"/>
  <c r="I34" i="7"/>
  <c r="I33" i="7"/>
  <c r="K33" i="7" s="1"/>
  <c r="I32" i="7"/>
  <c r="K32" i="7" s="1"/>
  <c r="K31" i="7"/>
  <c r="J31" i="7"/>
  <c r="I31" i="7"/>
  <c r="K30" i="7"/>
  <c r="J30" i="7"/>
  <c r="I30" i="7"/>
  <c r="I29" i="7"/>
  <c r="K29" i="7" s="1"/>
  <c r="I28" i="7"/>
  <c r="K28" i="7" s="1"/>
  <c r="K27" i="7"/>
  <c r="J27" i="7"/>
  <c r="I27" i="7"/>
  <c r="K26" i="7"/>
  <c r="J26" i="7"/>
  <c r="I26" i="7"/>
  <c r="I25" i="7"/>
  <c r="K25" i="7" s="1"/>
  <c r="I24" i="7"/>
  <c r="K24" i="7" s="1"/>
  <c r="K23" i="7"/>
  <c r="J23" i="7"/>
  <c r="I23" i="7"/>
  <c r="K22" i="7"/>
  <c r="J22" i="7"/>
  <c r="I22" i="7"/>
  <c r="I21" i="7"/>
  <c r="K21" i="7" s="1"/>
  <c r="I20" i="7"/>
  <c r="K20" i="7" s="1"/>
  <c r="K19" i="7"/>
  <c r="J19" i="7"/>
  <c r="I19" i="7"/>
  <c r="K18" i="7"/>
  <c r="J18" i="7"/>
  <c r="I18" i="7"/>
  <c r="I17" i="7"/>
  <c r="J17" i="7" s="1"/>
  <c r="I16" i="7"/>
  <c r="K16" i="7" s="1"/>
  <c r="K15" i="7"/>
  <c r="J15" i="7"/>
  <c r="I15" i="7"/>
  <c r="K14" i="7"/>
  <c r="J14" i="7"/>
  <c r="I14" i="7"/>
  <c r="I13" i="7"/>
  <c r="K13" i="7" s="1"/>
  <c r="I12" i="7"/>
  <c r="K12" i="7" s="1"/>
  <c r="K11" i="7"/>
  <c r="J11" i="7"/>
  <c r="I11" i="7"/>
  <c r="K10" i="7"/>
  <c r="J10" i="7"/>
  <c r="I10" i="7"/>
  <c r="I9" i="7"/>
  <c r="K9" i="7" s="1"/>
  <c r="I211" i="6"/>
  <c r="K210" i="6"/>
  <c r="I210" i="6"/>
  <c r="J210" i="6" s="1"/>
  <c r="K209" i="6"/>
  <c r="J209" i="6"/>
  <c r="I209" i="6"/>
  <c r="I208" i="6"/>
  <c r="I207" i="6"/>
  <c r="K206" i="6"/>
  <c r="I206" i="6"/>
  <c r="J206" i="6" s="1"/>
  <c r="K205" i="6"/>
  <c r="J205" i="6"/>
  <c r="I205" i="6"/>
  <c r="I204" i="6"/>
  <c r="I203" i="6"/>
  <c r="K202" i="6"/>
  <c r="I202" i="6"/>
  <c r="J202" i="6" s="1"/>
  <c r="K201" i="6"/>
  <c r="J201" i="6"/>
  <c r="I201" i="6"/>
  <c r="I200" i="6"/>
  <c r="I199" i="6"/>
  <c r="K198" i="6"/>
  <c r="I198" i="6"/>
  <c r="J198" i="6" s="1"/>
  <c r="K197" i="6"/>
  <c r="J197" i="6"/>
  <c r="I197" i="6"/>
  <c r="I196" i="6"/>
  <c r="I195" i="6"/>
  <c r="K194" i="6"/>
  <c r="I194" i="6"/>
  <c r="J194" i="6" s="1"/>
  <c r="K193" i="6"/>
  <c r="J193" i="6"/>
  <c r="I193" i="6"/>
  <c r="I192" i="6"/>
  <c r="I191" i="6"/>
  <c r="K190" i="6"/>
  <c r="I190" i="6"/>
  <c r="J190" i="6" s="1"/>
  <c r="K189" i="6"/>
  <c r="J189" i="6"/>
  <c r="I189" i="6"/>
  <c r="I188" i="6"/>
  <c r="I187" i="6"/>
  <c r="K186" i="6"/>
  <c r="I186" i="6"/>
  <c r="J186" i="6" s="1"/>
  <c r="K185" i="6"/>
  <c r="J185" i="6"/>
  <c r="I185" i="6"/>
  <c r="I184" i="6"/>
  <c r="I183" i="6"/>
  <c r="K182" i="6"/>
  <c r="I182" i="6"/>
  <c r="J182" i="6" s="1"/>
  <c r="K181" i="6"/>
  <c r="J181" i="6"/>
  <c r="I181" i="6"/>
  <c r="I180" i="6"/>
  <c r="I179" i="6"/>
  <c r="K178" i="6"/>
  <c r="I178" i="6"/>
  <c r="J178" i="6" s="1"/>
  <c r="K177" i="6"/>
  <c r="J177" i="6"/>
  <c r="I177" i="6"/>
  <c r="I176" i="6"/>
  <c r="I175" i="6"/>
  <c r="K174" i="6"/>
  <c r="I174" i="6"/>
  <c r="J174" i="6" s="1"/>
  <c r="K173" i="6"/>
  <c r="J173" i="6"/>
  <c r="I173" i="6"/>
  <c r="I172" i="6"/>
  <c r="I171" i="6"/>
  <c r="K170" i="6"/>
  <c r="I170" i="6"/>
  <c r="J170" i="6" s="1"/>
  <c r="K169" i="6"/>
  <c r="J169" i="6"/>
  <c r="I169" i="6"/>
  <c r="I168" i="6"/>
  <c r="I167" i="6"/>
  <c r="K166" i="6"/>
  <c r="I166" i="6"/>
  <c r="J166" i="6" s="1"/>
  <c r="K165" i="6"/>
  <c r="J165" i="6"/>
  <c r="I165" i="6"/>
  <c r="I164" i="6"/>
  <c r="I163" i="6"/>
  <c r="K162" i="6"/>
  <c r="I162" i="6"/>
  <c r="J162" i="6" s="1"/>
  <c r="K161" i="6"/>
  <c r="J161" i="6"/>
  <c r="I161" i="6"/>
  <c r="I160" i="6"/>
  <c r="I159" i="6"/>
  <c r="K158" i="6"/>
  <c r="I158" i="6"/>
  <c r="J158" i="6" s="1"/>
  <c r="K157" i="6"/>
  <c r="J157" i="6"/>
  <c r="I157" i="6"/>
  <c r="I156" i="6"/>
  <c r="I155" i="6"/>
  <c r="K154" i="6"/>
  <c r="I154" i="6"/>
  <c r="J154" i="6" s="1"/>
  <c r="K153" i="6"/>
  <c r="J153" i="6"/>
  <c r="I153" i="6"/>
  <c r="I152" i="6"/>
  <c r="I151" i="6"/>
  <c r="K150" i="6"/>
  <c r="I150" i="6"/>
  <c r="J150" i="6" s="1"/>
  <c r="K149" i="6"/>
  <c r="J149" i="6"/>
  <c r="I149" i="6"/>
  <c r="I148" i="6"/>
  <c r="I147" i="6"/>
  <c r="K146" i="6"/>
  <c r="I146" i="6"/>
  <c r="J146" i="6" s="1"/>
  <c r="K145" i="6"/>
  <c r="J145" i="6"/>
  <c r="I145" i="6"/>
  <c r="I144" i="6"/>
  <c r="I143" i="6"/>
  <c r="K142" i="6"/>
  <c r="I142" i="6"/>
  <c r="J142" i="6" s="1"/>
  <c r="K141" i="6"/>
  <c r="J141" i="6"/>
  <c r="I141" i="6"/>
  <c r="I140" i="6"/>
  <c r="I139" i="6"/>
  <c r="K138" i="6"/>
  <c r="I138" i="6"/>
  <c r="J138" i="6" s="1"/>
  <c r="K137" i="6"/>
  <c r="J137" i="6"/>
  <c r="I137" i="6"/>
  <c r="I136" i="6"/>
  <c r="I135" i="6"/>
  <c r="K134" i="6"/>
  <c r="I134" i="6"/>
  <c r="J134" i="6" s="1"/>
  <c r="K133" i="6"/>
  <c r="J133" i="6"/>
  <c r="I133" i="6"/>
  <c r="I132" i="6"/>
  <c r="I131" i="6"/>
  <c r="K130" i="6"/>
  <c r="I130" i="6"/>
  <c r="J130" i="6" s="1"/>
  <c r="K129" i="6"/>
  <c r="J129" i="6"/>
  <c r="I129" i="6"/>
  <c r="I128" i="6"/>
  <c r="I127" i="6"/>
  <c r="K126" i="6"/>
  <c r="I126" i="6"/>
  <c r="J126" i="6" s="1"/>
  <c r="K125" i="6"/>
  <c r="J125" i="6"/>
  <c r="I125" i="6"/>
  <c r="I124" i="6"/>
  <c r="I123" i="6"/>
  <c r="K122" i="6"/>
  <c r="I122" i="6"/>
  <c r="J122" i="6" s="1"/>
  <c r="K121" i="6"/>
  <c r="J121" i="6"/>
  <c r="I121" i="6"/>
  <c r="I120" i="6"/>
  <c r="I119" i="6"/>
  <c r="K118" i="6"/>
  <c r="I118" i="6"/>
  <c r="J118" i="6" s="1"/>
  <c r="K117" i="6"/>
  <c r="J117" i="6"/>
  <c r="I117" i="6"/>
  <c r="I116" i="6"/>
  <c r="I115" i="6"/>
  <c r="K114" i="6"/>
  <c r="J114" i="6"/>
  <c r="I114" i="6"/>
  <c r="K113" i="6"/>
  <c r="J113" i="6"/>
  <c r="I113" i="6"/>
  <c r="J112" i="6"/>
  <c r="I112" i="6"/>
  <c r="K112" i="6" s="1"/>
  <c r="I111" i="6"/>
  <c r="K110" i="6"/>
  <c r="J110" i="6"/>
  <c r="I110" i="6"/>
  <c r="K109" i="6"/>
  <c r="J109" i="6"/>
  <c r="I109" i="6"/>
  <c r="I108" i="6"/>
  <c r="K108" i="6" s="1"/>
  <c r="I107" i="6"/>
  <c r="K106" i="6"/>
  <c r="J106" i="6"/>
  <c r="I106" i="6"/>
  <c r="K105" i="6"/>
  <c r="J105" i="6"/>
  <c r="I105" i="6"/>
  <c r="I104" i="6"/>
  <c r="K104" i="6" s="1"/>
  <c r="I103" i="6"/>
  <c r="K102" i="6"/>
  <c r="J102" i="6"/>
  <c r="I102" i="6"/>
  <c r="K101" i="6"/>
  <c r="J101" i="6"/>
  <c r="I101" i="6"/>
  <c r="I100" i="6"/>
  <c r="I99" i="6"/>
  <c r="K98" i="6"/>
  <c r="J98" i="6"/>
  <c r="I98" i="6"/>
  <c r="K97" i="6"/>
  <c r="J97" i="6"/>
  <c r="I97" i="6"/>
  <c r="J96" i="6"/>
  <c r="I96" i="6"/>
  <c r="K96" i="6" s="1"/>
  <c r="I95" i="6"/>
  <c r="K94" i="6"/>
  <c r="J94" i="6"/>
  <c r="I94" i="6"/>
  <c r="K93" i="6"/>
  <c r="J93" i="6"/>
  <c r="I93" i="6"/>
  <c r="I92" i="6"/>
  <c r="K92" i="6" s="1"/>
  <c r="I91" i="6"/>
  <c r="K90" i="6"/>
  <c r="J90" i="6"/>
  <c r="I90" i="6"/>
  <c r="K89" i="6"/>
  <c r="J89" i="6"/>
  <c r="I89" i="6"/>
  <c r="I88" i="6"/>
  <c r="K88" i="6" s="1"/>
  <c r="I87" i="6"/>
  <c r="K86" i="6"/>
  <c r="J86" i="6"/>
  <c r="I86" i="6"/>
  <c r="K85" i="6"/>
  <c r="J85" i="6"/>
  <c r="I85" i="6"/>
  <c r="I84" i="6"/>
  <c r="I83" i="6"/>
  <c r="K82" i="6"/>
  <c r="J82" i="6"/>
  <c r="I82" i="6"/>
  <c r="K81" i="6"/>
  <c r="J81" i="6"/>
  <c r="I81" i="6"/>
  <c r="J80" i="6"/>
  <c r="I80" i="6"/>
  <c r="K80" i="6" s="1"/>
  <c r="I79" i="6"/>
  <c r="K78" i="6"/>
  <c r="J78" i="6"/>
  <c r="I78" i="6"/>
  <c r="K77" i="6"/>
  <c r="J77" i="6"/>
  <c r="I77" i="6"/>
  <c r="I76" i="6"/>
  <c r="K76" i="6" s="1"/>
  <c r="I75" i="6"/>
  <c r="K74" i="6"/>
  <c r="J74" i="6"/>
  <c r="I74" i="6"/>
  <c r="K73" i="6"/>
  <c r="J73" i="6"/>
  <c r="I73" i="6"/>
  <c r="I72" i="6"/>
  <c r="I71" i="6"/>
  <c r="K70" i="6"/>
  <c r="J70" i="6"/>
  <c r="I70" i="6"/>
  <c r="K69" i="6"/>
  <c r="J69" i="6"/>
  <c r="I69" i="6"/>
  <c r="I68" i="6"/>
  <c r="K68" i="6" s="1"/>
  <c r="I67" i="6"/>
  <c r="K66" i="6"/>
  <c r="J66" i="6"/>
  <c r="I66" i="6"/>
  <c r="K65" i="6"/>
  <c r="J65" i="6"/>
  <c r="I65" i="6"/>
  <c r="J64" i="6"/>
  <c r="I64" i="6"/>
  <c r="K64" i="6" s="1"/>
  <c r="I63" i="6"/>
  <c r="K62" i="6"/>
  <c r="J62" i="6"/>
  <c r="I62" i="6"/>
  <c r="K61" i="6"/>
  <c r="J61" i="6"/>
  <c r="I61" i="6"/>
  <c r="I60" i="6"/>
  <c r="K60" i="6" s="1"/>
  <c r="I59" i="6"/>
  <c r="K58" i="6"/>
  <c r="J58" i="6"/>
  <c r="I58" i="6"/>
  <c r="K57" i="6"/>
  <c r="J57" i="6"/>
  <c r="I57" i="6"/>
  <c r="I56" i="6"/>
  <c r="I55" i="6"/>
  <c r="K54" i="6"/>
  <c r="J54" i="6"/>
  <c r="I54" i="6"/>
  <c r="K53" i="6"/>
  <c r="J53" i="6"/>
  <c r="I53" i="6"/>
  <c r="I52" i="6"/>
  <c r="K52" i="6" s="1"/>
  <c r="I51" i="6"/>
  <c r="J51" i="6" s="1"/>
  <c r="K50" i="6"/>
  <c r="J50" i="6"/>
  <c r="I50" i="6"/>
  <c r="I49" i="6"/>
  <c r="K49" i="6" s="1"/>
  <c r="I48" i="6"/>
  <c r="K48" i="6" s="1"/>
  <c r="I47" i="6"/>
  <c r="J47" i="6" s="1"/>
  <c r="K46" i="6"/>
  <c r="J46" i="6"/>
  <c r="I46" i="6"/>
  <c r="K45" i="6"/>
  <c r="I45" i="6"/>
  <c r="J45" i="6" s="1"/>
  <c r="I44" i="6"/>
  <c r="K44" i="6" s="1"/>
  <c r="I43" i="6"/>
  <c r="J43" i="6" s="1"/>
  <c r="K42" i="6"/>
  <c r="J42" i="6"/>
  <c r="I42" i="6"/>
  <c r="I41" i="6"/>
  <c r="K41" i="6" s="1"/>
  <c r="I40" i="6"/>
  <c r="K39" i="6"/>
  <c r="I39" i="6"/>
  <c r="J39" i="6" s="1"/>
  <c r="K38" i="6"/>
  <c r="J38" i="6"/>
  <c r="I38" i="6"/>
  <c r="I37" i="6"/>
  <c r="K37" i="6" s="1"/>
  <c r="I36" i="6"/>
  <c r="K35" i="6"/>
  <c r="I35" i="6"/>
  <c r="J35" i="6" s="1"/>
  <c r="K34" i="6"/>
  <c r="J34" i="6"/>
  <c r="I34" i="6"/>
  <c r="I33" i="6"/>
  <c r="K33" i="6" s="1"/>
  <c r="I32" i="6"/>
  <c r="K31" i="6"/>
  <c r="I31" i="6"/>
  <c r="J31" i="6" s="1"/>
  <c r="K30" i="6"/>
  <c r="J30" i="6"/>
  <c r="I30" i="6"/>
  <c r="I29" i="6"/>
  <c r="K29" i="6" s="1"/>
  <c r="I28" i="6"/>
  <c r="K27" i="6"/>
  <c r="I27" i="6"/>
  <c r="J27" i="6" s="1"/>
  <c r="K26" i="6"/>
  <c r="J26" i="6"/>
  <c r="I26" i="6"/>
  <c r="I25" i="6"/>
  <c r="K25" i="6" s="1"/>
  <c r="I24" i="6"/>
  <c r="K23" i="6"/>
  <c r="I23" i="6"/>
  <c r="J23" i="6" s="1"/>
  <c r="K22" i="6"/>
  <c r="J22" i="6"/>
  <c r="I22" i="6"/>
  <c r="I21" i="6"/>
  <c r="K21" i="6" s="1"/>
  <c r="I20" i="6"/>
  <c r="K19" i="6"/>
  <c r="I19" i="6"/>
  <c r="J19" i="6" s="1"/>
  <c r="K18" i="6"/>
  <c r="J18" i="6"/>
  <c r="I18" i="6"/>
  <c r="I17" i="6"/>
  <c r="K17" i="6" s="1"/>
  <c r="I16" i="6"/>
  <c r="K15" i="6"/>
  <c r="I15" i="6"/>
  <c r="J15" i="6" s="1"/>
  <c r="K14" i="6"/>
  <c r="J14" i="6"/>
  <c r="I14" i="6"/>
  <c r="I13" i="6"/>
  <c r="K13" i="6" s="1"/>
  <c r="I12" i="6"/>
  <c r="K11" i="6"/>
  <c r="I11" i="6"/>
  <c r="J11" i="6" s="1"/>
  <c r="K10" i="6"/>
  <c r="J10" i="6"/>
  <c r="I10" i="6"/>
  <c r="I9" i="6"/>
  <c r="K9" i="6" s="1"/>
  <c r="I211" i="5"/>
  <c r="K211" i="5" s="1"/>
  <c r="K210" i="5"/>
  <c r="I210" i="5"/>
  <c r="J210" i="5" s="1"/>
  <c r="K209" i="5"/>
  <c r="J209" i="5"/>
  <c r="I209" i="5"/>
  <c r="I208" i="5"/>
  <c r="I207" i="5"/>
  <c r="K207" i="5" s="1"/>
  <c r="K206" i="5"/>
  <c r="I206" i="5"/>
  <c r="J206" i="5" s="1"/>
  <c r="K205" i="5"/>
  <c r="J205" i="5"/>
  <c r="I205" i="5"/>
  <c r="I204" i="5"/>
  <c r="I203" i="5"/>
  <c r="K203" i="5" s="1"/>
  <c r="K202" i="5"/>
  <c r="I202" i="5"/>
  <c r="J202" i="5" s="1"/>
  <c r="K201" i="5"/>
  <c r="J201" i="5"/>
  <c r="I201" i="5"/>
  <c r="I200" i="5"/>
  <c r="I199" i="5"/>
  <c r="K199" i="5" s="1"/>
  <c r="K198" i="5"/>
  <c r="I198" i="5"/>
  <c r="J198" i="5" s="1"/>
  <c r="K197" i="5"/>
  <c r="J197" i="5"/>
  <c r="I197" i="5"/>
  <c r="I196" i="5"/>
  <c r="I195" i="5"/>
  <c r="K195" i="5" s="1"/>
  <c r="K194" i="5"/>
  <c r="I194" i="5"/>
  <c r="J194" i="5" s="1"/>
  <c r="K193" i="5"/>
  <c r="J193" i="5"/>
  <c r="I193" i="5"/>
  <c r="I192" i="5"/>
  <c r="I191" i="5"/>
  <c r="K191" i="5" s="1"/>
  <c r="K190" i="5"/>
  <c r="I190" i="5"/>
  <c r="J190" i="5" s="1"/>
  <c r="K189" i="5"/>
  <c r="J189" i="5"/>
  <c r="I189" i="5"/>
  <c r="I188" i="5"/>
  <c r="I187" i="5"/>
  <c r="K187" i="5" s="1"/>
  <c r="K186" i="5"/>
  <c r="I186" i="5"/>
  <c r="J186" i="5" s="1"/>
  <c r="K185" i="5"/>
  <c r="J185" i="5"/>
  <c r="I185" i="5"/>
  <c r="I184" i="5"/>
  <c r="I183" i="5"/>
  <c r="K183" i="5" s="1"/>
  <c r="K182" i="5"/>
  <c r="I182" i="5"/>
  <c r="J182" i="5" s="1"/>
  <c r="K181" i="5"/>
  <c r="J181" i="5"/>
  <c r="I181" i="5"/>
  <c r="I180" i="5"/>
  <c r="I179" i="5"/>
  <c r="K179" i="5" s="1"/>
  <c r="K178" i="5"/>
  <c r="I178" i="5"/>
  <c r="J178" i="5" s="1"/>
  <c r="K177" i="5"/>
  <c r="J177" i="5"/>
  <c r="I177" i="5"/>
  <c r="I176" i="5"/>
  <c r="I175" i="5"/>
  <c r="K175" i="5" s="1"/>
  <c r="K174" i="5"/>
  <c r="I174" i="5"/>
  <c r="J174" i="5" s="1"/>
  <c r="K173" i="5"/>
  <c r="J173" i="5"/>
  <c r="I173" i="5"/>
  <c r="I172" i="5"/>
  <c r="I171" i="5"/>
  <c r="K171" i="5" s="1"/>
  <c r="K170" i="5"/>
  <c r="I170" i="5"/>
  <c r="J170" i="5" s="1"/>
  <c r="K169" i="5"/>
  <c r="J169" i="5"/>
  <c r="I169" i="5"/>
  <c r="I168" i="5"/>
  <c r="I167" i="5"/>
  <c r="K167" i="5" s="1"/>
  <c r="K166" i="5"/>
  <c r="J166" i="5"/>
  <c r="I166" i="5"/>
  <c r="K165" i="5"/>
  <c r="J165" i="5"/>
  <c r="I165" i="5"/>
  <c r="I164" i="5"/>
  <c r="I163" i="5"/>
  <c r="K163" i="5" s="1"/>
  <c r="K162" i="5"/>
  <c r="J162" i="5"/>
  <c r="I162" i="5"/>
  <c r="K161" i="5"/>
  <c r="J161" i="5"/>
  <c r="I161" i="5"/>
  <c r="I160" i="5"/>
  <c r="I159" i="5"/>
  <c r="K159" i="5" s="1"/>
  <c r="K158" i="5"/>
  <c r="J158" i="5"/>
  <c r="I158" i="5"/>
  <c r="K157" i="5"/>
  <c r="J157" i="5"/>
  <c r="I157" i="5"/>
  <c r="I156" i="5"/>
  <c r="I155" i="5"/>
  <c r="K155" i="5" s="1"/>
  <c r="K154" i="5"/>
  <c r="J154" i="5"/>
  <c r="I154" i="5"/>
  <c r="K153" i="5"/>
  <c r="J153" i="5"/>
  <c r="I153" i="5"/>
  <c r="I152" i="5"/>
  <c r="I151" i="5"/>
  <c r="K151" i="5" s="1"/>
  <c r="K150" i="5"/>
  <c r="J150" i="5"/>
  <c r="I150" i="5"/>
  <c r="K149" i="5"/>
  <c r="J149" i="5"/>
  <c r="I149" i="5"/>
  <c r="I148" i="5"/>
  <c r="I147" i="5"/>
  <c r="K147" i="5" s="1"/>
  <c r="K146" i="5"/>
  <c r="J146" i="5"/>
  <c r="I146" i="5"/>
  <c r="K145" i="5"/>
  <c r="J145" i="5"/>
  <c r="I145" i="5"/>
  <c r="I144" i="5"/>
  <c r="I143" i="5"/>
  <c r="K143" i="5" s="1"/>
  <c r="K142" i="5"/>
  <c r="J142" i="5"/>
  <c r="I142" i="5"/>
  <c r="K141" i="5"/>
  <c r="J141" i="5"/>
  <c r="I141" i="5"/>
  <c r="I140" i="5"/>
  <c r="I139" i="5"/>
  <c r="K139" i="5" s="1"/>
  <c r="K138" i="5"/>
  <c r="J138" i="5"/>
  <c r="I138" i="5"/>
  <c r="K137" i="5"/>
  <c r="J137" i="5"/>
  <c r="I137" i="5"/>
  <c r="I136" i="5"/>
  <c r="I135" i="5"/>
  <c r="K135" i="5" s="1"/>
  <c r="K134" i="5"/>
  <c r="J134" i="5"/>
  <c r="I134" i="5"/>
  <c r="K133" i="5"/>
  <c r="J133" i="5"/>
  <c r="I133" i="5"/>
  <c r="I132" i="5"/>
  <c r="I131" i="5"/>
  <c r="K131" i="5" s="1"/>
  <c r="K130" i="5"/>
  <c r="J130" i="5"/>
  <c r="I130" i="5"/>
  <c r="K129" i="5"/>
  <c r="J129" i="5"/>
  <c r="I129" i="5"/>
  <c r="I128" i="5"/>
  <c r="I127" i="5"/>
  <c r="K127" i="5" s="1"/>
  <c r="K126" i="5"/>
  <c r="J126" i="5"/>
  <c r="I126" i="5"/>
  <c r="K125" i="5"/>
  <c r="J125" i="5"/>
  <c r="I125" i="5"/>
  <c r="I124" i="5"/>
  <c r="I123" i="5"/>
  <c r="K123" i="5" s="1"/>
  <c r="K122" i="5"/>
  <c r="J122" i="5"/>
  <c r="I122" i="5"/>
  <c r="K121" i="5"/>
  <c r="J121" i="5"/>
  <c r="I121" i="5"/>
  <c r="I120" i="5"/>
  <c r="I119" i="5"/>
  <c r="K119" i="5" s="1"/>
  <c r="K118" i="5"/>
  <c r="J118" i="5"/>
  <c r="I118" i="5"/>
  <c r="K117" i="5"/>
  <c r="J117" i="5"/>
  <c r="I117" i="5"/>
  <c r="I116" i="5"/>
  <c r="I115" i="5"/>
  <c r="K115" i="5" s="1"/>
  <c r="K114" i="5"/>
  <c r="J114" i="5"/>
  <c r="I114" i="5"/>
  <c r="K113" i="5"/>
  <c r="J113" i="5"/>
  <c r="I113" i="5"/>
  <c r="I112" i="5"/>
  <c r="I111" i="5"/>
  <c r="K111" i="5" s="1"/>
  <c r="K110" i="5"/>
  <c r="J110" i="5"/>
  <c r="I110" i="5"/>
  <c r="K109" i="5"/>
  <c r="J109" i="5"/>
  <c r="I109" i="5"/>
  <c r="I108" i="5"/>
  <c r="I107" i="5"/>
  <c r="K107" i="5" s="1"/>
  <c r="K106" i="5"/>
  <c r="J106" i="5"/>
  <c r="I106" i="5"/>
  <c r="K105" i="5"/>
  <c r="J105" i="5"/>
  <c r="I105" i="5"/>
  <c r="I104" i="5"/>
  <c r="I103" i="5"/>
  <c r="K103" i="5" s="1"/>
  <c r="K102" i="5"/>
  <c r="J102" i="5"/>
  <c r="I102" i="5"/>
  <c r="K101" i="5"/>
  <c r="J101" i="5"/>
  <c r="I101" i="5"/>
  <c r="I100" i="5"/>
  <c r="I99" i="5"/>
  <c r="K99" i="5" s="1"/>
  <c r="K98" i="5"/>
  <c r="J98" i="5"/>
  <c r="I98" i="5"/>
  <c r="K97" i="5"/>
  <c r="J97" i="5"/>
  <c r="I97" i="5"/>
  <c r="I96" i="5"/>
  <c r="I95" i="5"/>
  <c r="K95" i="5" s="1"/>
  <c r="K94" i="5"/>
  <c r="J94" i="5"/>
  <c r="I94" i="5"/>
  <c r="K93" i="5"/>
  <c r="J93" i="5"/>
  <c r="I93" i="5"/>
  <c r="I92" i="5"/>
  <c r="I91" i="5"/>
  <c r="K91" i="5" s="1"/>
  <c r="K90" i="5"/>
  <c r="J90" i="5"/>
  <c r="I90" i="5"/>
  <c r="K89" i="5"/>
  <c r="J89" i="5"/>
  <c r="I89" i="5"/>
  <c r="I88" i="5"/>
  <c r="I87" i="5"/>
  <c r="K87" i="5" s="1"/>
  <c r="K86" i="5"/>
  <c r="J86" i="5"/>
  <c r="I86" i="5"/>
  <c r="K85" i="5"/>
  <c r="J85" i="5"/>
  <c r="I85" i="5"/>
  <c r="I84" i="5"/>
  <c r="K84" i="5" s="1"/>
  <c r="I83" i="5"/>
  <c r="K82" i="5"/>
  <c r="J82" i="5"/>
  <c r="I82" i="5"/>
  <c r="K81" i="5"/>
  <c r="J81" i="5"/>
  <c r="I81" i="5"/>
  <c r="I80" i="5"/>
  <c r="K80" i="5" s="1"/>
  <c r="I79" i="5"/>
  <c r="K78" i="5"/>
  <c r="J78" i="5"/>
  <c r="I78" i="5"/>
  <c r="K77" i="5"/>
  <c r="J77" i="5"/>
  <c r="I77" i="5"/>
  <c r="I76" i="5"/>
  <c r="K76" i="5" s="1"/>
  <c r="I75" i="5"/>
  <c r="K74" i="5"/>
  <c r="J74" i="5"/>
  <c r="I74" i="5"/>
  <c r="K73" i="5"/>
  <c r="J73" i="5"/>
  <c r="I73" i="5"/>
  <c r="J72" i="5"/>
  <c r="I72" i="5"/>
  <c r="K72" i="5" s="1"/>
  <c r="I71" i="5"/>
  <c r="K70" i="5"/>
  <c r="J70" i="5"/>
  <c r="I70" i="5"/>
  <c r="I69" i="5"/>
  <c r="J69" i="5" s="1"/>
  <c r="I68" i="5"/>
  <c r="K68" i="5" s="1"/>
  <c r="I67" i="5"/>
  <c r="J67" i="5" s="1"/>
  <c r="K66" i="5"/>
  <c r="J66" i="5"/>
  <c r="I66" i="5"/>
  <c r="K65" i="5"/>
  <c r="I65" i="5"/>
  <c r="J65" i="5" s="1"/>
  <c r="I64" i="5"/>
  <c r="K64" i="5" s="1"/>
  <c r="I63" i="5"/>
  <c r="J63" i="5" s="1"/>
  <c r="K62" i="5"/>
  <c r="J62" i="5"/>
  <c r="I62" i="5"/>
  <c r="I61" i="5"/>
  <c r="J61" i="5" s="1"/>
  <c r="I60" i="5"/>
  <c r="K60" i="5" s="1"/>
  <c r="I59" i="5"/>
  <c r="J59" i="5" s="1"/>
  <c r="K58" i="5"/>
  <c r="J58" i="5"/>
  <c r="I58" i="5"/>
  <c r="K57" i="5"/>
  <c r="I57" i="5"/>
  <c r="J57" i="5" s="1"/>
  <c r="I56" i="5"/>
  <c r="K56" i="5" s="1"/>
  <c r="I55" i="5"/>
  <c r="J55" i="5" s="1"/>
  <c r="K54" i="5"/>
  <c r="J54" i="5"/>
  <c r="I54" i="5"/>
  <c r="I53" i="5"/>
  <c r="J53" i="5" s="1"/>
  <c r="I52" i="5"/>
  <c r="K52" i="5" s="1"/>
  <c r="I51" i="5"/>
  <c r="J51" i="5" s="1"/>
  <c r="K50" i="5"/>
  <c r="J50" i="5"/>
  <c r="I50" i="5"/>
  <c r="K49" i="5"/>
  <c r="I49" i="5"/>
  <c r="J49" i="5" s="1"/>
  <c r="I48" i="5"/>
  <c r="K48" i="5" s="1"/>
  <c r="I47" i="5"/>
  <c r="J47" i="5" s="1"/>
  <c r="K46" i="5"/>
  <c r="J46" i="5"/>
  <c r="I46" i="5"/>
  <c r="I45" i="5"/>
  <c r="J45" i="5" s="1"/>
  <c r="I44" i="5"/>
  <c r="K44" i="5" s="1"/>
  <c r="I43" i="5"/>
  <c r="J43" i="5" s="1"/>
  <c r="I42" i="5"/>
  <c r="K42" i="5" s="1"/>
  <c r="K41" i="5"/>
  <c r="I41" i="5"/>
  <c r="J41" i="5" s="1"/>
  <c r="K40" i="5"/>
  <c r="J40" i="5"/>
  <c r="I40" i="5"/>
  <c r="I39" i="5"/>
  <c r="J39" i="5" s="1"/>
  <c r="I38" i="5"/>
  <c r="K38" i="5" s="1"/>
  <c r="K37" i="5"/>
  <c r="I37" i="5"/>
  <c r="J37" i="5" s="1"/>
  <c r="K36" i="5"/>
  <c r="J36" i="5"/>
  <c r="I36" i="5"/>
  <c r="I35" i="5"/>
  <c r="J35" i="5" s="1"/>
  <c r="I34" i="5"/>
  <c r="K34" i="5" s="1"/>
  <c r="K33" i="5"/>
  <c r="I33" i="5"/>
  <c r="J33" i="5" s="1"/>
  <c r="K32" i="5"/>
  <c r="J32" i="5"/>
  <c r="I32" i="5"/>
  <c r="I31" i="5"/>
  <c r="K31" i="5" s="1"/>
  <c r="I30" i="5"/>
  <c r="K30" i="5" s="1"/>
  <c r="K29" i="5"/>
  <c r="I29" i="5"/>
  <c r="J29" i="5" s="1"/>
  <c r="K28" i="5"/>
  <c r="J28" i="5"/>
  <c r="I28" i="5"/>
  <c r="I27" i="5"/>
  <c r="J27" i="5" s="1"/>
  <c r="I26" i="5"/>
  <c r="K26" i="5" s="1"/>
  <c r="K25" i="5"/>
  <c r="I25" i="5"/>
  <c r="J25" i="5" s="1"/>
  <c r="K24" i="5"/>
  <c r="J24" i="5"/>
  <c r="I24" i="5"/>
  <c r="I23" i="5"/>
  <c r="J23" i="5" s="1"/>
  <c r="I22" i="5"/>
  <c r="K22" i="5" s="1"/>
  <c r="K21" i="5"/>
  <c r="I21" i="5"/>
  <c r="J21" i="5" s="1"/>
  <c r="K20" i="5"/>
  <c r="J20" i="5"/>
  <c r="I20" i="5"/>
  <c r="I19" i="5"/>
  <c r="K19" i="5" s="1"/>
  <c r="I18" i="5"/>
  <c r="K18" i="5" s="1"/>
  <c r="K17" i="5"/>
  <c r="I17" i="5"/>
  <c r="J17" i="5" s="1"/>
  <c r="K16" i="5"/>
  <c r="J16" i="5"/>
  <c r="I16" i="5"/>
  <c r="I15" i="5"/>
  <c r="J15" i="5" s="1"/>
  <c r="I14" i="5"/>
  <c r="K14" i="5" s="1"/>
  <c r="K13" i="5"/>
  <c r="I13" i="5"/>
  <c r="J13" i="5" s="1"/>
  <c r="K12" i="5"/>
  <c r="J12" i="5"/>
  <c r="I12" i="5"/>
  <c r="I11" i="5"/>
  <c r="K11" i="5" s="1"/>
  <c r="I10" i="5"/>
  <c r="K10" i="5" s="1"/>
  <c r="K9" i="5"/>
  <c r="I9" i="5"/>
  <c r="J9" i="5" s="1"/>
  <c r="I211" i="4"/>
  <c r="K211" i="4" s="1"/>
  <c r="I210" i="4"/>
  <c r="J210" i="4" s="1"/>
  <c r="K209" i="4"/>
  <c r="J209" i="4"/>
  <c r="I209" i="4"/>
  <c r="K208" i="4"/>
  <c r="I208" i="4"/>
  <c r="J208" i="4" s="1"/>
  <c r="I207" i="4"/>
  <c r="K207" i="4" s="1"/>
  <c r="I206" i="4"/>
  <c r="J206" i="4" s="1"/>
  <c r="K205" i="4"/>
  <c r="J205" i="4"/>
  <c r="I205" i="4"/>
  <c r="I204" i="4"/>
  <c r="J204" i="4" s="1"/>
  <c r="I203" i="4"/>
  <c r="K203" i="4" s="1"/>
  <c r="I202" i="4"/>
  <c r="J202" i="4" s="1"/>
  <c r="K201" i="4"/>
  <c r="J201" i="4"/>
  <c r="I201" i="4"/>
  <c r="K200" i="4"/>
  <c r="I200" i="4"/>
  <c r="J200" i="4" s="1"/>
  <c r="I199" i="4"/>
  <c r="K199" i="4" s="1"/>
  <c r="I198" i="4"/>
  <c r="J198" i="4" s="1"/>
  <c r="K197" i="4"/>
  <c r="J197" i="4"/>
  <c r="I197" i="4"/>
  <c r="I196" i="4"/>
  <c r="J196" i="4" s="1"/>
  <c r="I195" i="4"/>
  <c r="K195" i="4" s="1"/>
  <c r="I194" i="4"/>
  <c r="J194" i="4" s="1"/>
  <c r="K193" i="4"/>
  <c r="J193" i="4"/>
  <c r="I193" i="4"/>
  <c r="K192" i="4"/>
  <c r="I192" i="4"/>
  <c r="J192" i="4" s="1"/>
  <c r="I191" i="4"/>
  <c r="K191" i="4" s="1"/>
  <c r="I190" i="4"/>
  <c r="J190" i="4" s="1"/>
  <c r="K189" i="4"/>
  <c r="J189" i="4"/>
  <c r="I189" i="4"/>
  <c r="I188" i="4"/>
  <c r="K188" i="4" s="1"/>
  <c r="I187" i="4"/>
  <c r="K187" i="4" s="1"/>
  <c r="I186" i="4"/>
  <c r="J186" i="4" s="1"/>
  <c r="K185" i="4"/>
  <c r="J185" i="4"/>
  <c r="I185" i="4"/>
  <c r="K184" i="4"/>
  <c r="I184" i="4"/>
  <c r="J184" i="4" s="1"/>
  <c r="I183" i="4"/>
  <c r="K183" i="4" s="1"/>
  <c r="I182" i="4"/>
  <c r="J182" i="4" s="1"/>
  <c r="K181" i="4"/>
  <c r="J181" i="4"/>
  <c r="I181" i="4"/>
  <c r="I180" i="4"/>
  <c r="K180" i="4" s="1"/>
  <c r="I179" i="4"/>
  <c r="K179" i="4" s="1"/>
  <c r="I178" i="4"/>
  <c r="J178" i="4" s="1"/>
  <c r="K177" i="4"/>
  <c r="J177" i="4"/>
  <c r="I177" i="4"/>
  <c r="K176" i="4"/>
  <c r="I176" i="4"/>
  <c r="J176" i="4" s="1"/>
  <c r="I175" i="4"/>
  <c r="K175" i="4" s="1"/>
  <c r="I174" i="4"/>
  <c r="J174" i="4" s="1"/>
  <c r="K173" i="4"/>
  <c r="J173" i="4"/>
  <c r="I173" i="4"/>
  <c r="I172" i="4"/>
  <c r="J172" i="4" s="1"/>
  <c r="I171" i="4"/>
  <c r="K171" i="4" s="1"/>
  <c r="I170" i="4"/>
  <c r="J170" i="4" s="1"/>
  <c r="K169" i="4"/>
  <c r="J169" i="4"/>
  <c r="I169" i="4"/>
  <c r="K168" i="4"/>
  <c r="I168" i="4"/>
  <c r="J168" i="4" s="1"/>
  <c r="I167" i="4"/>
  <c r="K167" i="4" s="1"/>
  <c r="I166" i="4"/>
  <c r="J166" i="4" s="1"/>
  <c r="K165" i="4"/>
  <c r="J165" i="4"/>
  <c r="I165" i="4"/>
  <c r="I164" i="4"/>
  <c r="K164" i="4" s="1"/>
  <c r="I163" i="4"/>
  <c r="K163" i="4" s="1"/>
  <c r="I162" i="4"/>
  <c r="J162" i="4" s="1"/>
  <c r="K161" i="4"/>
  <c r="J161" i="4"/>
  <c r="I161" i="4"/>
  <c r="K160" i="4"/>
  <c r="I160" i="4"/>
  <c r="J160" i="4" s="1"/>
  <c r="I159" i="4"/>
  <c r="K159" i="4" s="1"/>
  <c r="I158" i="4"/>
  <c r="J158" i="4" s="1"/>
  <c r="K157" i="4"/>
  <c r="J157" i="4"/>
  <c r="I157" i="4"/>
  <c r="I156" i="4"/>
  <c r="J156" i="4" s="1"/>
  <c r="I155" i="4"/>
  <c r="K155" i="4" s="1"/>
  <c r="I154" i="4"/>
  <c r="J154" i="4" s="1"/>
  <c r="K153" i="4"/>
  <c r="J153" i="4"/>
  <c r="I153" i="4"/>
  <c r="K152" i="4"/>
  <c r="I152" i="4"/>
  <c r="J152" i="4" s="1"/>
  <c r="I151" i="4"/>
  <c r="K151" i="4" s="1"/>
  <c r="I150" i="4"/>
  <c r="J150" i="4" s="1"/>
  <c r="K149" i="4"/>
  <c r="J149" i="4"/>
  <c r="I149" i="4"/>
  <c r="I148" i="4"/>
  <c r="J148" i="4" s="1"/>
  <c r="I147" i="4"/>
  <c r="K147" i="4" s="1"/>
  <c r="I146" i="4"/>
  <c r="J146" i="4" s="1"/>
  <c r="K145" i="4"/>
  <c r="J145" i="4"/>
  <c r="I145" i="4"/>
  <c r="K144" i="4"/>
  <c r="I144" i="4"/>
  <c r="J144" i="4" s="1"/>
  <c r="I143" i="4"/>
  <c r="K143" i="4" s="1"/>
  <c r="I142" i="4"/>
  <c r="J142" i="4" s="1"/>
  <c r="K141" i="4"/>
  <c r="J141" i="4"/>
  <c r="I141" i="4"/>
  <c r="I140" i="4"/>
  <c r="J140" i="4" s="1"/>
  <c r="I139" i="4"/>
  <c r="K139" i="4" s="1"/>
  <c r="I138" i="4"/>
  <c r="J138" i="4" s="1"/>
  <c r="K137" i="4"/>
  <c r="J137" i="4"/>
  <c r="I137" i="4"/>
  <c r="K136" i="4"/>
  <c r="I136" i="4"/>
  <c r="J136" i="4" s="1"/>
  <c r="I135" i="4"/>
  <c r="K135" i="4" s="1"/>
  <c r="I134" i="4"/>
  <c r="J134" i="4" s="1"/>
  <c r="K133" i="4"/>
  <c r="J133" i="4"/>
  <c r="I133" i="4"/>
  <c r="I132" i="4"/>
  <c r="J132" i="4" s="1"/>
  <c r="I131" i="4"/>
  <c r="K131" i="4" s="1"/>
  <c r="I130" i="4"/>
  <c r="J130" i="4" s="1"/>
  <c r="K129" i="4"/>
  <c r="J129" i="4"/>
  <c r="I129" i="4"/>
  <c r="K128" i="4"/>
  <c r="I128" i="4"/>
  <c r="J128" i="4" s="1"/>
  <c r="I127" i="4"/>
  <c r="K127" i="4" s="1"/>
  <c r="I126" i="4"/>
  <c r="J126" i="4" s="1"/>
  <c r="K125" i="4"/>
  <c r="J125" i="4"/>
  <c r="I125" i="4"/>
  <c r="I124" i="4"/>
  <c r="K124" i="4" s="1"/>
  <c r="I123" i="4"/>
  <c r="K123" i="4" s="1"/>
  <c r="I122" i="4"/>
  <c r="J122" i="4" s="1"/>
  <c r="K121" i="4"/>
  <c r="J121" i="4"/>
  <c r="I121" i="4"/>
  <c r="K120" i="4"/>
  <c r="I120" i="4"/>
  <c r="J120" i="4" s="1"/>
  <c r="I119" i="4"/>
  <c r="K119" i="4" s="1"/>
  <c r="I118" i="4"/>
  <c r="J118" i="4" s="1"/>
  <c r="K117" i="4"/>
  <c r="J117" i="4"/>
  <c r="I117" i="4"/>
  <c r="I116" i="4"/>
  <c r="K116" i="4" s="1"/>
  <c r="I115" i="4"/>
  <c r="K115" i="4" s="1"/>
  <c r="I114" i="4"/>
  <c r="J114" i="4" s="1"/>
  <c r="K113" i="4"/>
  <c r="J113" i="4"/>
  <c r="I113" i="4"/>
  <c r="K112" i="4"/>
  <c r="I112" i="4"/>
  <c r="J112" i="4" s="1"/>
  <c r="I111" i="4"/>
  <c r="K111" i="4" s="1"/>
  <c r="I110" i="4"/>
  <c r="J110" i="4" s="1"/>
  <c r="K109" i="4"/>
  <c r="J109" i="4"/>
  <c r="I109" i="4"/>
  <c r="I108" i="4"/>
  <c r="K108" i="4" s="1"/>
  <c r="I107" i="4"/>
  <c r="K107" i="4" s="1"/>
  <c r="I106" i="4"/>
  <c r="J106" i="4" s="1"/>
  <c r="K105" i="4"/>
  <c r="J105" i="4"/>
  <c r="I105" i="4"/>
  <c r="K104" i="4"/>
  <c r="I104" i="4"/>
  <c r="J104" i="4" s="1"/>
  <c r="I103" i="4"/>
  <c r="K103" i="4" s="1"/>
  <c r="I102" i="4"/>
  <c r="J102" i="4" s="1"/>
  <c r="K101" i="4"/>
  <c r="J101" i="4"/>
  <c r="I101" i="4"/>
  <c r="I100" i="4"/>
  <c r="K100" i="4" s="1"/>
  <c r="I99" i="4"/>
  <c r="K99" i="4" s="1"/>
  <c r="I98" i="4"/>
  <c r="J98" i="4" s="1"/>
  <c r="K97" i="4"/>
  <c r="J97" i="4"/>
  <c r="I97" i="4"/>
  <c r="K96" i="4"/>
  <c r="I96" i="4"/>
  <c r="J96" i="4" s="1"/>
  <c r="I95" i="4"/>
  <c r="K95" i="4" s="1"/>
  <c r="I94" i="4"/>
  <c r="J94" i="4" s="1"/>
  <c r="K93" i="4"/>
  <c r="J93" i="4"/>
  <c r="I93" i="4"/>
  <c r="I92" i="4"/>
  <c r="K92" i="4" s="1"/>
  <c r="I91" i="4"/>
  <c r="K91" i="4" s="1"/>
  <c r="I90" i="4"/>
  <c r="J90" i="4" s="1"/>
  <c r="K89" i="4"/>
  <c r="J89" i="4"/>
  <c r="I89" i="4"/>
  <c r="K88" i="4"/>
  <c r="I88" i="4"/>
  <c r="J88" i="4" s="1"/>
  <c r="I87" i="4"/>
  <c r="K87" i="4" s="1"/>
  <c r="I86" i="4"/>
  <c r="J86" i="4" s="1"/>
  <c r="K85" i="4"/>
  <c r="J85" i="4"/>
  <c r="I85" i="4"/>
  <c r="I84" i="4"/>
  <c r="K84" i="4" s="1"/>
  <c r="I83" i="4"/>
  <c r="K83" i="4" s="1"/>
  <c r="I82" i="4"/>
  <c r="J82" i="4" s="1"/>
  <c r="K81" i="4"/>
  <c r="J81" i="4"/>
  <c r="I81" i="4"/>
  <c r="K80" i="4"/>
  <c r="I80" i="4"/>
  <c r="J80" i="4" s="1"/>
  <c r="I79" i="4"/>
  <c r="K79" i="4" s="1"/>
  <c r="I78" i="4"/>
  <c r="J78" i="4" s="1"/>
  <c r="K77" i="4"/>
  <c r="J77" i="4"/>
  <c r="I77" i="4"/>
  <c r="I76" i="4"/>
  <c r="K76" i="4" s="1"/>
  <c r="I75" i="4"/>
  <c r="K75" i="4" s="1"/>
  <c r="I74" i="4"/>
  <c r="J74" i="4" s="1"/>
  <c r="K73" i="4"/>
  <c r="J73" i="4"/>
  <c r="I73" i="4"/>
  <c r="K72" i="4"/>
  <c r="I72" i="4"/>
  <c r="J72" i="4" s="1"/>
  <c r="I71" i="4"/>
  <c r="K71" i="4" s="1"/>
  <c r="I70" i="4"/>
  <c r="J70" i="4" s="1"/>
  <c r="K69" i="4"/>
  <c r="J69" i="4"/>
  <c r="I69" i="4"/>
  <c r="I68" i="4"/>
  <c r="J68" i="4" s="1"/>
  <c r="I67" i="4"/>
  <c r="K67" i="4" s="1"/>
  <c r="I66" i="4"/>
  <c r="J66" i="4" s="1"/>
  <c r="K65" i="4"/>
  <c r="J65" i="4"/>
  <c r="I65" i="4"/>
  <c r="K64" i="4"/>
  <c r="I64" i="4"/>
  <c r="J64" i="4" s="1"/>
  <c r="I63" i="4"/>
  <c r="K63" i="4" s="1"/>
  <c r="I62" i="4"/>
  <c r="J62" i="4" s="1"/>
  <c r="K61" i="4"/>
  <c r="J61" i="4"/>
  <c r="I61" i="4"/>
  <c r="I60" i="4"/>
  <c r="K60" i="4" s="1"/>
  <c r="I59" i="4"/>
  <c r="K59" i="4" s="1"/>
  <c r="I58" i="4"/>
  <c r="J58" i="4" s="1"/>
  <c r="K57" i="4"/>
  <c r="J57" i="4"/>
  <c r="I57" i="4"/>
  <c r="K56" i="4"/>
  <c r="I56" i="4"/>
  <c r="J56" i="4" s="1"/>
  <c r="I55" i="4"/>
  <c r="K55" i="4" s="1"/>
  <c r="I54" i="4"/>
  <c r="J54" i="4" s="1"/>
  <c r="K53" i="4"/>
  <c r="J53" i="4"/>
  <c r="I53" i="4"/>
  <c r="I52" i="4"/>
  <c r="K52" i="4" s="1"/>
  <c r="I51" i="4"/>
  <c r="K51" i="4" s="1"/>
  <c r="I50" i="4"/>
  <c r="J50" i="4" s="1"/>
  <c r="K49" i="4"/>
  <c r="J49" i="4"/>
  <c r="I49" i="4"/>
  <c r="K48" i="4"/>
  <c r="I48" i="4"/>
  <c r="J48" i="4" s="1"/>
  <c r="I47" i="4"/>
  <c r="K47" i="4" s="1"/>
  <c r="I46" i="4"/>
  <c r="J46" i="4" s="1"/>
  <c r="K45" i="4"/>
  <c r="J45" i="4"/>
  <c r="I45" i="4"/>
  <c r="I44" i="4"/>
  <c r="K44" i="4" s="1"/>
  <c r="I43" i="4"/>
  <c r="K43" i="4" s="1"/>
  <c r="K42" i="4"/>
  <c r="J42" i="4"/>
  <c r="I42" i="4"/>
  <c r="I41" i="4"/>
  <c r="J41" i="4" s="1"/>
  <c r="I40" i="4"/>
  <c r="K40" i="4" s="1"/>
  <c r="K39" i="4"/>
  <c r="I39" i="4"/>
  <c r="J39" i="4" s="1"/>
  <c r="K38" i="4"/>
  <c r="J38" i="4"/>
  <c r="I38" i="4"/>
  <c r="I37" i="4"/>
  <c r="K37" i="4" s="1"/>
  <c r="I36" i="4"/>
  <c r="K36" i="4" s="1"/>
  <c r="K35" i="4"/>
  <c r="I35" i="4"/>
  <c r="J35" i="4" s="1"/>
  <c r="K34" i="4"/>
  <c r="J34" i="4"/>
  <c r="I34" i="4"/>
  <c r="I33" i="4"/>
  <c r="K33" i="4" s="1"/>
  <c r="I32" i="4"/>
  <c r="K32" i="4" s="1"/>
  <c r="K31" i="4"/>
  <c r="I31" i="4"/>
  <c r="J31" i="4" s="1"/>
  <c r="K30" i="4"/>
  <c r="J30" i="4"/>
  <c r="I30" i="4"/>
  <c r="I29" i="4"/>
  <c r="K29" i="4" s="1"/>
  <c r="I28" i="4"/>
  <c r="K28" i="4" s="1"/>
  <c r="K27" i="4"/>
  <c r="I27" i="4"/>
  <c r="J27" i="4" s="1"/>
  <c r="K26" i="4"/>
  <c r="J26" i="4"/>
  <c r="I26" i="4"/>
  <c r="I25" i="4"/>
  <c r="J25" i="4" s="1"/>
  <c r="I24" i="4"/>
  <c r="K24" i="4" s="1"/>
  <c r="K23" i="4"/>
  <c r="I23" i="4"/>
  <c r="J23" i="4" s="1"/>
  <c r="K22" i="4"/>
  <c r="J22" i="4"/>
  <c r="I22" i="4"/>
  <c r="I21" i="4"/>
  <c r="J21" i="4" s="1"/>
  <c r="I20" i="4"/>
  <c r="K20" i="4" s="1"/>
  <c r="K19" i="4"/>
  <c r="I19" i="4"/>
  <c r="J19" i="4" s="1"/>
  <c r="K18" i="4"/>
  <c r="J18" i="4"/>
  <c r="I18" i="4"/>
  <c r="I17" i="4"/>
  <c r="J17" i="4" s="1"/>
  <c r="I16" i="4"/>
  <c r="K16" i="4" s="1"/>
  <c r="K15" i="4"/>
  <c r="I15" i="4"/>
  <c r="J15" i="4" s="1"/>
  <c r="K14" i="4"/>
  <c r="J14" i="4"/>
  <c r="I14" i="4"/>
  <c r="I13" i="4"/>
  <c r="K13" i="4" s="1"/>
  <c r="I12" i="4"/>
  <c r="K12" i="4" s="1"/>
  <c r="K11" i="4"/>
  <c r="I11" i="4"/>
  <c r="J11" i="4" s="1"/>
  <c r="K10" i="4"/>
  <c r="J10" i="4"/>
  <c r="I10" i="4"/>
  <c r="I9" i="4"/>
  <c r="K9" i="4" s="1"/>
  <c r="G20" i="9" l="1"/>
  <c r="J12" i="8"/>
  <c r="J16" i="8"/>
  <c r="J20" i="8"/>
  <c r="J24" i="8"/>
  <c r="J28" i="8"/>
  <c r="J32" i="8"/>
  <c r="J36" i="8"/>
  <c r="J40" i="8"/>
  <c r="J88" i="8"/>
  <c r="J92" i="8"/>
  <c r="J96" i="8"/>
  <c r="J100" i="8"/>
  <c r="J104" i="8"/>
  <c r="J108" i="8"/>
  <c r="J112" i="8"/>
  <c r="J116" i="8"/>
  <c r="J120" i="8"/>
  <c r="J124" i="8"/>
  <c r="J128" i="8"/>
  <c r="J132" i="8"/>
  <c r="J136" i="8"/>
  <c r="J140" i="8"/>
  <c r="J144" i="8"/>
  <c r="J148" i="8"/>
  <c r="J152" i="8"/>
  <c r="J156" i="8"/>
  <c r="J160" i="8"/>
  <c r="J164" i="8"/>
  <c r="J168" i="8"/>
  <c r="J176" i="8"/>
  <c r="J180" i="8"/>
  <c r="J184" i="8"/>
  <c r="J188" i="8"/>
  <c r="J192" i="8"/>
  <c r="J196" i="8"/>
  <c r="J200" i="8"/>
  <c r="J204" i="8"/>
  <c r="J208" i="8"/>
  <c r="K87" i="8"/>
  <c r="J87" i="8"/>
  <c r="K91" i="8"/>
  <c r="J91" i="8"/>
  <c r="K95" i="8"/>
  <c r="J95" i="8"/>
  <c r="K99" i="8"/>
  <c r="J99" i="8"/>
  <c r="K103" i="8"/>
  <c r="J103" i="8"/>
  <c r="K107" i="8"/>
  <c r="J107" i="8"/>
  <c r="K111" i="8"/>
  <c r="J111" i="8"/>
  <c r="K115" i="8"/>
  <c r="J115" i="8"/>
  <c r="K119" i="8"/>
  <c r="J119" i="8"/>
  <c r="K123" i="8"/>
  <c r="J123" i="8"/>
  <c r="K127" i="8"/>
  <c r="J127" i="8"/>
  <c r="K131" i="8"/>
  <c r="J131" i="8"/>
  <c r="K135" i="8"/>
  <c r="J135" i="8"/>
  <c r="K139" i="8"/>
  <c r="J139" i="8"/>
  <c r="K143" i="8"/>
  <c r="J143" i="8"/>
  <c r="K147" i="8"/>
  <c r="J147" i="8"/>
  <c r="K151" i="8"/>
  <c r="J151" i="8"/>
  <c r="K155" i="8"/>
  <c r="J155" i="8"/>
  <c r="K159" i="8"/>
  <c r="J159" i="8"/>
  <c r="K163" i="8"/>
  <c r="J163" i="8"/>
  <c r="K167" i="8"/>
  <c r="J167" i="8"/>
  <c r="K171" i="8"/>
  <c r="J171" i="8"/>
  <c r="K175" i="8"/>
  <c r="J175" i="8"/>
  <c r="K179" i="8"/>
  <c r="J179" i="8"/>
  <c r="K183" i="8"/>
  <c r="J183" i="8"/>
  <c r="K187" i="8"/>
  <c r="J187" i="8"/>
  <c r="K191" i="8"/>
  <c r="J191" i="8"/>
  <c r="K195" i="8"/>
  <c r="J195" i="8"/>
  <c r="K199" i="8"/>
  <c r="J199" i="8"/>
  <c r="K203" i="8"/>
  <c r="J203" i="8"/>
  <c r="K207" i="8"/>
  <c r="J207" i="8"/>
  <c r="K211" i="8"/>
  <c r="J211" i="8"/>
  <c r="J9" i="7"/>
  <c r="J13" i="7"/>
  <c r="J21" i="7"/>
  <c r="J25" i="7"/>
  <c r="J29" i="7"/>
  <c r="J33" i="7"/>
  <c r="J37" i="7"/>
  <c r="J48" i="7"/>
  <c r="J60" i="7"/>
  <c r="J72" i="7"/>
  <c r="J80" i="7"/>
  <c r="J84" i="7"/>
  <c r="J92" i="7"/>
  <c r="J104" i="7"/>
  <c r="J108" i="7"/>
  <c r="J116" i="7"/>
  <c r="J128" i="7"/>
  <c r="J140" i="7"/>
  <c r="J152" i="7"/>
  <c r="J164" i="7"/>
  <c r="J172" i="7"/>
  <c r="J176" i="7"/>
  <c r="J184" i="7"/>
  <c r="J188" i="7"/>
  <c r="J192" i="7"/>
  <c r="J12" i="7"/>
  <c r="J16" i="7"/>
  <c r="K17" i="7"/>
  <c r="J20" i="7"/>
  <c r="J24" i="7"/>
  <c r="J28" i="7"/>
  <c r="J32" i="7"/>
  <c r="J36" i="7"/>
  <c r="J40" i="7"/>
  <c r="K41" i="7"/>
  <c r="J44" i="7"/>
  <c r="J52" i="7"/>
  <c r="J56" i="7"/>
  <c r="J64" i="7"/>
  <c r="J68" i="7"/>
  <c r="J76" i="7"/>
  <c r="J88" i="7"/>
  <c r="J96" i="7"/>
  <c r="J100" i="7"/>
  <c r="J112" i="7"/>
  <c r="J120" i="7"/>
  <c r="J124" i="7"/>
  <c r="J132" i="7"/>
  <c r="J136" i="7"/>
  <c r="J144" i="7"/>
  <c r="J148" i="7"/>
  <c r="J156" i="7"/>
  <c r="J160" i="7"/>
  <c r="J168" i="7"/>
  <c r="J180" i="7"/>
  <c r="J196" i="7"/>
  <c r="J200" i="7"/>
  <c r="J204" i="7"/>
  <c r="J208" i="7"/>
  <c r="K47" i="7"/>
  <c r="J47" i="7"/>
  <c r="K51" i="7"/>
  <c r="J51" i="7"/>
  <c r="K55" i="7"/>
  <c r="J55" i="7"/>
  <c r="K59" i="7"/>
  <c r="J59" i="7"/>
  <c r="K63" i="7"/>
  <c r="J63" i="7"/>
  <c r="K67" i="7"/>
  <c r="J67" i="7"/>
  <c r="K71" i="7"/>
  <c r="J71" i="7"/>
  <c r="K75" i="7"/>
  <c r="J75" i="7"/>
  <c r="K79" i="7"/>
  <c r="J79" i="7"/>
  <c r="K83" i="7"/>
  <c r="J83" i="7"/>
  <c r="K87" i="7"/>
  <c r="J87" i="7"/>
  <c r="K91" i="7"/>
  <c r="J91" i="7"/>
  <c r="K95" i="7"/>
  <c r="J95" i="7"/>
  <c r="K99" i="7"/>
  <c r="J99" i="7"/>
  <c r="K103" i="7"/>
  <c r="J103" i="7"/>
  <c r="K107" i="7"/>
  <c r="J107" i="7"/>
  <c r="K111" i="7"/>
  <c r="J111" i="7"/>
  <c r="K115" i="7"/>
  <c r="J115" i="7"/>
  <c r="K119" i="7"/>
  <c r="J119" i="7"/>
  <c r="K123" i="7"/>
  <c r="J123" i="7"/>
  <c r="K127" i="7"/>
  <c r="J127" i="7"/>
  <c r="K131" i="7"/>
  <c r="J131" i="7"/>
  <c r="K135" i="7"/>
  <c r="J135" i="7"/>
  <c r="K139" i="7"/>
  <c r="J139" i="7"/>
  <c r="K143" i="7"/>
  <c r="J143" i="7"/>
  <c r="K147" i="7"/>
  <c r="J147" i="7"/>
  <c r="K151" i="7"/>
  <c r="J151" i="7"/>
  <c r="K155" i="7"/>
  <c r="J155" i="7"/>
  <c r="K159" i="7"/>
  <c r="J159" i="7"/>
  <c r="K163" i="7"/>
  <c r="J163" i="7"/>
  <c r="K167" i="7"/>
  <c r="J167" i="7"/>
  <c r="K171" i="7"/>
  <c r="J171" i="7"/>
  <c r="K175" i="7"/>
  <c r="J175" i="7"/>
  <c r="K179" i="7"/>
  <c r="J179" i="7"/>
  <c r="K183" i="7"/>
  <c r="J183" i="7"/>
  <c r="K187" i="7"/>
  <c r="J187" i="7"/>
  <c r="K191" i="7"/>
  <c r="J191" i="7"/>
  <c r="K195" i="7"/>
  <c r="J195" i="7"/>
  <c r="K199" i="7"/>
  <c r="J199" i="7"/>
  <c r="K203" i="7"/>
  <c r="J203" i="7"/>
  <c r="K207" i="7"/>
  <c r="J207" i="7"/>
  <c r="K211" i="7"/>
  <c r="J211" i="7"/>
  <c r="K71" i="6"/>
  <c r="J71" i="6"/>
  <c r="K116" i="6"/>
  <c r="J116" i="6"/>
  <c r="K132" i="6"/>
  <c r="J132" i="6"/>
  <c r="K164" i="6"/>
  <c r="J164" i="6"/>
  <c r="K180" i="6"/>
  <c r="J180" i="6"/>
  <c r="K196" i="6"/>
  <c r="J196" i="6"/>
  <c r="J9" i="6"/>
  <c r="J17" i="6"/>
  <c r="J21" i="6"/>
  <c r="J33" i="6"/>
  <c r="J37" i="6"/>
  <c r="J68" i="6"/>
  <c r="K87" i="6"/>
  <c r="J87" i="6"/>
  <c r="K208" i="6"/>
  <c r="J208" i="6"/>
  <c r="K47" i="6"/>
  <c r="K55" i="6"/>
  <c r="J55" i="6"/>
  <c r="K59" i="6"/>
  <c r="J59" i="6"/>
  <c r="K84" i="6"/>
  <c r="J84" i="6"/>
  <c r="K103" i="6"/>
  <c r="J103" i="6"/>
  <c r="K124" i="6"/>
  <c r="J124" i="6"/>
  <c r="K140" i="6"/>
  <c r="J140" i="6"/>
  <c r="K156" i="6"/>
  <c r="J156" i="6"/>
  <c r="K172" i="6"/>
  <c r="J172" i="6"/>
  <c r="K188" i="6"/>
  <c r="J188" i="6"/>
  <c r="K204" i="6"/>
  <c r="J204" i="6"/>
  <c r="K148" i="6"/>
  <c r="J148" i="6"/>
  <c r="J13" i="6"/>
  <c r="J25" i="6"/>
  <c r="J29" i="6"/>
  <c r="J41" i="6"/>
  <c r="J49" i="6"/>
  <c r="K72" i="6"/>
  <c r="J72" i="6"/>
  <c r="K128" i="6"/>
  <c r="J128" i="6"/>
  <c r="K144" i="6"/>
  <c r="J144" i="6"/>
  <c r="K160" i="6"/>
  <c r="J160" i="6"/>
  <c r="K176" i="6"/>
  <c r="J176" i="6"/>
  <c r="K192" i="6"/>
  <c r="J192" i="6"/>
  <c r="K12" i="6"/>
  <c r="J12" i="6"/>
  <c r="K16" i="6"/>
  <c r="J16" i="6"/>
  <c r="K20" i="6"/>
  <c r="J20" i="6"/>
  <c r="K24" i="6"/>
  <c r="J24" i="6"/>
  <c r="K28" i="6"/>
  <c r="J28" i="6"/>
  <c r="K32" i="6"/>
  <c r="J32" i="6"/>
  <c r="K36" i="6"/>
  <c r="J36" i="6"/>
  <c r="K40" i="6"/>
  <c r="J40" i="6"/>
  <c r="J44" i="6"/>
  <c r="J52" i="6"/>
  <c r="K56" i="6"/>
  <c r="J56" i="6"/>
  <c r="K100" i="6"/>
  <c r="J100" i="6"/>
  <c r="K120" i="6"/>
  <c r="J120" i="6"/>
  <c r="K136" i="6"/>
  <c r="J136" i="6"/>
  <c r="K152" i="6"/>
  <c r="J152" i="6"/>
  <c r="K168" i="6"/>
  <c r="J168" i="6"/>
  <c r="K184" i="6"/>
  <c r="J184" i="6"/>
  <c r="K200" i="6"/>
  <c r="J200" i="6"/>
  <c r="K75" i="6"/>
  <c r="J75" i="6"/>
  <c r="K91" i="6"/>
  <c r="J91" i="6"/>
  <c r="K107" i="6"/>
  <c r="J107" i="6"/>
  <c r="K63" i="6"/>
  <c r="J63" i="6"/>
  <c r="K79" i="6"/>
  <c r="J79" i="6"/>
  <c r="J88" i="6"/>
  <c r="K95" i="6"/>
  <c r="J95" i="6"/>
  <c r="J104" i="6"/>
  <c r="K111" i="6"/>
  <c r="J111" i="6"/>
  <c r="K43" i="6"/>
  <c r="J48" i="6"/>
  <c r="K51" i="6"/>
  <c r="J60" i="6"/>
  <c r="K67" i="6"/>
  <c r="J67" i="6"/>
  <c r="J76" i="6"/>
  <c r="K83" i="6"/>
  <c r="J83" i="6"/>
  <c r="J92" i="6"/>
  <c r="K99" i="6"/>
  <c r="J99" i="6"/>
  <c r="J108" i="6"/>
  <c r="K115" i="6"/>
  <c r="J115" i="6"/>
  <c r="K119" i="6"/>
  <c r="J119" i="6"/>
  <c r="K123" i="6"/>
  <c r="J123" i="6"/>
  <c r="K127" i="6"/>
  <c r="J127" i="6"/>
  <c r="K131" i="6"/>
  <c r="J131" i="6"/>
  <c r="K135" i="6"/>
  <c r="J135" i="6"/>
  <c r="K139" i="6"/>
  <c r="J139" i="6"/>
  <c r="K143" i="6"/>
  <c r="J143" i="6"/>
  <c r="K147" i="6"/>
  <c r="J147" i="6"/>
  <c r="K151" i="6"/>
  <c r="J151" i="6"/>
  <c r="K155" i="6"/>
  <c r="J155" i="6"/>
  <c r="K159" i="6"/>
  <c r="J159" i="6"/>
  <c r="K163" i="6"/>
  <c r="J163" i="6"/>
  <c r="K167" i="6"/>
  <c r="J167" i="6"/>
  <c r="K171" i="6"/>
  <c r="J171" i="6"/>
  <c r="K175" i="6"/>
  <c r="J175" i="6"/>
  <c r="K179" i="6"/>
  <c r="J179" i="6"/>
  <c r="K183" i="6"/>
  <c r="J183" i="6"/>
  <c r="K187" i="6"/>
  <c r="J187" i="6"/>
  <c r="K191" i="6"/>
  <c r="J191" i="6"/>
  <c r="K195" i="6"/>
  <c r="J195" i="6"/>
  <c r="K199" i="6"/>
  <c r="J199" i="6"/>
  <c r="K203" i="6"/>
  <c r="J203" i="6"/>
  <c r="K207" i="6"/>
  <c r="J207" i="6"/>
  <c r="K211" i="6"/>
  <c r="J211" i="6"/>
  <c r="K196" i="5"/>
  <c r="J196" i="5"/>
  <c r="J11" i="5"/>
  <c r="J19" i="5"/>
  <c r="J31" i="5"/>
  <c r="K67" i="5"/>
  <c r="J76" i="5"/>
  <c r="J10" i="5"/>
  <c r="J14" i="5"/>
  <c r="K15" i="5"/>
  <c r="J18" i="5"/>
  <c r="J22" i="5"/>
  <c r="K23" i="5"/>
  <c r="J26" i="5"/>
  <c r="K27" i="5"/>
  <c r="J30" i="5"/>
  <c r="J34" i="5"/>
  <c r="K35" i="5"/>
  <c r="J38" i="5"/>
  <c r="K39" i="5"/>
  <c r="J42" i="5"/>
  <c r="K45" i="5"/>
  <c r="K53" i="5"/>
  <c r="K61" i="5"/>
  <c r="K69" i="5"/>
  <c r="K71" i="5"/>
  <c r="J71" i="5"/>
  <c r="J80" i="5"/>
  <c r="K172" i="5"/>
  <c r="J172" i="5"/>
  <c r="K188" i="5"/>
  <c r="J188" i="5"/>
  <c r="K204" i="5"/>
  <c r="J204" i="5"/>
  <c r="K79" i="5"/>
  <c r="J79" i="5"/>
  <c r="K180" i="5"/>
  <c r="J180" i="5"/>
  <c r="K43" i="5"/>
  <c r="J48" i="5"/>
  <c r="K51" i="5"/>
  <c r="J56" i="5"/>
  <c r="K59" i="5"/>
  <c r="J64" i="5"/>
  <c r="K83" i="5"/>
  <c r="J83" i="5"/>
  <c r="K176" i="5"/>
  <c r="J176" i="5"/>
  <c r="K192" i="5"/>
  <c r="J192" i="5"/>
  <c r="K208" i="5"/>
  <c r="J208" i="5"/>
  <c r="J44" i="5"/>
  <c r="K47" i="5"/>
  <c r="J52" i="5"/>
  <c r="K55" i="5"/>
  <c r="J60" i="5"/>
  <c r="K63" i="5"/>
  <c r="J68" i="5"/>
  <c r="K75" i="5"/>
  <c r="J75" i="5"/>
  <c r="J84" i="5"/>
  <c r="K88" i="5"/>
  <c r="J88" i="5"/>
  <c r="K92" i="5"/>
  <c r="J92" i="5"/>
  <c r="K96" i="5"/>
  <c r="J96" i="5"/>
  <c r="K100" i="5"/>
  <c r="J100" i="5"/>
  <c r="K104" i="5"/>
  <c r="J104" i="5"/>
  <c r="K108" i="5"/>
  <c r="J108" i="5"/>
  <c r="K112" i="5"/>
  <c r="J112" i="5"/>
  <c r="K116" i="5"/>
  <c r="J116" i="5"/>
  <c r="K120" i="5"/>
  <c r="J120" i="5"/>
  <c r="K124" i="5"/>
  <c r="J124" i="5"/>
  <c r="K128" i="5"/>
  <c r="J128" i="5"/>
  <c r="K132" i="5"/>
  <c r="J132" i="5"/>
  <c r="K136" i="5"/>
  <c r="J136" i="5"/>
  <c r="K140" i="5"/>
  <c r="J140" i="5"/>
  <c r="K144" i="5"/>
  <c r="J144" i="5"/>
  <c r="K148" i="5"/>
  <c r="J148" i="5"/>
  <c r="K152" i="5"/>
  <c r="J152" i="5"/>
  <c r="K156" i="5"/>
  <c r="J156" i="5"/>
  <c r="K160" i="5"/>
  <c r="J160" i="5"/>
  <c r="K164" i="5"/>
  <c r="J164" i="5"/>
  <c r="K168" i="5"/>
  <c r="J168" i="5"/>
  <c r="K184" i="5"/>
  <c r="J184" i="5"/>
  <c r="K200" i="5"/>
  <c r="J200" i="5"/>
  <c r="J87" i="5"/>
  <c r="J91" i="5"/>
  <c r="J95" i="5"/>
  <c r="J99" i="5"/>
  <c r="J103" i="5"/>
  <c r="J107" i="5"/>
  <c r="J111" i="5"/>
  <c r="J115" i="5"/>
  <c r="J119" i="5"/>
  <c r="J123" i="5"/>
  <c r="J127" i="5"/>
  <c r="J131" i="5"/>
  <c r="J135" i="5"/>
  <c r="J139" i="5"/>
  <c r="J143" i="5"/>
  <c r="J147" i="5"/>
  <c r="J151" i="5"/>
  <c r="J155" i="5"/>
  <c r="J159" i="5"/>
  <c r="J163" i="5"/>
  <c r="J167" i="5"/>
  <c r="J171" i="5"/>
  <c r="J175" i="5"/>
  <c r="J179" i="5"/>
  <c r="J183" i="5"/>
  <c r="J187" i="5"/>
  <c r="J191" i="5"/>
  <c r="J195" i="5"/>
  <c r="J199" i="5"/>
  <c r="J203" i="5"/>
  <c r="J207" i="5"/>
  <c r="J211" i="5"/>
  <c r="J9" i="4"/>
  <c r="J13" i="4"/>
  <c r="J29" i="4"/>
  <c r="J33" i="4"/>
  <c r="J37" i="4"/>
  <c r="J44" i="4"/>
  <c r="J47" i="4"/>
  <c r="K50" i="4"/>
  <c r="J52" i="4"/>
  <c r="J55" i="4"/>
  <c r="K58" i="4"/>
  <c r="J60" i="4"/>
  <c r="J63" i="4"/>
  <c r="K66" i="4"/>
  <c r="J71" i="4"/>
  <c r="K74" i="4"/>
  <c r="J76" i="4"/>
  <c r="J79" i="4"/>
  <c r="K82" i="4"/>
  <c r="J84" i="4"/>
  <c r="J87" i="4"/>
  <c r="K90" i="4"/>
  <c r="J92" i="4"/>
  <c r="J95" i="4"/>
  <c r="J100" i="4"/>
  <c r="J103" i="4"/>
  <c r="K106" i="4"/>
  <c r="J108" i="4"/>
  <c r="J111" i="4"/>
  <c r="J116" i="4"/>
  <c r="J119" i="4"/>
  <c r="J124" i="4"/>
  <c r="K146" i="4"/>
  <c r="J164" i="4"/>
  <c r="K170" i="4"/>
  <c r="J175" i="4"/>
  <c r="K178" i="4"/>
  <c r="J180" i="4"/>
  <c r="J183" i="4"/>
  <c r="K186" i="4"/>
  <c r="J188" i="4"/>
  <c r="K194" i="4"/>
  <c r="K202" i="4"/>
  <c r="J12" i="4"/>
  <c r="J16" i="4"/>
  <c r="K17" i="4"/>
  <c r="J20" i="4"/>
  <c r="K21" i="4"/>
  <c r="J24" i="4"/>
  <c r="K25" i="4"/>
  <c r="J28" i="4"/>
  <c r="J32" i="4"/>
  <c r="J36" i="4"/>
  <c r="J40" i="4"/>
  <c r="K41" i="4"/>
  <c r="K68" i="4"/>
  <c r="K132" i="4"/>
  <c r="K140" i="4"/>
  <c r="K148" i="4"/>
  <c r="K156" i="4"/>
  <c r="K172" i="4"/>
  <c r="K196" i="4"/>
  <c r="K204" i="4"/>
  <c r="K98" i="4"/>
  <c r="K114" i="4"/>
  <c r="K122" i="4"/>
  <c r="J127" i="4"/>
  <c r="K130" i="4"/>
  <c r="J135" i="4"/>
  <c r="K138" i="4"/>
  <c r="J143" i="4"/>
  <c r="J151" i="4"/>
  <c r="K154" i="4"/>
  <c r="J159" i="4"/>
  <c r="K162" i="4"/>
  <c r="J167" i="4"/>
  <c r="J191" i="4"/>
  <c r="J199" i="4"/>
  <c r="J207" i="4"/>
  <c r="K210" i="4"/>
  <c r="J43" i="4"/>
  <c r="K46" i="4"/>
  <c r="J51" i="4"/>
  <c r="K54" i="4"/>
  <c r="J59" i="4"/>
  <c r="K62" i="4"/>
  <c r="J67" i="4"/>
  <c r="K70" i="4"/>
  <c r="J75" i="4"/>
  <c r="K78" i="4"/>
  <c r="J83" i="4"/>
  <c r="K86" i="4"/>
  <c r="J91" i="4"/>
  <c r="K94" i="4"/>
  <c r="J99" i="4"/>
  <c r="K102" i="4"/>
  <c r="J107" i="4"/>
  <c r="K110" i="4"/>
  <c r="J115" i="4"/>
  <c r="K118" i="4"/>
  <c r="J123" i="4"/>
  <c r="K126" i="4"/>
  <c r="J131" i="4"/>
  <c r="K134" i="4"/>
  <c r="J139" i="4"/>
  <c r="K142" i="4"/>
  <c r="J147" i="4"/>
  <c r="K150" i="4"/>
  <c r="J155" i="4"/>
  <c r="K158" i="4"/>
  <c r="J163" i="4"/>
  <c r="K166" i="4"/>
  <c r="J171" i="4"/>
  <c r="K174" i="4"/>
  <c r="J179" i="4"/>
  <c r="K182" i="4"/>
  <c r="J187" i="4"/>
  <c r="K190" i="4"/>
  <c r="J195" i="4"/>
  <c r="K198" i="4"/>
  <c r="J203" i="4"/>
  <c r="K206" i="4"/>
  <c r="J211" i="4"/>
  <c r="I211" i="3" l="1"/>
  <c r="K211" i="3" s="1"/>
  <c r="I210" i="3"/>
  <c r="K210" i="3" s="1"/>
  <c r="I209" i="3"/>
  <c r="K209" i="3" s="1"/>
  <c r="I208" i="3"/>
  <c r="I207" i="3"/>
  <c r="K207" i="3" s="1"/>
  <c r="I206" i="3"/>
  <c r="K206" i="3" s="1"/>
  <c r="I205" i="3"/>
  <c r="K205" i="3" s="1"/>
  <c r="I204" i="3"/>
  <c r="I203" i="3"/>
  <c r="K203" i="3" s="1"/>
  <c r="I202" i="3"/>
  <c r="K202" i="3" s="1"/>
  <c r="I201" i="3"/>
  <c r="K201" i="3" s="1"/>
  <c r="I200" i="3"/>
  <c r="I199" i="3"/>
  <c r="K199" i="3" s="1"/>
  <c r="I198" i="3"/>
  <c r="K198" i="3" s="1"/>
  <c r="I197" i="3"/>
  <c r="K197" i="3" s="1"/>
  <c r="I196" i="3"/>
  <c r="I195" i="3"/>
  <c r="K195" i="3" s="1"/>
  <c r="I194" i="3"/>
  <c r="K194" i="3" s="1"/>
  <c r="I193" i="3"/>
  <c r="K193" i="3" s="1"/>
  <c r="I192" i="3"/>
  <c r="I191" i="3"/>
  <c r="K191" i="3" s="1"/>
  <c r="I190" i="3"/>
  <c r="K190" i="3" s="1"/>
  <c r="I189" i="3"/>
  <c r="K189" i="3" s="1"/>
  <c r="I188" i="3"/>
  <c r="I187" i="3"/>
  <c r="K187" i="3" s="1"/>
  <c r="I186" i="3"/>
  <c r="K186" i="3" s="1"/>
  <c r="I185" i="3"/>
  <c r="K185" i="3" s="1"/>
  <c r="I184" i="3"/>
  <c r="I183" i="3"/>
  <c r="K183" i="3" s="1"/>
  <c r="I182" i="3"/>
  <c r="K182" i="3" s="1"/>
  <c r="I181" i="3"/>
  <c r="K181" i="3" s="1"/>
  <c r="I180" i="3"/>
  <c r="I179" i="3"/>
  <c r="K179" i="3" s="1"/>
  <c r="I178" i="3"/>
  <c r="K178" i="3" s="1"/>
  <c r="I177" i="3"/>
  <c r="K177" i="3" s="1"/>
  <c r="I176" i="3"/>
  <c r="I175" i="3"/>
  <c r="K175" i="3" s="1"/>
  <c r="I174" i="3"/>
  <c r="K174" i="3" s="1"/>
  <c r="I173" i="3"/>
  <c r="K173" i="3" s="1"/>
  <c r="I172" i="3"/>
  <c r="I171" i="3"/>
  <c r="K171" i="3" s="1"/>
  <c r="I170" i="3"/>
  <c r="K170" i="3" s="1"/>
  <c r="I169" i="3"/>
  <c r="K169" i="3" s="1"/>
  <c r="I168" i="3"/>
  <c r="I167" i="3"/>
  <c r="K167" i="3" s="1"/>
  <c r="I166" i="3"/>
  <c r="K166" i="3" s="1"/>
  <c r="I165" i="3"/>
  <c r="K165" i="3" s="1"/>
  <c r="I164" i="3"/>
  <c r="I163" i="3"/>
  <c r="K163" i="3" s="1"/>
  <c r="I162" i="3"/>
  <c r="K162" i="3" s="1"/>
  <c r="I161" i="3"/>
  <c r="K161" i="3" s="1"/>
  <c r="I160" i="3"/>
  <c r="I159" i="3"/>
  <c r="K159" i="3" s="1"/>
  <c r="I158" i="3"/>
  <c r="K158" i="3" s="1"/>
  <c r="I157" i="3"/>
  <c r="K157" i="3" s="1"/>
  <c r="I156" i="3"/>
  <c r="I155" i="3"/>
  <c r="K155" i="3" s="1"/>
  <c r="I154" i="3"/>
  <c r="K154" i="3" s="1"/>
  <c r="I153" i="3"/>
  <c r="K153" i="3" s="1"/>
  <c r="I152" i="3"/>
  <c r="I151" i="3"/>
  <c r="K151" i="3" s="1"/>
  <c r="I150" i="3"/>
  <c r="K150" i="3" s="1"/>
  <c r="I149" i="3"/>
  <c r="K149" i="3" s="1"/>
  <c r="I148" i="3"/>
  <c r="I147" i="3"/>
  <c r="K147" i="3" s="1"/>
  <c r="I146" i="3"/>
  <c r="K146" i="3" s="1"/>
  <c r="I145" i="3"/>
  <c r="K145" i="3" s="1"/>
  <c r="I144" i="3"/>
  <c r="I143" i="3"/>
  <c r="K143" i="3" s="1"/>
  <c r="I142" i="3"/>
  <c r="K142" i="3" s="1"/>
  <c r="I141" i="3"/>
  <c r="K141" i="3" s="1"/>
  <c r="I140" i="3"/>
  <c r="I139" i="3"/>
  <c r="K139" i="3" s="1"/>
  <c r="I138" i="3"/>
  <c r="K138" i="3" s="1"/>
  <c r="I137" i="3"/>
  <c r="K137" i="3" s="1"/>
  <c r="I136" i="3"/>
  <c r="I135" i="3"/>
  <c r="K135" i="3" s="1"/>
  <c r="I134" i="3"/>
  <c r="K134" i="3" s="1"/>
  <c r="I133" i="3"/>
  <c r="K133" i="3" s="1"/>
  <c r="I132" i="3"/>
  <c r="I131" i="3"/>
  <c r="K131" i="3" s="1"/>
  <c r="I130" i="3"/>
  <c r="K130" i="3" s="1"/>
  <c r="I129" i="3"/>
  <c r="K129" i="3" s="1"/>
  <c r="I128" i="3"/>
  <c r="I127" i="3"/>
  <c r="K127" i="3" s="1"/>
  <c r="I126" i="3"/>
  <c r="J126" i="3" s="1"/>
  <c r="I125" i="3"/>
  <c r="J125" i="3" s="1"/>
  <c r="I124" i="3"/>
  <c r="J124" i="3" s="1"/>
  <c r="I123" i="3"/>
  <c r="J123" i="3" s="1"/>
  <c r="I122" i="3"/>
  <c r="J122" i="3" s="1"/>
  <c r="I121" i="3"/>
  <c r="J121" i="3" s="1"/>
  <c r="I120" i="3"/>
  <c r="J120" i="3" s="1"/>
  <c r="I119" i="3"/>
  <c r="J119" i="3" s="1"/>
  <c r="I118" i="3"/>
  <c r="J118" i="3" s="1"/>
  <c r="I117" i="3"/>
  <c r="J117" i="3" s="1"/>
  <c r="I116" i="3"/>
  <c r="J116" i="3" s="1"/>
  <c r="I115" i="3"/>
  <c r="J115" i="3" s="1"/>
  <c r="I114" i="3"/>
  <c r="J114" i="3" s="1"/>
  <c r="I113" i="3"/>
  <c r="J113" i="3" s="1"/>
  <c r="I112" i="3"/>
  <c r="J112" i="3" s="1"/>
  <c r="I111" i="3"/>
  <c r="J111" i="3" s="1"/>
  <c r="I110" i="3"/>
  <c r="J110" i="3" s="1"/>
  <c r="I109" i="3"/>
  <c r="J109" i="3" s="1"/>
  <c r="I108" i="3"/>
  <c r="J108" i="3" s="1"/>
  <c r="I107" i="3"/>
  <c r="J107" i="3" s="1"/>
  <c r="I106" i="3"/>
  <c r="J106" i="3" s="1"/>
  <c r="I105" i="3"/>
  <c r="J105" i="3" s="1"/>
  <c r="I104" i="3"/>
  <c r="J104" i="3" s="1"/>
  <c r="I103" i="3"/>
  <c r="J103" i="3" s="1"/>
  <c r="I102" i="3"/>
  <c r="K102" i="3" s="1"/>
  <c r="I101" i="3"/>
  <c r="K101" i="3" s="1"/>
  <c r="I100" i="3"/>
  <c r="K100" i="3" s="1"/>
  <c r="I99" i="3"/>
  <c r="I98" i="3"/>
  <c r="K98" i="3" s="1"/>
  <c r="I97" i="3"/>
  <c r="K97" i="3" s="1"/>
  <c r="I96" i="3"/>
  <c r="K96" i="3" s="1"/>
  <c r="I95" i="3"/>
  <c r="I94" i="3"/>
  <c r="K94" i="3" s="1"/>
  <c r="I93" i="3"/>
  <c r="K93" i="3" s="1"/>
  <c r="I92" i="3"/>
  <c r="K92" i="3" s="1"/>
  <c r="I91" i="3"/>
  <c r="I90" i="3"/>
  <c r="K90" i="3" s="1"/>
  <c r="I89" i="3"/>
  <c r="K89" i="3" s="1"/>
  <c r="I88" i="3"/>
  <c r="K88" i="3" s="1"/>
  <c r="I87" i="3"/>
  <c r="K87" i="3" s="1"/>
  <c r="I86" i="3"/>
  <c r="K86" i="3" s="1"/>
  <c r="I85" i="3"/>
  <c r="K85" i="3" s="1"/>
  <c r="I84" i="3"/>
  <c r="K84" i="3" s="1"/>
  <c r="I83" i="3"/>
  <c r="K83" i="3" s="1"/>
  <c r="I82" i="3"/>
  <c r="K82" i="3" s="1"/>
  <c r="I81" i="3"/>
  <c r="K81" i="3" s="1"/>
  <c r="I80" i="3"/>
  <c r="K80" i="3" s="1"/>
  <c r="I79" i="3"/>
  <c r="K79" i="3" s="1"/>
  <c r="I78" i="3"/>
  <c r="K78" i="3" s="1"/>
  <c r="I77" i="3"/>
  <c r="K77" i="3" s="1"/>
  <c r="I76" i="3"/>
  <c r="K76" i="3" s="1"/>
  <c r="I75" i="3"/>
  <c r="K75" i="3" s="1"/>
  <c r="I74" i="3"/>
  <c r="K74" i="3" s="1"/>
  <c r="I73" i="3"/>
  <c r="K73" i="3" s="1"/>
  <c r="I72" i="3"/>
  <c r="K72" i="3" s="1"/>
  <c r="I71" i="3"/>
  <c r="K71" i="3" s="1"/>
  <c r="I70" i="3"/>
  <c r="K70" i="3" s="1"/>
  <c r="I69" i="3"/>
  <c r="K69" i="3" s="1"/>
  <c r="I68" i="3"/>
  <c r="K68" i="3" s="1"/>
  <c r="I67" i="3"/>
  <c r="K67" i="3" s="1"/>
  <c r="I66" i="3"/>
  <c r="K66" i="3" s="1"/>
  <c r="I65" i="3"/>
  <c r="K65" i="3" s="1"/>
  <c r="I64" i="3"/>
  <c r="K64" i="3" s="1"/>
  <c r="I63" i="3"/>
  <c r="K63" i="3" s="1"/>
  <c r="I62" i="3"/>
  <c r="K62" i="3" s="1"/>
  <c r="I61" i="3"/>
  <c r="K61" i="3" s="1"/>
  <c r="I60" i="3"/>
  <c r="K60" i="3" s="1"/>
  <c r="I59" i="3"/>
  <c r="K59" i="3" s="1"/>
  <c r="I58" i="3"/>
  <c r="K58" i="3" s="1"/>
  <c r="I57" i="3"/>
  <c r="K57" i="3" s="1"/>
  <c r="I56" i="3"/>
  <c r="K56" i="3" s="1"/>
  <c r="I55" i="3"/>
  <c r="K55" i="3" s="1"/>
  <c r="I54" i="3"/>
  <c r="K54" i="3" s="1"/>
  <c r="I53" i="3"/>
  <c r="K53" i="3" s="1"/>
  <c r="I52" i="3"/>
  <c r="K52" i="3" s="1"/>
  <c r="I51" i="3"/>
  <c r="K51" i="3" s="1"/>
  <c r="I50" i="3"/>
  <c r="K50" i="3" s="1"/>
  <c r="I49" i="3"/>
  <c r="K49" i="3" s="1"/>
  <c r="I48" i="3"/>
  <c r="K48" i="3" s="1"/>
  <c r="I47" i="3"/>
  <c r="K47" i="3" s="1"/>
  <c r="I46" i="3"/>
  <c r="K46" i="3" s="1"/>
  <c r="I45" i="3"/>
  <c r="K45" i="3" s="1"/>
  <c r="I44" i="3"/>
  <c r="K44" i="3" s="1"/>
  <c r="I43" i="3"/>
  <c r="K43" i="3" s="1"/>
  <c r="I42" i="3"/>
  <c r="K42" i="3" s="1"/>
  <c r="I41" i="3"/>
  <c r="K41" i="3" s="1"/>
  <c r="I40" i="3"/>
  <c r="K40" i="3" s="1"/>
  <c r="I39" i="3"/>
  <c r="K39" i="3" s="1"/>
  <c r="I38" i="3"/>
  <c r="J38" i="3" s="1"/>
  <c r="I37" i="3"/>
  <c r="I36" i="3"/>
  <c r="J36" i="3" s="1"/>
  <c r="I35" i="3"/>
  <c r="I34" i="3"/>
  <c r="K34" i="3" s="1"/>
  <c r="I33" i="3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10" i="3"/>
  <c r="K10" i="3" s="1"/>
  <c r="I9" i="3"/>
  <c r="K9" i="3" s="1"/>
  <c r="R194" i="1"/>
  <c r="R83" i="1"/>
  <c r="T83" i="1" s="1"/>
  <c r="V83" i="1" s="1"/>
  <c r="R39" i="1"/>
  <c r="S39" i="1" s="1"/>
  <c r="R30" i="1"/>
  <c r="T30" i="1" s="1"/>
  <c r="V30" i="1" s="1"/>
  <c r="R96" i="1"/>
  <c r="T96" i="1" s="1"/>
  <c r="V96" i="1" s="1"/>
  <c r="R97" i="1"/>
  <c r="T97" i="1" s="1"/>
  <c r="V97" i="1" s="1"/>
  <c r="R106" i="1"/>
  <c r="T106" i="1" s="1"/>
  <c r="V106" i="1" s="1"/>
  <c r="R107" i="1"/>
  <c r="R14" i="1"/>
  <c r="S14" i="1" s="1"/>
  <c r="R40" i="1"/>
  <c r="S40" i="1" s="1"/>
  <c r="R64" i="1"/>
  <c r="S64" i="1" s="1"/>
  <c r="R65" i="1"/>
  <c r="S65" i="1" s="1"/>
  <c r="R84" i="1"/>
  <c r="S84" i="1" s="1"/>
  <c r="R115" i="1"/>
  <c r="S115" i="1" s="1"/>
  <c r="R195" i="1"/>
  <c r="S195" i="1" s="1"/>
  <c r="R85" i="1"/>
  <c r="S85" i="1" s="1"/>
  <c r="R133" i="1"/>
  <c r="S133" i="1" s="1"/>
  <c r="R41" i="1"/>
  <c r="T41" i="1" s="1"/>
  <c r="V41" i="1" s="1"/>
  <c r="R31" i="1"/>
  <c r="T31" i="1" s="1"/>
  <c r="V31" i="1" s="1"/>
  <c r="R98" i="1"/>
  <c r="T98" i="1" s="1"/>
  <c r="V98" i="1" s="1"/>
  <c r="R116" i="1"/>
  <c r="T116" i="1" s="1"/>
  <c r="V116" i="1" s="1"/>
  <c r="R117" i="1"/>
  <c r="T117" i="1" s="1"/>
  <c r="V117" i="1" s="1"/>
  <c r="R15" i="1"/>
  <c r="T15" i="1" s="1"/>
  <c r="V15" i="1" s="1"/>
  <c r="R16" i="1"/>
  <c r="T16" i="1" s="1"/>
  <c r="V16" i="1" s="1"/>
  <c r="R196" i="1"/>
  <c r="T196" i="1" s="1"/>
  <c r="V196" i="1" s="1"/>
  <c r="R74" i="1"/>
  <c r="R99" i="1"/>
  <c r="S99" i="1" s="1"/>
  <c r="R150" i="1"/>
  <c r="S150" i="1" s="1"/>
  <c r="R134" i="1"/>
  <c r="S134" i="1" s="1"/>
  <c r="R151" i="1"/>
  <c r="S151" i="1" s="1"/>
  <c r="R152" i="1"/>
  <c r="T152" i="1" s="1"/>
  <c r="V152" i="1" s="1"/>
  <c r="R153" i="1"/>
  <c r="S153" i="1" s="1"/>
  <c r="R179" i="1"/>
  <c r="S179" i="1" s="1"/>
  <c r="R197" i="1"/>
  <c r="T197" i="1" s="1"/>
  <c r="V197" i="1" s="1"/>
  <c r="R135" i="1"/>
  <c r="T135" i="1" s="1"/>
  <c r="V135" i="1" s="1"/>
  <c r="R136" i="1"/>
  <c r="T136" i="1" s="1"/>
  <c r="V136" i="1" s="1"/>
  <c r="R183" i="1"/>
  <c r="T183" i="1" s="1"/>
  <c r="V183" i="1" s="1"/>
  <c r="R154" i="1"/>
  <c r="T154" i="1" s="1"/>
  <c r="V154" i="1" s="1"/>
  <c r="R124" i="1"/>
  <c r="R17" i="1"/>
  <c r="S17" i="1" s="1"/>
  <c r="R137" i="1"/>
  <c r="S137" i="1" s="1"/>
  <c r="R86" i="1"/>
  <c r="T86" i="1" s="1"/>
  <c r="V86" i="1" s="1"/>
  <c r="R87" i="1"/>
  <c r="T87" i="1" s="1"/>
  <c r="V87" i="1" s="1"/>
  <c r="R71" i="1"/>
  <c r="S71" i="1" s="1"/>
  <c r="R72" i="1"/>
  <c r="S72" i="1" s="1"/>
  <c r="R155" i="1"/>
  <c r="T155" i="1" s="1"/>
  <c r="V155" i="1" s="1"/>
  <c r="R184" i="1"/>
  <c r="T184" i="1" s="1"/>
  <c r="V184" i="1" s="1"/>
  <c r="R100" i="1"/>
  <c r="S100" i="1" s="1"/>
  <c r="R156" i="1"/>
  <c r="S156" i="1" s="1"/>
  <c r="R171" i="1"/>
  <c r="R54" i="1"/>
  <c r="R18" i="1"/>
  <c r="R138" i="1"/>
  <c r="S138" i="1" s="1"/>
  <c r="R75" i="1"/>
  <c r="S75" i="1" s="1"/>
  <c r="R125" i="1"/>
  <c r="S125" i="1" s="1"/>
  <c r="R19" i="1"/>
  <c r="S19" i="1" s="1"/>
  <c r="R157" i="1"/>
  <c r="S157" i="1" s="1"/>
  <c r="R20" i="1"/>
  <c r="T20" i="1" s="1"/>
  <c r="V20" i="1" s="1"/>
  <c r="R21" i="1"/>
  <c r="T21" i="1" s="1"/>
  <c r="V21" i="1" s="1"/>
  <c r="R42" i="1"/>
  <c r="T42" i="1" s="1"/>
  <c r="V42" i="1" s="1"/>
  <c r="R76" i="1"/>
  <c r="S76" i="1" s="1"/>
  <c r="R139" i="1"/>
  <c r="S139" i="1" s="1"/>
  <c r="R185" i="1"/>
  <c r="T185" i="1" s="1"/>
  <c r="V185" i="1" s="1"/>
  <c r="R118" i="1"/>
  <c r="T118" i="1" s="1"/>
  <c r="V118" i="1" s="1"/>
  <c r="R9" i="1"/>
  <c r="T9" i="1" s="1"/>
  <c r="V9" i="1" s="1"/>
  <c r="R43" i="1"/>
  <c r="T43" i="1" s="1"/>
  <c r="V43" i="1" s="1"/>
  <c r="R126" i="1"/>
  <c r="T126" i="1" s="1"/>
  <c r="V126" i="1" s="1"/>
  <c r="R127" i="1"/>
  <c r="T127" i="1" s="1"/>
  <c r="V127" i="1" s="1"/>
  <c r="R180" i="1"/>
  <c r="T180" i="1" s="1"/>
  <c r="V180" i="1" s="1"/>
  <c r="R88" i="1"/>
  <c r="S88" i="1" s="1"/>
  <c r="R55" i="1"/>
  <c r="S55" i="1" s="1"/>
  <c r="R158" i="1"/>
  <c r="S158" i="1" s="1"/>
  <c r="R22" i="1"/>
  <c r="S22" i="1" s="1"/>
  <c r="R159" i="1"/>
  <c r="S159" i="1" s="1"/>
  <c r="R23" i="1"/>
  <c r="S23" i="1" s="1"/>
  <c r="R160" i="1"/>
  <c r="S160" i="1" s="1"/>
  <c r="R24" i="1"/>
  <c r="S24" i="1" s="1"/>
  <c r="R77" i="1"/>
  <c r="T77" i="1" s="1"/>
  <c r="V77" i="1" s="1"/>
  <c r="R186" i="1"/>
  <c r="S186" i="1" s="1"/>
  <c r="R78" i="1"/>
  <c r="T78" i="1" s="1"/>
  <c r="V78" i="1" s="1"/>
  <c r="R161" i="1"/>
  <c r="T161" i="1" s="1"/>
  <c r="V161" i="1" s="1"/>
  <c r="R181" i="1"/>
  <c r="T181" i="1" s="1"/>
  <c r="V181" i="1" s="1"/>
  <c r="R79" i="1"/>
  <c r="T79" i="1" s="1"/>
  <c r="V79" i="1" s="1"/>
  <c r="R172" i="1"/>
  <c r="T172" i="1" s="1"/>
  <c r="V172" i="1" s="1"/>
  <c r="R35" i="1"/>
  <c r="T35" i="1" s="1"/>
  <c r="V35" i="1" s="1"/>
  <c r="R101" i="1"/>
  <c r="R102" i="1"/>
  <c r="R119" i="1"/>
  <c r="S119" i="1" s="1"/>
  <c r="R120" i="1"/>
  <c r="S120" i="1" s="1"/>
  <c r="R121" i="1"/>
  <c r="S121" i="1" s="1"/>
  <c r="R108" i="1"/>
  <c r="S108" i="1" s="1"/>
  <c r="R109" i="1"/>
  <c r="T109" i="1" s="1"/>
  <c r="V109" i="1" s="1"/>
  <c r="R110" i="1"/>
  <c r="T110" i="1" s="1"/>
  <c r="V110" i="1" s="1"/>
  <c r="R111" i="1"/>
  <c r="S111" i="1" s="1"/>
  <c r="R173" i="1"/>
  <c r="S173" i="1" s="1"/>
  <c r="R174" i="1"/>
  <c r="T174" i="1" s="1"/>
  <c r="V174" i="1" s="1"/>
  <c r="R175" i="1"/>
  <c r="S175" i="1" s="1"/>
  <c r="R187" i="1"/>
  <c r="S187" i="1" s="1"/>
  <c r="R198" i="1"/>
  <c r="S198" i="1" s="1"/>
  <c r="R66" i="1"/>
  <c r="S66" i="1" s="1"/>
  <c r="R36" i="1"/>
  <c r="S36" i="1" s="1"/>
  <c r="R103" i="1"/>
  <c r="S103" i="1" s="1"/>
  <c r="R80" i="1"/>
  <c r="S80" i="1" s="1"/>
  <c r="R67" i="1"/>
  <c r="T67" i="1" s="1"/>
  <c r="V67" i="1" s="1"/>
  <c r="R112" i="1"/>
  <c r="T112" i="1" s="1"/>
  <c r="V112" i="1" s="1"/>
  <c r="R162" i="1"/>
  <c r="T162" i="1" s="1"/>
  <c r="V162" i="1" s="1"/>
  <c r="R163" i="1"/>
  <c r="R199" i="1"/>
  <c r="S199" i="1" s="1"/>
  <c r="R32" i="1"/>
  <c r="S32" i="1" s="1"/>
  <c r="R89" i="1"/>
  <c r="T89" i="1" s="1"/>
  <c r="V89" i="1" s="1"/>
  <c r="R164" i="1"/>
  <c r="T164" i="1" s="1"/>
  <c r="V164" i="1" s="1"/>
  <c r="R188" i="1"/>
  <c r="T188" i="1" s="1"/>
  <c r="V188" i="1" s="1"/>
  <c r="R200" i="1"/>
  <c r="T200" i="1" s="1"/>
  <c r="V200" i="1" s="1"/>
  <c r="R56" i="1"/>
  <c r="T56" i="1" s="1"/>
  <c r="V56" i="1" s="1"/>
  <c r="R90" i="1"/>
  <c r="T90" i="1" s="1"/>
  <c r="V90" i="1" s="1"/>
  <c r="R176" i="1"/>
  <c r="S176" i="1" s="1"/>
  <c r="R122" i="1"/>
  <c r="R123" i="1"/>
  <c r="R201" i="1"/>
  <c r="R202" i="1"/>
  <c r="R203" i="1"/>
  <c r="S203" i="1" s="1"/>
  <c r="R113" i="1"/>
  <c r="S113" i="1" s="1"/>
  <c r="R37" i="1"/>
  <c r="S37" i="1" s="1"/>
  <c r="R165" i="1"/>
  <c r="S165" i="1" s="1"/>
  <c r="R13" i="1"/>
  <c r="T13" i="1" s="1"/>
  <c r="V13" i="1" s="1"/>
  <c r="R44" i="1"/>
  <c r="T44" i="1" s="1"/>
  <c r="V44" i="1" s="1"/>
  <c r="R45" i="1"/>
  <c r="S45" i="1" s="1"/>
  <c r="R91" i="1"/>
  <c r="S91" i="1" s="1"/>
  <c r="R57" i="1"/>
  <c r="T57" i="1" s="1"/>
  <c r="V57" i="1" s="1"/>
  <c r="R140" i="1"/>
  <c r="T140" i="1" s="1"/>
  <c r="V140" i="1" s="1"/>
  <c r="R73" i="1"/>
  <c r="T73" i="1" s="1"/>
  <c r="V73" i="1" s="1"/>
  <c r="R46" i="1"/>
  <c r="R204" i="1"/>
  <c r="S204" i="1" s="1"/>
  <c r="R81" i="1"/>
  <c r="S81" i="1" s="1"/>
  <c r="R128" i="1"/>
  <c r="S128" i="1" s="1"/>
  <c r="R58" i="1"/>
  <c r="S58" i="1" s="1"/>
  <c r="R25" i="1"/>
  <c r="S25" i="1" s="1"/>
  <c r="R47" i="1"/>
  <c r="S47" i="1" s="1"/>
  <c r="R82" i="1"/>
  <c r="T82" i="1" s="1"/>
  <c r="V82" i="1" s="1"/>
  <c r="R205" i="1"/>
  <c r="S205" i="1" s="1"/>
  <c r="R48" i="1"/>
  <c r="S48" i="1" s="1"/>
  <c r="R104" i="1"/>
  <c r="T104" i="1" s="1"/>
  <c r="V104" i="1" s="1"/>
  <c r="R206" i="1"/>
  <c r="T206" i="1" s="1"/>
  <c r="V206" i="1" s="1"/>
  <c r="R166" i="1"/>
  <c r="T166" i="1" s="1"/>
  <c r="V166" i="1" s="1"/>
  <c r="R207" i="1"/>
  <c r="R189" i="1"/>
  <c r="S189" i="1" s="1"/>
  <c r="R208" i="1"/>
  <c r="S208" i="1" s="1"/>
  <c r="R129" i="1"/>
  <c r="S129" i="1" s="1"/>
  <c r="R49" i="1"/>
  <c r="T49" i="1" s="1"/>
  <c r="V49" i="1" s="1"/>
  <c r="R33" i="1"/>
  <c r="S33" i="1" s="1"/>
  <c r="R50" i="1"/>
  <c r="T50" i="1" s="1"/>
  <c r="V50" i="1" s="1"/>
  <c r="R68" i="1"/>
  <c r="T68" i="1" s="1"/>
  <c r="V68" i="1" s="1"/>
  <c r="R105" i="1"/>
  <c r="T105" i="1" s="1"/>
  <c r="V105" i="1" s="1"/>
  <c r="R167" i="1"/>
  <c r="T167" i="1" s="1"/>
  <c r="V167" i="1" s="1"/>
  <c r="R92" i="1"/>
  <c r="T92" i="1" s="1"/>
  <c r="V92" i="1" s="1"/>
  <c r="R130" i="1"/>
  <c r="T130" i="1" s="1"/>
  <c r="V130" i="1" s="1"/>
  <c r="R141" i="1"/>
  <c r="T141" i="1" s="1"/>
  <c r="V141" i="1" s="1"/>
  <c r="R182" i="1"/>
  <c r="T182" i="1" s="1"/>
  <c r="V182" i="1" s="1"/>
  <c r="R59" i="1"/>
  <c r="T59" i="1" s="1"/>
  <c r="V59" i="1" s="1"/>
  <c r="R51" i="1"/>
  <c r="R131" i="1"/>
  <c r="S131" i="1" s="1"/>
  <c r="R168" i="1"/>
  <c r="S168" i="1" s="1"/>
  <c r="R10" i="1"/>
  <c r="S10" i="1" s="1"/>
  <c r="R34" i="1"/>
  <c r="S34" i="1" s="1"/>
  <c r="R26" i="1"/>
  <c r="T26" i="1" s="1"/>
  <c r="V26" i="1" s="1"/>
  <c r="R132" i="1"/>
  <c r="T132" i="1" s="1"/>
  <c r="V132" i="1" s="1"/>
  <c r="R27" i="1"/>
  <c r="S27" i="1" s="1"/>
  <c r="R190" i="1"/>
  <c r="T190" i="1" s="1"/>
  <c r="V190" i="1" s="1"/>
  <c r="R142" i="1"/>
  <c r="T142" i="1" s="1"/>
  <c r="V142" i="1" s="1"/>
  <c r="R143" i="1"/>
  <c r="S143" i="1" s="1"/>
  <c r="R28" i="1"/>
  <c r="R29" i="1"/>
  <c r="R93" i="1"/>
  <c r="R144" i="1"/>
  <c r="R11" i="1"/>
  <c r="S11" i="1" s="1"/>
  <c r="R145" i="1"/>
  <c r="S145" i="1" s="1"/>
  <c r="R12" i="1"/>
  <c r="S12" i="1" s="1"/>
  <c r="R52" i="1"/>
  <c r="S52" i="1" s="1"/>
  <c r="R38" i="1"/>
  <c r="S38" i="1" s="1"/>
  <c r="R94" i="1"/>
  <c r="S94" i="1" s="1"/>
  <c r="R146" i="1"/>
  <c r="T146" i="1" s="1"/>
  <c r="V146" i="1" s="1"/>
  <c r="R69" i="1"/>
  <c r="S69" i="1" s="1"/>
  <c r="R191" i="1"/>
  <c r="S191" i="1" s="1"/>
  <c r="R60" i="1"/>
  <c r="T60" i="1" s="1"/>
  <c r="V60" i="1" s="1"/>
  <c r="R61" i="1"/>
  <c r="T61" i="1" s="1"/>
  <c r="V61" i="1" s="1"/>
  <c r="R53" i="1"/>
  <c r="T53" i="1" s="1"/>
  <c r="V53" i="1" s="1"/>
  <c r="R169" i="1"/>
  <c r="R209" i="1"/>
  <c r="S209" i="1" s="1"/>
  <c r="R210" i="1"/>
  <c r="S210" i="1" s="1"/>
  <c r="R147" i="1"/>
  <c r="S147" i="1" s="1"/>
  <c r="R148" i="1"/>
  <c r="S148" i="1" s="1"/>
  <c r="R192" i="1"/>
  <c r="S192" i="1" s="1"/>
  <c r="R95" i="1"/>
  <c r="S95" i="1" s="1"/>
  <c r="R70" i="1"/>
  <c r="S70" i="1" s="1"/>
  <c r="R62" i="1"/>
  <c r="S62" i="1" s="1"/>
  <c r="R63" i="1"/>
  <c r="S63" i="1" s="1"/>
  <c r="R193" i="1"/>
  <c r="S193" i="1" s="1"/>
  <c r="R211" i="1"/>
  <c r="T211" i="1" s="1"/>
  <c r="V211" i="1" s="1"/>
  <c r="R149" i="1"/>
  <c r="T149" i="1" s="1"/>
  <c r="V149" i="1" s="1"/>
  <c r="R114" i="1"/>
  <c r="T114" i="1" s="1"/>
  <c r="V114" i="1" s="1"/>
  <c r="R177" i="1"/>
  <c r="T177" i="1" s="1"/>
  <c r="V177" i="1" s="1"/>
  <c r="R178" i="1"/>
  <c r="T178" i="1" s="1"/>
  <c r="V178" i="1" s="1"/>
  <c r="R170" i="1"/>
  <c r="T170" i="1" s="1"/>
  <c r="V170" i="1" s="1"/>
  <c r="S194" i="1"/>
  <c r="T194" i="1"/>
  <c r="V194" i="1" s="1"/>
  <c r="K20" i="3" l="1"/>
  <c r="J85" i="3"/>
  <c r="K28" i="3"/>
  <c r="K36" i="3"/>
  <c r="J90" i="3"/>
  <c r="K125" i="3"/>
  <c r="K30" i="3"/>
  <c r="J50" i="3"/>
  <c r="J53" i="3"/>
  <c r="J66" i="3"/>
  <c r="J69" i="3"/>
  <c r="J82" i="3"/>
  <c r="K22" i="3"/>
  <c r="J42" i="3"/>
  <c r="J45" i="3"/>
  <c r="J58" i="3"/>
  <c r="J61" i="3"/>
  <c r="J74" i="3"/>
  <c r="J77" i="3"/>
  <c r="J101" i="3"/>
  <c r="K122" i="3"/>
  <c r="K124" i="3"/>
  <c r="K126" i="3"/>
  <c r="K24" i="3"/>
  <c r="K32" i="3"/>
  <c r="K38" i="3"/>
  <c r="J41" i="3"/>
  <c r="J46" i="3"/>
  <c r="J49" i="3"/>
  <c r="J54" i="3"/>
  <c r="J57" i="3"/>
  <c r="J62" i="3"/>
  <c r="J65" i="3"/>
  <c r="J70" i="3"/>
  <c r="J73" i="3"/>
  <c r="J78" i="3"/>
  <c r="J81" i="3"/>
  <c r="J86" i="3"/>
  <c r="J89" i="3"/>
  <c r="J100" i="3"/>
  <c r="J102" i="3"/>
  <c r="K18" i="3"/>
  <c r="K26" i="3"/>
  <c r="J93" i="3"/>
  <c r="J97" i="3"/>
  <c r="J92" i="3"/>
  <c r="J94" i="3"/>
  <c r="J96" i="3"/>
  <c r="J98" i="3"/>
  <c r="K121" i="3"/>
  <c r="K123" i="3"/>
  <c r="K91" i="3"/>
  <c r="J91" i="3"/>
  <c r="K17" i="3"/>
  <c r="K21" i="3"/>
  <c r="K25" i="3"/>
  <c r="K29" i="3"/>
  <c r="K95" i="3"/>
  <c r="J95" i="3"/>
  <c r="K99" i="3"/>
  <c r="J99" i="3"/>
  <c r="K104" i="3"/>
  <c r="K106" i="3"/>
  <c r="K108" i="3"/>
  <c r="K110" i="3"/>
  <c r="K112" i="3"/>
  <c r="K114" i="3"/>
  <c r="K116" i="3"/>
  <c r="K118" i="3"/>
  <c r="K120" i="3"/>
  <c r="J35" i="3"/>
  <c r="K35" i="3"/>
  <c r="J37" i="3"/>
  <c r="K37" i="3"/>
  <c r="K19" i="3"/>
  <c r="K23" i="3"/>
  <c r="K27" i="3"/>
  <c r="K31" i="3"/>
  <c r="J33" i="3"/>
  <c r="K33" i="3"/>
  <c r="K103" i="3"/>
  <c r="K105" i="3"/>
  <c r="K107" i="3"/>
  <c r="K109" i="3"/>
  <c r="K111" i="3"/>
  <c r="K113" i="3"/>
  <c r="K115" i="3"/>
  <c r="K117" i="3"/>
  <c r="K119" i="3"/>
  <c r="J127" i="3"/>
  <c r="J129" i="3"/>
  <c r="J131" i="3"/>
  <c r="J133" i="3"/>
  <c r="J135" i="3"/>
  <c r="J137" i="3"/>
  <c r="J139" i="3"/>
  <c r="J141" i="3"/>
  <c r="J143" i="3"/>
  <c r="J145" i="3"/>
  <c r="J147" i="3"/>
  <c r="J149" i="3"/>
  <c r="J151" i="3"/>
  <c r="J153" i="3"/>
  <c r="J155" i="3"/>
  <c r="J157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89" i="3"/>
  <c r="J191" i="3"/>
  <c r="J193" i="3"/>
  <c r="J195" i="3"/>
  <c r="J197" i="3"/>
  <c r="J199" i="3"/>
  <c r="J201" i="3"/>
  <c r="J203" i="3"/>
  <c r="J205" i="3"/>
  <c r="J207" i="3"/>
  <c r="J209" i="3"/>
  <c r="J211" i="3"/>
  <c r="K136" i="3"/>
  <c r="J1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K128" i="3"/>
  <c r="J128" i="3"/>
  <c r="K140" i="3"/>
  <c r="J140" i="3"/>
  <c r="K144" i="3"/>
  <c r="J144" i="3"/>
  <c r="K156" i="3"/>
  <c r="J156" i="3"/>
  <c r="K164" i="3"/>
  <c r="J164" i="3"/>
  <c r="K172" i="3"/>
  <c r="J172" i="3"/>
  <c r="K180" i="3"/>
  <c r="J180" i="3"/>
  <c r="K188" i="3"/>
  <c r="J188" i="3"/>
  <c r="K192" i="3"/>
  <c r="J192" i="3"/>
  <c r="K196" i="3"/>
  <c r="J196" i="3"/>
  <c r="K208" i="3"/>
  <c r="J208" i="3"/>
  <c r="J9" i="3"/>
  <c r="J10" i="3"/>
  <c r="J11" i="3"/>
  <c r="J12" i="3"/>
  <c r="J13" i="3"/>
  <c r="J14" i="3"/>
  <c r="J15" i="3"/>
  <c r="J16" i="3"/>
  <c r="J34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K132" i="3"/>
  <c r="J132" i="3"/>
  <c r="K148" i="3"/>
  <c r="J148" i="3"/>
  <c r="K152" i="3"/>
  <c r="J152" i="3"/>
  <c r="K160" i="3"/>
  <c r="J160" i="3"/>
  <c r="K168" i="3"/>
  <c r="J168" i="3"/>
  <c r="K176" i="3"/>
  <c r="J176" i="3"/>
  <c r="K184" i="3"/>
  <c r="J184" i="3"/>
  <c r="K200" i="3"/>
  <c r="J200" i="3"/>
  <c r="K204" i="3"/>
  <c r="J204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T39" i="1"/>
  <c r="V39" i="1" s="1"/>
  <c r="S41" i="1"/>
  <c r="S135" i="1"/>
  <c r="T133" i="1"/>
  <c r="V133" i="1" s="1"/>
  <c r="S16" i="1"/>
  <c r="T179" i="1"/>
  <c r="V179" i="1" s="1"/>
  <c r="S116" i="1"/>
  <c r="S185" i="1"/>
  <c r="T91" i="1"/>
  <c r="V91" i="1" s="1"/>
  <c r="S35" i="1"/>
  <c r="S15" i="1"/>
  <c r="T27" i="1"/>
  <c r="V27" i="1" s="1"/>
  <c r="S117" i="1"/>
  <c r="T153" i="1"/>
  <c r="V153" i="1" s="1"/>
  <c r="S9" i="1"/>
  <c r="S196" i="1"/>
  <c r="T139" i="1"/>
  <c r="V139" i="1" s="1"/>
  <c r="S181" i="1"/>
  <c r="S197" i="1"/>
  <c r="S56" i="1"/>
  <c r="T100" i="1"/>
  <c r="V100" i="1" s="1"/>
  <c r="S78" i="1"/>
  <c r="T66" i="1"/>
  <c r="V66" i="1" s="1"/>
  <c r="S155" i="1"/>
  <c r="T80" i="1"/>
  <c r="V80" i="1" s="1"/>
  <c r="T186" i="1"/>
  <c r="V186" i="1" s="1"/>
  <c r="S190" i="1"/>
  <c r="T72" i="1"/>
  <c r="V72" i="1" s="1"/>
  <c r="S200" i="1"/>
  <c r="T191" i="1"/>
  <c r="V191" i="1" s="1"/>
  <c r="T198" i="1"/>
  <c r="V198" i="1" s="1"/>
  <c r="T76" i="1"/>
  <c r="V76" i="1" s="1"/>
  <c r="S79" i="1"/>
  <c r="S30" i="1"/>
  <c r="S141" i="1"/>
  <c r="S44" i="1"/>
  <c r="T48" i="1"/>
  <c r="V48" i="1" s="1"/>
  <c r="S211" i="1"/>
  <c r="S90" i="1"/>
  <c r="S114" i="1"/>
  <c r="S43" i="1"/>
  <c r="T69" i="1"/>
  <c r="V69" i="1" s="1"/>
  <c r="S146" i="1"/>
  <c r="S31" i="1"/>
  <c r="S97" i="1"/>
  <c r="S178" i="1"/>
  <c r="T193" i="1"/>
  <c r="V193" i="1" s="1"/>
  <c r="S142" i="1"/>
  <c r="S50" i="1"/>
  <c r="S130" i="1"/>
  <c r="T187" i="1"/>
  <c r="V187" i="1" s="1"/>
  <c r="S172" i="1"/>
  <c r="S161" i="1"/>
  <c r="S77" i="1"/>
  <c r="S118" i="1"/>
  <c r="S184" i="1"/>
  <c r="S98" i="1"/>
  <c r="S106" i="1"/>
  <c r="S96" i="1"/>
  <c r="S83" i="1"/>
  <c r="T63" i="1"/>
  <c r="V63" i="1" s="1"/>
  <c r="T103" i="1"/>
  <c r="V103" i="1" s="1"/>
  <c r="S177" i="1"/>
  <c r="S149" i="1"/>
  <c r="S132" i="1"/>
  <c r="S105" i="1"/>
  <c r="S82" i="1"/>
  <c r="T45" i="1"/>
  <c r="V45" i="1" s="1"/>
  <c r="T36" i="1"/>
  <c r="V36" i="1" s="1"/>
  <c r="T205" i="1"/>
  <c r="V205" i="1" s="1"/>
  <c r="S92" i="1"/>
  <c r="S110" i="1"/>
  <c r="S167" i="1"/>
  <c r="S68" i="1"/>
  <c r="S109" i="1"/>
  <c r="T134" i="1"/>
  <c r="V134" i="1" s="1"/>
  <c r="T23" i="1"/>
  <c r="V23" i="1" s="1"/>
  <c r="T113" i="1"/>
  <c r="V113" i="1" s="1"/>
  <c r="T22" i="1"/>
  <c r="V22" i="1" s="1"/>
  <c r="T131" i="1"/>
  <c r="V131" i="1" s="1"/>
  <c r="T37" i="1"/>
  <c r="V37" i="1" s="1"/>
  <c r="S162" i="1"/>
  <c r="T168" i="1"/>
  <c r="V168" i="1" s="1"/>
  <c r="T150" i="1"/>
  <c r="V150" i="1" s="1"/>
  <c r="T203" i="1"/>
  <c r="V203" i="1" s="1"/>
  <c r="T99" i="1"/>
  <c r="V99" i="1" s="1"/>
  <c r="S67" i="1"/>
  <c r="T151" i="1"/>
  <c r="V151" i="1" s="1"/>
  <c r="T160" i="1"/>
  <c r="V160" i="1" s="1"/>
  <c r="T159" i="1"/>
  <c r="V159" i="1" s="1"/>
  <c r="T158" i="1"/>
  <c r="V158" i="1" s="1"/>
  <c r="S60" i="1"/>
  <c r="T88" i="1"/>
  <c r="V88" i="1" s="1"/>
  <c r="S112" i="1"/>
  <c r="S104" i="1"/>
  <c r="T55" i="1"/>
  <c r="V55" i="1" s="1"/>
  <c r="S73" i="1"/>
  <c r="S140" i="1"/>
  <c r="T10" i="1"/>
  <c r="V10" i="1" s="1"/>
  <c r="T165" i="1"/>
  <c r="V165" i="1" s="1"/>
  <c r="S57" i="1"/>
  <c r="T34" i="1"/>
  <c r="V34" i="1" s="1"/>
  <c r="S170" i="1"/>
  <c r="S188" i="1"/>
  <c r="S21" i="1"/>
  <c r="S164" i="1"/>
  <c r="S20" i="1"/>
  <c r="T94" i="1"/>
  <c r="V94" i="1" s="1"/>
  <c r="T47" i="1"/>
  <c r="V47" i="1" s="1"/>
  <c r="T175" i="1"/>
  <c r="V175" i="1" s="1"/>
  <c r="T71" i="1"/>
  <c r="V71" i="1" s="1"/>
  <c r="T38" i="1"/>
  <c r="V38" i="1" s="1"/>
  <c r="T25" i="1"/>
  <c r="V25" i="1" s="1"/>
  <c r="T173" i="1"/>
  <c r="V173" i="1" s="1"/>
  <c r="T111" i="1"/>
  <c r="V111" i="1" s="1"/>
  <c r="S51" i="1"/>
  <c r="T51" i="1"/>
  <c r="V51" i="1" s="1"/>
  <c r="S46" i="1"/>
  <c r="T46" i="1"/>
  <c r="V46" i="1" s="1"/>
  <c r="S202" i="1"/>
  <c r="T202" i="1"/>
  <c r="V202" i="1" s="1"/>
  <c r="S102" i="1"/>
  <c r="T102" i="1"/>
  <c r="V102" i="1" s="1"/>
  <c r="S18" i="1"/>
  <c r="T18" i="1"/>
  <c r="V18" i="1" s="1"/>
  <c r="S124" i="1"/>
  <c r="T124" i="1"/>
  <c r="V124" i="1" s="1"/>
  <c r="S107" i="1"/>
  <c r="T107" i="1"/>
  <c r="V107" i="1" s="1"/>
  <c r="S93" i="1"/>
  <c r="T93" i="1"/>
  <c r="V93" i="1" s="1"/>
  <c r="S207" i="1"/>
  <c r="T207" i="1"/>
  <c r="V207" i="1" s="1"/>
  <c r="S201" i="1"/>
  <c r="T201" i="1"/>
  <c r="V201" i="1" s="1"/>
  <c r="S101" i="1"/>
  <c r="T101" i="1"/>
  <c r="V101" i="1" s="1"/>
  <c r="S74" i="1"/>
  <c r="T74" i="1"/>
  <c r="V74" i="1" s="1"/>
  <c r="T108" i="1"/>
  <c r="V108" i="1" s="1"/>
  <c r="S49" i="1"/>
  <c r="T54" i="1"/>
  <c r="V54" i="1" s="1"/>
  <c r="S54" i="1"/>
  <c r="T11" i="1"/>
  <c r="V11" i="1" s="1"/>
  <c r="T81" i="1"/>
  <c r="V81" i="1" s="1"/>
  <c r="T120" i="1"/>
  <c r="V120" i="1" s="1"/>
  <c r="S180" i="1"/>
  <c r="T33" i="1"/>
  <c r="V33" i="1" s="1"/>
  <c r="T195" i="1"/>
  <c r="V195" i="1" s="1"/>
  <c r="S127" i="1"/>
  <c r="S87" i="1"/>
  <c r="T95" i="1"/>
  <c r="V95" i="1" s="1"/>
  <c r="T115" i="1"/>
  <c r="V115" i="1" s="1"/>
  <c r="S26" i="1"/>
  <c r="S13" i="1"/>
  <c r="T192" i="1"/>
  <c r="V192" i="1" s="1"/>
  <c r="T157" i="1"/>
  <c r="V157" i="1" s="1"/>
  <c r="S86" i="1"/>
  <c r="T129" i="1"/>
  <c r="V129" i="1" s="1"/>
  <c r="T84" i="1"/>
  <c r="V84" i="1" s="1"/>
  <c r="T19" i="1"/>
  <c r="V19" i="1" s="1"/>
  <c r="S206" i="1"/>
  <c r="S183" i="1"/>
  <c r="T147" i="1"/>
  <c r="V147" i="1" s="1"/>
  <c r="T208" i="1"/>
  <c r="V208" i="1" s="1"/>
  <c r="T32" i="1"/>
  <c r="V32" i="1" s="1"/>
  <c r="T125" i="1"/>
  <c r="V125" i="1" s="1"/>
  <c r="T65" i="1"/>
  <c r="V65" i="1" s="1"/>
  <c r="T210" i="1"/>
  <c r="V210" i="1" s="1"/>
  <c r="T75" i="1"/>
  <c r="V75" i="1" s="1"/>
  <c r="T64" i="1"/>
  <c r="V64" i="1" s="1"/>
  <c r="S61" i="1"/>
  <c r="S174" i="1"/>
  <c r="S136" i="1"/>
  <c r="T199" i="1"/>
  <c r="V199" i="1" s="1"/>
  <c r="T138" i="1"/>
  <c r="V138" i="1" s="1"/>
  <c r="T40" i="1"/>
  <c r="V40" i="1" s="1"/>
  <c r="S59" i="1"/>
  <c r="S42" i="1"/>
  <c r="S89" i="1"/>
  <c r="S152" i="1"/>
  <c r="T52" i="1"/>
  <c r="V52" i="1" s="1"/>
  <c r="T58" i="1"/>
  <c r="V58" i="1" s="1"/>
  <c r="S144" i="1"/>
  <c r="T144" i="1"/>
  <c r="V144" i="1" s="1"/>
  <c r="S169" i="1"/>
  <c r="T169" i="1"/>
  <c r="V169" i="1" s="1"/>
  <c r="S163" i="1"/>
  <c r="T163" i="1"/>
  <c r="V163" i="1" s="1"/>
  <c r="T12" i="1"/>
  <c r="V12" i="1" s="1"/>
  <c r="T128" i="1"/>
  <c r="V128" i="1" s="1"/>
  <c r="T145" i="1"/>
  <c r="V145" i="1" s="1"/>
  <c r="T121" i="1"/>
  <c r="V121" i="1" s="1"/>
  <c r="T137" i="1"/>
  <c r="V137" i="1" s="1"/>
  <c r="T29" i="1"/>
  <c r="V29" i="1" s="1"/>
  <c r="S29" i="1"/>
  <c r="S123" i="1"/>
  <c r="T123" i="1"/>
  <c r="V123" i="1" s="1"/>
  <c r="T62" i="1"/>
  <c r="V62" i="1" s="1"/>
  <c r="T85" i="1"/>
  <c r="V85" i="1" s="1"/>
  <c r="S171" i="1"/>
  <c r="T171" i="1"/>
  <c r="V171" i="1" s="1"/>
  <c r="T70" i="1"/>
  <c r="V70" i="1" s="1"/>
  <c r="T204" i="1"/>
  <c r="V204" i="1" s="1"/>
  <c r="T119" i="1"/>
  <c r="V119" i="1" s="1"/>
  <c r="T17" i="1"/>
  <c r="V17" i="1" s="1"/>
  <c r="S28" i="1"/>
  <c r="T28" i="1"/>
  <c r="V28" i="1" s="1"/>
  <c r="S122" i="1"/>
  <c r="T122" i="1"/>
  <c r="V122" i="1" s="1"/>
  <c r="S166" i="1"/>
  <c r="S126" i="1"/>
  <c r="T148" i="1"/>
  <c r="V148" i="1" s="1"/>
  <c r="S154" i="1"/>
  <c r="S53" i="1"/>
  <c r="T209" i="1"/>
  <c r="V209" i="1" s="1"/>
  <c r="T189" i="1"/>
  <c r="V189" i="1" s="1"/>
  <c r="T24" i="1"/>
  <c r="V24" i="1" s="1"/>
  <c r="T14" i="1"/>
  <c r="V14" i="1" s="1"/>
  <c r="S182" i="1"/>
  <c r="T156" i="1"/>
  <c r="V156" i="1" s="1"/>
  <c r="T143" i="1"/>
  <c r="V143" i="1" s="1"/>
  <c r="T176" i="1"/>
  <c r="V176" i="1" s="1"/>
  <c r="B2" i="2"/>
  <c r="C2" i="2"/>
  <c r="A5" i="2" l="1"/>
  <c r="B4" i="8" s="1"/>
  <c r="V213" i="1"/>
  <c r="B4" i="6" l="1"/>
  <c r="B4" i="7"/>
  <c r="B4" i="4"/>
  <c r="B4" i="5"/>
  <c r="D4" i="1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Commission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  <connection id="2" xr16:uid="{15A6A6AB-1E97-404B-A42C-AAAED5FE836D}" name="Query_Commission1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  <connection id="3" xr16:uid="{7CCA6E8D-0F87-4263-8D55-04F769470E73}" name="Query_Commission11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  <connection id="4" xr16:uid="{1E74600B-60BF-41DD-AA26-CDA22C15923D}" name="Query_Commission12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  <connection id="5" xr16:uid="{29A0158E-7A84-4444-988A-ECF62D12D3D4}" name="Query_Commission13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  <connection id="6" xr16:uid="{A20F2C55-54C9-4FA1-B516-0C6FF519912E}" name="Query_Commission14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  <connection id="7" xr16:uid="{BE8B94E7-5230-4F1A-B32D-AB1410406113}" name="Query_Commission15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</connections>
</file>

<file path=xl/sharedStrings.xml><?xml version="1.0" encoding="utf-8"?>
<sst xmlns="http://schemas.openxmlformats.org/spreadsheetml/2006/main" count="7599" uniqueCount="685">
  <si>
    <t>Invoice Date</t>
  </si>
  <si>
    <t>Sales Rep</t>
  </si>
  <si>
    <t>Sub Rep</t>
  </si>
  <si>
    <t>Customer Order</t>
  </si>
  <si>
    <t>Customer ID</t>
  </si>
  <si>
    <t>Customer Name</t>
  </si>
  <si>
    <t>City</t>
  </si>
  <si>
    <t>State</t>
  </si>
  <si>
    <t>Country</t>
  </si>
  <si>
    <t>Invoice Number</t>
  </si>
  <si>
    <t>Invoice Line</t>
  </si>
  <si>
    <t>Part ID</t>
  </si>
  <si>
    <t>Product</t>
  </si>
  <si>
    <t>Reference</t>
  </si>
  <si>
    <t>Quantity</t>
  </si>
  <si>
    <t>Amount</t>
  </si>
  <si>
    <t>Comm Percentage</t>
  </si>
  <si>
    <t>USA</t>
  </si>
  <si>
    <t>Commission Due</t>
  </si>
  <si>
    <t>Credit/Debit</t>
  </si>
  <si>
    <t>Invoice Quantity</t>
  </si>
  <si>
    <t>Invoice Amount</t>
  </si>
  <si>
    <t>ZIP</t>
  </si>
  <si>
    <t>Salesrep</t>
  </si>
  <si>
    <t>Start Date</t>
  </si>
  <si>
    <t>End Date</t>
  </si>
  <si>
    <t>S-1000</t>
  </si>
  <si>
    <t>G-OTOMED</t>
  </si>
  <si>
    <t>G-IMPLANTS</t>
  </si>
  <si>
    <t>G-DSI-DISP</t>
  </si>
  <si>
    <t>G-TUBES</t>
  </si>
  <si>
    <t>SP-3000</t>
  </si>
  <si>
    <t>SP-3000 - LEVINE IRRIGATION-SUCTION TUBING</t>
  </si>
  <si>
    <t>SR-MAG1</t>
  </si>
  <si>
    <t>NC</t>
  </si>
  <si>
    <t>JUSTIN GROSS</t>
  </si>
  <si>
    <t>SC</t>
  </si>
  <si>
    <t>COLUMBIA</t>
  </si>
  <si>
    <t>CHARLOTTE</t>
  </si>
  <si>
    <t>DURHAM</t>
  </si>
  <si>
    <t>GREENVILLE</t>
  </si>
  <si>
    <t>ERIC BONNER</t>
  </si>
  <si>
    <t>UNO07</t>
  </si>
  <si>
    <t>UNIV. OF NORTH CAROLINA HOSPITAL</t>
  </si>
  <si>
    <t>CHAPEL HILL</t>
  </si>
  <si>
    <t>27514</t>
  </si>
  <si>
    <t>RALEIGH</t>
  </si>
  <si>
    <t>PAR01</t>
  </si>
  <si>
    <t>MEDICAL UNIVERSITY OF SOUTH CAROLINA</t>
  </si>
  <si>
    <t>CHARLESTON</t>
  </si>
  <si>
    <t>29425</t>
  </si>
  <si>
    <t>27609</t>
  </si>
  <si>
    <t>29223</t>
  </si>
  <si>
    <t>MEU01</t>
  </si>
  <si>
    <t>RAC01</t>
  </si>
  <si>
    <t>DUKE RALEIGH HOSPITAL</t>
  </si>
  <si>
    <t>DUH01</t>
  </si>
  <si>
    <t>DUKE HOSPITAL NORTH</t>
  </si>
  <si>
    <t>27710</t>
  </si>
  <si>
    <t>WAF01</t>
  </si>
  <si>
    <t>WAKE FOREST UNIVERSITY HEALTH SERVICES</t>
  </si>
  <si>
    <t>WINSTON-SALEM</t>
  </si>
  <si>
    <t>27157</t>
  </si>
  <si>
    <t>PRISMA HEALTH</t>
  </si>
  <si>
    <t>29616</t>
  </si>
  <si>
    <t>930-014</t>
  </si>
  <si>
    <t>930-014 - Tapered Straight edge angled upward cut</t>
  </si>
  <si>
    <t>MEU05</t>
  </si>
  <si>
    <t>S-1000 - EAR DRESSING, ADULT</t>
  </si>
  <si>
    <t>PRH04</t>
  </si>
  <si>
    <t>PRESBYTERIAN MAIN NON-STOCK</t>
  </si>
  <si>
    <t>28204</t>
  </si>
  <si>
    <t>SUC01</t>
  </si>
  <si>
    <t>SURGERY CENTER OF CHARLESTON-ASC</t>
  </si>
  <si>
    <t>29407</t>
  </si>
  <si>
    <t>BLR02</t>
  </si>
  <si>
    <t>BLUE RIDGE SURGERY CENTER</t>
  </si>
  <si>
    <t>27607</t>
  </si>
  <si>
    <t>DAA03</t>
  </si>
  <si>
    <t>DAVIS AMBULATORY SURGICAL CENTER</t>
  </si>
  <si>
    <t>27704</t>
  </si>
  <si>
    <t>930-010</t>
  </si>
  <si>
    <t>930-010 - Spear-Juvenile flat bladeangled nohandle</t>
  </si>
  <si>
    <t>MEU03</t>
  </si>
  <si>
    <t>MEDICAL UNIVERSITY HOSPITAL AUTHORITY</t>
  </si>
  <si>
    <t>29425-8903</t>
  </si>
  <si>
    <t>S-3001</t>
  </si>
  <si>
    <t>S-3001 - SHEEHY-HOUSE POWDER INSUFFLATOR</t>
  </si>
  <si>
    <t>510-131C</t>
  </si>
  <si>
    <t>510-131C - COLLAR BUTTON VT PC SI 1.27MM</t>
  </si>
  <si>
    <t>CHS18</t>
  </si>
  <si>
    <t>CHARLOTTE SURGERY CENTER - MUSEUM</t>
  </si>
  <si>
    <t>28211</t>
  </si>
  <si>
    <t>650</t>
  </si>
  <si>
    <t>650 - OFFSET ALTO PARTIAL</t>
  </si>
  <si>
    <t>600</t>
  </si>
  <si>
    <t>600 - OFFSET ALTO TOTAL</t>
  </si>
  <si>
    <t>930-011</t>
  </si>
  <si>
    <t>930-011 - Tympanoplasty, angled 2.5mm wide</t>
  </si>
  <si>
    <t>PAS01</t>
  </si>
  <si>
    <t>PALMETTO SURGERY CENTER</t>
  </si>
  <si>
    <t>525-192</t>
  </si>
  <si>
    <t>525-192 - ARMSTRONG R VENT TUBE 1.14MM BLUE FLPL</t>
  </si>
  <si>
    <t>SP-4000</t>
  </si>
  <si>
    <t>SP-4000 - OTOMED SUCTION TUBING</t>
  </si>
  <si>
    <t>605</t>
  </si>
  <si>
    <t>605 - CENTERED ALTO TOTAL</t>
  </si>
  <si>
    <t>655</t>
  </si>
  <si>
    <t>655 - CENTERED ALTO PARTIAL</t>
  </si>
  <si>
    <t>S-1003</t>
  </si>
  <si>
    <t>S-1003 - EAR DRESSING, PEDIATRIC</t>
  </si>
  <si>
    <t>G-DSI-CAP</t>
  </si>
  <si>
    <t>510-281C</t>
  </si>
  <si>
    <t>510-281C - ARMSTRONG R VT W/TAB PC SI 1.14MM</t>
  </si>
  <si>
    <t>CAC04</t>
  </si>
  <si>
    <t>CAPITAL CITY SURGERY CENTER</t>
  </si>
  <si>
    <t>27610</t>
  </si>
  <si>
    <t>NOH06</t>
  </si>
  <si>
    <t>NOVANT HEALTH INC.</t>
  </si>
  <si>
    <t>520-001</t>
  </si>
  <si>
    <t>520-001 - BOBBIN VT 1.14MM FLPL</t>
  </si>
  <si>
    <t>510-061C</t>
  </si>
  <si>
    <t>510-061C - PC SI PAPARELLA 1.14MM ID W/TAB</t>
  </si>
  <si>
    <t>SP-2000</t>
  </si>
  <si>
    <t>SP-2000 - SAFETRAP TISSUE COLLECTOR</t>
  </si>
  <si>
    <t>WAF02</t>
  </si>
  <si>
    <t>WAKE FOREST AMBULATORY VENTURES</t>
  </si>
  <si>
    <t>WINSTON SALEM</t>
  </si>
  <si>
    <t>27103</t>
  </si>
  <si>
    <t>510-121</t>
  </si>
  <si>
    <t>510-121 - TRIUNE VT SI 1.35MM X 5MM</t>
  </si>
  <si>
    <t>PIO02</t>
  </si>
  <si>
    <t>PIEDMONT OUTPATIENT SURGERY</t>
  </si>
  <si>
    <t>910</t>
  </si>
  <si>
    <t>910 - ALTO Cutter</t>
  </si>
  <si>
    <t>510-131</t>
  </si>
  <si>
    <t>510-131 - COLLAR BUTTON VT SI 1.27MM</t>
  </si>
  <si>
    <t>CAS09</t>
  </si>
  <si>
    <t>CAROLINA SURGICAL CENTER</t>
  </si>
  <si>
    <t>ROCK HILL</t>
  </si>
  <si>
    <t>29732</t>
  </si>
  <si>
    <t>SD-2100</t>
  </si>
  <si>
    <t>SD-2100 - GLASSCOCK OTOLOGY DRAPE</t>
  </si>
  <si>
    <t>KEC01</t>
  </si>
  <si>
    <t>KERSHAW MEDICAL CENTER</t>
  </si>
  <si>
    <t>CAMDEN</t>
  </si>
  <si>
    <t>29020</t>
  </si>
  <si>
    <t>930-003</t>
  </si>
  <si>
    <t>930-003 - SPEAR - JUVENILE FLAT BLADE</t>
  </si>
  <si>
    <t>CAE18</t>
  </si>
  <si>
    <t>CAROLINA ENT</t>
  </si>
  <si>
    <t>HICKORY</t>
  </si>
  <si>
    <t>28601</t>
  </si>
  <si>
    <t>473-425</t>
  </si>
  <si>
    <t>473-425 - ECLIPSE FLAT RIBBON PSTN .5MM X 4.25MM L</t>
  </si>
  <si>
    <t>ASHEVILLE</t>
  </si>
  <si>
    <t>530-001</t>
  </si>
  <si>
    <t>530-001 - POPE VENT TUBE 1.14MM ID</t>
  </si>
  <si>
    <t>520-196</t>
  </si>
  <si>
    <t>520-196 - ARMSTRONG R VT 1.14MM FLPL</t>
  </si>
  <si>
    <t>421-400</t>
  </si>
  <si>
    <t>421-400 - LIPPY BUCKET W/NOTCH _x000D_
.4 DIA X 4.00MM L</t>
  </si>
  <si>
    <t>IRM01</t>
  </si>
  <si>
    <t>IREDELL MEMORIAL HOSPITAL</t>
  </si>
  <si>
    <t>STATESVILLE</t>
  </si>
  <si>
    <t>28677</t>
  </si>
  <si>
    <t>UNR01</t>
  </si>
  <si>
    <t>CAROLINAS HEALTHCARE SYSTEM</t>
  </si>
  <si>
    <t>MONROE</t>
  </si>
  <si>
    <t>28112</t>
  </si>
  <si>
    <t>500-131</t>
  </si>
  <si>
    <t>500-131 - MORETZ W/TAB VT 1.27MM ID BLUE TI</t>
  </si>
  <si>
    <t>Justin Gross</t>
  </si>
  <si>
    <t>ASH01</t>
  </si>
  <si>
    <t>ASHEVILLE HEAD, NECK AND EAR CLINIC</t>
  </si>
  <si>
    <t>28803</t>
  </si>
  <si>
    <t>AMS01</t>
  </si>
  <si>
    <t>AMBULATORY SURGERY CENTER OF SPARTANBURG</t>
  </si>
  <si>
    <t>SPARTANBURG</t>
  </si>
  <si>
    <t>29303</t>
  </si>
  <si>
    <t>520-021</t>
  </si>
  <si>
    <t>520-021 - BOBBIN VT 1.02MM FLPL</t>
  </si>
  <si>
    <t>510-171</t>
  </si>
  <si>
    <t>510-171 - TAPERVENT VT SI 1.27MM</t>
  </si>
  <si>
    <t>PRN01</t>
  </si>
  <si>
    <t>PROVIDENCE NORTHEAST HOSPITAL</t>
  </si>
  <si>
    <t>29203</t>
  </si>
  <si>
    <t>602</t>
  </si>
  <si>
    <t>602 - OWENS ASSURE ALTO TOTAL W/SHOE</t>
  </si>
  <si>
    <t>SPE01</t>
  </si>
  <si>
    <t>SPARTANBURG ENT CLINIC</t>
  </si>
  <si>
    <t>930-009</t>
  </si>
  <si>
    <t>930-009 - Lance-Juvenile flat bladeAngled nohandle</t>
  </si>
  <si>
    <t>SG315857</t>
  </si>
  <si>
    <t>SG317216</t>
  </si>
  <si>
    <t>SG315098</t>
  </si>
  <si>
    <t>7.32.65</t>
  </si>
  <si>
    <t>7.32.65 - Backbiting Sinus Forceps, Rotating, Pedi</t>
  </si>
  <si>
    <t>510-133C</t>
  </si>
  <si>
    <t>510-133C - COLLAR BUTTON PC SI 1.27MM</t>
  </si>
  <si>
    <t>COM04</t>
  </si>
  <si>
    <t>CONWAY MEDICAL CENTER, INC.</t>
  </si>
  <si>
    <t>CONWAY</t>
  </si>
  <si>
    <t>29526</t>
  </si>
  <si>
    <t>510-132</t>
  </si>
  <si>
    <t>510-132 - COLLAR BUTTON VT SI 1.27MM</t>
  </si>
  <si>
    <t>SG317326</t>
  </si>
  <si>
    <t>CAH12</t>
  </si>
  <si>
    <t>CAROLINAS HEALTHCARE SYSTEM - NC</t>
  </si>
  <si>
    <t>28203</t>
  </si>
  <si>
    <t>750-100</t>
  </si>
  <si>
    <t>750-100 - FRISBEE PARTIAL 1.00MM L</t>
  </si>
  <si>
    <t>28602</t>
  </si>
  <si>
    <t>S-2500</t>
  </si>
  <si>
    <t>S-2500 - SHEEHY BONE DUST COLLECTOR</t>
  </si>
  <si>
    <t>636-080</t>
  </si>
  <si>
    <t>636-080 - DORNHOFFER FOOTPLATE SHOE_x000D_
.8MM DIA</t>
  </si>
  <si>
    <t>MCR03</t>
  </si>
  <si>
    <t>MCLEOD REG MED CTR - FLORENCE</t>
  </si>
  <si>
    <t>FLORENCE</t>
  </si>
  <si>
    <t>29506</t>
  </si>
  <si>
    <t>MIH04</t>
  </si>
  <si>
    <t>MISSION HOSPITALS, INC</t>
  </si>
  <si>
    <t>28806</t>
  </si>
  <si>
    <t>756-300</t>
  </si>
  <si>
    <t>756-300 - KRAUS K-HELIX CROWN</t>
  </si>
  <si>
    <t>SG314990</t>
  </si>
  <si>
    <t>REH01</t>
  </si>
  <si>
    <t>REX HEALTHCARE</t>
  </si>
  <si>
    <t>675</t>
  </si>
  <si>
    <t>675 - BOJRAB ALTO PARTIAL</t>
  </si>
  <si>
    <t>27705</t>
  </si>
  <si>
    <t>986-001</t>
  </si>
  <si>
    <t>986-001 - ProCem Otologic Cement</t>
  </si>
  <si>
    <t>VAM25</t>
  </si>
  <si>
    <t>V. A. MEDICAL CENTER - NC ASHEVILLE</t>
  </si>
  <si>
    <t>28805-2087</t>
  </si>
  <si>
    <t>VAM37</t>
  </si>
  <si>
    <t>VA MEDICAL CENTER - SUPPLY WHSE</t>
  </si>
  <si>
    <t>SALISBURY</t>
  </si>
  <si>
    <t>28144</t>
  </si>
  <si>
    <t>SG320903</t>
  </si>
  <si>
    <t>GM228510</t>
  </si>
  <si>
    <t>500-061</t>
  </si>
  <si>
    <t>500-061 - PED BOBBIN VT 0.78MM ID BLUE TI</t>
  </si>
  <si>
    <t>STEPHEN NORRIS</t>
  </si>
  <si>
    <t>SG317810</t>
  </si>
  <si>
    <t>GM226581</t>
  </si>
  <si>
    <t>GM225755</t>
  </si>
  <si>
    <t>SG318270</t>
  </si>
  <si>
    <t>GM225386</t>
  </si>
  <si>
    <t>SG319435</t>
  </si>
  <si>
    <t>GM226797</t>
  </si>
  <si>
    <t>SG319436</t>
  </si>
  <si>
    <t>GM226798</t>
  </si>
  <si>
    <t>SG319636</t>
  </si>
  <si>
    <t>GM226927</t>
  </si>
  <si>
    <t>SG319575</t>
  </si>
  <si>
    <t>GM226926</t>
  </si>
  <si>
    <t>GM225142</t>
  </si>
  <si>
    <t>GM225757</t>
  </si>
  <si>
    <t>510-062</t>
  </si>
  <si>
    <t>510-062 - PAPARELLA VT W/TAB SI 1.14MM</t>
  </si>
  <si>
    <t>GM226109</t>
  </si>
  <si>
    <t>7.06.10</t>
  </si>
  <si>
    <t>7.06.10 - Struempel Forceps, 125mm, 2.5 x 6.0mm St</t>
  </si>
  <si>
    <t>SG319241</t>
  </si>
  <si>
    <t>GM226583</t>
  </si>
  <si>
    <t>SG319732</t>
  </si>
  <si>
    <t>GM227054</t>
  </si>
  <si>
    <t>SG320921</t>
  </si>
  <si>
    <t>GM228431</t>
  </si>
  <si>
    <t>SG317983</t>
  </si>
  <si>
    <t>GM226551</t>
  </si>
  <si>
    <t>GM227505</t>
  </si>
  <si>
    <t>SG318162</t>
  </si>
  <si>
    <t>GM225731</t>
  </si>
  <si>
    <t>GM225455</t>
  </si>
  <si>
    <t>SG319536</t>
  </si>
  <si>
    <t>GM226784</t>
  </si>
  <si>
    <t>SG319781</t>
  </si>
  <si>
    <t>GM227055</t>
  </si>
  <si>
    <t>SG318042</t>
  </si>
  <si>
    <t>GM225143</t>
  </si>
  <si>
    <t>SG320999</t>
  </si>
  <si>
    <t>GM228438</t>
  </si>
  <si>
    <t>930-020</t>
  </si>
  <si>
    <t>930-020 - Sickle, Flat Blade w/ Flat Handle</t>
  </si>
  <si>
    <t>SG318669</t>
  </si>
  <si>
    <t>GM226432</t>
  </si>
  <si>
    <t>SG319352</t>
  </si>
  <si>
    <t>GM226799</t>
  </si>
  <si>
    <t>SG320278</t>
  </si>
  <si>
    <t>GM227761</t>
  </si>
  <si>
    <t>SG319966</t>
  </si>
  <si>
    <t>CAV04</t>
  </si>
  <si>
    <t>CATAWBA VALLEY MEDICAL CTR</t>
  </si>
  <si>
    <t>GM227524</t>
  </si>
  <si>
    <t>SG320318</t>
  </si>
  <si>
    <t>CHH25</t>
  </si>
  <si>
    <t>CHATHAM HOSPITAL</t>
  </si>
  <si>
    <t>SILER CITY</t>
  </si>
  <si>
    <t>27344</t>
  </si>
  <si>
    <t>GM227686</t>
  </si>
  <si>
    <t>MARK GRANT</t>
  </si>
  <si>
    <t>SG320232</t>
  </si>
  <si>
    <t>GM227775</t>
  </si>
  <si>
    <t>SG320577</t>
  </si>
  <si>
    <t>GM228006</t>
  </si>
  <si>
    <t>SG320873</t>
  </si>
  <si>
    <t>GM228452</t>
  </si>
  <si>
    <t>JESSICA MAKRINOS</t>
  </si>
  <si>
    <t>SG320153</t>
  </si>
  <si>
    <t>GM227641</t>
  </si>
  <si>
    <t>SG320001</t>
  </si>
  <si>
    <t>GM227466</t>
  </si>
  <si>
    <t>SG320146</t>
  </si>
  <si>
    <t>GM227717</t>
  </si>
  <si>
    <t>GM228078</t>
  </si>
  <si>
    <t>520-192</t>
  </si>
  <si>
    <t>520-192 - ARMSTRONG R VT 1.14MM FLPL</t>
  </si>
  <si>
    <t>SG317863</t>
  </si>
  <si>
    <t>GM225170</t>
  </si>
  <si>
    <t>GM227150</t>
  </si>
  <si>
    <t>SG318671</t>
  </si>
  <si>
    <t>GM227554</t>
  </si>
  <si>
    <t>SG319334</t>
  </si>
  <si>
    <t>GM226624</t>
  </si>
  <si>
    <t>SG318673</t>
  </si>
  <si>
    <t>GM226623</t>
  </si>
  <si>
    <t>SG319043</t>
  </si>
  <si>
    <t>GM226212</t>
  </si>
  <si>
    <t>SG319048</t>
  </si>
  <si>
    <t>GM226213</t>
  </si>
  <si>
    <t>SG320350</t>
  </si>
  <si>
    <t>GM227720</t>
  </si>
  <si>
    <t>GM228080</t>
  </si>
  <si>
    <t>SG319559</t>
  </si>
  <si>
    <t>GM226760</t>
  </si>
  <si>
    <t>SG320355</t>
  </si>
  <si>
    <t>GM227719</t>
  </si>
  <si>
    <t>SG320549</t>
  </si>
  <si>
    <t>GM227888</t>
  </si>
  <si>
    <t>SG318720</t>
  </si>
  <si>
    <t>GM225922</t>
  </si>
  <si>
    <t>SG317950</t>
  </si>
  <si>
    <t>GM225171</t>
  </si>
  <si>
    <t>SG320171</t>
  </si>
  <si>
    <t>MEU04</t>
  </si>
  <si>
    <t>GM227467</t>
  </si>
  <si>
    <t>SG317152</t>
  </si>
  <si>
    <t>GM226458</t>
  </si>
  <si>
    <t>510-451</t>
  </si>
  <si>
    <t>510-451 - COLLAR BUTTON SI 1.27MM ID, 1.3MM I.F.</t>
  </si>
  <si>
    <t>SG318052</t>
  </si>
  <si>
    <t>GM227407</t>
  </si>
  <si>
    <t>GM225298</t>
  </si>
  <si>
    <t>SG318029</t>
  </si>
  <si>
    <t>GM225297</t>
  </si>
  <si>
    <t>GM227847</t>
  </si>
  <si>
    <t>10-318-14</t>
  </si>
  <si>
    <t>10-318-14 - HOUSE SUCTION AND IRRIGATION TUBE, 1</t>
  </si>
  <si>
    <t>10-318-23</t>
  </si>
  <si>
    <t>10-318-23 - HOUSE SUCTION AND IRRIGATION TUBE, 3</t>
  </si>
  <si>
    <t>SG318321</t>
  </si>
  <si>
    <t>GM225778</t>
  </si>
  <si>
    <t>510-101</t>
  </si>
  <si>
    <t>510-101 - T-TUBE SI 1.14MM X 12MM</t>
  </si>
  <si>
    <t>GM226446</t>
  </si>
  <si>
    <t>GM227628</t>
  </si>
  <si>
    <t>SG320654</t>
  </si>
  <si>
    <t>GM228170</t>
  </si>
  <si>
    <t>SG319818</t>
  </si>
  <si>
    <t>GM227052</t>
  </si>
  <si>
    <t>SG317741</t>
  </si>
  <si>
    <t>CAE07</t>
  </si>
  <si>
    <t>CAROLINA EAR &amp; HEARING CLINIC-RALEIGH</t>
  </si>
  <si>
    <t>GM224979</t>
  </si>
  <si>
    <t>SG316460</t>
  </si>
  <si>
    <t>CHF01</t>
  </si>
  <si>
    <t>BLUE RIDGE ENT</t>
  </si>
  <si>
    <t>BOONE</t>
  </si>
  <si>
    <t>28607</t>
  </si>
  <si>
    <t>GM225764</t>
  </si>
  <si>
    <t>SG318749</t>
  </si>
  <si>
    <t>GM227245</t>
  </si>
  <si>
    <t>GM227387</t>
  </si>
  <si>
    <t>SG320648</t>
  </si>
  <si>
    <t>GM228027</t>
  </si>
  <si>
    <t>SG319169</t>
  </si>
  <si>
    <t>DUA01</t>
  </si>
  <si>
    <t>DUKE AMBULATORY SURGERY CENTER</t>
  </si>
  <si>
    <t>GM226533</t>
  </si>
  <si>
    <t>SG318667</t>
  </si>
  <si>
    <t>GM225942</t>
  </si>
  <si>
    <t>SG320130</t>
  </si>
  <si>
    <t>GM227738</t>
  </si>
  <si>
    <t>10-318-33</t>
  </si>
  <si>
    <t>10-318-33 - HOUSE SUCTON AND IRRIGATION TUBE, 4</t>
  </si>
  <si>
    <t>10-318-15</t>
  </si>
  <si>
    <t>10-318-15 - HOUSE SUCTION AND IRRIGATION TUBE, 2</t>
  </si>
  <si>
    <t>10-318-45</t>
  </si>
  <si>
    <t>10-318-45 - HOUSE SUCTION AND IRRIGATION TUBE, 5</t>
  </si>
  <si>
    <t>SG319144</t>
  </si>
  <si>
    <t>GM226459</t>
  </si>
  <si>
    <t>GM228336</t>
  </si>
  <si>
    <t>SG319332</t>
  </si>
  <si>
    <t>PIE04</t>
  </si>
  <si>
    <t>PIEDMONT ENT ASSOCIATES</t>
  </si>
  <si>
    <t>WINSTON/SALEM</t>
  </si>
  <si>
    <t>GM227851</t>
  </si>
  <si>
    <t>SG320014</t>
  </si>
  <si>
    <t>PIH04</t>
  </si>
  <si>
    <t>PIEDMONT HEALTHCARE</t>
  </si>
  <si>
    <t>MOORESVILLE</t>
  </si>
  <si>
    <t>28117</t>
  </si>
  <si>
    <t>GM227863</t>
  </si>
  <si>
    <t>SG316705</t>
  </si>
  <si>
    <t>GM226373</t>
  </si>
  <si>
    <t>GM05561C</t>
  </si>
  <si>
    <t>GM05483C</t>
  </si>
  <si>
    <t>SG319333</t>
  </si>
  <si>
    <t>STF04</t>
  </si>
  <si>
    <t>ST. FRANCIS WOMEN'S HOSPITAL</t>
  </si>
  <si>
    <t>29615</t>
  </si>
  <si>
    <t>GM226778</t>
  </si>
  <si>
    <t>SG319848</t>
  </si>
  <si>
    <t>GM227039</t>
  </si>
  <si>
    <t>GM227040</t>
  </si>
  <si>
    <t>SG319594</t>
  </si>
  <si>
    <t>GM226913</t>
  </si>
  <si>
    <t>SG319595</t>
  </si>
  <si>
    <t>GM226914</t>
  </si>
  <si>
    <t>SG320381</t>
  </si>
  <si>
    <t>GM227903</t>
  </si>
  <si>
    <t>SG320476</t>
  </si>
  <si>
    <t>GM227946</t>
  </si>
  <si>
    <t>SG320858</t>
  </si>
  <si>
    <t>GM228293</t>
  </si>
  <si>
    <t>930-021</t>
  </si>
  <si>
    <t>930-021 - Lance, Flat Blade w/Flat Handle</t>
  </si>
  <si>
    <t>SG320966</t>
  </si>
  <si>
    <t>GM228504</t>
  </si>
  <si>
    <t>SG318965</t>
  </si>
  <si>
    <t>GM226160</t>
  </si>
  <si>
    <t>510-151</t>
  </si>
  <si>
    <t>510-151 - MINI-REVERSIBLE VT SI 0.89 MM</t>
  </si>
  <si>
    <t>SG318309</t>
  </si>
  <si>
    <t>GM225595</t>
  </si>
  <si>
    <t>6.20.74</t>
  </si>
  <si>
    <t>6.20.74 - Gunter-Gator, Delicate 4.0mm Smooth Jaws</t>
  </si>
  <si>
    <t>SG319580</t>
  </si>
  <si>
    <t>GM226860</t>
  </si>
  <si>
    <t>SG319271</t>
  </si>
  <si>
    <t>GM226339</t>
  </si>
  <si>
    <t>SG318804</t>
  </si>
  <si>
    <t>GM226159</t>
  </si>
  <si>
    <t>SG318959</t>
  </si>
  <si>
    <t>GM226981</t>
  </si>
  <si>
    <t>510-011C</t>
  </si>
  <si>
    <t>510-011C - DONALDSON VT PC SI 1.14MM</t>
  </si>
  <si>
    <t>SG320131</t>
  </si>
  <si>
    <t>GM227739</t>
  </si>
  <si>
    <t>SG320133</t>
  </si>
  <si>
    <t>GM227740</t>
  </si>
  <si>
    <t>SG320883</t>
  </si>
  <si>
    <t>GM228424</t>
  </si>
  <si>
    <t>SG316864</t>
  </si>
  <si>
    <t>ENT09</t>
  </si>
  <si>
    <t>ENT CAROLINA</t>
  </si>
  <si>
    <t>GASTONIA</t>
  </si>
  <si>
    <t>28054</t>
  </si>
  <si>
    <t>GM225485</t>
  </si>
  <si>
    <t>SG318145</t>
  </si>
  <si>
    <t>GM225921</t>
  </si>
  <si>
    <t>GM226499</t>
  </si>
  <si>
    <t>SG320155</t>
  </si>
  <si>
    <t>GM227718</t>
  </si>
  <si>
    <t>SG320700</t>
  </si>
  <si>
    <t>GM228079</t>
  </si>
  <si>
    <t>SG320926</t>
  </si>
  <si>
    <t>GM228402</t>
  </si>
  <si>
    <t>SG318147</t>
  </si>
  <si>
    <t>GM226500</t>
  </si>
  <si>
    <t>SG320531</t>
  </si>
  <si>
    <t>GM227887</t>
  </si>
  <si>
    <t>SG319858</t>
  </si>
  <si>
    <t>GM227025</t>
  </si>
  <si>
    <t>SG319859</t>
  </si>
  <si>
    <t>GM227026</t>
  </si>
  <si>
    <t>SG320928</t>
  </si>
  <si>
    <t>GM228403</t>
  </si>
  <si>
    <t>SG320798</t>
  </si>
  <si>
    <t>GM228404</t>
  </si>
  <si>
    <t>SG319696</t>
  </si>
  <si>
    <t>GM226898</t>
  </si>
  <si>
    <t>SG318418</t>
  </si>
  <si>
    <t>GM225508</t>
  </si>
  <si>
    <t>SG320144</t>
  </si>
  <si>
    <t>GM227721</t>
  </si>
  <si>
    <t>SG317932</t>
  </si>
  <si>
    <t>GM225008</t>
  </si>
  <si>
    <t>SG317247</t>
  </si>
  <si>
    <t>GM225697</t>
  </si>
  <si>
    <t>SG315194</t>
  </si>
  <si>
    <t>GM225698</t>
  </si>
  <si>
    <t>SG318264</t>
  </si>
  <si>
    <t>GM226501</t>
  </si>
  <si>
    <t>SG318692</t>
  </si>
  <si>
    <t>GM225923</t>
  </si>
  <si>
    <t>SG318868</t>
  </si>
  <si>
    <t>GM227468</t>
  </si>
  <si>
    <t>SG319026</t>
  </si>
  <si>
    <t>GM226208</t>
  </si>
  <si>
    <t>510-251</t>
  </si>
  <si>
    <t>510-251 - TINY TRIUNE VT SI 0.76MM</t>
  </si>
  <si>
    <t>SG317616</t>
  </si>
  <si>
    <t>GM225683</t>
  </si>
  <si>
    <t>510-042</t>
  </si>
  <si>
    <t>510-042 - PAPARELLA VT W/TAB SI 1.02MM</t>
  </si>
  <si>
    <t>GM228390</t>
  </si>
  <si>
    <t>SG317620</t>
  </si>
  <si>
    <t>GM226301</t>
  </si>
  <si>
    <t>GM227140</t>
  </si>
  <si>
    <t>SG317271</t>
  </si>
  <si>
    <t>GM225916</t>
  </si>
  <si>
    <t>SG317797</t>
  </si>
  <si>
    <t>GM225133</t>
  </si>
  <si>
    <t>SG316486</t>
  </si>
  <si>
    <t>GM225684</t>
  </si>
  <si>
    <t>SG319210</t>
  </si>
  <si>
    <t>GM226302</t>
  </si>
  <si>
    <t>525-003</t>
  </si>
  <si>
    <t>525-003 - BOBBIN VT 1.14MM BLUE FLPL</t>
  </si>
  <si>
    <t>SG320333</t>
  </si>
  <si>
    <t>GM228388</t>
  </si>
  <si>
    <t>SG318676</t>
  </si>
  <si>
    <t>GM225685</t>
  </si>
  <si>
    <t>SG319516</t>
  </si>
  <si>
    <t>GM226754</t>
  </si>
  <si>
    <t>473-450</t>
  </si>
  <si>
    <t>473-450 - ECLIPSE FLAT RIBBON PSTN .5MM X 4.50MM L</t>
  </si>
  <si>
    <t>SG320866</t>
  </si>
  <si>
    <t>GM228392</t>
  </si>
  <si>
    <t>SG320142</t>
  </si>
  <si>
    <t>GM227705</t>
  </si>
  <si>
    <t>SG320241</t>
  </si>
  <si>
    <t>GM228391</t>
  </si>
  <si>
    <t>SG320723</t>
  </si>
  <si>
    <t>GM228071</t>
  </si>
  <si>
    <t>SG320783</t>
  </si>
  <si>
    <t>GM228389</t>
  </si>
  <si>
    <t>SG319535</t>
  </si>
  <si>
    <t>GM227302</t>
  </si>
  <si>
    <t>SG318092</t>
  </si>
  <si>
    <t>GM225434</t>
  </si>
  <si>
    <t>GM225848</t>
  </si>
  <si>
    <t>SG317083</t>
  </si>
  <si>
    <t>GM225849</t>
  </si>
  <si>
    <t>SG318765</t>
  </si>
  <si>
    <t>PES05</t>
  </si>
  <si>
    <t>PERSON STREET PHARMACY</t>
  </si>
  <si>
    <t>27604</t>
  </si>
  <si>
    <t>GM226186</t>
  </si>
  <si>
    <t>SG319487</t>
  </si>
  <si>
    <t>GM226838</t>
  </si>
  <si>
    <t>SG320307</t>
  </si>
  <si>
    <t>GM227807</t>
  </si>
  <si>
    <t>SG319231</t>
  </si>
  <si>
    <t>GM226725</t>
  </si>
  <si>
    <t>SG318618</t>
  </si>
  <si>
    <t>GM227412</t>
  </si>
  <si>
    <t>SG320091</t>
  </si>
  <si>
    <t>GM227646</t>
  </si>
  <si>
    <t>SG320591</t>
  </si>
  <si>
    <t>GM228032</t>
  </si>
  <si>
    <t>SG318385</t>
  </si>
  <si>
    <t>GM225924</t>
  </si>
  <si>
    <t>SG318311</t>
  </si>
  <si>
    <t>GM225717</t>
  </si>
  <si>
    <t>473-475</t>
  </si>
  <si>
    <t>473-475 - ECLIPSE FLAT RIBBON PSTN .5MM X 4.75MM L</t>
  </si>
  <si>
    <t>SG319885</t>
  </si>
  <si>
    <t>GM227178</t>
  </si>
  <si>
    <t>SG320162</t>
  </si>
  <si>
    <t>GM227741</t>
  </si>
  <si>
    <t>SG317690</t>
  </si>
  <si>
    <t>GM224921</t>
  </si>
  <si>
    <t>SG318143</t>
  </si>
  <si>
    <t>GM225432</t>
  </si>
  <si>
    <t>951-95-023-SL</t>
  </si>
  <si>
    <t>G-DRAGONFLY</t>
  </si>
  <si>
    <t>951-95-023-SL - BUR, DMD, RD, 95MM L, 2.3MM Ø, BurShield</t>
  </si>
  <si>
    <t>SG317869</t>
  </si>
  <si>
    <t>GM225210</t>
  </si>
  <si>
    <t>GM227179</t>
  </si>
  <si>
    <t>SG317135</t>
  </si>
  <si>
    <t>GM228347</t>
  </si>
  <si>
    <t>SG319967</t>
  </si>
  <si>
    <t>SPR02</t>
  </si>
  <si>
    <t>SPARTANBURG REGIONAL MEDICAL CENTER</t>
  </si>
  <si>
    <t>GM227650</t>
  </si>
  <si>
    <t>SG320000</t>
  </si>
  <si>
    <t>GM227576</t>
  </si>
  <si>
    <t>SG318112</t>
  </si>
  <si>
    <t>SUC73</t>
  </si>
  <si>
    <t>SURGERY CENTER OF PINEHURST</t>
  </si>
  <si>
    <t>PINEHURST</t>
  </si>
  <si>
    <t>28374</t>
  </si>
  <si>
    <t>GM225346</t>
  </si>
  <si>
    <t>SG317018</t>
  </si>
  <si>
    <t>GM225104</t>
  </si>
  <si>
    <t>SG317762</t>
  </si>
  <si>
    <t>GM226475</t>
  </si>
  <si>
    <t>GM227435</t>
  </si>
  <si>
    <t>SG317420</t>
  </si>
  <si>
    <t>GM224892</t>
  </si>
  <si>
    <t>GM227434</t>
  </si>
  <si>
    <t>SG318294</t>
  </si>
  <si>
    <t>GM225664</t>
  </si>
  <si>
    <t>SG318303</t>
  </si>
  <si>
    <t>GM225499</t>
  </si>
  <si>
    <t>SG318818</t>
  </si>
  <si>
    <t>GM226474</t>
  </si>
  <si>
    <t>GM227436</t>
  </si>
  <si>
    <t>SG318828</t>
  </si>
  <si>
    <t>GM226074</t>
  </si>
  <si>
    <t>SG319063</t>
  </si>
  <si>
    <t>GM228049</t>
  </si>
  <si>
    <t>SG318713</t>
  </si>
  <si>
    <t>GM225910</t>
  </si>
  <si>
    <t>SG318734</t>
  </si>
  <si>
    <t>GM225909</t>
  </si>
  <si>
    <t>SG318493</t>
  </si>
  <si>
    <t>GM225665</t>
  </si>
  <si>
    <t>SG320272</t>
  </si>
  <si>
    <t>GM227687</t>
  </si>
  <si>
    <t>SG320951</t>
  </si>
  <si>
    <t>GM228370</t>
  </si>
  <si>
    <t>SG320782</t>
  </si>
  <si>
    <t>GM228369</t>
  </si>
  <si>
    <t>SG320116</t>
  </si>
  <si>
    <t>GM227433</t>
  </si>
  <si>
    <t>GM228050</t>
  </si>
  <si>
    <t>SG319429</t>
  </si>
  <si>
    <t>GM226737</t>
  </si>
  <si>
    <t>SG317850</t>
  </si>
  <si>
    <t>GM226198</t>
  </si>
  <si>
    <t>SG318627</t>
  </si>
  <si>
    <t>UPS02</t>
  </si>
  <si>
    <t>UPSTATE SURGERY CENTER, LLC</t>
  </si>
  <si>
    <t>GM225949</t>
  </si>
  <si>
    <t>500-011</t>
  </si>
  <si>
    <t>500-011 - BOBBIN VT 1.14MM ID BLUE TI</t>
  </si>
  <si>
    <t>SG320583</t>
  </si>
  <si>
    <t>GM228140</t>
  </si>
  <si>
    <t>525-001</t>
  </si>
  <si>
    <t>525-001 - BOBBIN VT 1.14MM BLUE FLPL</t>
  </si>
  <si>
    <t>SG319853</t>
  </si>
  <si>
    <t>GM228531</t>
  </si>
  <si>
    <t>SG320127</t>
  </si>
  <si>
    <t>GM227661</t>
  </si>
  <si>
    <t>SG319717</t>
  </si>
  <si>
    <t>GM227005</t>
  </si>
  <si>
    <t>SG320489</t>
  </si>
  <si>
    <t>GM227951</t>
  </si>
  <si>
    <t>GM227952</t>
  </si>
  <si>
    <t>SG320176</t>
  </si>
  <si>
    <t>WAS04</t>
  </si>
  <si>
    <t>WARD SPECIALTY PHARMACY</t>
  </si>
  <si>
    <t>ROCKY MOUNT</t>
  </si>
  <si>
    <t>27804</t>
  </si>
  <si>
    <t>GM227859</t>
  </si>
  <si>
    <t>Total's &amp; Percent by State/Territory</t>
  </si>
  <si>
    <t>NC Total-</t>
  </si>
  <si>
    <t>Justin %-</t>
  </si>
  <si>
    <t>Jessica %</t>
  </si>
  <si>
    <t>Mark %-</t>
  </si>
  <si>
    <t>Stephen %-</t>
  </si>
  <si>
    <t>SC Total-</t>
  </si>
  <si>
    <t>Trey %-</t>
  </si>
  <si>
    <t>Grand Total-</t>
  </si>
  <si>
    <t>NC Total % of Sales-</t>
  </si>
  <si>
    <t>SC Total % of Sales-</t>
  </si>
  <si>
    <t>Total-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</si>
</sst>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22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center"/>
    </xf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1" xfId="0" applyBorder="1" applyAlignment="1">
      <alignment horizontal="right"/>
    </xf>
    <xf numFmtId="1" fontId="0" fillId="0" borderId="3" xfId="0" applyNumberFormat="1" applyBorder="1" applyAlignment="1">
      <alignment horizontal="right"/>
    </xf>
  </cellXfs>
  <cellStyles count="2">
    <cellStyle name="Normal" xfId="0" builtinId="0"/>
    <cellStyle name="Percent" xfId="1" builtinId="5"/>
  </cellStyles>
  <dxfs count="31">
    <dxf>
      <numFmt numFmtId="164" formatCode="&quot;$&quot;#,##0.00"/>
    </dxf>
    <dxf>
      <numFmt numFmtId="2" formatCode="0.00"/>
    </dxf>
    <dxf>
      <numFmt numFmtId="164" formatCode="&quot;$&quot;#,##0.00"/>
    </dxf>
    <dxf>
      <numFmt numFmtId="27" formatCode="m/d/yyyy\ h:mm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27" formatCode="m/d/yyyy\ h:mm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27" formatCode="m/d/yyyy\ h:mm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27" formatCode="m/d/yyyy\ h:mm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27" formatCode="m/d/yyyy\ h:mm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27" formatCode="m/d/yyyy\ h:mm"/>
    </dxf>
    <dxf>
      <numFmt numFmtId="164" formatCode="&quot;$&quot;#,##0.00"/>
    </dxf>
    <dxf>
      <numFmt numFmtId="1" formatCode="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1" formatCode="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2" xr16:uid="{A41DCE3D-B83C-4B8D-91A9-18115B5EA1E9}" autoFormatId="16" applyNumberFormats="0" applyBorderFormats="0" applyFontFormats="0" applyPatternFormats="0" applyAlignmentFormats="0" applyWidthHeightFormats="0">
  <queryTableRefresh nextId="27" unboundColumnsRight="3">
    <queryTableFields count="11">
      <queryTableField id="1" name="Invoice Date" tableColumnId="1"/>
      <queryTableField id="6" name="Customer Name" tableColumnId="6"/>
      <queryTableField id="7" name="City" tableColumnId="7"/>
      <queryTableField id="8" name="State" tableColumnId="8"/>
      <queryTableField id="11" name="Invoice Line" tableColumnId="11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</queryTableFields>
    <queryTableDeletedFields count="10">
      <deletedField name="Sales Rep"/>
      <deletedField name="Sub Rep"/>
      <deletedField name="Customer Order"/>
      <deletedField name="Customer ID"/>
      <deletedField name="ZIP"/>
      <deletedField name="Country"/>
      <deletedField name="Invoice Number"/>
      <deletedField name="Part ID"/>
      <deletedField name="Product"/>
      <deletedField name="Comm Percentag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3" xr16:uid="{D59ED6E9-EEB9-4627-A0BF-B0BAB6C5C112}" autoFormatId="16" applyNumberFormats="0" applyBorderFormats="0" applyFontFormats="0" applyPatternFormats="0" applyAlignmentFormats="0" applyWidthHeightFormats="0">
  <queryTableRefresh nextId="27" unboundColumnsRight="3">
    <queryTableFields count="11">
      <queryTableField id="1" name="Invoice Date" tableColumnId="1"/>
      <queryTableField id="6" name="Customer Name" tableColumnId="6"/>
      <queryTableField id="7" name="City" tableColumnId="7"/>
      <queryTableField id="8" name="State" tableColumnId="8"/>
      <queryTableField id="11" name="Invoice Line" tableColumnId="11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</queryTableFields>
    <queryTableDeletedFields count="10">
      <deletedField name="Sales Rep"/>
      <deletedField name="Sub Rep"/>
      <deletedField name="Customer Order"/>
      <deletedField name="Customer ID"/>
      <deletedField name="ZIP"/>
      <deletedField name="Country"/>
      <deletedField name="Invoice Number"/>
      <deletedField name="Part ID"/>
      <deletedField name="Product"/>
      <deletedField name="Comm Percentag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4" xr16:uid="{FFC92BAC-7C75-4F13-B331-A4897B10716A}" autoFormatId="16" applyNumberFormats="0" applyBorderFormats="0" applyFontFormats="0" applyPatternFormats="0" applyAlignmentFormats="0" applyWidthHeightFormats="0">
  <queryTableRefresh nextId="27" unboundColumnsRight="3">
    <queryTableFields count="11">
      <queryTableField id="1" name="Invoice Date" tableColumnId="1"/>
      <queryTableField id="6" name="Customer Name" tableColumnId="6"/>
      <queryTableField id="7" name="City" tableColumnId="7"/>
      <queryTableField id="8" name="State" tableColumnId="8"/>
      <queryTableField id="11" name="Invoice Line" tableColumnId="11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</queryTableFields>
    <queryTableDeletedFields count="10">
      <deletedField name="Sales Rep"/>
      <deletedField name="Sub Rep"/>
      <deletedField name="Customer Order"/>
      <deletedField name="Customer ID"/>
      <deletedField name="ZIP"/>
      <deletedField name="Country"/>
      <deletedField name="Invoice Number"/>
      <deletedField name="Part ID"/>
      <deletedField name="Product"/>
      <deletedField name="Comm Percentag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5" xr16:uid="{8B9E656C-2A40-40BD-BBD6-CD722B33754D}" autoFormatId="16" applyNumberFormats="0" applyBorderFormats="0" applyFontFormats="0" applyPatternFormats="0" applyAlignmentFormats="0" applyWidthHeightFormats="0">
  <queryTableRefresh nextId="27" unboundColumnsRight="3">
    <queryTableFields count="11">
      <queryTableField id="1" name="Invoice Date" tableColumnId="1"/>
      <queryTableField id="6" name="Customer Name" tableColumnId="6"/>
      <queryTableField id="7" name="City" tableColumnId="7"/>
      <queryTableField id="8" name="State" tableColumnId="8"/>
      <queryTableField id="11" name="Invoice Line" tableColumnId="11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</queryTableFields>
    <queryTableDeletedFields count="10">
      <deletedField name="Sales Rep"/>
      <deletedField name="Sub Rep"/>
      <deletedField name="Customer Order"/>
      <deletedField name="Customer ID"/>
      <deletedField name="ZIP"/>
      <deletedField name="Country"/>
      <deletedField name="Invoice Number"/>
      <deletedField name="Part ID"/>
      <deletedField name="Product"/>
      <deletedField name="Comm Percentag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6" xr16:uid="{4FD773D6-B16C-4902-9B43-29B3ADA93EB1}" autoFormatId="16" applyNumberFormats="0" applyBorderFormats="0" applyFontFormats="0" applyPatternFormats="0" applyAlignmentFormats="0" applyWidthHeightFormats="0">
  <queryTableRefresh nextId="27" unboundColumnsRight="3">
    <queryTableFields count="11">
      <queryTableField id="1" name="Invoice Date" tableColumnId="1"/>
      <queryTableField id="6" name="Customer Name" tableColumnId="6"/>
      <queryTableField id="7" name="City" tableColumnId="7"/>
      <queryTableField id="8" name="State" tableColumnId="8"/>
      <queryTableField id="11" name="Invoice Line" tableColumnId="11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</queryTableFields>
    <queryTableDeletedFields count="10">
      <deletedField name="Sales Rep"/>
      <deletedField name="Sub Rep"/>
      <deletedField name="Customer Order"/>
      <deletedField name="Customer ID"/>
      <deletedField name="ZIP"/>
      <deletedField name="Country"/>
      <deletedField name="Invoice Number"/>
      <deletedField name="Part ID"/>
      <deletedField name="Product"/>
      <deletedField name="Comm Percentag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7" xr16:uid="{1A6856B1-1E62-4982-90E7-C9A7F2A07078}" autoFormatId="16" applyNumberFormats="0" applyBorderFormats="0" applyFontFormats="0" applyPatternFormats="0" applyAlignmentFormats="0" applyWidthHeightFormats="0">
  <queryTableRefresh nextId="27" unboundColumnsRight="3">
    <queryTableFields count="11">
      <queryTableField id="1" name="Invoice Date" tableColumnId="1"/>
      <queryTableField id="6" name="Customer Name" tableColumnId="6"/>
      <queryTableField id="7" name="City" tableColumnId="7"/>
      <queryTableField id="8" name="State" tableColumnId="8"/>
      <queryTableField id="11" name="Invoice Line" tableColumnId="11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</queryTableFields>
    <queryTableDeletedFields count="10">
      <deletedField name="Sales Rep"/>
      <deletedField name="Sub Rep"/>
      <deletedField name="Customer Order"/>
      <deletedField name="Customer ID"/>
      <deletedField name="ZIP"/>
      <deletedField name="Country"/>
      <deletedField name="Invoice Number"/>
      <deletedField name="Part ID"/>
      <deletedField name="Product"/>
      <deletedField name="Comm Percentage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27" unboundColumnsRight="1">
    <queryTableFields count="22">
      <queryTableField id="1" name="Invoice Date" tableColumnId="1"/>
      <queryTableField id="2" name="Sales Rep" tableColumnId="2"/>
      <queryTableField id="3" name="Sub Rep" tableColumnId="3"/>
      <queryTableField id="4" name="Customer Order" tableColumnId="4"/>
      <queryTableField id="5" name="Customer ID" tableColumnId="5"/>
      <queryTableField id="6" name="Customer Name" tableColumnId="6"/>
      <queryTableField id="7" name="City" tableColumnId="7"/>
      <queryTableField id="8" name="State" tableColumnId="8"/>
      <queryTableField id="25" name="ZIP" tableColumnId="18"/>
      <queryTableField id="9" name="Country" tableColumnId="9"/>
      <queryTableField id="10" name="Invoice Number" tableColumnId="10"/>
      <queryTableField id="11" name="Invoice Line" tableColumnId="11"/>
      <queryTableField id="12" name="Part ID" tableColumnId="12"/>
      <queryTableField id="13" name="Product" tableColumnId="13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  <queryTableField id="17" name="Comm Percentage" tableColumnId="17"/>
      <queryTableField id="24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D46038-1912-4356-B8DA-5BC28EEBECBF}" name="Table_Query_Commission3" displayName="Table_Query_Commission3" ref="A8:K211" tableType="queryTable" totalsRowShown="0">
  <autoFilter ref="A8:K211" xr:uid="{A0D46038-1912-4356-B8DA-5BC28EEBECBF}">
    <filterColumn colId="2">
      <filters>
        <filter val="ASHEVILLE"/>
        <filter val="BOONE"/>
        <filter val="CHARLOTTE"/>
        <filter val="GASTONIA"/>
        <filter val="HICKORY"/>
        <filter val="MONROE"/>
        <filter val="MOORESVILLE"/>
        <filter val="SALISBURY"/>
      </filters>
    </filterColumn>
    <filterColumn colId="3">
      <filters>
        <filter val="NC"/>
      </filters>
    </filterColumn>
  </autoFilter>
  <sortState xmlns:xlrd2="http://schemas.microsoft.com/office/spreadsheetml/2017/richdata2" ref="A9:K211">
    <sortCondition ref="A3:A55175"/>
  </sortState>
  <tableColumns count="11">
    <tableColumn id="1" xr3:uid="{0D0D0A60-64C7-4291-BE05-93E47D7E259E}" uniqueName="1" name="Invoice Date" queryTableFieldId="1" dataDxfId="23"/>
    <tableColumn id="6" xr3:uid="{CF3D0BEA-5843-472F-94A2-4C9445C34C21}" uniqueName="6" name="Customer Name" queryTableFieldId="6"/>
    <tableColumn id="7" xr3:uid="{B9871D15-0215-410F-A3F7-B20BB5803C26}" uniqueName="7" name="City" queryTableFieldId="7"/>
    <tableColumn id="8" xr3:uid="{118E1556-C7BF-429C-B5FC-2F93880AC6C1}" uniqueName="8" name="State" queryTableFieldId="8"/>
    <tableColumn id="11" xr3:uid="{FFA64679-DD0D-43D9-8D1E-A06CD9D1C010}" uniqueName="11" name="Invoice Line" queryTableFieldId="11"/>
    <tableColumn id="14" xr3:uid="{2EEA88E1-BE3F-4202-A602-F7E9986B849F}" uniqueName="14" name="Reference" queryTableFieldId="14"/>
    <tableColumn id="15" xr3:uid="{08808E47-7D16-48B2-B4ED-769F6D865AE4}" uniqueName="15" name="Quantity" queryTableFieldId="15"/>
    <tableColumn id="16" xr3:uid="{DDF6B1FB-7A3E-4F12-964C-67C6C4918596}" uniqueName="16" name="Amount" queryTableFieldId="16" dataDxfId="22"/>
    <tableColumn id="19" xr3:uid="{47E323FF-6C0E-464C-8926-8F1A0B19FD37}" uniqueName="19" name="Credit/Debit" queryTableFieldId="19">
      <calculatedColumnFormula>IF(ISNUMBER(SEARCH("C",#REF!)), "-1","1")</calculatedColumnFormula>
    </tableColumn>
    <tableColumn id="20" xr3:uid="{C7ED00A9-FF62-4929-95F8-0880E8E9A7A3}" uniqueName="20" name="Invoice Quantity" queryTableFieldId="20" dataDxfId="21">
      <calculatedColumnFormula>G9*I9</calculatedColumnFormula>
    </tableColumn>
    <tableColumn id="21" xr3:uid="{B49CBB3F-559B-45DB-BB64-8E14C600DC09}" uniqueName="21" name="Invoice Amount" queryTableFieldId="21" dataDxfId="20">
      <calculatedColumnFormula>H9*I9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22B7FD-CE68-4082-8A7A-25CF88C5EA25}" name="Table_Query_Commission34" displayName="Table_Query_Commission34" ref="A8:K211" tableType="queryTable" totalsRowShown="0">
  <autoFilter ref="A8:K211" xr:uid="{9A22B7FD-CE68-4082-8A7A-25CF88C5EA25}">
    <filterColumn colId="2">
      <filters>
        <filter val="STATESVILLE"/>
        <filter val="WINSTON SALEM"/>
        <filter val="WINSTON/SALEM"/>
        <filter val="WINSTON-SALEM"/>
      </filters>
    </filterColumn>
    <filterColumn colId="3">
      <filters>
        <filter val="NC"/>
      </filters>
    </filterColumn>
  </autoFilter>
  <sortState xmlns:xlrd2="http://schemas.microsoft.com/office/spreadsheetml/2017/richdata2" ref="A9:K211">
    <sortCondition ref="A3:A55175"/>
  </sortState>
  <tableColumns count="11">
    <tableColumn id="1" xr3:uid="{BF5CFEF1-1682-4FDA-B79B-1325FDD4BDAE}" uniqueName="1" name="Invoice Date" queryTableFieldId="1" dataDxfId="19"/>
    <tableColumn id="6" xr3:uid="{5F2DA441-BE74-40D3-BE3B-6E9312E23A26}" uniqueName="6" name="Customer Name" queryTableFieldId="6"/>
    <tableColumn id="7" xr3:uid="{08FA2FE6-F1BB-4A2C-BB60-A4453947E88A}" uniqueName="7" name="City" queryTableFieldId="7"/>
    <tableColumn id="8" xr3:uid="{D771FE0A-6683-4292-B0A6-A6C0DBC2CF96}" uniqueName="8" name="State" queryTableFieldId="8"/>
    <tableColumn id="11" xr3:uid="{E63E4F0B-6685-444E-BCF9-015019E97975}" uniqueName="11" name="Invoice Line" queryTableFieldId="11"/>
    <tableColumn id="14" xr3:uid="{2BBC4CB4-53AE-4E1A-8001-D6796326106A}" uniqueName="14" name="Reference" queryTableFieldId="14"/>
    <tableColumn id="15" xr3:uid="{FD6B0CB8-7E4A-497F-BD72-0F6EEF1B7924}" uniqueName="15" name="Quantity" queryTableFieldId="15"/>
    <tableColumn id="16" xr3:uid="{0D394B27-527B-4820-9680-66C6A0175916}" uniqueName="16" name="Amount" queryTableFieldId="16" dataDxfId="18"/>
    <tableColumn id="19" xr3:uid="{6195C80D-AB14-4FFE-A90E-4B812F84CB26}" uniqueName="19" name="Credit/Debit" queryTableFieldId="19">
      <calculatedColumnFormula>IF(ISNUMBER(SEARCH("C",#REF!)), "-1","1")</calculatedColumnFormula>
    </tableColumn>
    <tableColumn id="20" xr3:uid="{F3C99C16-EEDC-4B4E-BC72-8AF644A2F641}" uniqueName="20" name="Invoice Quantity" queryTableFieldId="20" dataDxfId="17">
      <calculatedColumnFormula>G9*I9</calculatedColumnFormula>
    </tableColumn>
    <tableColumn id="21" xr3:uid="{388ADAE1-00D8-4872-9775-32407A1CDA0C}" uniqueName="21" name="Invoice Amount" queryTableFieldId="21" dataDxfId="16">
      <calculatedColumnFormula>H9*I9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B72DCD-F98C-4AA4-829B-BC59D36624F2}" name="Table_Query_Commission35" displayName="Table_Query_Commission35" ref="A8:K211" tableType="queryTable" totalsRowShown="0">
  <autoFilter ref="A8:K211" xr:uid="{8BB72DCD-F98C-4AA4-829B-BC59D36624F2}">
    <filterColumn colId="2">
      <filters>
        <filter val="CHAPEL HILL"/>
        <filter val="DURHAM"/>
      </filters>
    </filterColumn>
    <filterColumn colId="3">
      <filters>
        <filter val="NC"/>
      </filters>
    </filterColumn>
  </autoFilter>
  <sortState xmlns:xlrd2="http://schemas.microsoft.com/office/spreadsheetml/2017/richdata2" ref="A9:K211">
    <sortCondition ref="A3:A55175"/>
  </sortState>
  <tableColumns count="11">
    <tableColumn id="1" xr3:uid="{34A62BB2-4E77-431F-A6BC-D76770BDAED2}" uniqueName="1" name="Invoice Date" queryTableFieldId="1" dataDxfId="15"/>
    <tableColumn id="6" xr3:uid="{48A3EB61-C9A0-42DC-B23E-177CCCF28CAE}" uniqueName="6" name="Customer Name" queryTableFieldId="6"/>
    <tableColumn id="7" xr3:uid="{11E016C3-6452-4BAF-8D95-78C6A7092247}" uniqueName="7" name="City" queryTableFieldId="7"/>
    <tableColumn id="8" xr3:uid="{05301DBD-E16E-47EF-BCFD-DA5D48F892AD}" uniqueName="8" name="State" queryTableFieldId="8"/>
    <tableColumn id="11" xr3:uid="{ED27BC8A-882A-4144-BCC2-EA08C395BAF2}" uniqueName="11" name="Invoice Line" queryTableFieldId="11"/>
    <tableColumn id="14" xr3:uid="{77CFE662-1C7A-47A0-A26B-7CE84DDF5B52}" uniqueName="14" name="Reference" queryTableFieldId="14"/>
    <tableColumn id="15" xr3:uid="{6313AD41-474F-4744-BA61-B9C0D0176DC6}" uniqueName="15" name="Quantity" queryTableFieldId="15"/>
    <tableColumn id="16" xr3:uid="{280F9413-512B-4F10-A293-312F14AE639F}" uniqueName="16" name="Amount" queryTableFieldId="16" dataDxfId="14"/>
    <tableColumn id="19" xr3:uid="{B32E6F72-653B-404E-B8F2-159A1C782D3A}" uniqueName="19" name="Credit/Debit" queryTableFieldId="19">
      <calculatedColumnFormula>IF(ISNUMBER(SEARCH("C",#REF!)), "-1","1")</calculatedColumnFormula>
    </tableColumn>
    <tableColumn id="20" xr3:uid="{FFDF857E-30FF-41C4-908A-CF1E47D5585E}" uniqueName="20" name="Invoice Quantity" queryTableFieldId="20" dataDxfId="13">
      <calculatedColumnFormula>G9*I9</calculatedColumnFormula>
    </tableColumn>
    <tableColumn id="21" xr3:uid="{2CC60F9E-AFA6-4730-AF5F-36574B48B3AC}" uniqueName="21" name="Invoice Amount" queryTableFieldId="21" dataDxfId="12">
      <calculatedColumnFormula>H9*I9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5B7982-D32D-4558-A129-2EA171D16F5E}" name="Table_Query_Commission36" displayName="Table_Query_Commission36" ref="A8:K211" tableType="queryTable" totalsRowShown="0">
  <autoFilter ref="A8:K211" xr:uid="{625B7982-D32D-4558-A129-2EA171D16F5E}">
    <filterColumn colId="2">
      <filters>
        <filter val="PINEHURST"/>
        <filter val="RALEIGH"/>
        <filter val="ROCKY MOUNT"/>
        <filter val="SILER CITY"/>
      </filters>
    </filterColumn>
    <filterColumn colId="3">
      <filters>
        <filter val="NC"/>
      </filters>
    </filterColumn>
  </autoFilter>
  <sortState xmlns:xlrd2="http://schemas.microsoft.com/office/spreadsheetml/2017/richdata2" ref="A9:K211">
    <sortCondition ref="A3:A55175"/>
  </sortState>
  <tableColumns count="11">
    <tableColumn id="1" xr3:uid="{68740AFF-33CA-471E-A27E-F66D9F435E14}" uniqueName="1" name="Invoice Date" queryTableFieldId="1" dataDxfId="11"/>
    <tableColumn id="6" xr3:uid="{12D6E273-F0E6-472C-9C5F-DDAB08FE4E74}" uniqueName="6" name="Customer Name" queryTableFieldId="6"/>
    <tableColumn id="7" xr3:uid="{85269B60-80E1-455F-9EBE-6B1B4AD79EE4}" uniqueName="7" name="City" queryTableFieldId="7"/>
    <tableColumn id="8" xr3:uid="{DD461A5A-38A6-4937-8E62-6E0BF5BC13AA}" uniqueName="8" name="State" queryTableFieldId="8"/>
    <tableColumn id="11" xr3:uid="{1AEC8B8A-D8CA-4DAD-9239-F24B8FEC1EFD}" uniqueName="11" name="Invoice Line" queryTableFieldId="11"/>
    <tableColumn id="14" xr3:uid="{8D174575-1536-44DB-9690-E2134DB2D27C}" uniqueName="14" name="Reference" queryTableFieldId="14"/>
    <tableColumn id="15" xr3:uid="{2B6953A4-8E0F-4BCB-82D4-E395DC4B2BA9}" uniqueName="15" name="Quantity" queryTableFieldId="15"/>
    <tableColumn id="16" xr3:uid="{A1AD1C74-57D3-4028-A83D-2E5A43363317}" uniqueName="16" name="Amount" queryTableFieldId="16" dataDxfId="10"/>
    <tableColumn id="19" xr3:uid="{8C3657FB-8FC7-45C7-8DA5-EC8B7B79D624}" uniqueName="19" name="Credit/Debit" queryTableFieldId="19">
      <calculatedColumnFormula>IF(ISNUMBER(SEARCH("C",#REF!)), "-1","1")</calculatedColumnFormula>
    </tableColumn>
    <tableColumn id="20" xr3:uid="{796B075D-F324-43F0-AF0A-0A51A7AB3ED8}" uniqueName="20" name="Invoice Quantity" queryTableFieldId="20" dataDxfId="9">
      <calculatedColumnFormula>G9*I9</calculatedColumnFormula>
    </tableColumn>
    <tableColumn id="21" xr3:uid="{0BE9C2C0-E448-4848-9315-57BD0B136641}" uniqueName="21" name="Invoice Amount" queryTableFieldId="21" dataDxfId="8">
      <calculatedColumnFormula>H9*I9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693068-76EC-4661-BCE7-124B4BD6895E}" name="Table_Query_Commission37" displayName="Table_Query_Commission37" ref="A8:K211" tableType="queryTable" totalsRowShown="0">
  <autoFilter ref="A8:K211" xr:uid="{B3693068-76EC-4661-BCE7-124B4BD6895E}">
    <filterColumn colId="2">
      <filters>
        <filter val="COLUMBIA"/>
        <filter val="GREENVILLE"/>
        <filter val="ROCK HILL"/>
        <filter val="SPARTANBURG"/>
      </filters>
    </filterColumn>
    <filterColumn colId="3">
      <filters>
        <filter val="SC"/>
      </filters>
    </filterColumn>
  </autoFilter>
  <sortState xmlns:xlrd2="http://schemas.microsoft.com/office/spreadsheetml/2017/richdata2" ref="A9:K211">
    <sortCondition ref="A3:A55175"/>
  </sortState>
  <tableColumns count="11">
    <tableColumn id="1" xr3:uid="{FD898CFC-B363-4DEE-B350-C07B041A847B}" uniqueName="1" name="Invoice Date" queryTableFieldId="1" dataDxfId="7"/>
    <tableColumn id="6" xr3:uid="{4385643C-5837-4066-A541-56608DB1AAA8}" uniqueName="6" name="Customer Name" queryTableFieldId="6"/>
    <tableColumn id="7" xr3:uid="{EDB9993F-7467-4D45-8BF8-82F7ECBE90C2}" uniqueName="7" name="City" queryTableFieldId="7"/>
    <tableColumn id="8" xr3:uid="{F5FFDEB1-C990-43C4-AD22-2DB30429CAB5}" uniqueName="8" name="State" queryTableFieldId="8"/>
    <tableColumn id="11" xr3:uid="{02C2DF38-9253-4849-A18E-5B0ECF0A31F3}" uniqueName="11" name="Invoice Line" queryTableFieldId="11"/>
    <tableColumn id="14" xr3:uid="{C7376E12-509A-4614-B49C-076F5ED7DCE6}" uniqueName="14" name="Reference" queryTableFieldId="14"/>
    <tableColumn id="15" xr3:uid="{5E817987-F0E0-4E10-95DC-6128349E1DE5}" uniqueName="15" name="Quantity" queryTableFieldId="15"/>
    <tableColumn id="16" xr3:uid="{F38D1F3D-4F74-4466-B669-5112742E2199}" uniqueName="16" name="Amount" queryTableFieldId="16" dataDxfId="6"/>
    <tableColumn id="19" xr3:uid="{13FCFBD2-4F34-40C5-94E5-EB2D1D3C2183}" uniqueName="19" name="Credit/Debit" queryTableFieldId="19">
      <calculatedColumnFormula>IF(ISNUMBER(SEARCH("C",#REF!)), "-1","1")</calculatedColumnFormula>
    </tableColumn>
    <tableColumn id="20" xr3:uid="{C8230C6A-5A2C-4AC8-92D9-DA7BE03A20BA}" uniqueName="20" name="Invoice Quantity" queryTableFieldId="20" dataDxfId="5">
      <calculatedColumnFormula>G9*I9</calculatedColumnFormula>
    </tableColumn>
    <tableColumn id="21" xr3:uid="{172DE2E7-D011-440F-B294-0005C217DFCC}" uniqueName="21" name="Invoice Amount" queryTableFieldId="21" dataDxfId="4">
      <calculatedColumnFormula>H9*I9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CA0A40-23CA-4303-BEF0-C8B78FF35903}" name="Table_Query_Commission38" displayName="Table_Query_Commission38" ref="A8:K211" tableType="queryTable" totalsRowShown="0">
  <autoFilter ref="A8:K211" xr:uid="{10CA0A40-23CA-4303-BEF0-C8B78FF35903}">
    <filterColumn colId="2">
      <filters>
        <filter val="CAMDEN"/>
        <filter val="CHARLESTON"/>
        <filter val="CONWAY"/>
        <filter val="FLORENCE"/>
      </filters>
    </filterColumn>
    <filterColumn colId="3">
      <filters>
        <filter val="SC"/>
      </filters>
    </filterColumn>
  </autoFilter>
  <sortState xmlns:xlrd2="http://schemas.microsoft.com/office/spreadsheetml/2017/richdata2" ref="A9:K211">
    <sortCondition ref="A3:A55175"/>
  </sortState>
  <tableColumns count="11">
    <tableColumn id="1" xr3:uid="{0094950D-EF46-473D-8CAB-A0E6845B5DE9}" uniqueName="1" name="Invoice Date" queryTableFieldId="1" dataDxfId="3"/>
    <tableColumn id="6" xr3:uid="{BD12E231-2B1C-42F8-88DD-06202582DE47}" uniqueName="6" name="Customer Name" queryTableFieldId="6"/>
    <tableColumn id="7" xr3:uid="{FF10C763-3296-4323-B65A-66E034213F78}" uniqueName="7" name="City" queryTableFieldId="7"/>
    <tableColumn id="8" xr3:uid="{F89EF7A1-FE9B-44BE-B86F-74E9BE1F5D82}" uniqueName="8" name="State" queryTableFieldId="8"/>
    <tableColumn id="11" xr3:uid="{9567982F-1BE9-477E-A368-B0D2ABC47C1A}" uniqueName="11" name="Invoice Line" queryTableFieldId="11"/>
    <tableColumn id="14" xr3:uid="{57614B62-8A2E-4D7C-A5BD-E1F90033B438}" uniqueName="14" name="Reference" queryTableFieldId="14"/>
    <tableColumn id="15" xr3:uid="{0D40EF02-8922-4672-8EF0-94A3F6C39FAE}" uniqueName="15" name="Quantity" queryTableFieldId="15"/>
    <tableColumn id="16" xr3:uid="{31B0F42C-EDD2-4E46-83C1-65B3EA184458}" uniqueName="16" name="Amount" queryTableFieldId="16" dataDxfId="2"/>
    <tableColumn id="19" xr3:uid="{84D20CDB-F606-410B-A355-FD21634A0E2F}" uniqueName="19" name="Credit/Debit" queryTableFieldId="19">
      <calculatedColumnFormula>IF(ISNUMBER(SEARCH("C",#REF!)), "-1","1")</calculatedColumnFormula>
    </tableColumn>
    <tableColumn id="20" xr3:uid="{BF2FE7FE-00CD-4C02-8502-A5992B30D835}" uniqueName="20" name="Invoice Quantity" queryTableFieldId="20" dataDxfId="1">
      <calculatedColumnFormula>G9*I9</calculatedColumnFormula>
    </tableColumn>
    <tableColumn id="21" xr3:uid="{2EB0C0F6-9041-4527-B6C2-47D05632DE84}" uniqueName="21" name="Invoice Amount" queryTableFieldId="21" dataDxfId="0">
      <calculatedColumnFormula>H9*I9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Commission" displayName="Table_Query_Commission" ref="A8:V211" tableType="queryTable" totalsRowShown="0">
  <autoFilter ref="A8:V211" xr:uid="{00000000-0009-0000-0100-000001000000}"/>
  <sortState xmlns:xlrd2="http://schemas.microsoft.com/office/spreadsheetml/2017/richdata2" ref="A9:V211">
    <sortCondition ref="A3:A55175"/>
  </sortState>
  <tableColumns count="22">
    <tableColumn id="1" xr3:uid="{00000000-0010-0000-0000-000001000000}" uniqueName="1" name="Invoice Date" queryTableFieldId="1" dataDxfId="30"/>
    <tableColumn id="2" xr3:uid="{00000000-0010-0000-0000-000002000000}" uniqueName="2" name="Sales Rep" queryTableFieldId="2"/>
    <tableColumn id="3" xr3:uid="{00000000-0010-0000-0000-000003000000}" uniqueName="3" name="Sub Rep" queryTableFieldId="3"/>
    <tableColumn id="4" xr3:uid="{00000000-0010-0000-0000-000004000000}" uniqueName="4" name="Customer Order" queryTableFieldId="4"/>
    <tableColumn id="5" xr3:uid="{00000000-0010-0000-0000-000005000000}" uniqueName="5" name="Customer ID" queryTableFieldId="5"/>
    <tableColumn id="6" xr3:uid="{00000000-0010-0000-0000-000006000000}" uniqueName="6" name="Customer Name" queryTableFieldId="6"/>
    <tableColumn id="7" xr3:uid="{00000000-0010-0000-0000-000007000000}" uniqueName="7" name="City" queryTableFieldId="7"/>
    <tableColumn id="8" xr3:uid="{00000000-0010-0000-0000-000008000000}" uniqueName="8" name="State" queryTableFieldId="8"/>
    <tableColumn id="18" xr3:uid="{00000000-0010-0000-0000-000012000000}" uniqueName="18" name="ZIP" queryTableFieldId="25" dataDxfId="29"/>
    <tableColumn id="9" xr3:uid="{00000000-0010-0000-0000-000009000000}" uniqueName="9" name="Country" queryTableFieldId="9"/>
    <tableColumn id="10" xr3:uid="{00000000-0010-0000-0000-00000A000000}" uniqueName="10" name="Invoice Number" queryTableFieldId="10"/>
    <tableColumn id="11" xr3:uid="{00000000-0010-0000-0000-00000B000000}" uniqueName="11" name="Invoice Line" queryTableFieldId="11"/>
    <tableColumn id="12" xr3:uid="{00000000-0010-0000-0000-00000C000000}" uniqueName="12" name="Part ID" queryTableFieldId="12"/>
    <tableColumn id="13" xr3:uid="{00000000-0010-0000-0000-00000D000000}" uniqueName="13" name="Product" queryTableFieldId="13"/>
    <tableColumn id="14" xr3:uid="{00000000-0010-0000-0000-00000E000000}" uniqueName="14" name="Reference" queryTableFieldId="14"/>
    <tableColumn id="15" xr3:uid="{00000000-0010-0000-0000-00000F000000}" uniqueName="15" name="Quantity" queryTableFieldId="15"/>
    <tableColumn id="16" xr3:uid="{00000000-0010-0000-0000-000010000000}" uniqueName="16" name="Amount" queryTableFieldId="16" dataDxfId="28"/>
    <tableColumn id="19" xr3:uid="{00000000-0010-0000-0000-000013000000}" uniqueName="19" name="Credit/Debit" queryTableFieldId="19">
      <calculatedColumnFormula>IF(ISNUMBER(SEARCH("C",K9)), "-1","1")</calculatedColumnFormula>
    </tableColumn>
    <tableColumn id="20" xr3:uid="{00000000-0010-0000-0000-000014000000}" uniqueName="20" name="Invoice Quantity" queryTableFieldId="20" dataDxfId="27">
      <calculatedColumnFormula>P9*R9</calculatedColumnFormula>
    </tableColumn>
    <tableColumn id="21" xr3:uid="{00000000-0010-0000-0000-000015000000}" uniqueName="21" name="Invoice Amount" queryTableFieldId="21" dataDxfId="26">
      <calculatedColumnFormula>Q9*R9</calculatedColumnFormula>
    </tableColumn>
    <tableColumn id="17" xr3:uid="{00000000-0010-0000-0000-000011000000}" uniqueName="17" name="Comm Percentage" queryTableFieldId="17" dataDxfId="25"/>
    <tableColumn id="22" xr3:uid="{00000000-0010-0000-0000-000016000000}" uniqueName="22" name="Commission Due" queryTableFieldId="24" dataDxfId="24">
      <calculatedColumnFormula>T9*U9/100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3B7E-0809-44D3-AD63-64BDB53CB6AB}">
  <dimension ref="A4:M213"/>
  <sheetViews>
    <sheetView topLeftCell="A75" workbookViewId="0">
      <selection activeCell="K213" sqref="K213"/>
    </sheetView>
  </sheetViews>
  <sheetFormatPr defaultRowHeight="15" x14ac:dyDescent="0.25"/>
  <cols>
    <col min="1" max="1" width="14.140625" customWidth="1"/>
    <col min="2" max="2" width="46.28515625" customWidth="1"/>
    <col min="3" max="3" width="16.5703125" customWidth="1"/>
    <col min="4" max="4" width="7.7109375" customWidth="1"/>
    <col min="5" max="5" width="13.7109375" customWidth="1"/>
    <col min="6" max="6" width="54.42578125" customWidth="1"/>
    <col min="7" max="7" width="11" hidden="1" customWidth="1"/>
    <col min="8" max="8" width="10" style="2" hidden="1" customWidth="1"/>
    <col min="9" max="9" width="9.28515625" hidden="1" customWidth="1"/>
    <col min="10" max="10" width="17.85546875" customWidth="1"/>
    <col min="11" max="11" width="17.28515625" customWidth="1"/>
    <col min="12" max="12" width="18.28515625" style="3" customWidth="1"/>
    <col min="13" max="13" width="26" style="2" customWidth="1"/>
  </cols>
  <sheetData>
    <row r="4" spans="1:13" ht="31.5" x14ac:dyDescent="0.5">
      <c r="B4" s="6" t="str">
        <f ca="1">Parameters!$A$5</f>
        <v>GRACE MEDICAL Commissions Report for SR-MAG1 from 01/01/2023 through 01/31/2023</v>
      </c>
      <c r="C4" s="6"/>
      <c r="D4" s="6"/>
      <c r="F4" s="2"/>
      <c r="H4"/>
      <c r="J4" s="3"/>
      <c r="L4"/>
      <c r="M4"/>
    </row>
    <row r="6" spans="1:13" x14ac:dyDescent="0.25">
      <c r="J6" s="4"/>
      <c r="L6"/>
      <c r="M6"/>
    </row>
    <row r="7" spans="1:13" x14ac:dyDescent="0.25">
      <c r="J7" s="4"/>
      <c r="L7"/>
      <c r="M7"/>
    </row>
    <row r="8" spans="1:13" x14ac:dyDescent="0.25">
      <c r="A8" t="s">
        <v>0</v>
      </c>
      <c r="B8" t="s">
        <v>5</v>
      </c>
      <c r="C8" t="s">
        <v>6</v>
      </c>
      <c r="D8" t="s">
        <v>7</v>
      </c>
      <c r="E8" t="s">
        <v>10</v>
      </c>
      <c r="F8" t="s">
        <v>13</v>
      </c>
      <c r="G8" t="s">
        <v>14</v>
      </c>
      <c r="H8" s="2" t="s">
        <v>15</v>
      </c>
      <c r="I8" t="s">
        <v>19</v>
      </c>
      <c r="J8" s="4" t="s">
        <v>20</v>
      </c>
      <c r="K8" t="s">
        <v>21</v>
      </c>
      <c r="L8"/>
      <c r="M8"/>
    </row>
    <row r="9" spans="1:13" hidden="1" x14ac:dyDescent="0.25">
      <c r="A9" s="1">
        <v>44928</v>
      </c>
      <c r="B9" t="s">
        <v>376</v>
      </c>
      <c r="C9" t="s">
        <v>46</v>
      </c>
      <c r="D9" t="s">
        <v>34</v>
      </c>
      <c r="E9">
        <v>1</v>
      </c>
      <c r="F9" t="s">
        <v>87</v>
      </c>
      <c r="G9">
        <v>50</v>
      </c>
      <c r="H9" s="2">
        <v>945</v>
      </c>
      <c r="I9" t="str">
        <f>IF(ISNUMBER(SEARCH("C",#REF!)), "-1","1")</f>
        <v>1</v>
      </c>
      <c r="J9" s="4">
        <f t="shared" ref="J9:J72" si="0">G9*I9</f>
        <v>50</v>
      </c>
      <c r="K9" s="2">
        <f t="shared" ref="K9:K72" si="1">H9*I9</f>
        <v>945</v>
      </c>
      <c r="L9"/>
      <c r="M9"/>
    </row>
    <row r="10" spans="1:13" hidden="1" x14ac:dyDescent="0.25">
      <c r="A10" s="1">
        <v>44928</v>
      </c>
      <c r="B10" t="s">
        <v>55</v>
      </c>
      <c r="C10" t="s">
        <v>46</v>
      </c>
      <c r="D10" t="s">
        <v>34</v>
      </c>
      <c r="E10">
        <v>1</v>
      </c>
      <c r="F10" t="s">
        <v>32</v>
      </c>
      <c r="G10">
        <v>2</v>
      </c>
      <c r="H10" s="2">
        <v>493.56</v>
      </c>
      <c r="I10" t="str">
        <f>IF(ISNUMBER(SEARCH("C",#REF!)), "-1","1")</f>
        <v>1</v>
      </c>
      <c r="J10" s="4">
        <f t="shared" si="0"/>
        <v>2</v>
      </c>
      <c r="K10" s="2">
        <f t="shared" si="1"/>
        <v>493.56</v>
      </c>
      <c r="L10"/>
      <c r="M10"/>
    </row>
    <row r="11" spans="1:13" hidden="1" x14ac:dyDescent="0.25">
      <c r="A11" s="1">
        <v>44928</v>
      </c>
      <c r="B11" t="s">
        <v>43</v>
      </c>
      <c r="C11" t="s">
        <v>44</v>
      </c>
      <c r="D11" t="s">
        <v>34</v>
      </c>
      <c r="E11">
        <v>2</v>
      </c>
      <c r="F11" t="s">
        <v>68</v>
      </c>
      <c r="G11">
        <v>1</v>
      </c>
      <c r="H11" s="2">
        <v>96</v>
      </c>
      <c r="I11" t="str">
        <f>IF(ISNUMBER(SEARCH("C",#REF!)), "-1","1")</f>
        <v>1</v>
      </c>
      <c r="J11" s="4">
        <f t="shared" si="0"/>
        <v>1</v>
      </c>
      <c r="K11" s="2">
        <f t="shared" si="1"/>
        <v>96</v>
      </c>
      <c r="L11"/>
      <c r="M11"/>
    </row>
    <row r="12" spans="1:13" hidden="1" x14ac:dyDescent="0.25">
      <c r="A12" s="1">
        <v>44928</v>
      </c>
      <c r="B12" t="s">
        <v>43</v>
      </c>
      <c r="C12" t="s">
        <v>44</v>
      </c>
      <c r="D12" t="s">
        <v>34</v>
      </c>
      <c r="E12">
        <v>1</v>
      </c>
      <c r="F12" t="s">
        <v>32</v>
      </c>
      <c r="G12">
        <v>1</v>
      </c>
      <c r="H12" s="2">
        <v>254</v>
      </c>
      <c r="I12" t="str">
        <f>IF(ISNUMBER(SEARCH("C",#REF!)), "-1","1")</f>
        <v>1</v>
      </c>
      <c r="J12" s="4">
        <f t="shared" si="0"/>
        <v>1</v>
      </c>
      <c r="K12" s="2">
        <f t="shared" si="1"/>
        <v>254</v>
      </c>
      <c r="L12"/>
      <c r="M12"/>
    </row>
    <row r="13" spans="1:13" hidden="1" x14ac:dyDescent="0.25">
      <c r="A13" s="1">
        <v>44929</v>
      </c>
      <c r="B13" t="s">
        <v>48</v>
      </c>
      <c r="C13" t="s">
        <v>49</v>
      </c>
      <c r="D13" t="s">
        <v>36</v>
      </c>
      <c r="E13">
        <v>1</v>
      </c>
      <c r="F13" t="s">
        <v>66</v>
      </c>
      <c r="G13">
        <v>1</v>
      </c>
      <c r="H13" s="2">
        <v>98.75</v>
      </c>
      <c r="I13" t="str">
        <f>IF(ISNUMBER(SEARCH("C",#REF!)), "-1","1")</f>
        <v>1</v>
      </c>
      <c r="J13" s="4">
        <f t="shared" si="0"/>
        <v>1</v>
      </c>
      <c r="K13" s="2">
        <f t="shared" si="1"/>
        <v>98.75</v>
      </c>
    </row>
    <row r="14" spans="1:13" x14ac:dyDescent="0.25">
      <c r="A14" s="1">
        <v>44930</v>
      </c>
      <c r="B14" t="s">
        <v>150</v>
      </c>
      <c r="C14" t="s">
        <v>151</v>
      </c>
      <c r="D14" t="s">
        <v>34</v>
      </c>
      <c r="E14">
        <v>1</v>
      </c>
      <c r="F14" t="s">
        <v>136</v>
      </c>
      <c r="G14">
        <v>3</v>
      </c>
      <c r="H14" s="2">
        <v>111.79</v>
      </c>
      <c r="I14" t="str">
        <f>IF(ISNUMBER(SEARCH("C",#REF!)), "-1","1")</f>
        <v>1</v>
      </c>
      <c r="J14" s="4">
        <f t="shared" si="0"/>
        <v>3</v>
      </c>
      <c r="K14" s="2">
        <f t="shared" si="1"/>
        <v>111.79</v>
      </c>
    </row>
    <row r="15" spans="1:13" hidden="1" x14ac:dyDescent="0.25">
      <c r="A15" s="1">
        <v>44930</v>
      </c>
      <c r="B15" t="s">
        <v>138</v>
      </c>
      <c r="C15" t="s">
        <v>139</v>
      </c>
      <c r="D15" t="s">
        <v>36</v>
      </c>
      <c r="E15">
        <v>2</v>
      </c>
      <c r="F15" t="s">
        <v>157</v>
      </c>
      <c r="G15">
        <v>3</v>
      </c>
      <c r="H15" s="2">
        <v>420.9</v>
      </c>
      <c r="I15" t="str">
        <f>IF(ISNUMBER(SEARCH("C",#REF!)), "-1","1")</f>
        <v>1</v>
      </c>
      <c r="J15" s="4">
        <f t="shared" si="0"/>
        <v>3</v>
      </c>
      <c r="K15" s="2">
        <f t="shared" si="1"/>
        <v>420.9</v>
      </c>
    </row>
    <row r="16" spans="1:13" hidden="1" x14ac:dyDescent="0.25">
      <c r="A16" s="1">
        <v>44930</v>
      </c>
      <c r="B16" t="s">
        <v>138</v>
      </c>
      <c r="C16" t="s">
        <v>139</v>
      </c>
      <c r="D16" t="s">
        <v>36</v>
      </c>
      <c r="E16">
        <v>1</v>
      </c>
      <c r="F16" t="s">
        <v>181</v>
      </c>
      <c r="G16">
        <v>6</v>
      </c>
      <c r="H16" s="2">
        <v>441.6</v>
      </c>
      <c r="I16" t="str">
        <f>IF(ISNUMBER(SEARCH("C",#REF!)), "-1","1")</f>
        <v>1</v>
      </c>
      <c r="J16" s="4">
        <f t="shared" si="0"/>
        <v>6</v>
      </c>
      <c r="K16" s="2">
        <f t="shared" si="1"/>
        <v>441.6</v>
      </c>
    </row>
    <row r="17" spans="1:11" hidden="1" x14ac:dyDescent="0.25">
      <c r="A17" s="1">
        <v>44930</v>
      </c>
      <c r="B17" t="s">
        <v>144</v>
      </c>
      <c r="C17" t="s">
        <v>145</v>
      </c>
      <c r="D17" t="s">
        <v>36</v>
      </c>
      <c r="E17">
        <v>1</v>
      </c>
      <c r="F17" t="s">
        <v>320</v>
      </c>
      <c r="G17">
        <v>4</v>
      </c>
      <c r="H17" s="2">
        <v>642</v>
      </c>
      <c r="I17" t="str">
        <f>IF(ISNUMBER(SEARCH("C",#REF!)), "-1","1")</f>
        <v>1</v>
      </c>
      <c r="J17" s="4">
        <f t="shared" si="0"/>
        <v>4</v>
      </c>
      <c r="K17" s="2">
        <f t="shared" si="1"/>
        <v>642</v>
      </c>
    </row>
    <row r="18" spans="1:11" hidden="1" x14ac:dyDescent="0.25">
      <c r="A18" s="1">
        <v>44930</v>
      </c>
      <c r="B18" t="s">
        <v>84</v>
      </c>
      <c r="C18" t="s">
        <v>49</v>
      </c>
      <c r="D18" t="s">
        <v>36</v>
      </c>
      <c r="E18">
        <v>1</v>
      </c>
      <c r="F18" t="s">
        <v>32</v>
      </c>
      <c r="G18">
        <v>1</v>
      </c>
      <c r="H18" s="2">
        <v>266.7</v>
      </c>
      <c r="I18" t="str">
        <f>IF(ISNUMBER(SEARCH("C",#REF!)), "-1","1")</f>
        <v>1</v>
      </c>
      <c r="J18" s="4">
        <f t="shared" si="0"/>
        <v>1</v>
      </c>
      <c r="K18" s="2">
        <f t="shared" si="1"/>
        <v>266.7</v>
      </c>
    </row>
    <row r="19" spans="1:11" x14ac:dyDescent="0.25">
      <c r="A19" s="1">
        <v>44930</v>
      </c>
      <c r="B19" t="s">
        <v>118</v>
      </c>
      <c r="C19" t="s">
        <v>38</v>
      </c>
      <c r="D19" t="s">
        <v>34</v>
      </c>
      <c r="E19">
        <v>1</v>
      </c>
      <c r="F19" t="s">
        <v>171</v>
      </c>
      <c r="G19">
        <v>3</v>
      </c>
      <c r="H19" s="2">
        <v>277.02</v>
      </c>
      <c r="I19" t="str">
        <f>IF(ISNUMBER(SEARCH("C",#REF!)), "-1","1")</f>
        <v>1</v>
      </c>
      <c r="J19" s="4">
        <f t="shared" si="0"/>
        <v>3</v>
      </c>
      <c r="K19" s="2">
        <f t="shared" si="1"/>
        <v>277.02</v>
      </c>
    </row>
    <row r="20" spans="1:11" x14ac:dyDescent="0.25">
      <c r="A20" s="1">
        <v>44930</v>
      </c>
      <c r="B20" t="s">
        <v>118</v>
      </c>
      <c r="C20" t="s">
        <v>38</v>
      </c>
      <c r="D20" t="s">
        <v>34</v>
      </c>
      <c r="E20">
        <v>1</v>
      </c>
      <c r="F20" t="s">
        <v>361</v>
      </c>
      <c r="G20">
        <v>3</v>
      </c>
      <c r="H20" s="2">
        <v>670.32</v>
      </c>
      <c r="I20" t="str">
        <f>IF(ISNUMBER(SEARCH("C",#REF!)), "-1","1")</f>
        <v>1</v>
      </c>
      <c r="J20" s="4">
        <f t="shared" si="0"/>
        <v>3</v>
      </c>
      <c r="K20" s="2">
        <f t="shared" si="1"/>
        <v>670.32</v>
      </c>
    </row>
    <row r="21" spans="1:11" x14ac:dyDescent="0.25">
      <c r="A21" s="1">
        <v>44930</v>
      </c>
      <c r="B21" t="s">
        <v>118</v>
      </c>
      <c r="C21" t="s">
        <v>38</v>
      </c>
      <c r="D21" t="s">
        <v>34</v>
      </c>
      <c r="E21">
        <v>3</v>
      </c>
      <c r="F21" t="s">
        <v>363</v>
      </c>
      <c r="G21">
        <v>5</v>
      </c>
      <c r="H21" s="2">
        <v>1117.2</v>
      </c>
      <c r="I21" t="str">
        <f>IF(ISNUMBER(SEARCH("C",#REF!)), "-1","1")</f>
        <v>1</v>
      </c>
      <c r="J21" s="4">
        <f t="shared" si="0"/>
        <v>5</v>
      </c>
      <c r="K21" s="2">
        <f t="shared" si="1"/>
        <v>1117.2</v>
      </c>
    </row>
    <row r="22" spans="1:11" x14ac:dyDescent="0.25">
      <c r="A22" s="1">
        <v>44930</v>
      </c>
      <c r="B22" t="s">
        <v>118</v>
      </c>
      <c r="C22" t="s">
        <v>38</v>
      </c>
      <c r="D22" t="s">
        <v>34</v>
      </c>
      <c r="E22">
        <v>4</v>
      </c>
      <c r="F22" t="s">
        <v>398</v>
      </c>
      <c r="G22">
        <v>5</v>
      </c>
      <c r="H22" s="2">
        <v>1117.2</v>
      </c>
      <c r="I22" t="str">
        <f>IF(ISNUMBER(SEARCH("C",#REF!)), "-1","1")</f>
        <v>1</v>
      </c>
      <c r="J22" s="4">
        <f t="shared" si="0"/>
        <v>5</v>
      </c>
      <c r="K22" s="2">
        <f t="shared" si="1"/>
        <v>1117.2</v>
      </c>
    </row>
    <row r="23" spans="1:11" x14ac:dyDescent="0.25">
      <c r="A23" s="1">
        <v>44930</v>
      </c>
      <c r="B23" t="s">
        <v>118</v>
      </c>
      <c r="C23" t="s">
        <v>38</v>
      </c>
      <c r="D23" t="s">
        <v>34</v>
      </c>
      <c r="E23">
        <v>2</v>
      </c>
      <c r="F23" t="s">
        <v>400</v>
      </c>
      <c r="G23">
        <v>3</v>
      </c>
      <c r="H23" s="2">
        <v>670.32</v>
      </c>
      <c r="I23" t="str">
        <f>IF(ISNUMBER(SEARCH("C",#REF!)), "-1","1")</f>
        <v>1</v>
      </c>
      <c r="J23" s="4">
        <f t="shared" si="0"/>
        <v>3</v>
      </c>
      <c r="K23" s="2">
        <f t="shared" si="1"/>
        <v>670.32</v>
      </c>
    </row>
    <row r="24" spans="1:11" x14ac:dyDescent="0.25">
      <c r="A24" s="1">
        <v>44930</v>
      </c>
      <c r="B24" t="s">
        <v>118</v>
      </c>
      <c r="C24" t="s">
        <v>38</v>
      </c>
      <c r="D24" t="s">
        <v>34</v>
      </c>
      <c r="E24">
        <v>5</v>
      </c>
      <c r="F24" t="s">
        <v>402</v>
      </c>
      <c r="G24">
        <v>3</v>
      </c>
      <c r="H24" s="2">
        <v>670.32</v>
      </c>
      <c r="I24" t="str">
        <f>IF(ISNUMBER(SEARCH("C",#REF!)), "-1","1")</f>
        <v>1</v>
      </c>
      <c r="J24" s="4">
        <f t="shared" si="0"/>
        <v>3</v>
      </c>
      <c r="K24" s="2">
        <f t="shared" si="1"/>
        <v>670.32</v>
      </c>
    </row>
    <row r="25" spans="1:11" hidden="1" x14ac:dyDescent="0.25">
      <c r="A25" s="1">
        <v>44930</v>
      </c>
      <c r="B25" t="s">
        <v>63</v>
      </c>
      <c r="C25" t="s">
        <v>40</v>
      </c>
      <c r="D25" t="s">
        <v>36</v>
      </c>
      <c r="E25">
        <v>1</v>
      </c>
      <c r="F25" t="s">
        <v>230</v>
      </c>
      <c r="G25">
        <v>1</v>
      </c>
      <c r="H25" s="2">
        <v>446</v>
      </c>
      <c r="I25" t="str">
        <f>IF(ISNUMBER(SEARCH("C",#REF!)), "-1","1")</f>
        <v>1</v>
      </c>
      <c r="J25" s="4">
        <f t="shared" si="0"/>
        <v>1</v>
      </c>
      <c r="K25" s="2">
        <f t="shared" si="1"/>
        <v>446</v>
      </c>
    </row>
    <row r="26" spans="1:11" hidden="1" x14ac:dyDescent="0.25">
      <c r="A26" s="1">
        <v>44930</v>
      </c>
      <c r="B26" t="s">
        <v>55</v>
      </c>
      <c r="C26" t="s">
        <v>46</v>
      </c>
      <c r="D26" t="s">
        <v>34</v>
      </c>
      <c r="E26">
        <v>2</v>
      </c>
      <c r="F26" t="s">
        <v>188</v>
      </c>
      <c r="G26">
        <v>1</v>
      </c>
      <c r="H26" s="2">
        <v>522</v>
      </c>
      <c r="I26" t="str">
        <f>IF(ISNUMBER(SEARCH("C",#REF!)), "-1","1")</f>
        <v>1</v>
      </c>
      <c r="J26" s="4">
        <f t="shared" si="0"/>
        <v>1</v>
      </c>
      <c r="K26" s="2">
        <f t="shared" si="1"/>
        <v>522</v>
      </c>
    </row>
    <row r="27" spans="1:11" hidden="1" x14ac:dyDescent="0.25">
      <c r="A27" s="1">
        <v>44930</v>
      </c>
      <c r="B27" t="s">
        <v>55</v>
      </c>
      <c r="C27" t="s">
        <v>46</v>
      </c>
      <c r="D27" t="s">
        <v>34</v>
      </c>
      <c r="E27">
        <v>1</v>
      </c>
      <c r="F27" t="s">
        <v>214</v>
      </c>
      <c r="G27">
        <v>6</v>
      </c>
      <c r="H27" s="2">
        <v>384.3</v>
      </c>
      <c r="I27" t="str">
        <f>IF(ISNUMBER(SEARCH("C",#REF!)), "-1","1")</f>
        <v>1</v>
      </c>
      <c r="J27" s="4">
        <f t="shared" si="0"/>
        <v>6</v>
      </c>
      <c r="K27" s="2">
        <f t="shared" si="1"/>
        <v>384.3</v>
      </c>
    </row>
    <row r="28" spans="1:11" hidden="1" x14ac:dyDescent="0.25">
      <c r="A28" s="1">
        <v>44930</v>
      </c>
      <c r="B28" t="s">
        <v>606</v>
      </c>
      <c r="C28" t="s">
        <v>607</v>
      </c>
      <c r="D28" t="s">
        <v>34</v>
      </c>
      <c r="E28">
        <v>1</v>
      </c>
      <c r="F28" t="s">
        <v>96</v>
      </c>
      <c r="G28">
        <v>1</v>
      </c>
      <c r="H28" s="2">
        <v>388.09</v>
      </c>
      <c r="I28" t="str">
        <f>IF(ISNUMBER(SEARCH("C",#REF!)), "-1","1")</f>
        <v>1</v>
      </c>
      <c r="J28" s="4">
        <f t="shared" si="0"/>
        <v>1</v>
      </c>
      <c r="K28" s="2">
        <f t="shared" si="1"/>
        <v>388.09</v>
      </c>
    </row>
    <row r="29" spans="1:11" hidden="1" x14ac:dyDescent="0.25">
      <c r="A29" s="1">
        <v>44930</v>
      </c>
      <c r="B29" t="s">
        <v>43</v>
      </c>
      <c r="C29" t="s">
        <v>44</v>
      </c>
      <c r="D29" t="s">
        <v>34</v>
      </c>
      <c r="E29">
        <v>1</v>
      </c>
      <c r="F29" t="s">
        <v>32</v>
      </c>
      <c r="G29">
        <v>1</v>
      </c>
      <c r="H29" s="2">
        <v>254</v>
      </c>
      <c r="I29" t="str">
        <f>IF(ISNUMBER(SEARCH("C",#REF!)), "-1","1")</f>
        <v>1</v>
      </c>
      <c r="J29" s="4">
        <f t="shared" si="0"/>
        <v>1</v>
      </c>
      <c r="K29" s="2">
        <f t="shared" si="1"/>
        <v>254</v>
      </c>
    </row>
    <row r="30" spans="1:11" hidden="1" x14ac:dyDescent="0.25">
      <c r="A30" s="1">
        <v>44931</v>
      </c>
      <c r="B30" t="s">
        <v>76</v>
      </c>
      <c r="C30" t="s">
        <v>46</v>
      </c>
      <c r="D30" t="s">
        <v>34</v>
      </c>
      <c r="E30">
        <v>1</v>
      </c>
      <c r="F30" t="s">
        <v>82</v>
      </c>
      <c r="G30">
        <v>12</v>
      </c>
      <c r="H30" s="2">
        <v>408.24</v>
      </c>
      <c r="I30" t="str">
        <f>IF(ISNUMBER(SEARCH("C",#REF!)), "-1","1")</f>
        <v>1</v>
      </c>
      <c r="J30" s="4">
        <f t="shared" si="0"/>
        <v>12</v>
      </c>
      <c r="K30" s="2">
        <f t="shared" si="1"/>
        <v>408.24</v>
      </c>
    </row>
    <row r="31" spans="1:11" x14ac:dyDescent="0.25">
      <c r="A31" s="1">
        <v>44931</v>
      </c>
      <c r="B31" t="s">
        <v>208</v>
      </c>
      <c r="C31" t="s">
        <v>38</v>
      </c>
      <c r="D31" t="s">
        <v>34</v>
      </c>
      <c r="E31">
        <v>1</v>
      </c>
      <c r="F31" t="s">
        <v>106</v>
      </c>
      <c r="G31">
        <v>1</v>
      </c>
      <c r="H31" s="2">
        <v>404.78</v>
      </c>
      <c r="I31" t="str">
        <f>IF(ISNUMBER(SEARCH("C",#REF!)), "-1","1")</f>
        <v>1</v>
      </c>
      <c r="J31" s="4">
        <f t="shared" si="0"/>
        <v>1</v>
      </c>
      <c r="K31" s="2">
        <f t="shared" si="1"/>
        <v>404.78</v>
      </c>
    </row>
    <row r="32" spans="1:11" x14ac:dyDescent="0.25">
      <c r="A32" s="1">
        <v>44931</v>
      </c>
      <c r="B32" t="s">
        <v>469</v>
      </c>
      <c r="C32" t="s">
        <v>470</v>
      </c>
      <c r="D32" t="s">
        <v>34</v>
      </c>
      <c r="E32">
        <v>1</v>
      </c>
      <c r="F32" t="s">
        <v>120</v>
      </c>
      <c r="G32">
        <v>4</v>
      </c>
      <c r="H32" s="2">
        <v>165.88</v>
      </c>
      <c r="I32" t="str">
        <f>IF(ISNUMBER(SEARCH("C",#REF!)), "-1","1")</f>
        <v>1</v>
      </c>
      <c r="J32" s="4">
        <f t="shared" si="0"/>
        <v>4</v>
      </c>
      <c r="K32" s="2">
        <f t="shared" si="1"/>
        <v>165.88</v>
      </c>
    </row>
    <row r="33" spans="1:13" hidden="1" x14ac:dyDescent="0.25">
      <c r="A33" s="1">
        <v>44931</v>
      </c>
      <c r="B33" t="s">
        <v>100</v>
      </c>
      <c r="C33" t="s">
        <v>37</v>
      </c>
      <c r="D33" t="s">
        <v>36</v>
      </c>
      <c r="E33">
        <v>1</v>
      </c>
      <c r="F33" t="s">
        <v>82</v>
      </c>
      <c r="G33">
        <v>6</v>
      </c>
      <c r="H33" s="2">
        <v>316.8</v>
      </c>
      <c r="I33" t="str">
        <f>IF(ISNUMBER(SEARCH("C",#REF!)), "-1","1")</f>
        <v>1</v>
      </c>
      <c r="J33" s="4">
        <f t="shared" si="0"/>
        <v>6</v>
      </c>
      <c r="K33" s="2">
        <f t="shared" si="1"/>
        <v>316.8</v>
      </c>
    </row>
    <row r="34" spans="1:13" hidden="1" x14ac:dyDescent="0.25">
      <c r="A34" s="1">
        <v>44931</v>
      </c>
      <c r="B34" t="s">
        <v>55</v>
      </c>
      <c r="C34" t="s">
        <v>46</v>
      </c>
      <c r="D34" t="s">
        <v>34</v>
      </c>
      <c r="E34">
        <v>1</v>
      </c>
      <c r="F34" t="s">
        <v>592</v>
      </c>
      <c r="G34">
        <v>1</v>
      </c>
      <c r="H34" s="2">
        <v>206</v>
      </c>
      <c r="I34" t="str">
        <f>IF(ISNUMBER(SEARCH("C",#REF!)), "-1","1")</f>
        <v>1</v>
      </c>
      <c r="J34" s="4">
        <f t="shared" si="0"/>
        <v>1</v>
      </c>
      <c r="K34" s="2">
        <f t="shared" si="1"/>
        <v>206</v>
      </c>
    </row>
    <row r="35" spans="1:13" s="8" customFormat="1" hidden="1" x14ac:dyDescent="0.25">
      <c r="A35" s="7">
        <v>44932</v>
      </c>
      <c r="B35" s="8" t="s">
        <v>228</v>
      </c>
      <c r="C35" s="8" t="s">
        <v>46</v>
      </c>
      <c r="D35" s="8" t="s">
        <v>34</v>
      </c>
      <c r="E35" s="8">
        <v>1</v>
      </c>
      <c r="F35" s="8" t="s">
        <v>130</v>
      </c>
      <c r="G35" s="8">
        <v>2</v>
      </c>
      <c r="H35" s="10">
        <v>212.6</v>
      </c>
      <c r="I35" s="8" t="str">
        <f>IF(ISNUMBER(SEARCH("C",#REF!)), "-1","1")</f>
        <v>1</v>
      </c>
      <c r="J35" s="11">
        <f t="shared" si="0"/>
        <v>2</v>
      </c>
      <c r="K35" s="10">
        <f t="shared" si="1"/>
        <v>212.6</v>
      </c>
      <c r="L35" s="9"/>
      <c r="M35" s="10"/>
    </row>
    <row r="36" spans="1:13" hidden="1" x14ac:dyDescent="0.25">
      <c r="A36" s="1">
        <v>44932</v>
      </c>
      <c r="B36" t="s">
        <v>60</v>
      </c>
      <c r="C36" t="s">
        <v>61</v>
      </c>
      <c r="D36" t="s">
        <v>34</v>
      </c>
      <c r="E36">
        <v>1</v>
      </c>
      <c r="F36" t="s">
        <v>450</v>
      </c>
      <c r="G36">
        <v>1</v>
      </c>
      <c r="H36" s="2">
        <v>0</v>
      </c>
      <c r="I36" t="str">
        <f>IF(ISNUMBER(SEARCH("C",#REF!)), "-1","1")</f>
        <v>1</v>
      </c>
      <c r="J36" s="4">
        <f t="shared" si="0"/>
        <v>1</v>
      </c>
      <c r="K36" s="2">
        <f t="shared" si="1"/>
        <v>0</v>
      </c>
    </row>
    <row r="37" spans="1:13" hidden="1" x14ac:dyDescent="0.25">
      <c r="A37" s="1">
        <v>44932</v>
      </c>
      <c r="B37" t="s">
        <v>48</v>
      </c>
      <c r="C37" t="s">
        <v>49</v>
      </c>
      <c r="D37" t="s">
        <v>36</v>
      </c>
      <c r="E37">
        <v>1</v>
      </c>
      <c r="F37" t="s">
        <v>66</v>
      </c>
      <c r="G37">
        <v>1</v>
      </c>
      <c r="H37" s="2">
        <v>98.75</v>
      </c>
      <c r="I37" t="str">
        <f>IF(ISNUMBER(SEARCH("C",#REF!)), "-1","1")</f>
        <v>1</v>
      </c>
      <c r="J37" s="4">
        <f t="shared" si="0"/>
        <v>1</v>
      </c>
      <c r="K37" s="2">
        <f t="shared" si="1"/>
        <v>98.75</v>
      </c>
    </row>
    <row r="38" spans="1:13" hidden="1" x14ac:dyDescent="0.25">
      <c r="A38" s="1">
        <v>44932</v>
      </c>
      <c r="B38" t="s">
        <v>43</v>
      </c>
      <c r="C38" t="s">
        <v>44</v>
      </c>
      <c r="D38" t="s">
        <v>34</v>
      </c>
      <c r="E38">
        <v>1</v>
      </c>
      <c r="F38" t="s">
        <v>32</v>
      </c>
      <c r="G38">
        <v>1</v>
      </c>
      <c r="H38" s="2">
        <v>266.7</v>
      </c>
      <c r="I38" t="str">
        <f>IF(ISNUMBER(SEARCH("C",#REF!)), "-1","1")</f>
        <v>1</v>
      </c>
      <c r="J38" s="4">
        <f t="shared" si="0"/>
        <v>1</v>
      </c>
      <c r="K38" s="2">
        <f t="shared" si="1"/>
        <v>266.7</v>
      </c>
    </row>
    <row r="39" spans="1:13" hidden="1" x14ac:dyDescent="0.25">
      <c r="A39" s="1">
        <v>44935</v>
      </c>
      <c r="B39" t="s">
        <v>76</v>
      </c>
      <c r="C39" t="s">
        <v>46</v>
      </c>
      <c r="D39" t="s">
        <v>34</v>
      </c>
      <c r="E39">
        <v>1</v>
      </c>
      <c r="F39" t="s">
        <v>130</v>
      </c>
      <c r="G39">
        <v>8</v>
      </c>
      <c r="H39" s="2">
        <v>1168</v>
      </c>
      <c r="I39" t="str">
        <f>IF(ISNUMBER(SEARCH("C",#REF!)), "-1","1")</f>
        <v>1</v>
      </c>
      <c r="J39" s="4">
        <f t="shared" si="0"/>
        <v>8</v>
      </c>
      <c r="K39" s="2">
        <f t="shared" si="1"/>
        <v>1168</v>
      </c>
    </row>
    <row r="40" spans="1:13" x14ac:dyDescent="0.25">
      <c r="A40" s="1">
        <v>44935</v>
      </c>
      <c r="B40" t="s">
        <v>150</v>
      </c>
      <c r="C40" t="s">
        <v>151</v>
      </c>
      <c r="D40" t="s">
        <v>34</v>
      </c>
      <c r="E40">
        <v>1</v>
      </c>
      <c r="F40" t="s">
        <v>262</v>
      </c>
      <c r="G40">
        <v>1</v>
      </c>
      <c r="H40" s="2">
        <v>81.180000000000007</v>
      </c>
      <c r="I40" t="str">
        <f>IF(ISNUMBER(SEARCH("C",#REF!)), "-1","1")</f>
        <v>1</v>
      </c>
      <c r="J40" s="4">
        <f t="shared" si="0"/>
        <v>1</v>
      </c>
      <c r="K40" s="2">
        <f t="shared" si="1"/>
        <v>81.180000000000007</v>
      </c>
    </row>
    <row r="41" spans="1:13" x14ac:dyDescent="0.25">
      <c r="A41" s="1">
        <v>44935</v>
      </c>
      <c r="B41" t="s">
        <v>208</v>
      </c>
      <c r="C41" t="s">
        <v>38</v>
      </c>
      <c r="D41" t="s">
        <v>34</v>
      </c>
      <c r="E41">
        <v>1</v>
      </c>
      <c r="F41" t="s">
        <v>108</v>
      </c>
      <c r="G41">
        <v>1</v>
      </c>
      <c r="H41" s="2">
        <v>404.78</v>
      </c>
      <c r="I41" t="str">
        <f>IF(ISNUMBER(SEARCH("C",#REF!)), "-1","1")</f>
        <v>1</v>
      </c>
      <c r="J41" s="4">
        <f t="shared" si="0"/>
        <v>1</v>
      </c>
      <c r="K41" s="2">
        <f t="shared" si="1"/>
        <v>404.78</v>
      </c>
    </row>
    <row r="42" spans="1:13" hidden="1" x14ac:dyDescent="0.25">
      <c r="A42" s="1">
        <v>44935</v>
      </c>
      <c r="B42" t="s">
        <v>177</v>
      </c>
      <c r="C42" t="s">
        <v>178</v>
      </c>
      <c r="D42" t="s">
        <v>36</v>
      </c>
      <c r="E42">
        <v>1</v>
      </c>
      <c r="F42" t="s">
        <v>367</v>
      </c>
      <c r="G42">
        <v>2</v>
      </c>
      <c r="H42" s="2">
        <v>203.06</v>
      </c>
      <c r="I42" t="str">
        <f>IF(ISNUMBER(SEARCH("C",#REF!)), "-1","1")</f>
        <v>1</v>
      </c>
      <c r="J42" s="4">
        <f t="shared" si="0"/>
        <v>2</v>
      </c>
      <c r="K42" s="2">
        <f t="shared" si="1"/>
        <v>203.06</v>
      </c>
    </row>
    <row r="43" spans="1:13" x14ac:dyDescent="0.25">
      <c r="A43" s="1">
        <v>44935</v>
      </c>
      <c r="B43" t="s">
        <v>380</v>
      </c>
      <c r="C43" t="s">
        <v>381</v>
      </c>
      <c r="D43" t="s">
        <v>34</v>
      </c>
      <c r="E43">
        <v>1</v>
      </c>
      <c r="F43" t="s">
        <v>130</v>
      </c>
      <c r="G43">
        <v>1</v>
      </c>
      <c r="H43" s="2">
        <v>146</v>
      </c>
      <c r="I43" t="str">
        <f>IF(ISNUMBER(SEARCH("C",#REF!)), "-1","1")</f>
        <v>1</v>
      </c>
      <c r="J43" s="4">
        <f t="shared" si="0"/>
        <v>1</v>
      </c>
      <c r="K43" s="2">
        <f t="shared" si="1"/>
        <v>146</v>
      </c>
    </row>
    <row r="44" spans="1:13" hidden="1" x14ac:dyDescent="0.25">
      <c r="A44" s="1">
        <v>44935</v>
      </c>
      <c r="B44" t="s">
        <v>48</v>
      </c>
      <c r="C44" t="s">
        <v>49</v>
      </c>
      <c r="D44" t="s">
        <v>36</v>
      </c>
      <c r="E44">
        <v>1</v>
      </c>
      <c r="F44" t="s">
        <v>32</v>
      </c>
      <c r="G44">
        <v>1</v>
      </c>
      <c r="H44" s="2">
        <v>254</v>
      </c>
      <c r="I44" t="str">
        <f>IF(ISNUMBER(SEARCH("C",#REF!)), "-1","1")</f>
        <v>1</v>
      </c>
      <c r="J44" s="4">
        <f t="shared" si="0"/>
        <v>1</v>
      </c>
      <c r="K44" s="2">
        <f t="shared" si="1"/>
        <v>254</v>
      </c>
    </row>
    <row r="45" spans="1:13" hidden="1" x14ac:dyDescent="0.25">
      <c r="A45" s="1">
        <v>44935</v>
      </c>
      <c r="B45" t="s">
        <v>48</v>
      </c>
      <c r="C45" t="s">
        <v>49</v>
      </c>
      <c r="D45" t="s">
        <v>36</v>
      </c>
      <c r="E45">
        <v>1</v>
      </c>
      <c r="F45" t="s">
        <v>66</v>
      </c>
      <c r="G45">
        <v>1</v>
      </c>
      <c r="H45" s="2">
        <v>94.08</v>
      </c>
      <c r="I45" t="str">
        <f>IF(ISNUMBER(SEARCH("C",#REF!)), "-1","1")</f>
        <v>1</v>
      </c>
      <c r="J45" s="4">
        <f t="shared" si="0"/>
        <v>1</v>
      </c>
      <c r="K45" s="2">
        <f t="shared" si="1"/>
        <v>94.08</v>
      </c>
    </row>
    <row r="46" spans="1:13" hidden="1" x14ac:dyDescent="0.25">
      <c r="A46" s="1">
        <v>44935</v>
      </c>
      <c r="B46" t="s">
        <v>63</v>
      </c>
      <c r="C46" t="s">
        <v>40</v>
      </c>
      <c r="D46" t="s">
        <v>36</v>
      </c>
      <c r="E46">
        <v>1</v>
      </c>
      <c r="F46" t="s">
        <v>519</v>
      </c>
      <c r="G46">
        <v>3</v>
      </c>
      <c r="H46" s="2">
        <v>369.93</v>
      </c>
      <c r="I46" t="str">
        <f>IF(ISNUMBER(SEARCH("C",#REF!)), "-1","1")</f>
        <v>1</v>
      </c>
      <c r="J46" s="4">
        <f t="shared" si="0"/>
        <v>3</v>
      </c>
      <c r="K46" s="2">
        <f t="shared" si="1"/>
        <v>369.93</v>
      </c>
    </row>
    <row r="47" spans="1:13" hidden="1" x14ac:dyDescent="0.25">
      <c r="A47" s="1">
        <v>44935</v>
      </c>
      <c r="B47" t="s">
        <v>63</v>
      </c>
      <c r="C47" t="s">
        <v>40</v>
      </c>
      <c r="D47" t="s">
        <v>36</v>
      </c>
      <c r="E47">
        <v>1</v>
      </c>
      <c r="F47" t="s">
        <v>154</v>
      </c>
      <c r="G47">
        <v>1</v>
      </c>
      <c r="H47" s="2">
        <v>378</v>
      </c>
      <c r="I47" t="str">
        <f>IF(ISNUMBER(SEARCH("C",#REF!)), "-1","1")</f>
        <v>1</v>
      </c>
      <c r="J47" s="4">
        <f t="shared" si="0"/>
        <v>1</v>
      </c>
      <c r="K47" s="2">
        <f t="shared" si="1"/>
        <v>378</v>
      </c>
    </row>
    <row r="48" spans="1:13" hidden="1" x14ac:dyDescent="0.25">
      <c r="A48" s="1">
        <v>44935</v>
      </c>
      <c r="B48" t="s">
        <v>63</v>
      </c>
      <c r="C48" t="s">
        <v>40</v>
      </c>
      <c r="D48" t="s">
        <v>36</v>
      </c>
      <c r="E48">
        <v>1</v>
      </c>
      <c r="F48" t="s">
        <v>230</v>
      </c>
      <c r="G48">
        <v>1</v>
      </c>
      <c r="H48" s="2">
        <v>446</v>
      </c>
      <c r="I48" t="str">
        <f>IF(ISNUMBER(SEARCH("C",#REF!)), "-1","1")</f>
        <v>1</v>
      </c>
      <c r="J48" s="4">
        <f t="shared" si="0"/>
        <v>1</v>
      </c>
      <c r="K48" s="2">
        <f t="shared" si="1"/>
        <v>446</v>
      </c>
    </row>
    <row r="49" spans="1:11" hidden="1" x14ac:dyDescent="0.25">
      <c r="A49" s="1">
        <v>44935</v>
      </c>
      <c r="B49" t="s">
        <v>100</v>
      </c>
      <c r="C49" t="s">
        <v>37</v>
      </c>
      <c r="D49" t="s">
        <v>36</v>
      </c>
      <c r="E49">
        <v>1</v>
      </c>
      <c r="F49" t="s">
        <v>102</v>
      </c>
      <c r="G49">
        <v>6</v>
      </c>
      <c r="H49" s="2">
        <v>456.48</v>
      </c>
      <c r="I49" t="str">
        <f>IF(ISNUMBER(SEARCH("C",#REF!)), "-1","1")</f>
        <v>1</v>
      </c>
      <c r="J49" s="4">
        <f t="shared" si="0"/>
        <v>6</v>
      </c>
      <c r="K49" s="2">
        <f t="shared" si="1"/>
        <v>456.48</v>
      </c>
    </row>
    <row r="50" spans="1:11" hidden="1" x14ac:dyDescent="0.25">
      <c r="A50" s="1">
        <v>44935</v>
      </c>
      <c r="B50" t="s">
        <v>100</v>
      </c>
      <c r="C50" t="s">
        <v>37</v>
      </c>
      <c r="D50" t="s">
        <v>36</v>
      </c>
      <c r="E50">
        <v>1</v>
      </c>
      <c r="F50" t="s">
        <v>102</v>
      </c>
      <c r="G50">
        <v>6</v>
      </c>
      <c r="H50" s="2">
        <v>456.48</v>
      </c>
      <c r="I50" t="str">
        <f>IF(ISNUMBER(SEARCH("C",#REF!)), "-1","1")</f>
        <v>1</v>
      </c>
      <c r="J50" s="4">
        <f t="shared" si="0"/>
        <v>6</v>
      </c>
      <c r="K50" s="2">
        <f t="shared" si="1"/>
        <v>456.48</v>
      </c>
    </row>
    <row r="51" spans="1:11" hidden="1" x14ac:dyDescent="0.25">
      <c r="A51" s="1">
        <v>44935</v>
      </c>
      <c r="B51" t="s">
        <v>55</v>
      </c>
      <c r="C51" t="s">
        <v>46</v>
      </c>
      <c r="D51" t="s">
        <v>34</v>
      </c>
      <c r="E51">
        <v>1</v>
      </c>
      <c r="F51" t="s">
        <v>581</v>
      </c>
      <c r="G51">
        <v>2</v>
      </c>
      <c r="H51" s="2">
        <v>756</v>
      </c>
      <c r="I51" t="str">
        <f>IF(ISNUMBER(SEARCH("C",#REF!)), "-1","1")</f>
        <v>1</v>
      </c>
      <c r="J51" s="4">
        <f t="shared" si="0"/>
        <v>2</v>
      </c>
      <c r="K51" s="2">
        <f t="shared" si="1"/>
        <v>756</v>
      </c>
    </row>
    <row r="52" spans="1:11" hidden="1" x14ac:dyDescent="0.25">
      <c r="A52" s="1">
        <v>44935</v>
      </c>
      <c r="B52" t="s">
        <v>43</v>
      </c>
      <c r="C52" t="s">
        <v>44</v>
      </c>
      <c r="D52" t="s">
        <v>34</v>
      </c>
      <c r="E52">
        <v>1</v>
      </c>
      <c r="F52" t="s">
        <v>108</v>
      </c>
      <c r="G52">
        <v>3</v>
      </c>
      <c r="H52" s="2">
        <v>1038.6300000000001</v>
      </c>
      <c r="I52" t="str">
        <f>IF(ISNUMBER(SEARCH("C",#REF!)), "-1","1")</f>
        <v>1</v>
      </c>
      <c r="J52" s="4">
        <f t="shared" si="0"/>
        <v>3</v>
      </c>
      <c r="K52" s="2">
        <f t="shared" si="1"/>
        <v>1038.6300000000001</v>
      </c>
    </row>
    <row r="53" spans="1:11" hidden="1" x14ac:dyDescent="0.25">
      <c r="A53" s="1">
        <v>44935</v>
      </c>
      <c r="B53" t="s">
        <v>43</v>
      </c>
      <c r="C53" t="s">
        <v>44</v>
      </c>
      <c r="D53" t="s">
        <v>34</v>
      </c>
      <c r="E53">
        <v>1</v>
      </c>
      <c r="F53" t="s">
        <v>87</v>
      </c>
      <c r="G53">
        <v>10</v>
      </c>
      <c r="H53" s="2">
        <v>189</v>
      </c>
      <c r="I53" t="str">
        <f>IF(ISNUMBER(SEARCH("C",#REF!)), "-1","1")</f>
        <v>1</v>
      </c>
      <c r="J53" s="4">
        <f t="shared" si="0"/>
        <v>10</v>
      </c>
      <c r="K53" s="2">
        <f t="shared" si="1"/>
        <v>189</v>
      </c>
    </row>
    <row r="54" spans="1:11" hidden="1" x14ac:dyDescent="0.25">
      <c r="A54" s="1">
        <v>44936</v>
      </c>
      <c r="B54" t="s">
        <v>84</v>
      </c>
      <c r="C54" t="s">
        <v>49</v>
      </c>
      <c r="D54" t="s">
        <v>36</v>
      </c>
      <c r="E54">
        <v>1</v>
      </c>
      <c r="F54" t="s">
        <v>32</v>
      </c>
      <c r="G54">
        <v>1</v>
      </c>
      <c r="H54" s="2">
        <v>266.7</v>
      </c>
      <c r="I54" t="str">
        <f>IF(ISNUMBER(SEARCH("C",#REF!)), "-1","1")</f>
        <v>1</v>
      </c>
      <c r="J54" s="4">
        <f t="shared" si="0"/>
        <v>1</v>
      </c>
      <c r="K54" s="2">
        <f t="shared" si="1"/>
        <v>266.7</v>
      </c>
    </row>
    <row r="55" spans="1:11" hidden="1" x14ac:dyDescent="0.25">
      <c r="A55" s="1">
        <v>44936</v>
      </c>
      <c r="B55" t="s">
        <v>57</v>
      </c>
      <c r="C55" t="s">
        <v>39</v>
      </c>
      <c r="D55" t="s">
        <v>34</v>
      </c>
      <c r="E55">
        <v>1</v>
      </c>
      <c r="F55" t="s">
        <v>87</v>
      </c>
      <c r="G55">
        <v>60</v>
      </c>
      <c r="H55" s="2">
        <v>1041.5999999999999</v>
      </c>
      <c r="I55" t="str">
        <f>IF(ISNUMBER(SEARCH("C",#REF!)), "-1","1")</f>
        <v>1</v>
      </c>
      <c r="J55" s="4">
        <f t="shared" si="0"/>
        <v>60</v>
      </c>
      <c r="K55" s="2">
        <f t="shared" si="1"/>
        <v>1041.5999999999999</v>
      </c>
    </row>
    <row r="56" spans="1:11" hidden="1" x14ac:dyDescent="0.25">
      <c r="A56" s="1">
        <v>44936</v>
      </c>
      <c r="B56" t="s">
        <v>48</v>
      </c>
      <c r="C56" t="s">
        <v>49</v>
      </c>
      <c r="D56" t="s">
        <v>36</v>
      </c>
      <c r="E56">
        <v>1</v>
      </c>
      <c r="F56" t="s">
        <v>32</v>
      </c>
      <c r="G56">
        <v>1</v>
      </c>
      <c r="H56" s="2">
        <v>266.7</v>
      </c>
      <c r="I56" t="str">
        <f>IF(ISNUMBER(SEARCH("C",#REF!)), "-1","1")</f>
        <v>1</v>
      </c>
      <c r="J56" s="4">
        <f t="shared" si="0"/>
        <v>1</v>
      </c>
      <c r="K56" s="2">
        <f t="shared" si="1"/>
        <v>266.7</v>
      </c>
    </row>
    <row r="57" spans="1:11" hidden="1" x14ac:dyDescent="0.25">
      <c r="A57" s="1">
        <v>44936</v>
      </c>
      <c r="B57" t="s">
        <v>48</v>
      </c>
      <c r="C57" t="s">
        <v>49</v>
      </c>
      <c r="D57" t="s">
        <v>36</v>
      </c>
      <c r="E57">
        <v>1</v>
      </c>
      <c r="F57" t="s">
        <v>66</v>
      </c>
      <c r="G57">
        <v>1</v>
      </c>
      <c r="H57" s="2">
        <v>98.75</v>
      </c>
      <c r="I57" t="str">
        <f>IF(ISNUMBER(SEARCH("C",#REF!)), "-1","1")</f>
        <v>1</v>
      </c>
      <c r="J57" s="4">
        <f t="shared" si="0"/>
        <v>1</v>
      </c>
      <c r="K57" s="2">
        <f t="shared" si="1"/>
        <v>98.75</v>
      </c>
    </row>
    <row r="58" spans="1:11" hidden="1" x14ac:dyDescent="0.25">
      <c r="A58" s="1">
        <v>44936</v>
      </c>
      <c r="B58" t="s">
        <v>63</v>
      </c>
      <c r="C58" t="s">
        <v>40</v>
      </c>
      <c r="D58" t="s">
        <v>36</v>
      </c>
      <c r="E58">
        <v>1</v>
      </c>
      <c r="F58" t="s">
        <v>230</v>
      </c>
      <c r="G58">
        <v>1</v>
      </c>
      <c r="H58" s="2">
        <v>446</v>
      </c>
      <c r="I58" t="str">
        <f>IF(ISNUMBER(SEARCH("C",#REF!)), "-1","1")</f>
        <v>1</v>
      </c>
      <c r="J58" s="4">
        <f t="shared" si="0"/>
        <v>1</v>
      </c>
      <c r="K58" s="2">
        <f t="shared" si="1"/>
        <v>446</v>
      </c>
    </row>
    <row r="59" spans="1:11" hidden="1" x14ac:dyDescent="0.25">
      <c r="A59" s="1">
        <v>44936</v>
      </c>
      <c r="B59" t="s">
        <v>185</v>
      </c>
      <c r="C59" t="s">
        <v>37</v>
      </c>
      <c r="D59" t="s">
        <v>36</v>
      </c>
      <c r="E59">
        <v>1</v>
      </c>
      <c r="F59" t="s">
        <v>82</v>
      </c>
      <c r="G59">
        <v>5</v>
      </c>
      <c r="H59" s="2">
        <v>256.10000000000002</v>
      </c>
      <c r="I59" t="str">
        <f>IF(ISNUMBER(SEARCH("C",#REF!)), "-1","1")</f>
        <v>1</v>
      </c>
      <c r="J59" s="4">
        <f t="shared" si="0"/>
        <v>5</v>
      </c>
      <c r="K59" s="2">
        <f t="shared" si="1"/>
        <v>256.10000000000002</v>
      </c>
    </row>
    <row r="60" spans="1:11" hidden="1" x14ac:dyDescent="0.25">
      <c r="A60" s="1">
        <v>44936</v>
      </c>
      <c r="B60" t="s">
        <v>43</v>
      </c>
      <c r="C60" t="s">
        <v>44</v>
      </c>
      <c r="D60" t="s">
        <v>34</v>
      </c>
      <c r="E60">
        <v>1</v>
      </c>
      <c r="F60" t="s">
        <v>106</v>
      </c>
      <c r="G60">
        <v>3</v>
      </c>
      <c r="H60" s="2">
        <v>1038.6300000000001</v>
      </c>
      <c r="I60" t="str">
        <f>IF(ISNUMBER(SEARCH("C",#REF!)), "-1","1")</f>
        <v>1</v>
      </c>
      <c r="J60" s="4">
        <f t="shared" si="0"/>
        <v>3</v>
      </c>
      <c r="K60" s="2">
        <f t="shared" si="1"/>
        <v>1038.6300000000001</v>
      </c>
    </row>
    <row r="61" spans="1:11" hidden="1" x14ac:dyDescent="0.25">
      <c r="A61" s="1">
        <v>44936</v>
      </c>
      <c r="B61" t="s">
        <v>43</v>
      </c>
      <c r="C61" t="s">
        <v>44</v>
      </c>
      <c r="D61" t="s">
        <v>34</v>
      </c>
      <c r="E61">
        <v>1</v>
      </c>
      <c r="F61" t="s">
        <v>106</v>
      </c>
      <c r="G61">
        <v>3</v>
      </c>
      <c r="H61" s="2">
        <v>1038.6300000000001</v>
      </c>
      <c r="I61" t="str">
        <f>IF(ISNUMBER(SEARCH("C",#REF!)), "-1","1")</f>
        <v>1</v>
      </c>
      <c r="J61" s="4">
        <f t="shared" si="0"/>
        <v>3</v>
      </c>
      <c r="K61" s="2">
        <f t="shared" si="1"/>
        <v>1038.6300000000001</v>
      </c>
    </row>
    <row r="62" spans="1:11" hidden="1" x14ac:dyDescent="0.25">
      <c r="A62" s="1">
        <v>44936</v>
      </c>
      <c r="B62" t="s">
        <v>650</v>
      </c>
      <c r="C62" t="s">
        <v>40</v>
      </c>
      <c r="D62" t="s">
        <v>36</v>
      </c>
      <c r="E62">
        <v>1</v>
      </c>
      <c r="F62" t="s">
        <v>157</v>
      </c>
      <c r="G62">
        <v>4</v>
      </c>
      <c r="H62" s="2">
        <v>317.48</v>
      </c>
      <c r="I62" t="str">
        <f>IF(ISNUMBER(SEARCH("C",#REF!)), "-1","1")</f>
        <v>1</v>
      </c>
      <c r="J62" s="4">
        <f t="shared" si="0"/>
        <v>4</v>
      </c>
      <c r="K62" s="2">
        <f t="shared" si="1"/>
        <v>317.48</v>
      </c>
    </row>
    <row r="63" spans="1:11" hidden="1" x14ac:dyDescent="0.25">
      <c r="A63" s="1">
        <v>44936</v>
      </c>
      <c r="B63" t="s">
        <v>650</v>
      </c>
      <c r="C63" t="s">
        <v>40</v>
      </c>
      <c r="D63" t="s">
        <v>36</v>
      </c>
      <c r="E63">
        <v>2</v>
      </c>
      <c r="F63" t="s">
        <v>653</v>
      </c>
      <c r="G63">
        <v>1</v>
      </c>
      <c r="H63" s="2">
        <v>130.13</v>
      </c>
      <c r="I63" t="str">
        <f>IF(ISNUMBER(SEARCH("C",#REF!)), "-1","1")</f>
        <v>1</v>
      </c>
      <c r="J63" s="4">
        <f t="shared" si="0"/>
        <v>1</v>
      </c>
      <c r="K63" s="2">
        <f t="shared" si="1"/>
        <v>130.13</v>
      </c>
    </row>
    <row r="64" spans="1:11" x14ac:dyDescent="0.25">
      <c r="A64" s="1">
        <v>44937</v>
      </c>
      <c r="B64" t="s">
        <v>150</v>
      </c>
      <c r="C64" t="s">
        <v>151</v>
      </c>
      <c r="D64" t="s">
        <v>34</v>
      </c>
      <c r="E64">
        <v>2</v>
      </c>
      <c r="F64" t="s">
        <v>197</v>
      </c>
      <c r="G64">
        <v>1</v>
      </c>
      <c r="H64" s="2">
        <v>883.85</v>
      </c>
      <c r="I64" t="str">
        <f>IF(ISNUMBER(SEARCH("C",#REF!)), "-1","1")</f>
        <v>1</v>
      </c>
      <c r="J64" s="4">
        <f t="shared" si="0"/>
        <v>1</v>
      </c>
      <c r="K64" s="2">
        <f t="shared" si="1"/>
        <v>883.85</v>
      </c>
    </row>
    <row r="65" spans="1:11" x14ac:dyDescent="0.25">
      <c r="A65" s="1">
        <v>44937</v>
      </c>
      <c r="B65" t="s">
        <v>150</v>
      </c>
      <c r="C65" t="s">
        <v>151</v>
      </c>
      <c r="D65" t="s">
        <v>34</v>
      </c>
      <c r="E65">
        <v>1</v>
      </c>
      <c r="F65" t="s">
        <v>265</v>
      </c>
      <c r="G65">
        <v>1</v>
      </c>
      <c r="H65" s="2">
        <v>343.54</v>
      </c>
      <c r="I65" t="str">
        <f>IF(ISNUMBER(SEARCH("C",#REF!)), "-1","1")</f>
        <v>1</v>
      </c>
      <c r="J65" s="4">
        <f t="shared" si="0"/>
        <v>1</v>
      </c>
      <c r="K65" s="2">
        <f t="shared" si="1"/>
        <v>343.54</v>
      </c>
    </row>
    <row r="66" spans="1:11" hidden="1" x14ac:dyDescent="0.25">
      <c r="A66" s="1">
        <v>44937</v>
      </c>
      <c r="B66" t="s">
        <v>60</v>
      </c>
      <c r="C66" t="s">
        <v>61</v>
      </c>
      <c r="D66" t="s">
        <v>34</v>
      </c>
      <c r="E66">
        <v>1</v>
      </c>
      <c r="F66" t="s">
        <v>446</v>
      </c>
      <c r="G66">
        <v>2</v>
      </c>
      <c r="H66" s="2">
        <v>115.92</v>
      </c>
      <c r="I66" t="str">
        <f>IF(ISNUMBER(SEARCH("C",#REF!)), "-1","1")</f>
        <v>1</v>
      </c>
      <c r="J66" s="4">
        <f t="shared" si="0"/>
        <v>2</v>
      </c>
      <c r="K66" s="2">
        <f t="shared" si="1"/>
        <v>115.92</v>
      </c>
    </row>
    <row r="67" spans="1:11" hidden="1" x14ac:dyDescent="0.25">
      <c r="A67" s="1">
        <v>44937</v>
      </c>
      <c r="B67" t="s">
        <v>60</v>
      </c>
      <c r="C67" t="s">
        <v>61</v>
      </c>
      <c r="D67" t="s">
        <v>34</v>
      </c>
      <c r="E67">
        <v>1</v>
      </c>
      <c r="F67" t="s">
        <v>32</v>
      </c>
      <c r="G67">
        <v>1</v>
      </c>
      <c r="H67" s="2">
        <v>266.7</v>
      </c>
      <c r="I67" t="str">
        <f>IF(ISNUMBER(SEARCH("C",#REF!)), "-1","1")</f>
        <v>1</v>
      </c>
      <c r="J67" s="4">
        <f t="shared" si="0"/>
        <v>1</v>
      </c>
      <c r="K67" s="2">
        <f t="shared" si="1"/>
        <v>266.7</v>
      </c>
    </row>
    <row r="68" spans="1:11" hidden="1" x14ac:dyDescent="0.25">
      <c r="A68" s="1">
        <v>44937</v>
      </c>
      <c r="B68" t="s">
        <v>561</v>
      </c>
      <c r="C68" t="s">
        <v>46</v>
      </c>
      <c r="D68" t="s">
        <v>34</v>
      </c>
      <c r="E68">
        <v>1</v>
      </c>
      <c r="F68" t="s">
        <v>87</v>
      </c>
      <c r="G68">
        <v>10</v>
      </c>
      <c r="H68" s="2">
        <v>189</v>
      </c>
      <c r="I68" t="str">
        <f>IF(ISNUMBER(SEARCH("C",#REF!)), "-1","1")</f>
        <v>1</v>
      </c>
      <c r="J68" s="4">
        <f t="shared" si="0"/>
        <v>10</v>
      </c>
      <c r="K68" s="2">
        <f t="shared" si="1"/>
        <v>189</v>
      </c>
    </row>
    <row r="69" spans="1:11" hidden="1" x14ac:dyDescent="0.25">
      <c r="A69" s="1">
        <v>44937</v>
      </c>
      <c r="B69" t="s">
        <v>43</v>
      </c>
      <c r="C69" t="s">
        <v>44</v>
      </c>
      <c r="D69" t="s">
        <v>34</v>
      </c>
      <c r="E69">
        <v>1</v>
      </c>
      <c r="F69" t="s">
        <v>106</v>
      </c>
      <c r="G69">
        <v>3</v>
      </c>
      <c r="H69" s="2">
        <v>1038.6300000000001</v>
      </c>
      <c r="I69" t="str">
        <f>IF(ISNUMBER(SEARCH("C",#REF!)), "-1","1")</f>
        <v>1</v>
      </c>
      <c r="J69" s="4">
        <f t="shared" si="0"/>
        <v>3</v>
      </c>
      <c r="K69" s="2">
        <f t="shared" si="1"/>
        <v>1038.6300000000001</v>
      </c>
    </row>
    <row r="70" spans="1:11" x14ac:dyDescent="0.25">
      <c r="A70" s="1">
        <v>44937</v>
      </c>
      <c r="B70" t="s">
        <v>167</v>
      </c>
      <c r="C70" t="s">
        <v>168</v>
      </c>
      <c r="D70" t="s">
        <v>34</v>
      </c>
      <c r="E70">
        <v>1</v>
      </c>
      <c r="F70" t="s">
        <v>192</v>
      </c>
      <c r="G70">
        <v>2</v>
      </c>
      <c r="H70" s="2">
        <v>98.16</v>
      </c>
      <c r="I70" t="str">
        <f>IF(ISNUMBER(SEARCH("C",#REF!)), "-1","1")</f>
        <v>1</v>
      </c>
      <c r="J70" s="4">
        <f t="shared" si="0"/>
        <v>2</v>
      </c>
      <c r="K70" s="2">
        <f t="shared" si="1"/>
        <v>98.16</v>
      </c>
    </row>
    <row r="71" spans="1:11" hidden="1" x14ac:dyDescent="0.25">
      <c r="A71" s="1">
        <v>44938</v>
      </c>
      <c r="B71" t="s">
        <v>84</v>
      </c>
      <c r="C71" t="s">
        <v>49</v>
      </c>
      <c r="D71" t="s">
        <v>36</v>
      </c>
      <c r="E71">
        <v>1</v>
      </c>
      <c r="F71" t="s">
        <v>98</v>
      </c>
      <c r="G71">
        <v>1</v>
      </c>
      <c r="H71" s="2">
        <v>108.9</v>
      </c>
      <c r="I71" t="str">
        <f>IF(ISNUMBER(SEARCH("C",#REF!)), "-1","1")</f>
        <v>1</v>
      </c>
      <c r="J71" s="4">
        <f t="shared" si="0"/>
        <v>1</v>
      </c>
      <c r="K71" s="2">
        <f t="shared" si="1"/>
        <v>108.9</v>
      </c>
    </row>
    <row r="72" spans="1:11" hidden="1" x14ac:dyDescent="0.25">
      <c r="A72" s="1">
        <v>44938</v>
      </c>
      <c r="B72" t="s">
        <v>84</v>
      </c>
      <c r="C72" t="s">
        <v>49</v>
      </c>
      <c r="D72" t="s">
        <v>36</v>
      </c>
      <c r="E72">
        <v>1</v>
      </c>
      <c r="F72" t="s">
        <v>32</v>
      </c>
      <c r="G72">
        <v>1</v>
      </c>
      <c r="H72" s="2">
        <v>266.7</v>
      </c>
      <c r="I72" t="str">
        <f>IF(ISNUMBER(SEARCH("C",#REF!)), "-1","1")</f>
        <v>1</v>
      </c>
      <c r="J72" s="4">
        <f t="shared" si="0"/>
        <v>1</v>
      </c>
      <c r="K72" s="2">
        <f t="shared" si="1"/>
        <v>266.7</v>
      </c>
    </row>
    <row r="73" spans="1:11" hidden="1" x14ac:dyDescent="0.25">
      <c r="A73" s="1">
        <v>44938</v>
      </c>
      <c r="B73" t="s">
        <v>63</v>
      </c>
      <c r="C73" t="s">
        <v>40</v>
      </c>
      <c r="D73" t="s">
        <v>36</v>
      </c>
      <c r="E73">
        <v>1</v>
      </c>
      <c r="F73" t="s">
        <v>515</v>
      </c>
      <c r="G73">
        <v>2</v>
      </c>
      <c r="H73" s="2">
        <v>200.02</v>
      </c>
      <c r="I73" t="str">
        <f>IF(ISNUMBER(SEARCH("C",#REF!)), "-1","1")</f>
        <v>1</v>
      </c>
      <c r="J73" s="4">
        <f t="shared" ref="J73:J136" si="2">G73*I73</f>
        <v>2</v>
      </c>
      <c r="K73" s="2">
        <f t="shared" ref="K73:K136" si="3">H73*I73</f>
        <v>200.02</v>
      </c>
    </row>
    <row r="74" spans="1:11" hidden="1" x14ac:dyDescent="0.25">
      <c r="A74" s="1">
        <v>44939</v>
      </c>
      <c r="B74" t="s">
        <v>138</v>
      </c>
      <c r="C74" t="s">
        <v>139</v>
      </c>
      <c r="D74" t="s">
        <v>36</v>
      </c>
      <c r="E74">
        <v>1</v>
      </c>
      <c r="F74" t="s">
        <v>183</v>
      </c>
      <c r="G74">
        <v>2</v>
      </c>
      <c r="H74" s="2">
        <v>386.4</v>
      </c>
      <c r="I74" t="str">
        <f>IF(ISNUMBER(SEARCH("C",#REF!)), "-1","1")</f>
        <v>1</v>
      </c>
      <c r="J74" s="4">
        <f t="shared" si="2"/>
        <v>2</v>
      </c>
      <c r="K74" s="2">
        <f t="shared" si="3"/>
        <v>386.4</v>
      </c>
    </row>
    <row r="75" spans="1:11" x14ac:dyDescent="0.25">
      <c r="A75" s="1">
        <v>44939</v>
      </c>
      <c r="B75" t="s">
        <v>222</v>
      </c>
      <c r="C75" t="s">
        <v>155</v>
      </c>
      <c r="D75" t="s">
        <v>34</v>
      </c>
      <c r="E75">
        <v>1</v>
      </c>
      <c r="F75" t="s">
        <v>353</v>
      </c>
      <c r="G75">
        <v>10</v>
      </c>
      <c r="H75" s="2">
        <v>432</v>
      </c>
      <c r="I75" t="str">
        <f>IF(ISNUMBER(SEARCH("C",#REF!)), "-1","1")</f>
        <v>1</v>
      </c>
      <c r="J75" s="4">
        <f t="shared" si="2"/>
        <v>10</v>
      </c>
      <c r="K75" s="2">
        <f t="shared" si="3"/>
        <v>432</v>
      </c>
    </row>
    <row r="76" spans="1:11" hidden="1" x14ac:dyDescent="0.25">
      <c r="A76" s="1">
        <v>44939</v>
      </c>
      <c r="B76" t="s">
        <v>177</v>
      </c>
      <c r="C76" t="s">
        <v>178</v>
      </c>
      <c r="D76" t="s">
        <v>36</v>
      </c>
      <c r="E76">
        <v>1</v>
      </c>
      <c r="F76" t="s">
        <v>199</v>
      </c>
      <c r="G76">
        <v>1</v>
      </c>
      <c r="H76" s="2">
        <v>411.84</v>
      </c>
      <c r="I76" t="str">
        <f>IF(ISNUMBER(SEARCH("C",#REF!)), "-1","1")</f>
        <v>1</v>
      </c>
      <c r="J76" s="4">
        <f t="shared" si="2"/>
        <v>1</v>
      </c>
      <c r="K76" s="2">
        <f t="shared" si="3"/>
        <v>411.84</v>
      </c>
    </row>
    <row r="77" spans="1:11" x14ac:dyDescent="0.25">
      <c r="A77" s="1">
        <v>44939</v>
      </c>
      <c r="B77" t="s">
        <v>118</v>
      </c>
      <c r="C77" t="s">
        <v>38</v>
      </c>
      <c r="D77" t="s">
        <v>34</v>
      </c>
      <c r="E77">
        <v>1</v>
      </c>
      <c r="F77" t="s">
        <v>161</v>
      </c>
      <c r="G77">
        <v>3</v>
      </c>
      <c r="H77" s="2">
        <v>717</v>
      </c>
      <c r="I77" t="str">
        <f>IF(ISNUMBER(SEARCH("C",#REF!)), "-1","1")</f>
        <v>1</v>
      </c>
      <c r="J77" s="4">
        <f t="shared" si="2"/>
        <v>3</v>
      </c>
      <c r="K77" s="2">
        <f t="shared" si="3"/>
        <v>717</v>
      </c>
    </row>
    <row r="78" spans="1:11" x14ac:dyDescent="0.25">
      <c r="A78" s="1">
        <v>44939</v>
      </c>
      <c r="B78" t="s">
        <v>118</v>
      </c>
      <c r="C78" t="s">
        <v>38</v>
      </c>
      <c r="D78" t="s">
        <v>34</v>
      </c>
      <c r="E78">
        <v>2</v>
      </c>
      <c r="F78" t="s">
        <v>108</v>
      </c>
      <c r="G78">
        <v>4</v>
      </c>
      <c r="H78" s="2">
        <v>1516</v>
      </c>
      <c r="I78" t="str">
        <f>IF(ISNUMBER(SEARCH("C",#REF!)), "-1","1")</f>
        <v>1</v>
      </c>
      <c r="J78" s="4">
        <f t="shared" si="2"/>
        <v>4</v>
      </c>
      <c r="K78" s="2">
        <f t="shared" si="3"/>
        <v>1516</v>
      </c>
    </row>
    <row r="79" spans="1:11" x14ac:dyDescent="0.25">
      <c r="A79" s="1">
        <v>44939</v>
      </c>
      <c r="B79" t="s">
        <v>413</v>
      </c>
      <c r="C79" t="s">
        <v>414</v>
      </c>
      <c r="D79" t="s">
        <v>34</v>
      </c>
      <c r="E79">
        <v>1</v>
      </c>
      <c r="F79" t="s">
        <v>122</v>
      </c>
      <c r="G79">
        <v>2</v>
      </c>
      <c r="H79" s="2">
        <v>224</v>
      </c>
      <c r="I79" t="str">
        <f>IF(ISNUMBER(SEARCH("C",#REF!)), "-1","1")</f>
        <v>1</v>
      </c>
      <c r="J79" s="4">
        <f t="shared" si="2"/>
        <v>2</v>
      </c>
      <c r="K79" s="2">
        <f t="shared" si="3"/>
        <v>224</v>
      </c>
    </row>
    <row r="80" spans="1:11" hidden="1" x14ac:dyDescent="0.25">
      <c r="A80" s="1">
        <v>44939</v>
      </c>
      <c r="B80" t="s">
        <v>60</v>
      </c>
      <c r="C80" t="s">
        <v>61</v>
      </c>
      <c r="D80" t="s">
        <v>34</v>
      </c>
      <c r="E80">
        <v>1</v>
      </c>
      <c r="F80" t="s">
        <v>32</v>
      </c>
      <c r="G80">
        <v>1</v>
      </c>
      <c r="H80" s="2">
        <v>266.7</v>
      </c>
      <c r="I80" t="str">
        <f>IF(ISNUMBER(SEARCH("C",#REF!)), "-1","1")</f>
        <v>1</v>
      </c>
      <c r="J80" s="4">
        <f t="shared" si="2"/>
        <v>1</v>
      </c>
      <c r="K80" s="2">
        <f t="shared" si="3"/>
        <v>266.7</v>
      </c>
    </row>
    <row r="81" spans="1:11" hidden="1" x14ac:dyDescent="0.25">
      <c r="A81" s="1">
        <v>44939</v>
      </c>
      <c r="B81" t="s">
        <v>63</v>
      </c>
      <c r="C81" t="s">
        <v>40</v>
      </c>
      <c r="D81" t="s">
        <v>36</v>
      </c>
      <c r="E81">
        <v>1</v>
      </c>
      <c r="F81" t="s">
        <v>159</v>
      </c>
      <c r="G81">
        <v>1</v>
      </c>
      <c r="H81" s="2">
        <v>917.17</v>
      </c>
      <c r="I81" t="str">
        <f>IF(ISNUMBER(SEARCH("C",#REF!)), "-1","1")</f>
        <v>1</v>
      </c>
      <c r="J81" s="4">
        <f t="shared" si="2"/>
        <v>1</v>
      </c>
      <c r="K81" s="2">
        <f t="shared" si="3"/>
        <v>917.17</v>
      </c>
    </row>
    <row r="82" spans="1:11" hidden="1" x14ac:dyDescent="0.25">
      <c r="A82" s="1">
        <v>44939</v>
      </c>
      <c r="B82" t="s">
        <v>63</v>
      </c>
      <c r="C82" t="s">
        <v>40</v>
      </c>
      <c r="D82" t="s">
        <v>36</v>
      </c>
      <c r="E82">
        <v>1</v>
      </c>
      <c r="F82" t="s">
        <v>533</v>
      </c>
      <c r="G82">
        <v>1</v>
      </c>
      <c r="H82" s="2">
        <v>438.15</v>
      </c>
      <c r="I82" t="str">
        <f>IF(ISNUMBER(SEARCH("C",#REF!)), "-1","1")</f>
        <v>1</v>
      </c>
      <c r="J82" s="4">
        <f t="shared" si="2"/>
        <v>1</v>
      </c>
      <c r="K82" s="2">
        <f t="shared" si="3"/>
        <v>438.15</v>
      </c>
    </row>
    <row r="83" spans="1:11" hidden="1" x14ac:dyDescent="0.25">
      <c r="A83" s="1">
        <v>44942</v>
      </c>
      <c r="B83" t="s">
        <v>76</v>
      </c>
      <c r="C83" t="s">
        <v>46</v>
      </c>
      <c r="D83" t="s">
        <v>34</v>
      </c>
      <c r="E83">
        <v>1</v>
      </c>
      <c r="F83" t="s">
        <v>68</v>
      </c>
      <c r="G83">
        <v>1</v>
      </c>
      <c r="H83" s="2">
        <v>96</v>
      </c>
      <c r="I83" t="str">
        <f>IF(ISNUMBER(SEARCH("C",#REF!)), "-1","1")</f>
        <v>1</v>
      </c>
      <c r="J83" s="4">
        <f t="shared" si="2"/>
        <v>1</v>
      </c>
      <c r="K83" s="2">
        <f t="shared" si="3"/>
        <v>96</v>
      </c>
    </row>
    <row r="84" spans="1:11" x14ac:dyDescent="0.25">
      <c r="A84" s="1">
        <v>44942</v>
      </c>
      <c r="B84" t="s">
        <v>150</v>
      </c>
      <c r="C84" t="s">
        <v>151</v>
      </c>
      <c r="D84" t="s">
        <v>34</v>
      </c>
      <c r="E84">
        <v>1</v>
      </c>
      <c r="F84" t="s">
        <v>148</v>
      </c>
      <c r="G84">
        <v>1</v>
      </c>
      <c r="H84" s="2">
        <v>62.05</v>
      </c>
      <c r="I84" t="str">
        <f>IF(ISNUMBER(SEARCH("C",#REF!)), "-1","1")</f>
        <v>1</v>
      </c>
      <c r="J84" s="4">
        <f t="shared" si="2"/>
        <v>1</v>
      </c>
      <c r="K84" s="2">
        <f t="shared" si="3"/>
        <v>62.05</v>
      </c>
    </row>
    <row r="85" spans="1:11" x14ac:dyDescent="0.25">
      <c r="A85" s="1">
        <v>44942</v>
      </c>
      <c r="B85" t="s">
        <v>208</v>
      </c>
      <c r="C85" t="s">
        <v>38</v>
      </c>
      <c r="D85" t="s">
        <v>34</v>
      </c>
      <c r="E85">
        <v>1</v>
      </c>
      <c r="F85" t="s">
        <v>68</v>
      </c>
      <c r="G85">
        <v>1</v>
      </c>
      <c r="H85" s="2">
        <v>100.8</v>
      </c>
      <c r="I85" t="str">
        <f>IF(ISNUMBER(SEARCH("C",#REF!)), "-1","1")</f>
        <v>1</v>
      </c>
      <c r="J85" s="4">
        <f t="shared" si="2"/>
        <v>1</v>
      </c>
      <c r="K85" s="2">
        <f t="shared" si="3"/>
        <v>100.8</v>
      </c>
    </row>
    <row r="86" spans="1:11" hidden="1" x14ac:dyDescent="0.25">
      <c r="A86" s="1">
        <v>44942</v>
      </c>
      <c r="B86" t="s">
        <v>218</v>
      </c>
      <c r="C86" t="s">
        <v>219</v>
      </c>
      <c r="D86" t="s">
        <v>36</v>
      </c>
      <c r="E86">
        <v>1</v>
      </c>
      <c r="F86" t="s">
        <v>68</v>
      </c>
      <c r="G86">
        <v>2</v>
      </c>
      <c r="H86" s="2">
        <v>201.6</v>
      </c>
      <c r="I86" t="str">
        <f>IF(ISNUMBER(SEARCH("C",#REF!)), "-1","1")</f>
        <v>1</v>
      </c>
      <c r="J86" s="4">
        <f t="shared" si="2"/>
        <v>2</v>
      </c>
      <c r="K86" s="2">
        <f t="shared" si="3"/>
        <v>201.6</v>
      </c>
    </row>
    <row r="87" spans="1:11" hidden="1" x14ac:dyDescent="0.25">
      <c r="A87" s="1">
        <v>44942</v>
      </c>
      <c r="B87" t="s">
        <v>218</v>
      </c>
      <c r="C87" t="s">
        <v>219</v>
      </c>
      <c r="D87" t="s">
        <v>36</v>
      </c>
      <c r="E87">
        <v>1</v>
      </c>
      <c r="F87" t="s">
        <v>68</v>
      </c>
      <c r="G87">
        <v>2</v>
      </c>
      <c r="H87" s="2">
        <v>201.6</v>
      </c>
      <c r="I87" t="str">
        <f>IF(ISNUMBER(SEARCH("C",#REF!)), "-1","1")</f>
        <v>1</v>
      </c>
      <c r="J87" s="4">
        <f t="shared" si="2"/>
        <v>2</v>
      </c>
      <c r="K87" s="2">
        <f t="shared" si="3"/>
        <v>201.6</v>
      </c>
    </row>
    <row r="88" spans="1:11" hidden="1" x14ac:dyDescent="0.25">
      <c r="A88" s="1">
        <v>44942</v>
      </c>
      <c r="B88" t="s">
        <v>391</v>
      </c>
      <c r="C88" t="s">
        <v>39</v>
      </c>
      <c r="D88" t="s">
        <v>34</v>
      </c>
      <c r="E88">
        <v>1</v>
      </c>
      <c r="F88" t="s">
        <v>68</v>
      </c>
      <c r="G88">
        <v>1</v>
      </c>
      <c r="H88" s="2">
        <v>91.27</v>
      </c>
      <c r="I88" t="str">
        <f>IF(ISNUMBER(SEARCH("C",#REF!)), "-1","1")</f>
        <v>1</v>
      </c>
      <c r="J88" s="4">
        <f t="shared" si="2"/>
        <v>1</v>
      </c>
      <c r="K88" s="2">
        <f t="shared" si="3"/>
        <v>91.27</v>
      </c>
    </row>
    <row r="89" spans="1:11" hidden="1" x14ac:dyDescent="0.25">
      <c r="A89" s="1">
        <v>44942</v>
      </c>
      <c r="B89" t="s">
        <v>48</v>
      </c>
      <c r="C89" t="s">
        <v>49</v>
      </c>
      <c r="D89" t="s">
        <v>36</v>
      </c>
      <c r="E89">
        <v>1</v>
      </c>
      <c r="F89" t="s">
        <v>68</v>
      </c>
      <c r="G89">
        <v>2</v>
      </c>
      <c r="H89" s="2">
        <v>201.6</v>
      </c>
      <c r="I89" t="str">
        <f>IF(ISNUMBER(SEARCH("C",#REF!)), "-1","1")</f>
        <v>1</v>
      </c>
      <c r="J89" s="4">
        <f t="shared" si="2"/>
        <v>2</v>
      </c>
      <c r="K89" s="2">
        <f t="shared" si="3"/>
        <v>201.6</v>
      </c>
    </row>
    <row r="90" spans="1:11" hidden="1" x14ac:dyDescent="0.25">
      <c r="A90" s="1">
        <v>44942</v>
      </c>
      <c r="B90" t="s">
        <v>48</v>
      </c>
      <c r="C90" t="s">
        <v>49</v>
      </c>
      <c r="D90" t="s">
        <v>36</v>
      </c>
      <c r="E90">
        <v>1</v>
      </c>
      <c r="F90" t="s">
        <v>68</v>
      </c>
      <c r="G90">
        <v>1</v>
      </c>
      <c r="H90" s="2">
        <v>100.8</v>
      </c>
      <c r="I90" t="str">
        <f>IF(ISNUMBER(SEARCH("C",#REF!)), "-1","1")</f>
        <v>1</v>
      </c>
      <c r="J90" s="4">
        <f t="shared" si="2"/>
        <v>1</v>
      </c>
      <c r="K90" s="2">
        <f t="shared" si="3"/>
        <v>100.8</v>
      </c>
    </row>
    <row r="91" spans="1:11" hidden="1" x14ac:dyDescent="0.25">
      <c r="A91" s="1">
        <v>44942</v>
      </c>
      <c r="B91" t="s">
        <v>48</v>
      </c>
      <c r="C91" t="s">
        <v>49</v>
      </c>
      <c r="D91" t="s">
        <v>36</v>
      </c>
      <c r="E91">
        <v>1</v>
      </c>
      <c r="F91" t="s">
        <v>68</v>
      </c>
      <c r="G91">
        <v>1</v>
      </c>
      <c r="H91" s="2">
        <v>100.8</v>
      </c>
      <c r="I91" t="str">
        <f>IF(ISNUMBER(SEARCH("C",#REF!)), "-1","1")</f>
        <v>1</v>
      </c>
      <c r="J91" s="4">
        <f t="shared" si="2"/>
        <v>1</v>
      </c>
      <c r="K91" s="2">
        <f t="shared" si="3"/>
        <v>100.8</v>
      </c>
    </row>
    <row r="92" spans="1:11" x14ac:dyDescent="0.25">
      <c r="A92" s="1">
        <v>44942</v>
      </c>
      <c r="B92" t="s">
        <v>70</v>
      </c>
      <c r="C92" t="s">
        <v>38</v>
      </c>
      <c r="D92" t="s">
        <v>34</v>
      </c>
      <c r="E92">
        <v>1</v>
      </c>
      <c r="F92" t="s">
        <v>68</v>
      </c>
      <c r="G92">
        <v>2</v>
      </c>
      <c r="H92" s="2">
        <v>201.6</v>
      </c>
      <c r="I92" t="str">
        <f>IF(ISNUMBER(SEARCH("C",#REF!)), "-1","1")</f>
        <v>1</v>
      </c>
      <c r="J92" s="4">
        <f t="shared" si="2"/>
        <v>2</v>
      </c>
      <c r="K92" s="2">
        <f t="shared" si="3"/>
        <v>201.6</v>
      </c>
    </row>
    <row r="93" spans="1:11" hidden="1" x14ac:dyDescent="0.25">
      <c r="A93" s="1">
        <v>44942</v>
      </c>
      <c r="B93" t="s">
        <v>43</v>
      </c>
      <c r="C93" t="s">
        <v>44</v>
      </c>
      <c r="D93" t="s">
        <v>34</v>
      </c>
      <c r="E93">
        <v>1</v>
      </c>
      <c r="F93" t="s">
        <v>68</v>
      </c>
      <c r="G93">
        <v>1</v>
      </c>
      <c r="H93" s="2">
        <v>96</v>
      </c>
      <c r="I93" t="str">
        <f>IF(ISNUMBER(SEARCH("C",#REF!)), "-1","1")</f>
        <v>1</v>
      </c>
      <c r="J93" s="4">
        <f t="shared" si="2"/>
        <v>1</v>
      </c>
      <c r="K93" s="2">
        <f t="shared" si="3"/>
        <v>96</v>
      </c>
    </row>
    <row r="94" spans="1:11" hidden="1" x14ac:dyDescent="0.25">
      <c r="A94" s="1">
        <v>44942</v>
      </c>
      <c r="B94" t="s">
        <v>43</v>
      </c>
      <c r="C94" t="s">
        <v>44</v>
      </c>
      <c r="D94" t="s">
        <v>34</v>
      </c>
      <c r="E94">
        <v>1</v>
      </c>
      <c r="F94" t="s">
        <v>68</v>
      </c>
      <c r="G94">
        <v>1</v>
      </c>
      <c r="H94" s="2">
        <v>100.8</v>
      </c>
      <c r="I94" t="str">
        <f>IF(ISNUMBER(SEARCH("C",#REF!)), "-1","1")</f>
        <v>1</v>
      </c>
      <c r="J94" s="4">
        <f t="shared" si="2"/>
        <v>1</v>
      </c>
      <c r="K94" s="2">
        <f t="shared" si="3"/>
        <v>100.8</v>
      </c>
    </row>
    <row r="95" spans="1:11" x14ac:dyDescent="0.25">
      <c r="A95" s="1">
        <v>44942</v>
      </c>
      <c r="B95" t="s">
        <v>167</v>
      </c>
      <c r="C95" t="s">
        <v>168</v>
      </c>
      <c r="D95" t="s">
        <v>34</v>
      </c>
      <c r="E95">
        <v>1</v>
      </c>
      <c r="F95" t="s">
        <v>68</v>
      </c>
      <c r="G95">
        <v>1</v>
      </c>
      <c r="H95" s="2">
        <v>100.8</v>
      </c>
      <c r="I95" t="str">
        <f>IF(ISNUMBER(SEARCH("C",#REF!)), "-1","1")</f>
        <v>1</v>
      </c>
      <c r="J95" s="4">
        <f t="shared" si="2"/>
        <v>1</v>
      </c>
      <c r="K95" s="2">
        <f t="shared" si="3"/>
        <v>100.8</v>
      </c>
    </row>
    <row r="96" spans="1:11" x14ac:dyDescent="0.25">
      <c r="A96" s="1">
        <v>44943</v>
      </c>
      <c r="B96" t="s">
        <v>150</v>
      </c>
      <c r="C96" t="s">
        <v>151</v>
      </c>
      <c r="D96" t="s">
        <v>34</v>
      </c>
      <c r="E96">
        <v>1</v>
      </c>
      <c r="F96" t="s">
        <v>148</v>
      </c>
      <c r="G96">
        <v>1</v>
      </c>
      <c r="H96" s="2">
        <v>62.05</v>
      </c>
      <c r="I96" t="str">
        <f>IF(ISNUMBER(SEARCH("C",#REF!)), "-1","1")</f>
        <v>1</v>
      </c>
      <c r="J96" s="4">
        <f t="shared" si="2"/>
        <v>1</v>
      </c>
      <c r="K96" s="2">
        <f t="shared" si="3"/>
        <v>62.05</v>
      </c>
    </row>
    <row r="97" spans="1:11" x14ac:dyDescent="0.25">
      <c r="A97" s="1">
        <v>44943</v>
      </c>
      <c r="B97" t="s">
        <v>150</v>
      </c>
      <c r="C97" t="s">
        <v>151</v>
      </c>
      <c r="D97" t="s">
        <v>34</v>
      </c>
      <c r="E97">
        <v>1</v>
      </c>
      <c r="F97" t="s">
        <v>148</v>
      </c>
      <c r="G97">
        <v>2</v>
      </c>
      <c r="H97" s="2">
        <v>124.1</v>
      </c>
      <c r="I97" t="str">
        <f>IF(ISNUMBER(SEARCH("C",#REF!)), "-1","1")</f>
        <v>1</v>
      </c>
      <c r="J97" s="4">
        <f t="shared" si="2"/>
        <v>2</v>
      </c>
      <c r="K97" s="2">
        <f t="shared" si="3"/>
        <v>124.1</v>
      </c>
    </row>
    <row r="98" spans="1:11" x14ac:dyDescent="0.25">
      <c r="A98" s="1">
        <v>44943</v>
      </c>
      <c r="B98" t="s">
        <v>208</v>
      </c>
      <c r="C98" t="s">
        <v>38</v>
      </c>
      <c r="D98" t="s">
        <v>34</v>
      </c>
      <c r="E98">
        <v>1</v>
      </c>
      <c r="F98" t="s">
        <v>68</v>
      </c>
      <c r="G98">
        <v>1</v>
      </c>
      <c r="H98" s="2">
        <v>100.8</v>
      </c>
      <c r="I98" t="str">
        <f>IF(ISNUMBER(SEARCH("C",#REF!)), "-1","1")</f>
        <v>1</v>
      </c>
      <c r="J98" s="4">
        <f t="shared" si="2"/>
        <v>1</v>
      </c>
      <c r="K98" s="2">
        <f t="shared" si="3"/>
        <v>100.8</v>
      </c>
    </row>
    <row r="99" spans="1:11" hidden="1" x14ac:dyDescent="0.25">
      <c r="A99" s="1">
        <v>44943</v>
      </c>
      <c r="B99" t="s">
        <v>138</v>
      </c>
      <c r="C99" t="s">
        <v>139</v>
      </c>
      <c r="D99" t="s">
        <v>36</v>
      </c>
      <c r="E99">
        <v>1</v>
      </c>
      <c r="F99" t="s">
        <v>287</v>
      </c>
      <c r="G99">
        <v>6</v>
      </c>
      <c r="H99" s="2">
        <v>488.4</v>
      </c>
      <c r="I99" t="str">
        <f>IF(ISNUMBER(SEARCH("C",#REF!)), "-1","1")</f>
        <v>1</v>
      </c>
      <c r="J99" s="4">
        <f t="shared" si="2"/>
        <v>6</v>
      </c>
      <c r="K99" s="2">
        <f t="shared" si="3"/>
        <v>488.4</v>
      </c>
    </row>
    <row r="100" spans="1:11" hidden="1" x14ac:dyDescent="0.25">
      <c r="A100" s="1">
        <v>44943</v>
      </c>
      <c r="B100" t="s">
        <v>84</v>
      </c>
      <c r="C100" t="s">
        <v>49</v>
      </c>
      <c r="D100" t="s">
        <v>36</v>
      </c>
      <c r="E100">
        <v>1</v>
      </c>
      <c r="F100" t="s">
        <v>142</v>
      </c>
      <c r="G100">
        <v>1</v>
      </c>
      <c r="H100" s="2">
        <v>212.1</v>
      </c>
      <c r="I100" t="str">
        <f>IF(ISNUMBER(SEARCH("C",#REF!)), "-1","1")</f>
        <v>1</v>
      </c>
      <c r="J100" s="4">
        <f t="shared" si="2"/>
        <v>1</v>
      </c>
      <c r="K100" s="2">
        <f t="shared" si="3"/>
        <v>212.1</v>
      </c>
    </row>
    <row r="101" spans="1:11" hidden="1" x14ac:dyDescent="0.25">
      <c r="A101" s="1">
        <v>44943</v>
      </c>
      <c r="B101" t="s">
        <v>423</v>
      </c>
      <c r="C101" t="s">
        <v>40</v>
      </c>
      <c r="D101" t="s">
        <v>36</v>
      </c>
      <c r="E101">
        <v>1</v>
      </c>
      <c r="F101" t="s">
        <v>96</v>
      </c>
      <c r="G101">
        <v>1</v>
      </c>
      <c r="H101" s="2">
        <v>388.09</v>
      </c>
      <c r="I101" t="str">
        <f>IF(ISNUMBER(SEARCH("C",#REF!)), "-1","1")</f>
        <v>1</v>
      </c>
      <c r="J101" s="4">
        <f t="shared" si="2"/>
        <v>1</v>
      </c>
      <c r="K101" s="2">
        <f t="shared" si="3"/>
        <v>388.09</v>
      </c>
    </row>
    <row r="102" spans="1:11" hidden="1" x14ac:dyDescent="0.25">
      <c r="A102" s="1">
        <v>44943</v>
      </c>
      <c r="B102" t="s">
        <v>423</v>
      </c>
      <c r="C102" t="s">
        <v>40</v>
      </c>
      <c r="D102" t="s">
        <v>36</v>
      </c>
      <c r="E102">
        <v>2</v>
      </c>
      <c r="F102" t="s">
        <v>94</v>
      </c>
      <c r="G102">
        <v>1</v>
      </c>
      <c r="H102" s="2">
        <v>388.09</v>
      </c>
      <c r="I102" t="str">
        <f>IF(ISNUMBER(SEARCH("C",#REF!)), "-1","1")</f>
        <v>1</v>
      </c>
      <c r="J102" s="4">
        <f t="shared" si="2"/>
        <v>1</v>
      </c>
      <c r="K102" s="2">
        <f t="shared" si="3"/>
        <v>388.09</v>
      </c>
    </row>
    <row r="103" spans="1:11" hidden="1" x14ac:dyDescent="0.25">
      <c r="A103" s="1">
        <v>44943</v>
      </c>
      <c r="B103" t="s">
        <v>60</v>
      </c>
      <c r="C103" t="s">
        <v>61</v>
      </c>
      <c r="D103" t="s">
        <v>34</v>
      </c>
      <c r="E103">
        <v>1</v>
      </c>
      <c r="F103" t="s">
        <v>192</v>
      </c>
      <c r="G103">
        <v>4</v>
      </c>
      <c r="H103" s="2">
        <v>188.24</v>
      </c>
      <c r="I103" t="str">
        <f>IF(ISNUMBER(SEARCH("C",#REF!)), "-1","1")</f>
        <v>1</v>
      </c>
      <c r="J103" s="4">
        <f t="shared" si="2"/>
        <v>4</v>
      </c>
      <c r="K103" s="2">
        <f t="shared" si="3"/>
        <v>188.24</v>
      </c>
    </row>
    <row r="104" spans="1:11" hidden="1" x14ac:dyDescent="0.25">
      <c r="A104" s="1">
        <v>44943</v>
      </c>
      <c r="B104" t="s">
        <v>63</v>
      </c>
      <c r="C104" t="s">
        <v>40</v>
      </c>
      <c r="D104" t="s">
        <v>36</v>
      </c>
      <c r="E104">
        <v>1</v>
      </c>
      <c r="F104" t="s">
        <v>541</v>
      </c>
      <c r="G104">
        <v>1</v>
      </c>
      <c r="H104" s="2">
        <v>378</v>
      </c>
      <c r="I104" t="str">
        <f>IF(ISNUMBER(SEARCH("C",#REF!)), "-1","1")</f>
        <v>1</v>
      </c>
      <c r="J104" s="4">
        <f t="shared" si="2"/>
        <v>1</v>
      </c>
      <c r="K104" s="2">
        <f t="shared" si="3"/>
        <v>378</v>
      </c>
    </row>
    <row r="105" spans="1:11" hidden="1" x14ac:dyDescent="0.25">
      <c r="A105" s="1">
        <v>44943</v>
      </c>
      <c r="B105" t="s">
        <v>132</v>
      </c>
      <c r="C105" t="s">
        <v>127</v>
      </c>
      <c r="D105" t="s">
        <v>34</v>
      </c>
      <c r="E105">
        <v>1</v>
      </c>
      <c r="F105" t="s">
        <v>142</v>
      </c>
      <c r="G105">
        <v>2</v>
      </c>
      <c r="H105" s="2">
        <v>424.2</v>
      </c>
      <c r="I105" t="str">
        <f>IF(ISNUMBER(SEARCH("C",#REF!)), "-1","1")</f>
        <v>1</v>
      </c>
      <c r="J105" s="4">
        <f t="shared" si="2"/>
        <v>2</v>
      </c>
      <c r="K105" s="2">
        <f t="shared" si="3"/>
        <v>424.2</v>
      </c>
    </row>
    <row r="106" spans="1:11" x14ac:dyDescent="0.25">
      <c r="A106" s="1">
        <v>44944</v>
      </c>
      <c r="B106" t="s">
        <v>150</v>
      </c>
      <c r="C106" t="s">
        <v>151</v>
      </c>
      <c r="D106" t="s">
        <v>34</v>
      </c>
      <c r="E106">
        <v>1</v>
      </c>
      <c r="F106" t="s">
        <v>148</v>
      </c>
      <c r="G106">
        <v>2</v>
      </c>
      <c r="H106" s="2">
        <v>110.76</v>
      </c>
      <c r="I106" t="str">
        <f>IF(ISNUMBER(SEARCH("C",#REF!)), "-1","1")</f>
        <v>1</v>
      </c>
      <c r="J106" s="4">
        <f t="shared" si="2"/>
        <v>2</v>
      </c>
      <c r="K106" s="2">
        <f t="shared" si="3"/>
        <v>110.76</v>
      </c>
    </row>
    <row r="107" spans="1:11" x14ac:dyDescent="0.25">
      <c r="A107" s="1">
        <v>44944</v>
      </c>
      <c r="B107" t="s">
        <v>150</v>
      </c>
      <c r="C107" t="s">
        <v>151</v>
      </c>
      <c r="D107" t="s">
        <v>34</v>
      </c>
      <c r="E107">
        <v>1</v>
      </c>
      <c r="F107" t="s">
        <v>148</v>
      </c>
      <c r="G107">
        <v>1</v>
      </c>
      <c r="H107" s="2">
        <v>65.150000000000006</v>
      </c>
      <c r="I107" t="str">
        <f>IF(ISNUMBER(SEARCH("C",#REF!)), "-1","1")</f>
        <v>1</v>
      </c>
      <c r="J107" s="4">
        <f t="shared" si="2"/>
        <v>1</v>
      </c>
      <c r="K107" s="2">
        <f t="shared" si="3"/>
        <v>65.150000000000006</v>
      </c>
    </row>
    <row r="108" spans="1:11" hidden="1" x14ac:dyDescent="0.25">
      <c r="A108" s="1">
        <v>44944</v>
      </c>
      <c r="B108" t="s">
        <v>423</v>
      </c>
      <c r="C108" t="s">
        <v>40</v>
      </c>
      <c r="D108" t="s">
        <v>36</v>
      </c>
      <c r="E108">
        <v>1</v>
      </c>
      <c r="F108" t="s">
        <v>96</v>
      </c>
      <c r="G108">
        <v>1</v>
      </c>
      <c r="H108" s="2">
        <v>404.78</v>
      </c>
      <c r="I108" t="str">
        <f>IF(ISNUMBER(SEARCH("C",#REF!)), "-1","1")</f>
        <v>1</v>
      </c>
      <c r="J108" s="4">
        <f t="shared" si="2"/>
        <v>1</v>
      </c>
      <c r="K108" s="2">
        <f t="shared" si="3"/>
        <v>404.78</v>
      </c>
    </row>
    <row r="109" spans="1:11" hidden="1" x14ac:dyDescent="0.25">
      <c r="A109" s="1">
        <v>44944</v>
      </c>
      <c r="B109" t="s">
        <v>423</v>
      </c>
      <c r="C109" t="s">
        <v>40</v>
      </c>
      <c r="D109" t="s">
        <v>36</v>
      </c>
      <c r="E109">
        <v>2</v>
      </c>
      <c r="F109" t="s">
        <v>94</v>
      </c>
      <c r="G109">
        <v>1</v>
      </c>
      <c r="H109" s="2">
        <v>404.78</v>
      </c>
      <c r="I109" t="str">
        <f>IF(ISNUMBER(SEARCH("C",#REF!)), "-1","1")</f>
        <v>1</v>
      </c>
      <c r="J109" s="4">
        <f t="shared" si="2"/>
        <v>1</v>
      </c>
      <c r="K109" s="2">
        <f t="shared" si="3"/>
        <v>404.78</v>
      </c>
    </row>
    <row r="110" spans="1:11" hidden="1" x14ac:dyDescent="0.25">
      <c r="A110" s="1">
        <v>44944</v>
      </c>
      <c r="B110" t="s">
        <v>423</v>
      </c>
      <c r="C110" t="s">
        <v>40</v>
      </c>
      <c r="D110" t="s">
        <v>36</v>
      </c>
      <c r="E110">
        <v>1</v>
      </c>
      <c r="F110" t="s">
        <v>96</v>
      </c>
      <c r="G110">
        <v>1</v>
      </c>
      <c r="H110" s="2">
        <v>404.78</v>
      </c>
      <c r="I110" t="str">
        <f>IF(ISNUMBER(SEARCH("C",#REF!)), "-1","1")</f>
        <v>1</v>
      </c>
      <c r="J110" s="4">
        <f t="shared" si="2"/>
        <v>1</v>
      </c>
      <c r="K110" s="2">
        <f t="shared" si="3"/>
        <v>404.78</v>
      </c>
    </row>
    <row r="111" spans="1:11" hidden="1" x14ac:dyDescent="0.25">
      <c r="A111" s="1">
        <v>44944</v>
      </c>
      <c r="B111" t="s">
        <v>423</v>
      </c>
      <c r="C111" t="s">
        <v>40</v>
      </c>
      <c r="D111" t="s">
        <v>36</v>
      </c>
      <c r="E111">
        <v>2</v>
      </c>
      <c r="F111" t="s">
        <v>94</v>
      </c>
      <c r="G111">
        <v>1</v>
      </c>
      <c r="H111" s="2">
        <v>404.78</v>
      </c>
      <c r="I111" t="str">
        <f>IF(ISNUMBER(SEARCH("C",#REF!)), "-1","1")</f>
        <v>1</v>
      </c>
      <c r="J111" s="4">
        <f t="shared" si="2"/>
        <v>1</v>
      </c>
      <c r="K111" s="2">
        <f t="shared" si="3"/>
        <v>404.78</v>
      </c>
    </row>
    <row r="112" spans="1:11" hidden="1" x14ac:dyDescent="0.25">
      <c r="A112" s="1">
        <v>44944</v>
      </c>
      <c r="B112" t="s">
        <v>60</v>
      </c>
      <c r="C112" t="s">
        <v>61</v>
      </c>
      <c r="D112" t="s">
        <v>34</v>
      </c>
      <c r="E112">
        <v>1</v>
      </c>
      <c r="F112" t="s">
        <v>460</v>
      </c>
      <c r="G112">
        <v>2</v>
      </c>
      <c r="H112" s="2">
        <v>204</v>
      </c>
      <c r="I112" t="str">
        <f>IF(ISNUMBER(SEARCH("C",#REF!)), "-1","1")</f>
        <v>1</v>
      </c>
      <c r="J112" s="4">
        <f t="shared" si="2"/>
        <v>2</v>
      </c>
      <c r="K112" s="2">
        <f t="shared" si="3"/>
        <v>204</v>
      </c>
    </row>
    <row r="113" spans="1:11" hidden="1" x14ac:dyDescent="0.25">
      <c r="A113" s="1">
        <v>44944</v>
      </c>
      <c r="B113" t="s">
        <v>48</v>
      </c>
      <c r="C113" t="s">
        <v>49</v>
      </c>
      <c r="D113" t="s">
        <v>36</v>
      </c>
      <c r="E113">
        <v>1</v>
      </c>
      <c r="F113" t="s">
        <v>66</v>
      </c>
      <c r="G113">
        <v>2</v>
      </c>
      <c r="H113" s="2">
        <v>197.5</v>
      </c>
      <c r="I113" t="str">
        <f>IF(ISNUMBER(SEARCH("C",#REF!)), "-1","1")</f>
        <v>1</v>
      </c>
      <c r="J113" s="4">
        <f t="shared" si="2"/>
        <v>2</v>
      </c>
      <c r="K113" s="2">
        <f t="shared" si="3"/>
        <v>197.5</v>
      </c>
    </row>
    <row r="114" spans="1:11" hidden="1" x14ac:dyDescent="0.25">
      <c r="A114" s="1">
        <v>44944</v>
      </c>
      <c r="B114" t="s">
        <v>126</v>
      </c>
      <c r="C114" t="s">
        <v>127</v>
      </c>
      <c r="D114" t="s">
        <v>34</v>
      </c>
      <c r="E114">
        <v>1</v>
      </c>
      <c r="F114" t="s">
        <v>32</v>
      </c>
      <c r="G114">
        <v>1</v>
      </c>
      <c r="H114" s="2">
        <v>266.7</v>
      </c>
      <c r="I114" t="str">
        <f>IF(ISNUMBER(SEARCH("C",#REF!)), "-1","1")</f>
        <v>1</v>
      </c>
      <c r="J114" s="4">
        <f t="shared" si="2"/>
        <v>1</v>
      </c>
      <c r="K114" s="2">
        <f t="shared" si="3"/>
        <v>266.7</v>
      </c>
    </row>
    <row r="115" spans="1:11" x14ac:dyDescent="0.25">
      <c r="A115" s="1">
        <v>44945</v>
      </c>
      <c r="B115" t="s">
        <v>150</v>
      </c>
      <c r="C115" t="s">
        <v>151</v>
      </c>
      <c r="D115" t="s">
        <v>34</v>
      </c>
      <c r="E115">
        <v>1</v>
      </c>
      <c r="F115" t="s">
        <v>148</v>
      </c>
      <c r="G115">
        <v>1</v>
      </c>
      <c r="H115" s="2">
        <v>62.05</v>
      </c>
      <c r="I115" t="str">
        <f>IF(ISNUMBER(SEARCH("C",#REF!)), "-1","1")</f>
        <v>1</v>
      </c>
      <c r="J115" s="4">
        <f t="shared" si="2"/>
        <v>1</v>
      </c>
      <c r="K115" s="2">
        <f t="shared" si="3"/>
        <v>62.05</v>
      </c>
    </row>
    <row r="116" spans="1:11" hidden="1" x14ac:dyDescent="0.25">
      <c r="A116" s="1">
        <v>44945</v>
      </c>
      <c r="B116" t="s">
        <v>138</v>
      </c>
      <c r="C116" t="s">
        <v>139</v>
      </c>
      <c r="D116" t="s">
        <v>36</v>
      </c>
      <c r="E116">
        <v>2</v>
      </c>
      <c r="F116" t="s">
        <v>157</v>
      </c>
      <c r="G116">
        <v>4</v>
      </c>
      <c r="H116" s="2">
        <v>561.20000000000005</v>
      </c>
      <c r="I116" t="str">
        <f>IF(ISNUMBER(SEARCH("C",#REF!)), "-1","1")</f>
        <v>1</v>
      </c>
      <c r="J116" s="4">
        <f t="shared" si="2"/>
        <v>4</v>
      </c>
      <c r="K116" s="2">
        <f t="shared" si="3"/>
        <v>561.20000000000005</v>
      </c>
    </row>
    <row r="117" spans="1:11" hidden="1" x14ac:dyDescent="0.25">
      <c r="A117" s="1">
        <v>44945</v>
      </c>
      <c r="B117" t="s">
        <v>138</v>
      </c>
      <c r="C117" t="s">
        <v>139</v>
      </c>
      <c r="D117" t="s">
        <v>36</v>
      </c>
      <c r="E117">
        <v>1</v>
      </c>
      <c r="F117" t="s">
        <v>181</v>
      </c>
      <c r="G117">
        <v>6</v>
      </c>
      <c r="H117" s="2">
        <v>441.6</v>
      </c>
      <c r="I117" t="str">
        <f>IF(ISNUMBER(SEARCH("C",#REF!)), "-1","1")</f>
        <v>1</v>
      </c>
      <c r="J117" s="4">
        <f t="shared" si="2"/>
        <v>6</v>
      </c>
      <c r="K117" s="2">
        <f t="shared" si="3"/>
        <v>441.6</v>
      </c>
    </row>
    <row r="118" spans="1:11" hidden="1" x14ac:dyDescent="0.25">
      <c r="A118" s="1">
        <v>44945</v>
      </c>
      <c r="B118" t="s">
        <v>115</v>
      </c>
      <c r="C118" t="s">
        <v>46</v>
      </c>
      <c r="D118" t="s">
        <v>34</v>
      </c>
      <c r="E118">
        <v>1</v>
      </c>
      <c r="F118" t="s">
        <v>104</v>
      </c>
      <c r="G118">
        <v>1</v>
      </c>
      <c r="H118" s="2">
        <v>101.85</v>
      </c>
      <c r="I118" t="str">
        <f>IF(ISNUMBER(SEARCH("C",#REF!)), "-1","1")</f>
        <v>1</v>
      </c>
      <c r="J118" s="4">
        <f t="shared" si="2"/>
        <v>1</v>
      </c>
      <c r="K118" s="2">
        <f t="shared" si="3"/>
        <v>101.85</v>
      </c>
    </row>
    <row r="119" spans="1:11" hidden="1" x14ac:dyDescent="0.25">
      <c r="A119" s="1">
        <v>44945</v>
      </c>
      <c r="B119" t="s">
        <v>423</v>
      </c>
      <c r="C119" t="s">
        <v>40</v>
      </c>
      <c r="D119" t="s">
        <v>36</v>
      </c>
      <c r="E119">
        <v>1</v>
      </c>
      <c r="F119" t="s">
        <v>96</v>
      </c>
      <c r="G119">
        <v>2</v>
      </c>
      <c r="H119" s="2">
        <v>776.18</v>
      </c>
      <c r="I119" t="str">
        <f>IF(ISNUMBER(SEARCH("C",#REF!)), "-1","1")</f>
        <v>1</v>
      </c>
      <c r="J119" s="4">
        <f t="shared" si="2"/>
        <v>2</v>
      </c>
      <c r="K119" s="2">
        <f t="shared" si="3"/>
        <v>776.18</v>
      </c>
    </row>
    <row r="120" spans="1:11" hidden="1" x14ac:dyDescent="0.25">
      <c r="A120" s="1">
        <v>44945</v>
      </c>
      <c r="B120" t="s">
        <v>423</v>
      </c>
      <c r="C120" t="s">
        <v>40</v>
      </c>
      <c r="D120" t="s">
        <v>36</v>
      </c>
      <c r="E120">
        <v>2</v>
      </c>
      <c r="F120" t="s">
        <v>94</v>
      </c>
      <c r="G120">
        <v>1</v>
      </c>
      <c r="H120" s="2">
        <v>388.09</v>
      </c>
      <c r="I120" t="str">
        <f>IF(ISNUMBER(SEARCH("C",#REF!)), "-1","1")</f>
        <v>1</v>
      </c>
      <c r="J120" s="4">
        <f t="shared" si="2"/>
        <v>1</v>
      </c>
      <c r="K120" s="2">
        <f t="shared" si="3"/>
        <v>388.09</v>
      </c>
    </row>
    <row r="121" spans="1:11" hidden="1" x14ac:dyDescent="0.25">
      <c r="A121" s="1">
        <v>44945</v>
      </c>
      <c r="B121" t="s">
        <v>423</v>
      </c>
      <c r="C121" t="s">
        <v>40</v>
      </c>
      <c r="D121" t="s">
        <v>36</v>
      </c>
      <c r="E121">
        <v>1</v>
      </c>
      <c r="F121" t="s">
        <v>94</v>
      </c>
      <c r="G121">
        <v>1</v>
      </c>
      <c r="H121" s="2">
        <v>388.09</v>
      </c>
      <c r="I121" t="str">
        <f>IF(ISNUMBER(SEARCH("C",#REF!)), "-1","1")</f>
        <v>1</v>
      </c>
      <c r="J121" s="4">
        <f t="shared" si="2"/>
        <v>1</v>
      </c>
      <c r="K121" s="2">
        <f t="shared" si="3"/>
        <v>388.09</v>
      </c>
    </row>
    <row r="122" spans="1:11" hidden="1" x14ac:dyDescent="0.25">
      <c r="A122" s="1">
        <v>44945</v>
      </c>
      <c r="B122" t="s">
        <v>48</v>
      </c>
      <c r="C122" t="s">
        <v>49</v>
      </c>
      <c r="D122" t="s">
        <v>36</v>
      </c>
      <c r="E122">
        <v>1</v>
      </c>
      <c r="F122" t="s">
        <v>68</v>
      </c>
      <c r="G122">
        <v>2</v>
      </c>
      <c r="H122" s="2">
        <v>201.6</v>
      </c>
      <c r="I122" t="str">
        <f>IF(ISNUMBER(SEARCH("C",#REF!)), "-1","1")</f>
        <v>1</v>
      </c>
      <c r="J122" s="4">
        <f t="shared" si="2"/>
        <v>2</v>
      </c>
      <c r="K122" s="2">
        <f t="shared" si="3"/>
        <v>201.6</v>
      </c>
    </row>
    <row r="123" spans="1:11" hidden="1" x14ac:dyDescent="0.25">
      <c r="A123" s="1">
        <v>44945</v>
      </c>
      <c r="B123" t="s">
        <v>48</v>
      </c>
      <c r="C123" t="s">
        <v>49</v>
      </c>
      <c r="D123" t="s">
        <v>36</v>
      </c>
      <c r="E123">
        <v>1</v>
      </c>
      <c r="F123" t="s">
        <v>32</v>
      </c>
      <c r="G123">
        <v>1</v>
      </c>
      <c r="H123" s="2">
        <v>266.7</v>
      </c>
      <c r="I123" t="str">
        <f>IF(ISNUMBER(SEARCH("C",#REF!)), "-1","1")</f>
        <v>1</v>
      </c>
      <c r="J123" s="4">
        <f t="shared" si="2"/>
        <v>1</v>
      </c>
      <c r="K123" s="2">
        <f t="shared" si="3"/>
        <v>266.7</v>
      </c>
    </row>
    <row r="124" spans="1:11" hidden="1" x14ac:dyDescent="0.25">
      <c r="A124" s="1">
        <v>44946</v>
      </c>
      <c r="B124" t="s">
        <v>144</v>
      </c>
      <c r="C124" t="s">
        <v>145</v>
      </c>
      <c r="D124" t="s">
        <v>36</v>
      </c>
      <c r="E124">
        <v>1</v>
      </c>
      <c r="F124" t="s">
        <v>320</v>
      </c>
      <c r="G124">
        <v>2</v>
      </c>
      <c r="H124" s="2">
        <v>321</v>
      </c>
      <c r="I124" t="str">
        <f>IF(ISNUMBER(SEARCH("C",#REF!)), "-1","1")</f>
        <v>1</v>
      </c>
      <c r="J124" s="4">
        <f t="shared" si="2"/>
        <v>2</v>
      </c>
      <c r="K124" s="2">
        <f t="shared" si="3"/>
        <v>321</v>
      </c>
    </row>
    <row r="125" spans="1:11" x14ac:dyDescent="0.25">
      <c r="A125" s="1">
        <v>44946</v>
      </c>
      <c r="B125" t="s">
        <v>118</v>
      </c>
      <c r="C125" t="s">
        <v>38</v>
      </c>
      <c r="D125" t="s">
        <v>34</v>
      </c>
      <c r="E125">
        <v>1</v>
      </c>
      <c r="F125" t="s">
        <v>171</v>
      </c>
      <c r="G125">
        <v>1</v>
      </c>
      <c r="H125" s="2">
        <v>92.34</v>
      </c>
      <c r="I125" t="str">
        <f>IF(ISNUMBER(SEARCH("C",#REF!)), "-1","1")</f>
        <v>1</v>
      </c>
      <c r="J125" s="4">
        <f t="shared" si="2"/>
        <v>1</v>
      </c>
      <c r="K125" s="2">
        <f t="shared" si="3"/>
        <v>92.34</v>
      </c>
    </row>
    <row r="126" spans="1:11" x14ac:dyDescent="0.25">
      <c r="A126" s="1">
        <v>44946</v>
      </c>
      <c r="B126" t="s">
        <v>91</v>
      </c>
      <c r="C126" t="s">
        <v>38</v>
      </c>
      <c r="D126" t="s">
        <v>34</v>
      </c>
      <c r="E126">
        <v>1</v>
      </c>
      <c r="F126" t="s">
        <v>122</v>
      </c>
      <c r="G126">
        <v>10</v>
      </c>
      <c r="H126" s="2">
        <v>672</v>
      </c>
      <c r="I126" t="str">
        <f>IF(ISNUMBER(SEARCH("C",#REF!)), "-1","1")</f>
        <v>1</v>
      </c>
      <c r="J126" s="4">
        <f t="shared" si="2"/>
        <v>10</v>
      </c>
      <c r="K126" s="2">
        <f t="shared" si="3"/>
        <v>672</v>
      </c>
    </row>
    <row r="127" spans="1:11" hidden="1" x14ac:dyDescent="0.25">
      <c r="A127" s="1">
        <v>44946</v>
      </c>
      <c r="B127" t="s">
        <v>201</v>
      </c>
      <c r="C127" t="s">
        <v>202</v>
      </c>
      <c r="D127" t="s">
        <v>36</v>
      </c>
      <c r="E127">
        <v>1</v>
      </c>
      <c r="F127" t="s">
        <v>216</v>
      </c>
      <c r="G127">
        <v>1</v>
      </c>
      <c r="H127" s="2">
        <v>143.97</v>
      </c>
      <c r="I127" t="str">
        <f>IF(ISNUMBER(SEARCH("C",#REF!)), "-1","1")</f>
        <v>1</v>
      </c>
      <c r="J127" s="4">
        <f t="shared" si="2"/>
        <v>1</v>
      </c>
      <c r="K127" s="2">
        <f t="shared" si="3"/>
        <v>143.97</v>
      </c>
    </row>
    <row r="128" spans="1:11" hidden="1" x14ac:dyDescent="0.25">
      <c r="A128" s="1">
        <v>44946</v>
      </c>
      <c r="B128" t="s">
        <v>63</v>
      </c>
      <c r="C128" t="s">
        <v>40</v>
      </c>
      <c r="D128" t="s">
        <v>36</v>
      </c>
      <c r="E128">
        <v>1</v>
      </c>
      <c r="F128" t="s">
        <v>113</v>
      </c>
      <c r="G128">
        <v>5</v>
      </c>
      <c r="H128" s="2">
        <v>479.8</v>
      </c>
      <c r="I128" t="str">
        <f>IF(ISNUMBER(SEARCH("C",#REF!)), "-1","1")</f>
        <v>1</v>
      </c>
      <c r="J128" s="4">
        <f t="shared" si="2"/>
        <v>5</v>
      </c>
      <c r="K128" s="2">
        <f t="shared" si="3"/>
        <v>479.8</v>
      </c>
    </row>
    <row r="129" spans="1:11" hidden="1" x14ac:dyDescent="0.25">
      <c r="A129" s="1">
        <v>44946</v>
      </c>
      <c r="B129" t="s">
        <v>100</v>
      </c>
      <c r="C129" t="s">
        <v>37</v>
      </c>
      <c r="D129" t="s">
        <v>36</v>
      </c>
      <c r="E129">
        <v>1</v>
      </c>
      <c r="F129" t="s">
        <v>205</v>
      </c>
      <c r="G129">
        <v>3</v>
      </c>
      <c r="H129" s="2">
        <v>572.70000000000005</v>
      </c>
      <c r="I129" t="str">
        <f>IF(ISNUMBER(SEARCH("C",#REF!)), "-1","1")</f>
        <v>1</v>
      </c>
      <c r="J129" s="4">
        <f t="shared" si="2"/>
        <v>3</v>
      </c>
      <c r="K129" s="2">
        <f t="shared" si="3"/>
        <v>572.70000000000005</v>
      </c>
    </row>
    <row r="130" spans="1:11" x14ac:dyDescent="0.25">
      <c r="A130" s="1">
        <v>44946</v>
      </c>
      <c r="B130" t="s">
        <v>70</v>
      </c>
      <c r="C130" t="s">
        <v>38</v>
      </c>
      <c r="D130" t="s">
        <v>34</v>
      </c>
      <c r="E130">
        <v>1</v>
      </c>
      <c r="F130" t="s">
        <v>122</v>
      </c>
      <c r="G130">
        <v>15</v>
      </c>
      <c r="H130" s="2">
        <v>826.2</v>
      </c>
      <c r="I130" t="str">
        <f>IF(ISNUMBER(SEARCH("C",#REF!)), "-1","1")</f>
        <v>1</v>
      </c>
      <c r="J130" s="4">
        <f t="shared" si="2"/>
        <v>15</v>
      </c>
      <c r="K130" s="2">
        <f t="shared" si="3"/>
        <v>826.2</v>
      </c>
    </row>
    <row r="131" spans="1:11" hidden="1" x14ac:dyDescent="0.25">
      <c r="A131" s="1">
        <v>44946</v>
      </c>
      <c r="B131" t="s">
        <v>55</v>
      </c>
      <c r="C131" t="s">
        <v>46</v>
      </c>
      <c r="D131" t="s">
        <v>34</v>
      </c>
      <c r="E131">
        <v>1</v>
      </c>
      <c r="F131" t="s">
        <v>32</v>
      </c>
      <c r="G131">
        <v>2</v>
      </c>
      <c r="H131" s="2">
        <v>493.56</v>
      </c>
      <c r="I131" t="str">
        <f>IF(ISNUMBER(SEARCH("C",#REF!)), "-1","1")</f>
        <v>1</v>
      </c>
      <c r="J131" s="4">
        <f t="shared" si="2"/>
        <v>2</v>
      </c>
      <c r="K131" s="2">
        <f t="shared" si="3"/>
        <v>493.56</v>
      </c>
    </row>
    <row r="132" spans="1:11" hidden="1" x14ac:dyDescent="0.25">
      <c r="A132" s="1">
        <v>44946</v>
      </c>
      <c r="B132" t="s">
        <v>55</v>
      </c>
      <c r="C132" t="s">
        <v>46</v>
      </c>
      <c r="D132" t="s">
        <v>34</v>
      </c>
      <c r="E132">
        <v>1</v>
      </c>
      <c r="F132" t="s">
        <v>130</v>
      </c>
      <c r="G132">
        <v>1</v>
      </c>
      <c r="H132" s="2">
        <v>167.9</v>
      </c>
      <c r="I132" t="str">
        <f>IF(ISNUMBER(SEARCH("C",#REF!)), "-1","1")</f>
        <v>1</v>
      </c>
      <c r="J132" s="4">
        <f t="shared" si="2"/>
        <v>1</v>
      </c>
      <c r="K132" s="2">
        <f t="shared" si="3"/>
        <v>167.9</v>
      </c>
    </row>
    <row r="133" spans="1:11" x14ac:dyDescent="0.25">
      <c r="A133" s="1">
        <v>44949</v>
      </c>
      <c r="B133" t="s">
        <v>208</v>
      </c>
      <c r="C133" t="s">
        <v>38</v>
      </c>
      <c r="D133" t="s">
        <v>34</v>
      </c>
      <c r="E133">
        <v>1</v>
      </c>
      <c r="F133" t="s">
        <v>110</v>
      </c>
      <c r="G133">
        <v>1</v>
      </c>
      <c r="H133" s="2">
        <v>100.8</v>
      </c>
      <c r="I133" t="str">
        <f>IF(ISNUMBER(SEARCH("C",#REF!)), "-1","1")</f>
        <v>1</v>
      </c>
      <c r="J133" s="4">
        <f t="shared" si="2"/>
        <v>1</v>
      </c>
      <c r="K133" s="2">
        <f t="shared" si="3"/>
        <v>100.8</v>
      </c>
    </row>
    <row r="134" spans="1:11" x14ac:dyDescent="0.25">
      <c r="A134" s="1">
        <v>44949</v>
      </c>
      <c r="B134" t="s">
        <v>296</v>
      </c>
      <c r="C134" t="s">
        <v>151</v>
      </c>
      <c r="D134" t="s">
        <v>34</v>
      </c>
      <c r="E134">
        <v>1</v>
      </c>
      <c r="F134" t="s">
        <v>68</v>
      </c>
      <c r="G134">
        <v>1</v>
      </c>
      <c r="H134" s="2">
        <v>100.8</v>
      </c>
      <c r="I134" t="str">
        <f>IF(ISNUMBER(SEARCH("C",#REF!)), "-1","1")</f>
        <v>1</v>
      </c>
      <c r="J134" s="4">
        <f t="shared" si="2"/>
        <v>1</v>
      </c>
      <c r="K134" s="2">
        <f t="shared" si="3"/>
        <v>100.8</v>
      </c>
    </row>
    <row r="135" spans="1:11" hidden="1" x14ac:dyDescent="0.25">
      <c r="A135" s="1">
        <v>44949</v>
      </c>
      <c r="B135" t="s">
        <v>163</v>
      </c>
      <c r="C135" t="s">
        <v>164</v>
      </c>
      <c r="D135" t="s">
        <v>34</v>
      </c>
      <c r="E135">
        <v>1</v>
      </c>
      <c r="F135" t="s">
        <v>157</v>
      </c>
      <c r="G135">
        <v>4</v>
      </c>
      <c r="H135" s="2">
        <v>561.20000000000005</v>
      </c>
      <c r="I135" t="str">
        <f>IF(ISNUMBER(SEARCH("C",#REF!)), "-1","1")</f>
        <v>1</v>
      </c>
      <c r="J135" s="4">
        <f t="shared" si="2"/>
        <v>4</v>
      </c>
      <c r="K135" s="2">
        <f t="shared" si="3"/>
        <v>561.20000000000005</v>
      </c>
    </row>
    <row r="136" spans="1:11" hidden="1" x14ac:dyDescent="0.25">
      <c r="A136" s="1">
        <v>44949</v>
      </c>
      <c r="B136" t="s">
        <v>144</v>
      </c>
      <c r="C136" t="s">
        <v>145</v>
      </c>
      <c r="D136" t="s">
        <v>36</v>
      </c>
      <c r="E136">
        <v>1</v>
      </c>
      <c r="F136" t="s">
        <v>82</v>
      </c>
      <c r="G136">
        <v>5</v>
      </c>
      <c r="H136" s="2">
        <v>199.2</v>
      </c>
      <c r="I136" t="str">
        <f>IF(ISNUMBER(SEARCH("C",#REF!)), "-1","1")</f>
        <v>1</v>
      </c>
      <c r="J136" s="4">
        <f t="shared" si="2"/>
        <v>5</v>
      </c>
      <c r="K136" s="2">
        <f t="shared" si="3"/>
        <v>199.2</v>
      </c>
    </row>
    <row r="137" spans="1:11" hidden="1" x14ac:dyDescent="0.25">
      <c r="A137" s="1">
        <v>44949</v>
      </c>
      <c r="B137" t="s">
        <v>218</v>
      </c>
      <c r="C137" t="s">
        <v>219</v>
      </c>
      <c r="D137" t="s">
        <v>36</v>
      </c>
      <c r="E137">
        <v>1</v>
      </c>
      <c r="F137" t="s">
        <v>110</v>
      </c>
      <c r="G137">
        <v>3</v>
      </c>
      <c r="H137" s="2">
        <v>302.39999999999998</v>
      </c>
      <c r="I137" t="str">
        <f>IF(ISNUMBER(SEARCH("C",#REF!)), "-1","1")</f>
        <v>1</v>
      </c>
      <c r="J137" s="4">
        <f t="shared" ref="J137:J200" si="4">G137*I137</f>
        <v>3</v>
      </c>
      <c r="K137" s="2">
        <f t="shared" ref="K137:K200" si="5">H137*I137</f>
        <v>302.39999999999998</v>
      </c>
    </row>
    <row r="138" spans="1:11" hidden="1" x14ac:dyDescent="0.25">
      <c r="A138" s="1">
        <v>44949</v>
      </c>
      <c r="B138" t="s">
        <v>48</v>
      </c>
      <c r="C138" t="s">
        <v>49</v>
      </c>
      <c r="D138" t="s">
        <v>36</v>
      </c>
      <c r="E138">
        <v>1</v>
      </c>
      <c r="F138" t="s">
        <v>32</v>
      </c>
      <c r="G138">
        <v>1</v>
      </c>
      <c r="H138" s="2">
        <v>266.7</v>
      </c>
      <c r="I138" t="str">
        <f>IF(ISNUMBER(SEARCH("C",#REF!)), "-1","1")</f>
        <v>1</v>
      </c>
      <c r="J138" s="4">
        <f t="shared" si="4"/>
        <v>1</v>
      </c>
      <c r="K138" s="2">
        <f t="shared" si="5"/>
        <v>266.7</v>
      </c>
    </row>
    <row r="139" spans="1:11" hidden="1" x14ac:dyDescent="0.25">
      <c r="A139" s="1">
        <v>44949</v>
      </c>
      <c r="B139" t="s">
        <v>177</v>
      </c>
      <c r="C139" t="s">
        <v>178</v>
      </c>
      <c r="D139" t="s">
        <v>36</v>
      </c>
      <c r="E139">
        <v>1</v>
      </c>
      <c r="F139" t="s">
        <v>113</v>
      </c>
      <c r="G139">
        <v>2</v>
      </c>
      <c r="H139" s="2">
        <v>183.04</v>
      </c>
      <c r="I139" t="str">
        <f>IF(ISNUMBER(SEARCH("C",#REF!)), "-1","1")</f>
        <v>1</v>
      </c>
      <c r="J139" s="4">
        <f t="shared" si="4"/>
        <v>2</v>
      </c>
      <c r="K139" s="2">
        <f t="shared" si="5"/>
        <v>183.04</v>
      </c>
    </row>
    <row r="140" spans="1:11" hidden="1" x14ac:dyDescent="0.25">
      <c r="A140" s="1">
        <v>44949</v>
      </c>
      <c r="B140" t="s">
        <v>48</v>
      </c>
      <c r="C140" t="s">
        <v>49</v>
      </c>
      <c r="D140" t="s">
        <v>36</v>
      </c>
      <c r="E140">
        <v>1</v>
      </c>
      <c r="F140" t="s">
        <v>110</v>
      </c>
      <c r="G140">
        <v>1</v>
      </c>
      <c r="H140" s="2">
        <v>100.8</v>
      </c>
      <c r="I140" t="str">
        <f>IF(ISNUMBER(SEARCH("C",#REF!)), "-1","1")</f>
        <v>1</v>
      </c>
      <c r="J140" s="4">
        <f t="shared" si="4"/>
        <v>1</v>
      </c>
      <c r="K140" s="2">
        <f t="shared" si="5"/>
        <v>100.8</v>
      </c>
    </row>
    <row r="141" spans="1:11" x14ac:dyDescent="0.25">
      <c r="A141" s="1">
        <v>44949</v>
      </c>
      <c r="B141" t="s">
        <v>70</v>
      </c>
      <c r="C141" t="s">
        <v>38</v>
      </c>
      <c r="D141" t="s">
        <v>34</v>
      </c>
      <c r="E141">
        <v>1</v>
      </c>
      <c r="F141" t="s">
        <v>110</v>
      </c>
      <c r="G141">
        <v>4</v>
      </c>
      <c r="H141" s="2">
        <v>403.2</v>
      </c>
      <c r="I141" t="str">
        <f>IF(ISNUMBER(SEARCH("C",#REF!)), "-1","1")</f>
        <v>1</v>
      </c>
      <c r="J141" s="4">
        <f t="shared" si="4"/>
        <v>4</v>
      </c>
      <c r="K141" s="2">
        <f t="shared" si="5"/>
        <v>403.2</v>
      </c>
    </row>
    <row r="142" spans="1:11" hidden="1" x14ac:dyDescent="0.25">
      <c r="A142" s="1">
        <v>44949</v>
      </c>
      <c r="B142" t="s">
        <v>600</v>
      </c>
      <c r="C142" t="s">
        <v>178</v>
      </c>
      <c r="D142" t="s">
        <v>36</v>
      </c>
      <c r="E142">
        <v>1</v>
      </c>
      <c r="F142" t="s">
        <v>205</v>
      </c>
      <c r="G142">
        <v>1</v>
      </c>
      <c r="H142" s="2">
        <v>190.9</v>
      </c>
      <c r="I142" t="str">
        <f>IF(ISNUMBER(SEARCH("C",#REF!)), "-1","1")</f>
        <v>1</v>
      </c>
      <c r="J142" s="4">
        <f t="shared" si="4"/>
        <v>1</v>
      </c>
      <c r="K142" s="2">
        <f t="shared" si="5"/>
        <v>190.9</v>
      </c>
    </row>
    <row r="143" spans="1:11" hidden="1" x14ac:dyDescent="0.25">
      <c r="A143" s="1">
        <v>44949</v>
      </c>
      <c r="B143" t="s">
        <v>73</v>
      </c>
      <c r="C143" t="s">
        <v>49</v>
      </c>
      <c r="D143" t="s">
        <v>36</v>
      </c>
      <c r="E143">
        <v>1</v>
      </c>
      <c r="F143" t="s">
        <v>134</v>
      </c>
      <c r="G143">
        <v>1</v>
      </c>
      <c r="H143" s="2">
        <v>259.05</v>
      </c>
      <c r="I143" t="str">
        <f>IF(ISNUMBER(SEARCH("C",#REF!)), "-1","1")</f>
        <v>1</v>
      </c>
      <c r="J143" s="4">
        <f t="shared" si="4"/>
        <v>1</v>
      </c>
      <c r="K143" s="2">
        <f t="shared" si="5"/>
        <v>259.05</v>
      </c>
    </row>
    <row r="144" spans="1:11" hidden="1" x14ac:dyDescent="0.25">
      <c r="A144" s="1">
        <v>44949</v>
      </c>
      <c r="B144" t="s">
        <v>43</v>
      </c>
      <c r="C144" t="s">
        <v>44</v>
      </c>
      <c r="D144" t="s">
        <v>34</v>
      </c>
      <c r="E144">
        <v>1</v>
      </c>
      <c r="F144" t="s">
        <v>110</v>
      </c>
      <c r="G144">
        <v>1</v>
      </c>
      <c r="H144" s="2">
        <v>96</v>
      </c>
      <c r="I144" t="str">
        <f>IF(ISNUMBER(SEARCH("C",#REF!)), "-1","1")</f>
        <v>1</v>
      </c>
      <c r="J144" s="4">
        <f t="shared" si="4"/>
        <v>1</v>
      </c>
      <c r="K144" s="2">
        <f t="shared" si="5"/>
        <v>96</v>
      </c>
    </row>
    <row r="145" spans="1:11" hidden="1" x14ac:dyDescent="0.25">
      <c r="A145" s="1">
        <v>44949</v>
      </c>
      <c r="B145" t="s">
        <v>43</v>
      </c>
      <c r="C145" t="s">
        <v>44</v>
      </c>
      <c r="D145" t="s">
        <v>34</v>
      </c>
      <c r="E145">
        <v>1</v>
      </c>
      <c r="F145" t="s">
        <v>110</v>
      </c>
      <c r="G145">
        <v>1</v>
      </c>
      <c r="H145" s="2">
        <v>96</v>
      </c>
      <c r="I145" t="str">
        <f>IF(ISNUMBER(SEARCH("C",#REF!)), "-1","1")</f>
        <v>1</v>
      </c>
      <c r="J145" s="4">
        <f t="shared" si="4"/>
        <v>1</v>
      </c>
      <c r="K145" s="2">
        <f t="shared" si="5"/>
        <v>96</v>
      </c>
    </row>
    <row r="146" spans="1:11" hidden="1" x14ac:dyDescent="0.25">
      <c r="A146" s="1">
        <v>44949</v>
      </c>
      <c r="B146" t="s">
        <v>43</v>
      </c>
      <c r="C146" t="s">
        <v>44</v>
      </c>
      <c r="D146" t="s">
        <v>34</v>
      </c>
      <c r="E146">
        <v>1</v>
      </c>
      <c r="F146" t="s">
        <v>110</v>
      </c>
      <c r="G146">
        <v>1</v>
      </c>
      <c r="H146" s="2">
        <v>100.8</v>
      </c>
      <c r="I146" t="str">
        <f>IF(ISNUMBER(SEARCH("C",#REF!)), "-1","1")</f>
        <v>1</v>
      </c>
      <c r="J146" s="4">
        <f t="shared" si="4"/>
        <v>1</v>
      </c>
      <c r="K146" s="2">
        <f t="shared" si="5"/>
        <v>100.8</v>
      </c>
    </row>
    <row r="147" spans="1:11" hidden="1" x14ac:dyDescent="0.25">
      <c r="A147" s="1">
        <v>44949</v>
      </c>
      <c r="B147" t="s">
        <v>43</v>
      </c>
      <c r="C147" t="s">
        <v>44</v>
      </c>
      <c r="D147" t="s">
        <v>34</v>
      </c>
      <c r="E147">
        <v>1</v>
      </c>
      <c r="F147" t="s">
        <v>96</v>
      </c>
      <c r="G147">
        <v>1</v>
      </c>
      <c r="H147" s="2">
        <v>346.21</v>
      </c>
      <c r="I147" t="str">
        <f>IF(ISNUMBER(SEARCH("C",#REF!)), "-1","1")</f>
        <v>1</v>
      </c>
      <c r="J147" s="4">
        <f t="shared" si="4"/>
        <v>1</v>
      </c>
      <c r="K147" s="2">
        <f t="shared" si="5"/>
        <v>346.21</v>
      </c>
    </row>
    <row r="148" spans="1:11" hidden="1" x14ac:dyDescent="0.25">
      <c r="A148" s="1">
        <v>44949</v>
      </c>
      <c r="B148" t="s">
        <v>43</v>
      </c>
      <c r="C148" t="s">
        <v>44</v>
      </c>
      <c r="D148" t="s">
        <v>34</v>
      </c>
      <c r="E148">
        <v>2</v>
      </c>
      <c r="F148" t="s">
        <v>94</v>
      </c>
      <c r="G148">
        <v>1</v>
      </c>
      <c r="H148" s="2">
        <v>346.21</v>
      </c>
      <c r="I148" t="str">
        <f>IF(ISNUMBER(SEARCH("C",#REF!)), "-1","1")</f>
        <v>1</v>
      </c>
      <c r="J148" s="4">
        <f t="shared" si="4"/>
        <v>1</v>
      </c>
      <c r="K148" s="2">
        <f t="shared" si="5"/>
        <v>346.21</v>
      </c>
    </row>
    <row r="149" spans="1:11" x14ac:dyDescent="0.25">
      <c r="A149" s="1">
        <v>44949</v>
      </c>
      <c r="B149" t="s">
        <v>238</v>
      </c>
      <c r="C149" t="s">
        <v>239</v>
      </c>
      <c r="D149" t="s">
        <v>34</v>
      </c>
      <c r="E149">
        <v>1</v>
      </c>
      <c r="F149" t="s">
        <v>87</v>
      </c>
      <c r="G149">
        <v>1</v>
      </c>
      <c r="H149" s="2">
        <v>0</v>
      </c>
      <c r="I149" t="str">
        <f>IF(ISNUMBER(SEARCH("C",#REF!)), "-1","1")</f>
        <v>1</v>
      </c>
      <c r="J149" s="4">
        <f t="shared" si="4"/>
        <v>1</v>
      </c>
      <c r="K149" s="2">
        <f t="shared" si="5"/>
        <v>0</v>
      </c>
    </row>
    <row r="150" spans="1:11" hidden="1" x14ac:dyDescent="0.25">
      <c r="A150" s="1">
        <v>44950</v>
      </c>
      <c r="B150" t="s">
        <v>138</v>
      </c>
      <c r="C150" t="s">
        <v>139</v>
      </c>
      <c r="D150" t="s">
        <v>36</v>
      </c>
      <c r="E150">
        <v>1</v>
      </c>
      <c r="F150" t="s">
        <v>181</v>
      </c>
      <c r="G150">
        <v>8</v>
      </c>
      <c r="H150" s="2">
        <v>588.79999999999995</v>
      </c>
      <c r="I150" t="str">
        <f>IF(ISNUMBER(SEARCH("C",#REF!)), "-1","1")</f>
        <v>1</v>
      </c>
      <c r="J150" s="4">
        <f t="shared" si="4"/>
        <v>8</v>
      </c>
      <c r="K150" s="2">
        <f t="shared" si="5"/>
        <v>588.79999999999995</v>
      </c>
    </row>
    <row r="151" spans="1:11" hidden="1" x14ac:dyDescent="0.25">
      <c r="A151" s="1">
        <v>44950</v>
      </c>
      <c r="B151" t="s">
        <v>300</v>
      </c>
      <c r="C151" t="s">
        <v>301</v>
      </c>
      <c r="D151" t="s">
        <v>34</v>
      </c>
      <c r="E151">
        <v>1</v>
      </c>
      <c r="F151" t="s">
        <v>87</v>
      </c>
      <c r="G151">
        <v>10</v>
      </c>
      <c r="H151" s="2">
        <v>189</v>
      </c>
      <c r="I151" t="str">
        <f>IF(ISNUMBER(SEARCH("C",#REF!)), "-1","1")</f>
        <v>1</v>
      </c>
      <c r="J151" s="4">
        <f t="shared" si="4"/>
        <v>10</v>
      </c>
      <c r="K151" s="2">
        <f t="shared" si="5"/>
        <v>189</v>
      </c>
    </row>
    <row r="152" spans="1:11" hidden="1" x14ac:dyDescent="0.25">
      <c r="A152" s="1">
        <v>44950</v>
      </c>
      <c r="B152" t="s">
        <v>79</v>
      </c>
      <c r="C152" t="s">
        <v>39</v>
      </c>
      <c r="D152" t="s">
        <v>34</v>
      </c>
      <c r="E152">
        <v>1</v>
      </c>
      <c r="F152" t="s">
        <v>94</v>
      </c>
      <c r="G152">
        <v>1</v>
      </c>
      <c r="H152" s="2">
        <v>357.7</v>
      </c>
      <c r="I152" t="str">
        <f>IF(ISNUMBER(SEARCH("C",#REF!)), "-1","1")</f>
        <v>1</v>
      </c>
      <c r="J152" s="4">
        <f t="shared" si="4"/>
        <v>1</v>
      </c>
      <c r="K152" s="2">
        <f t="shared" si="5"/>
        <v>357.7</v>
      </c>
    </row>
    <row r="153" spans="1:11" hidden="1" x14ac:dyDescent="0.25">
      <c r="A153" s="1">
        <v>44950</v>
      </c>
      <c r="B153" t="s">
        <v>79</v>
      </c>
      <c r="C153" t="s">
        <v>39</v>
      </c>
      <c r="D153" t="s">
        <v>34</v>
      </c>
      <c r="E153">
        <v>2</v>
      </c>
      <c r="F153" t="s">
        <v>225</v>
      </c>
      <c r="G153">
        <v>2</v>
      </c>
      <c r="H153" s="2">
        <v>1026</v>
      </c>
      <c r="I153" t="str">
        <f>IF(ISNUMBER(SEARCH("C",#REF!)), "-1","1")</f>
        <v>1</v>
      </c>
      <c r="J153" s="4">
        <f t="shared" si="4"/>
        <v>2</v>
      </c>
      <c r="K153" s="2">
        <f t="shared" si="5"/>
        <v>1026</v>
      </c>
    </row>
    <row r="154" spans="1:11" hidden="1" x14ac:dyDescent="0.25">
      <c r="A154" s="1">
        <v>44950</v>
      </c>
      <c r="B154" t="s">
        <v>144</v>
      </c>
      <c r="C154" t="s">
        <v>145</v>
      </c>
      <c r="D154" t="s">
        <v>36</v>
      </c>
      <c r="E154">
        <v>1</v>
      </c>
      <c r="F154" t="s">
        <v>82</v>
      </c>
      <c r="G154">
        <v>5</v>
      </c>
      <c r="H154" s="2">
        <v>199.2</v>
      </c>
      <c r="I154" t="str">
        <f>IF(ISNUMBER(SEARCH("C",#REF!)), "-1","1")</f>
        <v>1</v>
      </c>
      <c r="J154" s="4">
        <f t="shared" si="4"/>
        <v>5</v>
      </c>
      <c r="K154" s="2">
        <f t="shared" si="5"/>
        <v>199.2</v>
      </c>
    </row>
    <row r="155" spans="1:11" hidden="1" x14ac:dyDescent="0.25">
      <c r="A155" s="1">
        <v>44950</v>
      </c>
      <c r="B155" t="s">
        <v>84</v>
      </c>
      <c r="C155" t="s">
        <v>49</v>
      </c>
      <c r="D155" t="s">
        <v>36</v>
      </c>
      <c r="E155">
        <v>1</v>
      </c>
      <c r="F155" t="s">
        <v>216</v>
      </c>
      <c r="G155">
        <v>3</v>
      </c>
      <c r="H155" s="2">
        <v>403.98</v>
      </c>
      <c r="I155" t="str">
        <f>IF(ISNUMBER(SEARCH("C",#REF!)), "-1","1")</f>
        <v>1</v>
      </c>
      <c r="J155" s="4">
        <f t="shared" si="4"/>
        <v>3</v>
      </c>
      <c r="K155" s="2">
        <f t="shared" si="5"/>
        <v>403.98</v>
      </c>
    </row>
    <row r="156" spans="1:11" hidden="1" x14ac:dyDescent="0.25">
      <c r="A156" s="1">
        <v>44950</v>
      </c>
      <c r="B156" t="s">
        <v>84</v>
      </c>
      <c r="C156" t="s">
        <v>49</v>
      </c>
      <c r="D156" t="s">
        <v>36</v>
      </c>
      <c r="E156">
        <v>1</v>
      </c>
      <c r="F156" t="s">
        <v>68</v>
      </c>
      <c r="G156">
        <v>1</v>
      </c>
      <c r="H156" s="2">
        <v>100.8</v>
      </c>
      <c r="I156" t="str">
        <f>IF(ISNUMBER(SEARCH("C",#REF!)), "-1","1")</f>
        <v>1</v>
      </c>
      <c r="J156" s="4">
        <f t="shared" si="4"/>
        <v>1</v>
      </c>
      <c r="K156" s="2">
        <f t="shared" si="5"/>
        <v>100.8</v>
      </c>
    </row>
    <row r="157" spans="1:11" x14ac:dyDescent="0.25">
      <c r="A157" s="1">
        <v>44950</v>
      </c>
      <c r="B157" t="s">
        <v>118</v>
      </c>
      <c r="C157" t="s">
        <v>38</v>
      </c>
      <c r="D157" t="s">
        <v>34</v>
      </c>
      <c r="E157">
        <v>1</v>
      </c>
      <c r="F157" t="s">
        <v>361</v>
      </c>
      <c r="G157">
        <v>2</v>
      </c>
      <c r="H157" s="2">
        <v>446.88</v>
      </c>
      <c r="I157" t="str">
        <f>IF(ISNUMBER(SEARCH("C",#REF!)), "-1","1")</f>
        <v>1</v>
      </c>
      <c r="J157" s="4">
        <f t="shared" si="4"/>
        <v>2</v>
      </c>
      <c r="K157" s="2">
        <f t="shared" si="5"/>
        <v>446.88</v>
      </c>
    </row>
    <row r="158" spans="1:11" hidden="1" x14ac:dyDescent="0.25">
      <c r="A158" s="1">
        <v>44950</v>
      </c>
      <c r="B158" t="s">
        <v>57</v>
      </c>
      <c r="C158" t="s">
        <v>39</v>
      </c>
      <c r="D158" t="s">
        <v>34</v>
      </c>
      <c r="E158">
        <v>1</v>
      </c>
      <c r="F158" t="s">
        <v>87</v>
      </c>
      <c r="G158">
        <v>10</v>
      </c>
      <c r="H158" s="2">
        <v>173.6</v>
      </c>
      <c r="I158" t="str">
        <f>IF(ISNUMBER(SEARCH("C",#REF!)), "-1","1")</f>
        <v>1</v>
      </c>
      <c r="J158" s="4">
        <f t="shared" si="4"/>
        <v>10</v>
      </c>
      <c r="K158" s="2">
        <f t="shared" si="5"/>
        <v>173.6</v>
      </c>
    </row>
    <row r="159" spans="1:11" x14ac:dyDescent="0.25">
      <c r="A159" s="1">
        <v>44950</v>
      </c>
      <c r="B159" t="s">
        <v>118</v>
      </c>
      <c r="C159" t="s">
        <v>38</v>
      </c>
      <c r="D159" t="s">
        <v>34</v>
      </c>
      <c r="E159">
        <v>2</v>
      </c>
      <c r="F159" t="s">
        <v>400</v>
      </c>
      <c r="G159">
        <v>2</v>
      </c>
      <c r="H159" s="2">
        <v>446.88</v>
      </c>
      <c r="I159" t="str">
        <f>IF(ISNUMBER(SEARCH("C",#REF!)), "-1","1")</f>
        <v>1</v>
      </c>
      <c r="J159" s="4">
        <f t="shared" si="4"/>
        <v>2</v>
      </c>
      <c r="K159" s="2">
        <f t="shared" si="5"/>
        <v>446.88</v>
      </c>
    </row>
    <row r="160" spans="1:11" x14ac:dyDescent="0.25">
      <c r="A160" s="1">
        <v>44950</v>
      </c>
      <c r="B160" t="s">
        <v>118</v>
      </c>
      <c r="C160" t="s">
        <v>38</v>
      </c>
      <c r="D160" t="s">
        <v>34</v>
      </c>
      <c r="E160">
        <v>3</v>
      </c>
      <c r="F160" t="s">
        <v>402</v>
      </c>
      <c r="G160">
        <v>2</v>
      </c>
      <c r="H160" s="2">
        <v>446.88</v>
      </c>
      <c r="I160" t="str">
        <f>IF(ISNUMBER(SEARCH("C",#REF!)), "-1","1")</f>
        <v>1</v>
      </c>
      <c r="J160" s="4">
        <f t="shared" si="4"/>
        <v>2</v>
      </c>
      <c r="K160" s="2">
        <f t="shared" si="5"/>
        <v>446.88</v>
      </c>
    </row>
    <row r="161" spans="1:13" hidden="1" x14ac:dyDescent="0.25">
      <c r="A161" s="1">
        <v>44950</v>
      </c>
      <c r="B161" t="s">
        <v>408</v>
      </c>
      <c r="C161" t="s">
        <v>409</v>
      </c>
      <c r="D161" t="s">
        <v>34</v>
      </c>
      <c r="E161">
        <v>1</v>
      </c>
      <c r="F161" t="s">
        <v>110</v>
      </c>
      <c r="G161">
        <v>1</v>
      </c>
      <c r="H161" s="2">
        <v>100.8</v>
      </c>
      <c r="I161" t="str">
        <f>IF(ISNUMBER(SEARCH("C",#REF!)), "-1","1")</f>
        <v>1</v>
      </c>
      <c r="J161" s="4">
        <f t="shared" si="4"/>
        <v>1</v>
      </c>
      <c r="K161" s="2">
        <f t="shared" si="5"/>
        <v>100.8</v>
      </c>
    </row>
    <row r="162" spans="1:13" hidden="1" x14ac:dyDescent="0.25">
      <c r="A162" s="1">
        <v>44950</v>
      </c>
      <c r="B162" t="s">
        <v>57</v>
      </c>
      <c r="C162" t="s">
        <v>39</v>
      </c>
      <c r="D162" t="s">
        <v>34</v>
      </c>
      <c r="E162">
        <v>1</v>
      </c>
      <c r="F162" t="s">
        <v>87</v>
      </c>
      <c r="G162">
        <v>10</v>
      </c>
      <c r="H162" s="2">
        <v>173.6</v>
      </c>
      <c r="I162" t="str">
        <f>IF(ISNUMBER(SEARCH("C",#REF!)), "-1","1")</f>
        <v>1</v>
      </c>
      <c r="J162" s="4">
        <f t="shared" si="4"/>
        <v>10</v>
      </c>
      <c r="K162" s="2">
        <f t="shared" si="5"/>
        <v>173.6</v>
      </c>
    </row>
    <row r="163" spans="1:13" hidden="1" x14ac:dyDescent="0.25">
      <c r="A163" s="1">
        <v>44950</v>
      </c>
      <c r="B163" t="s">
        <v>57</v>
      </c>
      <c r="C163" t="s">
        <v>39</v>
      </c>
      <c r="D163" t="s">
        <v>34</v>
      </c>
      <c r="E163">
        <v>1</v>
      </c>
      <c r="F163" t="s">
        <v>87</v>
      </c>
      <c r="G163">
        <v>10</v>
      </c>
      <c r="H163" s="2">
        <v>173.6</v>
      </c>
      <c r="I163" t="str">
        <f>IF(ISNUMBER(SEARCH("C",#REF!)), "-1","1")</f>
        <v>1</v>
      </c>
      <c r="J163" s="4">
        <f t="shared" si="4"/>
        <v>10</v>
      </c>
      <c r="K163" s="2">
        <f t="shared" si="5"/>
        <v>173.6</v>
      </c>
    </row>
    <row r="164" spans="1:13" hidden="1" x14ac:dyDescent="0.25">
      <c r="A164" s="1">
        <v>44950</v>
      </c>
      <c r="B164" t="s">
        <v>48</v>
      </c>
      <c r="C164" t="s">
        <v>49</v>
      </c>
      <c r="D164" t="s">
        <v>36</v>
      </c>
      <c r="E164">
        <v>1</v>
      </c>
      <c r="F164" t="s">
        <v>68</v>
      </c>
      <c r="G164">
        <v>1</v>
      </c>
      <c r="H164" s="2">
        <v>100.8</v>
      </c>
      <c r="I164" t="str">
        <f>IF(ISNUMBER(SEARCH("C",#REF!)), "-1","1")</f>
        <v>1</v>
      </c>
      <c r="J164" s="4">
        <f t="shared" si="4"/>
        <v>1</v>
      </c>
      <c r="K164" s="2">
        <f t="shared" si="5"/>
        <v>100.8</v>
      </c>
    </row>
    <row r="165" spans="1:13" hidden="1" x14ac:dyDescent="0.25">
      <c r="A165" s="1">
        <v>44950</v>
      </c>
      <c r="B165" t="s">
        <v>48</v>
      </c>
      <c r="C165" t="s">
        <v>49</v>
      </c>
      <c r="D165" t="s">
        <v>36</v>
      </c>
      <c r="E165">
        <v>1</v>
      </c>
      <c r="F165" t="s">
        <v>66</v>
      </c>
      <c r="G165">
        <v>1</v>
      </c>
      <c r="H165" s="2">
        <v>98.75</v>
      </c>
      <c r="I165" t="str">
        <f>IF(ISNUMBER(SEARCH("C",#REF!)), "-1","1")</f>
        <v>1</v>
      </c>
      <c r="J165" s="4">
        <f t="shared" si="4"/>
        <v>1</v>
      </c>
      <c r="K165" s="2">
        <f t="shared" si="5"/>
        <v>98.75</v>
      </c>
    </row>
    <row r="166" spans="1:13" hidden="1" x14ac:dyDescent="0.25">
      <c r="A166" s="1">
        <v>44950</v>
      </c>
      <c r="B166" t="s">
        <v>63</v>
      </c>
      <c r="C166" t="s">
        <v>40</v>
      </c>
      <c r="D166" t="s">
        <v>36</v>
      </c>
      <c r="E166">
        <v>1</v>
      </c>
      <c r="F166" t="s">
        <v>32</v>
      </c>
      <c r="G166">
        <v>1</v>
      </c>
      <c r="H166" s="2">
        <v>259.35000000000002</v>
      </c>
      <c r="I166" t="str">
        <f>IF(ISNUMBER(SEARCH("C",#REF!)), "-1","1")</f>
        <v>1</v>
      </c>
      <c r="J166" s="4">
        <f t="shared" si="4"/>
        <v>1</v>
      </c>
      <c r="K166" s="2">
        <f t="shared" si="5"/>
        <v>259.35000000000002</v>
      </c>
    </row>
    <row r="167" spans="1:13" hidden="1" x14ac:dyDescent="0.25">
      <c r="A167" s="1">
        <v>44950</v>
      </c>
      <c r="B167" t="s">
        <v>132</v>
      </c>
      <c r="C167" t="s">
        <v>127</v>
      </c>
      <c r="D167" t="s">
        <v>34</v>
      </c>
      <c r="E167">
        <v>1</v>
      </c>
      <c r="F167" t="s">
        <v>113</v>
      </c>
      <c r="G167">
        <v>3</v>
      </c>
      <c r="H167" s="2">
        <v>296.10000000000002</v>
      </c>
      <c r="I167" t="str">
        <f>IF(ISNUMBER(SEARCH("C",#REF!)), "-1","1")</f>
        <v>1</v>
      </c>
      <c r="J167" s="4">
        <f t="shared" si="4"/>
        <v>3</v>
      </c>
      <c r="K167" s="2">
        <f t="shared" si="5"/>
        <v>296.10000000000002</v>
      </c>
    </row>
    <row r="168" spans="1:13" hidden="1" x14ac:dyDescent="0.25">
      <c r="A168" s="1">
        <v>44950</v>
      </c>
      <c r="B168" t="s">
        <v>55</v>
      </c>
      <c r="C168" t="s">
        <v>46</v>
      </c>
      <c r="D168" t="s">
        <v>34</v>
      </c>
      <c r="E168">
        <v>1</v>
      </c>
      <c r="F168" t="s">
        <v>104</v>
      </c>
      <c r="G168">
        <v>2</v>
      </c>
      <c r="H168" s="2">
        <v>203.7</v>
      </c>
      <c r="I168" t="str">
        <f>IF(ISNUMBER(SEARCH("C",#REF!)), "-1","1")</f>
        <v>1</v>
      </c>
      <c r="J168" s="4">
        <f t="shared" si="4"/>
        <v>2</v>
      </c>
      <c r="K168" s="2">
        <f t="shared" si="5"/>
        <v>203.7</v>
      </c>
    </row>
    <row r="169" spans="1:13" hidden="1" x14ac:dyDescent="0.25">
      <c r="A169" s="1">
        <v>44950</v>
      </c>
      <c r="B169" t="s">
        <v>43</v>
      </c>
      <c r="C169" t="s">
        <v>44</v>
      </c>
      <c r="D169" t="s">
        <v>34</v>
      </c>
      <c r="E169">
        <v>1</v>
      </c>
      <c r="F169" t="s">
        <v>68</v>
      </c>
      <c r="G169">
        <v>2</v>
      </c>
      <c r="H169" s="2">
        <v>201.6</v>
      </c>
      <c r="I169" t="str">
        <f>IF(ISNUMBER(SEARCH("C",#REF!)), "-1","1")</f>
        <v>1</v>
      </c>
      <c r="J169" s="4">
        <f t="shared" si="4"/>
        <v>2</v>
      </c>
      <c r="K169" s="2">
        <f t="shared" si="5"/>
        <v>201.6</v>
      </c>
    </row>
    <row r="170" spans="1:13" hidden="1" x14ac:dyDescent="0.25">
      <c r="A170" s="1">
        <v>44950</v>
      </c>
      <c r="B170" t="s">
        <v>669</v>
      </c>
      <c r="C170" t="s">
        <v>670</v>
      </c>
      <c r="D170" t="s">
        <v>34</v>
      </c>
      <c r="E170">
        <v>1</v>
      </c>
      <c r="F170" t="s">
        <v>87</v>
      </c>
      <c r="G170">
        <v>20</v>
      </c>
      <c r="H170" s="2">
        <v>378</v>
      </c>
      <c r="I170" t="str">
        <f>IF(ISNUMBER(SEARCH("C",#REF!)), "-1","1")</f>
        <v>1</v>
      </c>
      <c r="J170" s="4">
        <f t="shared" si="4"/>
        <v>20</v>
      </c>
      <c r="K170" s="2">
        <f t="shared" si="5"/>
        <v>378</v>
      </c>
    </row>
    <row r="171" spans="1:13" hidden="1" x14ac:dyDescent="0.25">
      <c r="A171" s="1">
        <v>44951</v>
      </c>
      <c r="B171" t="s">
        <v>84</v>
      </c>
      <c r="C171" t="s">
        <v>49</v>
      </c>
      <c r="D171" t="s">
        <v>36</v>
      </c>
      <c r="E171">
        <v>1</v>
      </c>
      <c r="F171" t="s">
        <v>32</v>
      </c>
      <c r="G171">
        <v>1</v>
      </c>
      <c r="H171" s="2">
        <v>266.7</v>
      </c>
      <c r="I171" t="str">
        <f>IF(ISNUMBER(SEARCH("C",#REF!)), "-1","1")</f>
        <v>1</v>
      </c>
      <c r="J171" s="4">
        <f t="shared" si="4"/>
        <v>1</v>
      </c>
      <c r="K171" s="2">
        <f t="shared" si="5"/>
        <v>266.7</v>
      </c>
    </row>
    <row r="172" spans="1:13" s="8" customFormat="1" x14ac:dyDescent="0.25">
      <c r="A172" s="7">
        <v>44951</v>
      </c>
      <c r="B172" s="8" t="s">
        <v>413</v>
      </c>
      <c r="C172" s="8" t="s">
        <v>414</v>
      </c>
      <c r="D172" s="8" t="s">
        <v>34</v>
      </c>
      <c r="E172" s="8">
        <v>1</v>
      </c>
      <c r="F172" s="8" t="s">
        <v>122</v>
      </c>
      <c r="G172" s="8">
        <v>2</v>
      </c>
      <c r="H172" s="10">
        <v>-224</v>
      </c>
      <c r="I172" s="8" t="str">
        <f>IF(ISNUMBER(SEARCH("C",#REF!)), "-1","1")</f>
        <v>1</v>
      </c>
      <c r="J172" s="11">
        <f t="shared" si="4"/>
        <v>2</v>
      </c>
      <c r="K172" s="10">
        <f t="shared" si="5"/>
        <v>-224</v>
      </c>
      <c r="L172" s="9"/>
      <c r="M172" s="10"/>
    </row>
    <row r="173" spans="1:13" hidden="1" x14ac:dyDescent="0.25">
      <c r="A173" s="1">
        <v>44951</v>
      </c>
      <c r="B173" t="s">
        <v>423</v>
      </c>
      <c r="C173" t="s">
        <v>40</v>
      </c>
      <c r="D173" t="s">
        <v>36</v>
      </c>
      <c r="E173">
        <v>2</v>
      </c>
      <c r="F173" t="s">
        <v>96</v>
      </c>
      <c r="G173">
        <v>5</v>
      </c>
      <c r="H173" s="2">
        <v>1940.45</v>
      </c>
      <c r="I173" t="str">
        <f>IF(ISNUMBER(SEARCH("C",#REF!)), "-1","1")</f>
        <v>1</v>
      </c>
      <c r="J173" s="4">
        <f t="shared" si="4"/>
        <v>5</v>
      </c>
      <c r="K173" s="2">
        <f t="shared" si="5"/>
        <v>1940.45</v>
      </c>
    </row>
    <row r="174" spans="1:13" hidden="1" x14ac:dyDescent="0.25">
      <c r="A174" s="1">
        <v>44951</v>
      </c>
      <c r="B174" t="s">
        <v>423</v>
      </c>
      <c r="C174" t="s">
        <v>40</v>
      </c>
      <c r="D174" t="s">
        <v>36</v>
      </c>
      <c r="E174">
        <v>1</v>
      </c>
      <c r="F174" t="s">
        <v>94</v>
      </c>
      <c r="G174">
        <v>5</v>
      </c>
      <c r="H174" s="2">
        <v>1940.45</v>
      </c>
      <c r="I174" t="str">
        <f>IF(ISNUMBER(SEARCH("C",#REF!)), "-1","1")</f>
        <v>1</v>
      </c>
      <c r="J174" s="4">
        <f t="shared" si="4"/>
        <v>5</v>
      </c>
      <c r="K174" s="2">
        <f t="shared" si="5"/>
        <v>1940.45</v>
      </c>
    </row>
    <row r="175" spans="1:13" hidden="1" x14ac:dyDescent="0.25">
      <c r="A175" s="1">
        <v>44951</v>
      </c>
      <c r="B175" t="s">
        <v>60</v>
      </c>
      <c r="C175" t="s">
        <v>61</v>
      </c>
      <c r="D175" t="s">
        <v>34</v>
      </c>
      <c r="E175">
        <v>1</v>
      </c>
      <c r="F175" t="s">
        <v>233</v>
      </c>
      <c r="G175">
        <v>20</v>
      </c>
      <c r="H175" s="2">
        <v>8932</v>
      </c>
      <c r="I175" t="str">
        <f>IF(ISNUMBER(SEARCH("C",#REF!)), "-1","1")</f>
        <v>1</v>
      </c>
      <c r="J175" s="4">
        <f t="shared" si="4"/>
        <v>20</v>
      </c>
      <c r="K175" s="2">
        <f t="shared" si="5"/>
        <v>8932</v>
      </c>
    </row>
    <row r="176" spans="1:13" hidden="1" x14ac:dyDescent="0.25">
      <c r="A176" s="1">
        <v>44951</v>
      </c>
      <c r="B176" t="s">
        <v>48</v>
      </c>
      <c r="C176" t="s">
        <v>49</v>
      </c>
      <c r="D176" t="s">
        <v>36</v>
      </c>
      <c r="E176">
        <v>1</v>
      </c>
      <c r="F176" t="s">
        <v>68</v>
      </c>
      <c r="G176">
        <v>1</v>
      </c>
      <c r="H176" s="2">
        <v>100.8</v>
      </c>
      <c r="I176" t="str">
        <f>IF(ISNUMBER(SEARCH("C",#REF!)), "-1","1")</f>
        <v>1</v>
      </c>
      <c r="J176" s="4">
        <f t="shared" si="4"/>
        <v>1</v>
      </c>
      <c r="K176" s="2">
        <f t="shared" si="5"/>
        <v>100.8</v>
      </c>
    </row>
    <row r="177" spans="1:11" hidden="1" x14ac:dyDescent="0.25">
      <c r="A177" s="1">
        <v>44951</v>
      </c>
      <c r="B177" t="s">
        <v>126</v>
      </c>
      <c r="C177" t="s">
        <v>127</v>
      </c>
      <c r="D177" t="s">
        <v>34</v>
      </c>
      <c r="E177">
        <v>1</v>
      </c>
      <c r="F177" t="s">
        <v>148</v>
      </c>
      <c r="G177">
        <v>3</v>
      </c>
      <c r="H177" s="2">
        <v>197.1</v>
      </c>
      <c r="I177" t="str">
        <f>IF(ISNUMBER(SEARCH("C",#REF!)), "-1","1")</f>
        <v>1</v>
      </c>
      <c r="J177" s="4">
        <f t="shared" si="4"/>
        <v>3</v>
      </c>
      <c r="K177" s="2">
        <f t="shared" si="5"/>
        <v>197.1</v>
      </c>
    </row>
    <row r="178" spans="1:11" hidden="1" x14ac:dyDescent="0.25">
      <c r="A178" s="1">
        <v>44951</v>
      </c>
      <c r="B178" t="s">
        <v>126</v>
      </c>
      <c r="C178" t="s">
        <v>127</v>
      </c>
      <c r="D178" t="s">
        <v>34</v>
      </c>
      <c r="E178">
        <v>1</v>
      </c>
      <c r="F178" t="s">
        <v>32</v>
      </c>
      <c r="G178">
        <v>1</v>
      </c>
      <c r="H178" s="2">
        <v>266.7</v>
      </c>
      <c r="I178" t="str">
        <f>IF(ISNUMBER(SEARCH("C",#REF!)), "-1","1")</f>
        <v>1</v>
      </c>
      <c r="J178" s="4">
        <f t="shared" si="4"/>
        <v>1</v>
      </c>
      <c r="K178" s="2">
        <f t="shared" si="5"/>
        <v>266.7</v>
      </c>
    </row>
    <row r="179" spans="1:11" hidden="1" x14ac:dyDescent="0.25">
      <c r="A179" s="1">
        <v>44952</v>
      </c>
      <c r="B179" t="s">
        <v>79</v>
      </c>
      <c r="C179" t="s">
        <v>39</v>
      </c>
      <c r="D179" t="s">
        <v>34</v>
      </c>
      <c r="E179">
        <v>1</v>
      </c>
      <c r="F179" t="s">
        <v>94</v>
      </c>
      <c r="G179">
        <v>2</v>
      </c>
      <c r="H179" s="2">
        <v>681.34</v>
      </c>
      <c r="I179" t="str">
        <f>IF(ISNUMBER(SEARCH("C",#REF!)), "-1","1")</f>
        <v>1</v>
      </c>
      <c r="J179" s="4">
        <f t="shared" si="4"/>
        <v>2</v>
      </c>
      <c r="K179" s="2">
        <f t="shared" si="5"/>
        <v>681.34</v>
      </c>
    </row>
    <row r="180" spans="1:11" hidden="1" x14ac:dyDescent="0.25">
      <c r="A180" s="1">
        <v>44952</v>
      </c>
      <c r="B180" t="s">
        <v>201</v>
      </c>
      <c r="C180" t="s">
        <v>202</v>
      </c>
      <c r="D180" t="s">
        <v>36</v>
      </c>
      <c r="E180">
        <v>1</v>
      </c>
      <c r="F180" t="s">
        <v>82</v>
      </c>
      <c r="G180">
        <v>4</v>
      </c>
      <c r="H180" s="2">
        <v>204.88</v>
      </c>
      <c r="I180" t="str">
        <f>IF(ISNUMBER(SEARCH("C",#REF!)), "-1","1")</f>
        <v>1</v>
      </c>
      <c r="J180" s="4">
        <f t="shared" si="4"/>
        <v>4</v>
      </c>
      <c r="K180" s="2">
        <f t="shared" si="5"/>
        <v>204.88</v>
      </c>
    </row>
    <row r="181" spans="1:11" x14ac:dyDescent="0.25">
      <c r="A181" s="1">
        <v>44952</v>
      </c>
      <c r="B181" t="s">
        <v>413</v>
      </c>
      <c r="C181" t="s">
        <v>414</v>
      </c>
      <c r="D181" t="s">
        <v>34</v>
      </c>
      <c r="E181">
        <v>1</v>
      </c>
      <c r="F181" t="s">
        <v>122</v>
      </c>
      <c r="G181">
        <v>2</v>
      </c>
      <c r="H181" s="2">
        <v>156.80000000000001</v>
      </c>
      <c r="I181" t="str">
        <f>IF(ISNUMBER(SEARCH("C",#REF!)), "-1","1")</f>
        <v>1</v>
      </c>
      <c r="J181" s="4">
        <f t="shared" si="4"/>
        <v>2</v>
      </c>
      <c r="K181" s="2">
        <f t="shared" si="5"/>
        <v>156.80000000000001</v>
      </c>
    </row>
    <row r="182" spans="1:11" x14ac:dyDescent="0.25">
      <c r="A182" s="1">
        <v>44952</v>
      </c>
      <c r="B182" t="s">
        <v>70</v>
      </c>
      <c r="C182" t="s">
        <v>38</v>
      </c>
      <c r="D182" t="s">
        <v>34</v>
      </c>
      <c r="E182">
        <v>1</v>
      </c>
      <c r="F182" t="s">
        <v>32</v>
      </c>
      <c r="G182">
        <v>1</v>
      </c>
      <c r="H182" s="2">
        <v>247</v>
      </c>
      <c r="I182" t="str">
        <f>IF(ISNUMBER(SEARCH("C",#REF!)), "-1","1")</f>
        <v>1</v>
      </c>
      <c r="J182" s="4">
        <f t="shared" si="4"/>
        <v>1</v>
      </c>
      <c r="K182" s="2">
        <f t="shared" si="5"/>
        <v>247</v>
      </c>
    </row>
    <row r="183" spans="1:11" hidden="1" x14ac:dyDescent="0.25">
      <c r="A183" s="1">
        <v>44953</v>
      </c>
      <c r="B183" t="s">
        <v>144</v>
      </c>
      <c r="C183" t="s">
        <v>145</v>
      </c>
      <c r="D183" t="s">
        <v>36</v>
      </c>
      <c r="E183">
        <v>1</v>
      </c>
      <c r="F183" t="s">
        <v>320</v>
      </c>
      <c r="G183">
        <v>3</v>
      </c>
      <c r="H183" s="2">
        <v>481.5</v>
      </c>
      <c r="I183" t="str">
        <f>IF(ISNUMBER(SEARCH("C",#REF!)), "-1","1")</f>
        <v>1</v>
      </c>
      <c r="J183" s="4">
        <f t="shared" si="4"/>
        <v>3</v>
      </c>
      <c r="K183" s="2">
        <f t="shared" si="5"/>
        <v>481.5</v>
      </c>
    </row>
    <row r="184" spans="1:11" hidden="1" x14ac:dyDescent="0.25">
      <c r="A184" s="1">
        <v>44953</v>
      </c>
      <c r="B184" t="s">
        <v>84</v>
      </c>
      <c r="C184" t="s">
        <v>49</v>
      </c>
      <c r="D184" t="s">
        <v>36</v>
      </c>
      <c r="E184">
        <v>1</v>
      </c>
      <c r="F184" t="s">
        <v>106</v>
      </c>
      <c r="G184">
        <v>3</v>
      </c>
      <c r="H184" s="2">
        <v>1101.24</v>
      </c>
      <c r="I184" t="str">
        <f>IF(ISNUMBER(SEARCH("C",#REF!)), "-1","1")</f>
        <v>1</v>
      </c>
      <c r="J184" s="4">
        <f t="shared" si="4"/>
        <v>3</v>
      </c>
      <c r="K184" s="2">
        <f t="shared" si="5"/>
        <v>1101.24</v>
      </c>
    </row>
    <row r="185" spans="1:11" hidden="1" x14ac:dyDescent="0.25">
      <c r="A185" s="1">
        <v>44953</v>
      </c>
      <c r="B185" t="s">
        <v>115</v>
      </c>
      <c r="C185" t="s">
        <v>46</v>
      </c>
      <c r="D185" t="s">
        <v>34</v>
      </c>
      <c r="E185">
        <v>1</v>
      </c>
      <c r="F185" t="s">
        <v>32</v>
      </c>
      <c r="G185">
        <v>1</v>
      </c>
      <c r="H185" s="2">
        <v>266.7</v>
      </c>
      <c r="I185" t="str">
        <f>IF(ISNUMBER(SEARCH("C",#REF!)), "-1","1")</f>
        <v>1</v>
      </c>
      <c r="J185" s="4">
        <f t="shared" si="4"/>
        <v>1</v>
      </c>
      <c r="K185" s="2">
        <f t="shared" si="5"/>
        <v>266.7</v>
      </c>
    </row>
    <row r="186" spans="1:11" x14ac:dyDescent="0.25">
      <c r="A186" s="1">
        <v>44953</v>
      </c>
      <c r="B186" t="s">
        <v>118</v>
      </c>
      <c r="C186" t="s">
        <v>38</v>
      </c>
      <c r="D186" t="s">
        <v>34</v>
      </c>
      <c r="E186">
        <v>1</v>
      </c>
      <c r="F186" t="s">
        <v>106</v>
      </c>
      <c r="G186">
        <v>2</v>
      </c>
      <c r="H186" s="2">
        <v>758</v>
      </c>
      <c r="I186" t="str">
        <f>IF(ISNUMBER(SEARCH("C",#REF!)), "-1","1")</f>
        <v>1</v>
      </c>
      <c r="J186" s="4">
        <f t="shared" si="4"/>
        <v>2</v>
      </c>
      <c r="K186" s="2">
        <f t="shared" si="5"/>
        <v>758</v>
      </c>
    </row>
    <row r="187" spans="1:11" hidden="1" x14ac:dyDescent="0.25">
      <c r="A187" s="1">
        <v>44953</v>
      </c>
      <c r="B187" t="s">
        <v>60</v>
      </c>
      <c r="C187" t="s">
        <v>61</v>
      </c>
      <c r="D187" t="s">
        <v>34</v>
      </c>
      <c r="E187">
        <v>1</v>
      </c>
      <c r="F187" t="s">
        <v>440</v>
      </c>
      <c r="G187">
        <v>10</v>
      </c>
      <c r="H187" s="2">
        <v>757</v>
      </c>
      <c r="I187" t="str">
        <f>IF(ISNUMBER(SEARCH("C",#REF!)), "-1","1")</f>
        <v>1</v>
      </c>
      <c r="J187" s="4">
        <f t="shared" si="4"/>
        <v>10</v>
      </c>
      <c r="K187" s="2">
        <f t="shared" si="5"/>
        <v>757</v>
      </c>
    </row>
    <row r="188" spans="1:11" hidden="1" x14ac:dyDescent="0.25">
      <c r="A188" s="1">
        <v>44953</v>
      </c>
      <c r="B188" t="s">
        <v>48</v>
      </c>
      <c r="C188" t="s">
        <v>49</v>
      </c>
      <c r="D188" t="s">
        <v>36</v>
      </c>
      <c r="E188">
        <v>1</v>
      </c>
      <c r="F188" t="s">
        <v>68</v>
      </c>
      <c r="G188">
        <v>1</v>
      </c>
      <c r="H188" s="2">
        <v>100.8</v>
      </c>
      <c r="I188" t="str">
        <f>IF(ISNUMBER(SEARCH("C",#REF!)), "-1","1")</f>
        <v>1</v>
      </c>
      <c r="J188" s="4">
        <f t="shared" si="4"/>
        <v>1</v>
      </c>
      <c r="K188" s="2">
        <f t="shared" si="5"/>
        <v>100.8</v>
      </c>
    </row>
    <row r="189" spans="1:11" hidden="1" x14ac:dyDescent="0.25">
      <c r="A189" s="1">
        <v>44953</v>
      </c>
      <c r="B189" t="s">
        <v>63</v>
      </c>
      <c r="C189" t="s">
        <v>40</v>
      </c>
      <c r="D189" t="s">
        <v>36</v>
      </c>
      <c r="E189">
        <v>1</v>
      </c>
      <c r="F189" t="s">
        <v>519</v>
      </c>
      <c r="G189">
        <v>6</v>
      </c>
      <c r="H189" s="2">
        <v>776.88</v>
      </c>
      <c r="I189" t="str">
        <f>IF(ISNUMBER(SEARCH("C",#REF!)), "-1","1")</f>
        <v>1</v>
      </c>
      <c r="J189" s="4">
        <f t="shared" si="4"/>
        <v>6</v>
      </c>
      <c r="K189" s="2">
        <f t="shared" si="5"/>
        <v>776.88</v>
      </c>
    </row>
    <row r="190" spans="1:11" hidden="1" x14ac:dyDescent="0.25">
      <c r="A190" s="1">
        <v>44953</v>
      </c>
      <c r="B190" t="s">
        <v>190</v>
      </c>
      <c r="C190" t="s">
        <v>178</v>
      </c>
      <c r="D190" t="s">
        <v>36</v>
      </c>
      <c r="E190">
        <v>1</v>
      </c>
      <c r="F190" t="s">
        <v>89</v>
      </c>
      <c r="G190">
        <v>2</v>
      </c>
      <c r="H190" s="2">
        <v>212</v>
      </c>
      <c r="I190" t="str">
        <f>IF(ISNUMBER(SEARCH("C",#REF!)), "-1","1")</f>
        <v>1</v>
      </c>
      <c r="J190" s="4">
        <f t="shared" si="4"/>
        <v>2</v>
      </c>
      <c r="K190" s="2">
        <f t="shared" si="5"/>
        <v>212</v>
      </c>
    </row>
    <row r="191" spans="1:11" hidden="1" x14ac:dyDescent="0.25">
      <c r="A191" s="1">
        <v>44953</v>
      </c>
      <c r="B191" t="s">
        <v>43</v>
      </c>
      <c r="C191" t="s">
        <v>44</v>
      </c>
      <c r="D191" t="s">
        <v>34</v>
      </c>
      <c r="E191">
        <v>1</v>
      </c>
      <c r="F191" t="s">
        <v>106</v>
      </c>
      <c r="G191">
        <v>3</v>
      </c>
      <c r="H191" s="2">
        <v>1038.6300000000001</v>
      </c>
      <c r="I191" t="str">
        <f>IF(ISNUMBER(SEARCH("C",#REF!)), "-1","1")</f>
        <v>1</v>
      </c>
      <c r="J191" s="4">
        <f t="shared" si="4"/>
        <v>3</v>
      </c>
      <c r="K191" s="2">
        <f t="shared" si="5"/>
        <v>1038.6300000000001</v>
      </c>
    </row>
    <row r="192" spans="1:11" hidden="1" x14ac:dyDescent="0.25">
      <c r="A192" s="1">
        <v>44953</v>
      </c>
      <c r="B192" t="s">
        <v>43</v>
      </c>
      <c r="C192" t="s">
        <v>44</v>
      </c>
      <c r="D192" t="s">
        <v>34</v>
      </c>
      <c r="E192">
        <v>1</v>
      </c>
      <c r="F192" t="s">
        <v>106</v>
      </c>
      <c r="G192">
        <v>3</v>
      </c>
      <c r="H192" s="2">
        <v>1038.6300000000001</v>
      </c>
      <c r="I192" t="str">
        <f>IF(ISNUMBER(SEARCH("C",#REF!)), "-1","1")</f>
        <v>1</v>
      </c>
      <c r="J192" s="4">
        <f t="shared" si="4"/>
        <v>3</v>
      </c>
      <c r="K192" s="2">
        <f t="shared" si="5"/>
        <v>1038.6300000000001</v>
      </c>
    </row>
    <row r="193" spans="1:11" hidden="1" x14ac:dyDescent="0.25">
      <c r="A193" s="1">
        <v>44953</v>
      </c>
      <c r="B193" t="s">
        <v>650</v>
      </c>
      <c r="C193" t="s">
        <v>40</v>
      </c>
      <c r="D193" t="s">
        <v>36</v>
      </c>
      <c r="E193">
        <v>1</v>
      </c>
      <c r="F193" t="s">
        <v>657</v>
      </c>
      <c r="G193">
        <v>6</v>
      </c>
      <c r="H193" s="2">
        <v>270.3</v>
      </c>
      <c r="I193" t="str">
        <f>IF(ISNUMBER(SEARCH("C",#REF!)), "-1","1")</f>
        <v>1</v>
      </c>
      <c r="J193" s="4">
        <f t="shared" si="4"/>
        <v>6</v>
      </c>
      <c r="K193" s="2">
        <f t="shared" si="5"/>
        <v>270.3</v>
      </c>
    </row>
    <row r="194" spans="1:11" x14ac:dyDescent="0.25">
      <c r="A194" s="1">
        <v>44956</v>
      </c>
      <c r="B194" t="s">
        <v>174</v>
      </c>
      <c r="C194" t="s">
        <v>155</v>
      </c>
      <c r="D194" t="s">
        <v>34</v>
      </c>
      <c r="E194">
        <v>1</v>
      </c>
      <c r="F194" t="s">
        <v>244</v>
      </c>
      <c r="G194">
        <v>3</v>
      </c>
      <c r="H194" s="2">
        <v>352.8</v>
      </c>
      <c r="I194" t="str">
        <f>IF(ISNUMBER(SEARCH("C",#REF!)), "-1","1")</f>
        <v>1</v>
      </c>
      <c r="J194" s="4">
        <f t="shared" si="4"/>
        <v>3</v>
      </c>
      <c r="K194" s="2">
        <f t="shared" si="5"/>
        <v>352.8</v>
      </c>
    </row>
    <row r="195" spans="1:11" x14ac:dyDescent="0.25">
      <c r="A195" s="1">
        <v>44956</v>
      </c>
      <c r="B195" t="s">
        <v>208</v>
      </c>
      <c r="C195" t="s">
        <v>38</v>
      </c>
      <c r="D195" t="s">
        <v>34</v>
      </c>
      <c r="E195">
        <v>1</v>
      </c>
      <c r="F195" t="s">
        <v>68</v>
      </c>
      <c r="G195">
        <v>1</v>
      </c>
      <c r="H195" s="2">
        <v>100.8</v>
      </c>
      <c r="I195" t="str">
        <f>IF(ISNUMBER(SEARCH("C",#REF!)), "-1","1")</f>
        <v>1</v>
      </c>
      <c r="J195" s="4">
        <f t="shared" si="4"/>
        <v>1</v>
      </c>
      <c r="K195" s="2">
        <f t="shared" si="5"/>
        <v>100.8</v>
      </c>
    </row>
    <row r="196" spans="1:11" hidden="1" x14ac:dyDescent="0.25">
      <c r="A196" s="1">
        <v>44956</v>
      </c>
      <c r="B196" t="s">
        <v>138</v>
      </c>
      <c r="C196" t="s">
        <v>139</v>
      </c>
      <c r="D196" t="s">
        <v>36</v>
      </c>
      <c r="E196">
        <v>1</v>
      </c>
      <c r="F196" t="s">
        <v>287</v>
      </c>
      <c r="G196">
        <v>6</v>
      </c>
      <c r="H196" s="2">
        <v>488.4</v>
      </c>
      <c r="I196" t="str">
        <f>IF(ISNUMBER(SEARCH("C",#REF!)), "-1","1")</f>
        <v>1</v>
      </c>
      <c r="J196" s="4">
        <f t="shared" si="4"/>
        <v>6</v>
      </c>
      <c r="K196" s="2">
        <f t="shared" si="5"/>
        <v>488.4</v>
      </c>
    </row>
    <row r="197" spans="1:11" hidden="1" x14ac:dyDescent="0.25">
      <c r="A197" s="1">
        <v>44956</v>
      </c>
      <c r="B197" t="s">
        <v>79</v>
      </c>
      <c r="C197" t="s">
        <v>39</v>
      </c>
      <c r="D197" t="s">
        <v>34</v>
      </c>
      <c r="E197">
        <v>1</v>
      </c>
      <c r="F197" t="s">
        <v>211</v>
      </c>
      <c r="G197">
        <v>4</v>
      </c>
      <c r="H197" s="2">
        <v>1389.96</v>
      </c>
      <c r="I197" t="str">
        <f>IF(ISNUMBER(SEARCH("C",#REF!)), "-1","1")</f>
        <v>1</v>
      </c>
      <c r="J197" s="4">
        <f t="shared" si="4"/>
        <v>4</v>
      </c>
      <c r="K197" s="2">
        <f t="shared" si="5"/>
        <v>1389.96</v>
      </c>
    </row>
    <row r="198" spans="1:11" hidden="1" x14ac:dyDescent="0.25">
      <c r="A198" s="1">
        <v>44956</v>
      </c>
      <c r="B198" t="s">
        <v>60</v>
      </c>
      <c r="C198" t="s">
        <v>61</v>
      </c>
      <c r="D198" t="s">
        <v>34</v>
      </c>
      <c r="E198">
        <v>1</v>
      </c>
      <c r="F198" t="s">
        <v>32</v>
      </c>
      <c r="G198">
        <v>1</v>
      </c>
      <c r="H198" s="2">
        <v>266.7</v>
      </c>
      <c r="I198" t="str">
        <f>IF(ISNUMBER(SEARCH("C",#REF!)), "-1","1")</f>
        <v>1</v>
      </c>
      <c r="J198" s="4">
        <f t="shared" si="4"/>
        <v>1</v>
      </c>
      <c r="K198" s="2">
        <f t="shared" si="5"/>
        <v>266.7</v>
      </c>
    </row>
    <row r="199" spans="1:11" hidden="1" x14ac:dyDescent="0.25">
      <c r="A199" s="1">
        <v>44956</v>
      </c>
      <c r="B199" t="s">
        <v>57</v>
      </c>
      <c r="C199" t="s">
        <v>39</v>
      </c>
      <c r="D199" t="s">
        <v>34</v>
      </c>
      <c r="E199">
        <v>1</v>
      </c>
      <c r="F199" t="s">
        <v>32</v>
      </c>
      <c r="G199">
        <v>1</v>
      </c>
      <c r="H199" s="2">
        <v>246.78</v>
      </c>
      <c r="I199" t="str">
        <f>IF(ISNUMBER(SEARCH("C",#REF!)), "-1","1")</f>
        <v>1</v>
      </c>
      <c r="J199" s="4">
        <f t="shared" si="4"/>
        <v>1</v>
      </c>
      <c r="K199" s="2">
        <f t="shared" si="5"/>
        <v>246.78</v>
      </c>
    </row>
    <row r="200" spans="1:11" hidden="1" x14ac:dyDescent="0.25">
      <c r="A200" s="1">
        <v>44956</v>
      </c>
      <c r="B200" t="s">
        <v>48</v>
      </c>
      <c r="C200" t="s">
        <v>49</v>
      </c>
      <c r="D200" t="s">
        <v>36</v>
      </c>
      <c r="E200">
        <v>1</v>
      </c>
      <c r="F200" t="s">
        <v>98</v>
      </c>
      <c r="G200">
        <v>1</v>
      </c>
      <c r="H200" s="2">
        <v>108.9</v>
      </c>
      <c r="I200" t="str">
        <f>IF(ISNUMBER(SEARCH("C",#REF!)), "-1","1")</f>
        <v>1</v>
      </c>
      <c r="J200" s="4">
        <f t="shared" si="4"/>
        <v>1</v>
      </c>
      <c r="K200" s="2">
        <f t="shared" si="5"/>
        <v>108.9</v>
      </c>
    </row>
    <row r="201" spans="1:11" hidden="1" x14ac:dyDescent="0.25">
      <c r="A201" s="1">
        <v>44956</v>
      </c>
      <c r="B201" t="s">
        <v>48</v>
      </c>
      <c r="C201" t="s">
        <v>49</v>
      </c>
      <c r="D201" t="s">
        <v>36</v>
      </c>
      <c r="E201">
        <v>2</v>
      </c>
      <c r="F201" t="s">
        <v>142</v>
      </c>
      <c r="G201">
        <v>1</v>
      </c>
      <c r="H201" s="2">
        <v>212.1</v>
      </c>
      <c r="I201" t="str">
        <f>IF(ISNUMBER(SEARCH("C",#REF!)), "-1","1")</f>
        <v>1</v>
      </c>
      <c r="J201" s="4">
        <f t="shared" ref="J201:J211" si="6">G201*I201</f>
        <v>1</v>
      </c>
      <c r="K201" s="2">
        <f t="shared" ref="K201:K211" si="7">H201*I201</f>
        <v>212.1</v>
      </c>
    </row>
    <row r="202" spans="1:11" hidden="1" x14ac:dyDescent="0.25">
      <c r="A202" s="1">
        <v>44956</v>
      </c>
      <c r="B202" t="s">
        <v>48</v>
      </c>
      <c r="C202" t="s">
        <v>49</v>
      </c>
      <c r="D202" t="s">
        <v>36</v>
      </c>
      <c r="E202">
        <v>1</v>
      </c>
      <c r="F202" t="s">
        <v>32</v>
      </c>
      <c r="G202">
        <v>1</v>
      </c>
      <c r="H202" s="2">
        <v>266.7</v>
      </c>
      <c r="I202" t="str">
        <f>IF(ISNUMBER(SEARCH("C",#REF!)), "-1","1")</f>
        <v>1</v>
      </c>
      <c r="J202" s="4">
        <f t="shared" si="6"/>
        <v>1</v>
      </c>
      <c r="K202" s="2">
        <f t="shared" si="7"/>
        <v>266.7</v>
      </c>
    </row>
    <row r="203" spans="1:11" hidden="1" x14ac:dyDescent="0.25">
      <c r="A203" s="1">
        <v>44956</v>
      </c>
      <c r="B203" t="s">
        <v>48</v>
      </c>
      <c r="C203" t="s">
        <v>49</v>
      </c>
      <c r="D203" t="s">
        <v>36</v>
      </c>
      <c r="E203">
        <v>1</v>
      </c>
      <c r="F203" t="s">
        <v>66</v>
      </c>
      <c r="G203">
        <v>1</v>
      </c>
      <c r="H203" s="2">
        <v>98.75</v>
      </c>
      <c r="I203" t="str">
        <f>IF(ISNUMBER(SEARCH("C",#REF!)), "-1","1")</f>
        <v>1</v>
      </c>
      <c r="J203" s="4">
        <f t="shared" si="6"/>
        <v>1</v>
      </c>
      <c r="K203" s="2">
        <f t="shared" si="7"/>
        <v>98.75</v>
      </c>
    </row>
    <row r="204" spans="1:11" hidden="1" x14ac:dyDescent="0.25">
      <c r="A204" s="1">
        <v>44956</v>
      </c>
      <c r="B204" t="s">
        <v>63</v>
      </c>
      <c r="C204" t="s">
        <v>40</v>
      </c>
      <c r="D204" t="s">
        <v>36</v>
      </c>
      <c r="E204">
        <v>1</v>
      </c>
      <c r="F204" t="s">
        <v>519</v>
      </c>
      <c r="G204">
        <v>3</v>
      </c>
      <c r="H204" s="2">
        <v>369.93</v>
      </c>
      <c r="I204" t="str">
        <f>IF(ISNUMBER(SEARCH("C",#REF!)), "-1","1")</f>
        <v>1</v>
      </c>
      <c r="J204" s="4">
        <f t="shared" si="6"/>
        <v>3</v>
      </c>
      <c r="K204" s="2">
        <f t="shared" si="7"/>
        <v>369.93</v>
      </c>
    </row>
    <row r="205" spans="1:11" hidden="1" x14ac:dyDescent="0.25">
      <c r="A205" s="1">
        <v>44956</v>
      </c>
      <c r="B205" t="s">
        <v>63</v>
      </c>
      <c r="C205" t="s">
        <v>40</v>
      </c>
      <c r="D205" t="s">
        <v>36</v>
      </c>
      <c r="E205">
        <v>1</v>
      </c>
      <c r="F205" t="s">
        <v>519</v>
      </c>
      <c r="G205">
        <v>6</v>
      </c>
      <c r="H205" s="2">
        <v>776.88</v>
      </c>
      <c r="I205" t="str">
        <f>IF(ISNUMBER(SEARCH("C",#REF!)), "-1","1")</f>
        <v>1</v>
      </c>
      <c r="J205" s="4">
        <f t="shared" si="6"/>
        <v>6</v>
      </c>
      <c r="K205" s="2">
        <f t="shared" si="7"/>
        <v>776.88</v>
      </c>
    </row>
    <row r="206" spans="1:11" hidden="1" x14ac:dyDescent="0.25">
      <c r="A206" s="1">
        <v>44956</v>
      </c>
      <c r="B206" t="s">
        <v>63</v>
      </c>
      <c r="C206" t="s">
        <v>40</v>
      </c>
      <c r="D206" t="s">
        <v>36</v>
      </c>
      <c r="E206">
        <v>1</v>
      </c>
      <c r="F206" t="s">
        <v>533</v>
      </c>
      <c r="G206">
        <v>2</v>
      </c>
      <c r="H206" s="2">
        <v>876.3</v>
      </c>
      <c r="I206" t="str">
        <f>IF(ISNUMBER(SEARCH("C",#REF!)), "-1","1")</f>
        <v>1</v>
      </c>
      <c r="J206" s="4">
        <f t="shared" si="6"/>
        <v>2</v>
      </c>
      <c r="K206" s="2">
        <f t="shared" si="7"/>
        <v>876.3</v>
      </c>
    </row>
    <row r="207" spans="1:11" hidden="1" x14ac:dyDescent="0.25">
      <c r="A207" s="1">
        <v>44956</v>
      </c>
      <c r="B207" t="s">
        <v>63</v>
      </c>
      <c r="C207" t="s">
        <v>40</v>
      </c>
      <c r="D207" t="s">
        <v>36</v>
      </c>
      <c r="E207">
        <v>1</v>
      </c>
      <c r="F207" t="s">
        <v>541</v>
      </c>
      <c r="G207">
        <v>2</v>
      </c>
      <c r="H207" s="2">
        <v>720</v>
      </c>
      <c r="I207" t="str">
        <f>IF(ISNUMBER(SEARCH("C",#REF!)), "-1","1")</f>
        <v>1</v>
      </c>
      <c r="J207" s="4">
        <f t="shared" si="6"/>
        <v>2</v>
      </c>
      <c r="K207" s="2">
        <f t="shared" si="7"/>
        <v>720</v>
      </c>
    </row>
    <row r="208" spans="1:11" hidden="1" x14ac:dyDescent="0.25">
      <c r="A208" s="1">
        <v>44956</v>
      </c>
      <c r="B208" t="s">
        <v>63</v>
      </c>
      <c r="C208" t="s">
        <v>40</v>
      </c>
      <c r="D208" t="s">
        <v>36</v>
      </c>
      <c r="E208">
        <v>1</v>
      </c>
      <c r="F208" t="s">
        <v>68</v>
      </c>
      <c r="G208">
        <v>2</v>
      </c>
      <c r="H208" s="2">
        <v>174.3</v>
      </c>
      <c r="I208" t="str">
        <f>IF(ISNUMBER(SEARCH("C",#REF!)), "-1","1")</f>
        <v>1</v>
      </c>
      <c r="J208" s="4">
        <f t="shared" si="6"/>
        <v>2</v>
      </c>
      <c r="K208" s="2">
        <f t="shared" si="7"/>
        <v>174.3</v>
      </c>
    </row>
    <row r="209" spans="1:11" hidden="1" x14ac:dyDescent="0.25">
      <c r="A209" s="1">
        <v>44956</v>
      </c>
      <c r="B209" t="s">
        <v>43</v>
      </c>
      <c r="C209" t="s">
        <v>44</v>
      </c>
      <c r="D209" t="s">
        <v>34</v>
      </c>
      <c r="E209">
        <v>1</v>
      </c>
      <c r="F209" t="s">
        <v>32</v>
      </c>
      <c r="G209">
        <v>1</v>
      </c>
      <c r="H209" s="2">
        <v>266.7</v>
      </c>
      <c r="I209" t="str">
        <f>IF(ISNUMBER(SEARCH("C",#REF!)), "-1","1")</f>
        <v>1</v>
      </c>
      <c r="J209" s="4">
        <f t="shared" si="6"/>
        <v>1</v>
      </c>
      <c r="K209" s="2">
        <f t="shared" si="7"/>
        <v>266.7</v>
      </c>
    </row>
    <row r="210" spans="1:11" hidden="1" x14ac:dyDescent="0.25">
      <c r="A210" s="1">
        <v>44956</v>
      </c>
      <c r="B210" t="s">
        <v>43</v>
      </c>
      <c r="C210" t="s">
        <v>44</v>
      </c>
      <c r="D210" t="s">
        <v>34</v>
      </c>
      <c r="E210">
        <v>1</v>
      </c>
      <c r="F210" t="s">
        <v>32</v>
      </c>
      <c r="G210">
        <v>2</v>
      </c>
      <c r="H210" s="2">
        <v>533.4</v>
      </c>
      <c r="I210" t="str">
        <f>IF(ISNUMBER(SEARCH("C",#REF!)), "-1","1")</f>
        <v>1</v>
      </c>
      <c r="J210" s="4">
        <f t="shared" si="6"/>
        <v>2</v>
      </c>
      <c r="K210" s="2">
        <f t="shared" si="7"/>
        <v>533.4</v>
      </c>
    </row>
    <row r="211" spans="1:11" x14ac:dyDescent="0.25">
      <c r="A211" s="1">
        <v>44956</v>
      </c>
      <c r="B211" t="s">
        <v>235</v>
      </c>
      <c r="C211" t="s">
        <v>155</v>
      </c>
      <c r="D211" t="s">
        <v>34</v>
      </c>
      <c r="E211">
        <v>1</v>
      </c>
      <c r="F211" t="s">
        <v>124</v>
      </c>
      <c r="G211">
        <v>2</v>
      </c>
      <c r="H211" s="2">
        <v>75.599999999999994</v>
      </c>
      <c r="I211" t="str">
        <f>IF(ISNUMBER(SEARCH("C",#REF!)), "-1","1")</f>
        <v>1</v>
      </c>
      <c r="J211" s="4">
        <f t="shared" si="6"/>
        <v>2</v>
      </c>
      <c r="K211" s="2">
        <f t="shared" si="7"/>
        <v>75.599999999999994</v>
      </c>
    </row>
    <row r="213" spans="1:11" x14ac:dyDescent="0.25">
      <c r="J213" s="18" t="s">
        <v>684</v>
      </c>
      <c r="K213" s="19">
        <f>SUBTOTAL(9,K14:K211)</f>
        <v>16044.479999999992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D22B-CA42-45A1-9DD6-77A3F9CCB95C}">
  <dimension ref="A4:M213"/>
  <sheetViews>
    <sheetView workbookViewId="0">
      <selection activeCell="K213" sqref="K213"/>
    </sheetView>
  </sheetViews>
  <sheetFormatPr defaultRowHeight="15" x14ac:dyDescent="0.25"/>
  <cols>
    <col min="1" max="1" width="14.140625" customWidth="1"/>
    <col min="2" max="2" width="46.28515625" customWidth="1"/>
    <col min="3" max="3" width="16.5703125" customWidth="1"/>
    <col min="4" max="4" width="7.7109375" customWidth="1"/>
    <col min="5" max="5" width="13.7109375" customWidth="1"/>
    <col min="6" max="6" width="54.5703125" customWidth="1"/>
    <col min="7" max="7" width="11" hidden="1" customWidth="1"/>
    <col min="8" max="8" width="10.42578125" style="2" hidden="1" customWidth="1"/>
    <col min="9" max="9" width="14.42578125" hidden="1" customWidth="1"/>
    <col min="10" max="10" width="17.85546875" customWidth="1"/>
    <col min="11" max="11" width="17.28515625" customWidth="1"/>
    <col min="12" max="12" width="18.28515625" style="3" customWidth="1"/>
    <col min="13" max="13" width="26" style="2" customWidth="1"/>
  </cols>
  <sheetData>
    <row r="4" spans="1:13" ht="31.5" x14ac:dyDescent="0.5">
      <c r="B4" s="6" t="str">
        <f ca="1">Parameters!$A$5</f>
        <v>GRACE MEDICAL Commissions Report for SR-MAG1 from 01/01/2023 through 01/31/2023</v>
      </c>
      <c r="C4" s="6"/>
      <c r="D4" s="6"/>
      <c r="F4" s="2"/>
      <c r="H4"/>
      <c r="J4" s="3"/>
      <c r="L4"/>
      <c r="M4"/>
    </row>
    <row r="6" spans="1:13" x14ac:dyDescent="0.25">
      <c r="J6" s="4"/>
      <c r="L6"/>
      <c r="M6"/>
    </row>
    <row r="7" spans="1:13" x14ac:dyDescent="0.25">
      <c r="J7" s="4"/>
      <c r="L7"/>
      <c r="M7"/>
    </row>
    <row r="8" spans="1:13" x14ac:dyDescent="0.25">
      <c r="A8" t="s">
        <v>0</v>
      </c>
      <c r="B8" t="s">
        <v>5</v>
      </c>
      <c r="C8" t="s">
        <v>6</v>
      </c>
      <c r="D8" t="s">
        <v>7</v>
      </c>
      <c r="E8" t="s">
        <v>10</v>
      </c>
      <c r="F8" t="s">
        <v>13</v>
      </c>
      <c r="G8" t="s">
        <v>14</v>
      </c>
      <c r="H8" s="2" t="s">
        <v>15</v>
      </c>
      <c r="I8" t="s">
        <v>19</v>
      </c>
      <c r="J8" s="4" t="s">
        <v>20</v>
      </c>
      <c r="K8" t="s">
        <v>21</v>
      </c>
      <c r="L8"/>
      <c r="M8"/>
    </row>
    <row r="9" spans="1:13" hidden="1" x14ac:dyDescent="0.25">
      <c r="A9" s="1">
        <v>44928</v>
      </c>
      <c r="B9" t="s">
        <v>376</v>
      </c>
      <c r="C9" t="s">
        <v>46</v>
      </c>
      <c r="D9" t="s">
        <v>34</v>
      </c>
      <c r="E9">
        <v>1</v>
      </c>
      <c r="F9" t="s">
        <v>87</v>
      </c>
      <c r="G9">
        <v>50</v>
      </c>
      <c r="H9" s="2">
        <v>945</v>
      </c>
      <c r="I9" t="str">
        <f>IF(ISNUMBER(SEARCH("C",#REF!)), "-1","1")</f>
        <v>1</v>
      </c>
      <c r="J9" s="4">
        <f t="shared" ref="J9:J72" si="0">G9*I9</f>
        <v>50</v>
      </c>
      <c r="K9" s="2">
        <f t="shared" ref="K9:K72" si="1">H9*I9</f>
        <v>945</v>
      </c>
      <c r="L9"/>
      <c r="M9"/>
    </row>
    <row r="10" spans="1:13" hidden="1" x14ac:dyDescent="0.25">
      <c r="A10" s="1">
        <v>44928</v>
      </c>
      <c r="B10" t="s">
        <v>55</v>
      </c>
      <c r="C10" t="s">
        <v>46</v>
      </c>
      <c r="D10" t="s">
        <v>34</v>
      </c>
      <c r="E10">
        <v>1</v>
      </c>
      <c r="F10" t="s">
        <v>32</v>
      </c>
      <c r="G10">
        <v>2</v>
      </c>
      <c r="H10" s="2">
        <v>493.56</v>
      </c>
      <c r="I10" t="str">
        <f>IF(ISNUMBER(SEARCH("C",#REF!)), "-1","1")</f>
        <v>1</v>
      </c>
      <c r="J10" s="4">
        <f t="shared" si="0"/>
        <v>2</v>
      </c>
      <c r="K10" s="2">
        <f t="shared" si="1"/>
        <v>493.56</v>
      </c>
      <c r="L10"/>
      <c r="M10"/>
    </row>
    <row r="11" spans="1:13" hidden="1" x14ac:dyDescent="0.25">
      <c r="A11" s="1">
        <v>44928</v>
      </c>
      <c r="B11" t="s">
        <v>43</v>
      </c>
      <c r="C11" t="s">
        <v>44</v>
      </c>
      <c r="D11" t="s">
        <v>34</v>
      </c>
      <c r="E11">
        <v>2</v>
      </c>
      <c r="F11" t="s">
        <v>68</v>
      </c>
      <c r="G11">
        <v>1</v>
      </c>
      <c r="H11" s="2">
        <v>96</v>
      </c>
      <c r="I11" t="str">
        <f>IF(ISNUMBER(SEARCH("C",#REF!)), "-1","1")</f>
        <v>1</v>
      </c>
      <c r="J11" s="4">
        <f t="shared" si="0"/>
        <v>1</v>
      </c>
      <c r="K11" s="2">
        <f t="shared" si="1"/>
        <v>96</v>
      </c>
      <c r="L11"/>
      <c r="M11"/>
    </row>
    <row r="12" spans="1:13" hidden="1" x14ac:dyDescent="0.25">
      <c r="A12" s="1">
        <v>44928</v>
      </c>
      <c r="B12" t="s">
        <v>43</v>
      </c>
      <c r="C12" t="s">
        <v>44</v>
      </c>
      <c r="D12" t="s">
        <v>34</v>
      </c>
      <c r="E12">
        <v>1</v>
      </c>
      <c r="F12" t="s">
        <v>32</v>
      </c>
      <c r="G12">
        <v>1</v>
      </c>
      <c r="H12" s="2">
        <v>254</v>
      </c>
      <c r="I12" t="str">
        <f>IF(ISNUMBER(SEARCH("C",#REF!)), "-1","1")</f>
        <v>1</v>
      </c>
      <c r="J12" s="4">
        <f t="shared" si="0"/>
        <v>1</v>
      </c>
      <c r="K12" s="2">
        <f t="shared" si="1"/>
        <v>254</v>
      </c>
      <c r="L12"/>
      <c r="M12"/>
    </row>
    <row r="13" spans="1:13" hidden="1" x14ac:dyDescent="0.25">
      <c r="A13" s="1">
        <v>44929</v>
      </c>
      <c r="B13" t="s">
        <v>48</v>
      </c>
      <c r="C13" t="s">
        <v>49</v>
      </c>
      <c r="D13" t="s">
        <v>36</v>
      </c>
      <c r="E13">
        <v>1</v>
      </c>
      <c r="F13" t="s">
        <v>66</v>
      </c>
      <c r="G13">
        <v>1</v>
      </c>
      <c r="H13" s="2">
        <v>98.75</v>
      </c>
      <c r="I13" t="str">
        <f>IF(ISNUMBER(SEARCH("C",#REF!)), "-1","1")</f>
        <v>1</v>
      </c>
      <c r="J13" s="4">
        <f t="shared" si="0"/>
        <v>1</v>
      </c>
      <c r="K13" s="2">
        <f t="shared" si="1"/>
        <v>98.75</v>
      </c>
    </row>
    <row r="14" spans="1:13" hidden="1" x14ac:dyDescent="0.25">
      <c r="A14" s="1">
        <v>44930</v>
      </c>
      <c r="B14" t="s">
        <v>150</v>
      </c>
      <c r="C14" t="s">
        <v>151</v>
      </c>
      <c r="D14" t="s">
        <v>34</v>
      </c>
      <c r="E14">
        <v>1</v>
      </c>
      <c r="F14" t="s">
        <v>136</v>
      </c>
      <c r="G14">
        <v>3</v>
      </c>
      <c r="H14" s="2">
        <v>111.79</v>
      </c>
      <c r="I14" t="str">
        <f>IF(ISNUMBER(SEARCH("C",#REF!)), "-1","1")</f>
        <v>1</v>
      </c>
      <c r="J14" s="4">
        <f t="shared" si="0"/>
        <v>3</v>
      </c>
      <c r="K14" s="2">
        <f t="shared" si="1"/>
        <v>111.79</v>
      </c>
    </row>
    <row r="15" spans="1:13" hidden="1" x14ac:dyDescent="0.25">
      <c r="A15" s="1">
        <v>44930</v>
      </c>
      <c r="B15" t="s">
        <v>138</v>
      </c>
      <c r="C15" t="s">
        <v>139</v>
      </c>
      <c r="D15" t="s">
        <v>36</v>
      </c>
      <c r="E15">
        <v>2</v>
      </c>
      <c r="F15" t="s">
        <v>157</v>
      </c>
      <c r="G15">
        <v>3</v>
      </c>
      <c r="H15" s="2">
        <v>420.9</v>
      </c>
      <c r="I15" t="str">
        <f>IF(ISNUMBER(SEARCH("C",#REF!)), "-1","1")</f>
        <v>1</v>
      </c>
      <c r="J15" s="4">
        <f t="shared" si="0"/>
        <v>3</v>
      </c>
      <c r="K15" s="2">
        <f t="shared" si="1"/>
        <v>420.9</v>
      </c>
    </row>
    <row r="16" spans="1:13" hidden="1" x14ac:dyDescent="0.25">
      <c r="A16" s="1">
        <v>44930</v>
      </c>
      <c r="B16" t="s">
        <v>138</v>
      </c>
      <c r="C16" t="s">
        <v>139</v>
      </c>
      <c r="D16" t="s">
        <v>36</v>
      </c>
      <c r="E16">
        <v>1</v>
      </c>
      <c r="F16" t="s">
        <v>181</v>
      </c>
      <c r="G16">
        <v>6</v>
      </c>
      <c r="H16" s="2">
        <v>441.6</v>
      </c>
      <c r="I16" t="str">
        <f>IF(ISNUMBER(SEARCH("C",#REF!)), "-1","1")</f>
        <v>1</v>
      </c>
      <c r="J16" s="4">
        <f t="shared" si="0"/>
        <v>6</v>
      </c>
      <c r="K16" s="2">
        <f t="shared" si="1"/>
        <v>441.6</v>
      </c>
    </row>
    <row r="17" spans="1:11" hidden="1" x14ac:dyDescent="0.25">
      <c r="A17" s="1">
        <v>44930</v>
      </c>
      <c r="B17" t="s">
        <v>144</v>
      </c>
      <c r="C17" t="s">
        <v>145</v>
      </c>
      <c r="D17" t="s">
        <v>36</v>
      </c>
      <c r="E17">
        <v>1</v>
      </c>
      <c r="F17" t="s">
        <v>320</v>
      </c>
      <c r="G17">
        <v>4</v>
      </c>
      <c r="H17" s="2">
        <v>642</v>
      </c>
      <c r="I17" t="str">
        <f>IF(ISNUMBER(SEARCH("C",#REF!)), "-1","1")</f>
        <v>1</v>
      </c>
      <c r="J17" s="4">
        <f t="shared" si="0"/>
        <v>4</v>
      </c>
      <c r="K17" s="2">
        <f t="shared" si="1"/>
        <v>642</v>
      </c>
    </row>
    <row r="18" spans="1:11" hidden="1" x14ac:dyDescent="0.25">
      <c r="A18" s="1">
        <v>44930</v>
      </c>
      <c r="B18" t="s">
        <v>84</v>
      </c>
      <c r="C18" t="s">
        <v>49</v>
      </c>
      <c r="D18" t="s">
        <v>36</v>
      </c>
      <c r="E18">
        <v>1</v>
      </c>
      <c r="F18" t="s">
        <v>32</v>
      </c>
      <c r="G18">
        <v>1</v>
      </c>
      <c r="H18" s="2">
        <v>266.7</v>
      </c>
      <c r="I18" t="str">
        <f>IF(ISNUMBER(SEARCH("C",#REF!)), "-1","1")</f>
        <v>1</v>
      </c>
      <c r="J18" s="4">
        <f t="shared" si="0"/>
        <v>1</v>
      </c>
      <c r="K18" s="2">
        <f t="shared" si="1"/>
        <v>266.7</v>
      </c>
    </row>
    <row r="19" spans="1:11" hidden="1" x14ac:dyDescent="0.25">
      <c r="A19" s="1">
        <v>44930</v>
      </c>
      <c r="B19" t="s">
        <v>118</v>
      </c>
      <c r="C19" t="s">
        <v>38</v>
      </c>
      <c r="D19" t="s">
        <v>34</v>
      </c>
      <c r="E19">
        <v>1</v>
      </c>
      <c r="F19" t="s">
        <v>171</v>
      </c>
      <c r="G19">
        <v>3</v>
      </c>
      <c r="H19" s="2">
        <v>277.02</v>
      </c>
      <c r="I19" t="str">
        <f>IF(ISNUMBER(SEARCH("C",#REF!)), "-1","1")</f>
        <v>1</v>
      </c>
      <c r="J19" s="4">
        <f t="shared" si="0"/>
        <v>3</v>
      </c>
      <c r="K19" s="2">
        <f t="shared" si="1"/>
        <v>277.02</v>
      </c>
    </row>
    <row r="20" spans="1:11" hidden="1" x14ac:dyDescent="0.25">
      <c r="A20" s="1">
        <v>44930</v>
      </c>
      <c r="B20" t="s">
        <v>118</v>
      </c>
      <c r="C20" t="s">
        <v>38</v>
      </c>
      <c r="D20" t="s">
        <v>34</v>
      </c>
      <c r="E20">
        <v>1</v>
      </c>
      <c r="F20" t="s">
        <v>361</v>
      </c>
      <c r="G20">
        <v>3</v>
      </c>
      <c r="H20" s="2">
        <v>670.32</v>
      </c>
      <c r="I20" t="str">
        <f>IF(ISNUMBER(SEARCH("C",#REF!)), "-1","1")</f>
        <v>1</v>
      </c>
      <c r="J20" s="4">
        <f t="shared" si="0"/>
        <v>3</v>
      </c>
      <c r="K20" s="2">
        <f t="shared" si="1"/>
        <v>670.32</v>
      </c>
    </row>
    <row r="21" spans="1:11" hidden="1" x14ac:dyDescent="0.25">
      <c r="A21" s="1">
        <v>44930</v>
      </c>
      <c r="B21" t="s">
        <v>118</v>
      </c>
      <c r="C21" t="s">
        <v>38</v>
      </c>
      <c r="D21" t="s">
        <v>34</v>
      </c>
      <c r="E21">
        <v>3</v>
      </c>
      <c r="F21" t="s">
        <v>363</v>
      </c>
      <c r="G21">
        <v>5</v>
      </c>
      <c r="H21" s="2">
        <v>1117.2</v>
      </c>
      <c r="I21" t="str">
        <f>IF(ISNUMBER(SEARCH("C",#REF!)), "-1","1")</f>
        <v>1</v>
      </c>
      <c r="J21" s="4">
        <f t="shared" si="0"/>
        <v>5</v>
      </c>
      <c r="K21" s="2">
        <f t="shared" si="1"/>
        <v>1117.2</v>
      </c>
    </row>
    <row r="22" spans="1:11" hidden="1" x14ac:dyDescent="0.25">
      <c r="A22" s="1">
        <v>44930</v>
      </c>
      <c r="B22" t="s">
        <v>118</v>
      </c>
      <c r="C22" t="s">
        <v>38</v>
      </c>
      <c r="D22" t="s">
        <v>34</v>
      </c>
      <c r="E22">
        <v>4</v>
      </c>
      <c r="F22" t="s">
        <v>398</v>
      </c>
      <c r="G22">
        <v>5</v>
      </c>
      <c r="H22" s="2">
        <v>1117.2</v>
      </c>
      <c r="I22" t="str">
        <f>IF(ISNUMBER(SEARCH("C",#REF!)), "-1","1")</f>
        <v>1</v>
      </c>
      <c r="J22" s="4">
        <f t="shared" si="0"/>
        <v>5</v>
      </c>
      <c r="K22" s="2">
        <f t="shared" si="1"/>
        <v>1117.2</v>
      </c>
    </row>
    <row r="23" spans="1:11" hidden="1" x14ac:dyDescent="0.25">
      <c r="A23" s="1">
        <v>44930</v>
      </c>
      <c r="B23" t="s">
        <v>118</v>
      </c>
      <c r="C23" t="s">
        <v>38</v>
      </c>
      <c r="D23" t="s">
        <v>34</v>
      </c>
      <c r="E23">
        <v>2</v>
      </c>
      <c r="F23" t="s">
        <v>400</v>
      </c>
      <c r="G23">
        <v>3</v>
      </c>
      <c r="H23" s="2">
        <v>670.32</v>
      </c>
      <c r="I23" t="str">
        <f>IF(ISNUMBER(SEARCH("C",#REF!)), "-1","1")</f>
        <v>1</v>
      </c>
      <c r="J23" s="4">
        <f t="shared" si="0"/>
        <v>3</v>
      </c>
      <c r="K23" s="2">
        <f t="shared" si="1"/>
        <v>670.32</v>
      </c>
    </row>
    <row r="24" spans="1:11" hidden="1" x14ac:dyDescent="0.25">
      <c r="A24" s="1">
        <v>44930</v>
      </c>
      <c r="B24" t="s">
        <v>118</v>
      </c>
      <c r="C24" t="s">
        <v>38</v>
      </c>
      <c r="D24" t="s">
        <v>34</v>
      </c>
      <c r="E24">
        <v>5</v>
      </c>
      <c r="F24" t="s">
        <v>402</v>
      </c>
      <c r="G24">
        <v>3</v>
      </c>
      <c r="H24" s="2">
        <v>670.32</v>
      </c>
      <c r="I24" t="str">
        <f>IF(ISNUMBER(SEARCH("C",#REF!)), "-1","1")</f>
        <v>1</v>
      </c>
      <c r="J24" s="4">
        <f t="shared" si="0"/>
        <v>3</v>
      </c>
      <c r="K24" s="2">
        <f t="shared" si="1"/>
        <v>670.32</v>
      </c>
    </row>
    <row r="25" spans="1:11" hidden="1" x14ac:dyDescent="0.25">
      <c r="A25" s="1">
        <v>44930</v>
      </c>
      <c r="B25" t="s">
        <v>63</v>
      </c>
      <c r="C25" t="s">
        <v>40</v>
      </c>
      <c r="D25" t="s">
        <v>36</v>
      </c>
      <c r="E25">
        <v>1</v>
      </c>
      <c r="F25" t="s">
        <v>230</v>
      </c>
      <c r="G25">
        <v>1</v>
      </c>
      <c r="H25" s="2">
        <v>446</v>
      </c>
      <c r="I25" t="str">
        <f>IF(ISNUMBER(SEARCH("C",#REF!)), "-1","1")</f>
        <v>1</v>
      </c>
      <c r="J25" s="4">
        <f t="shared" si="0"/>
        <v>1</v>
      </c>
      <c r="K25" s="2">
        <f t="shared" si="1"/>
        <v>446</v>
      </c>
    </row>
    <row r="26" spans="1:11" hidden="1" x14ac:dyDescent="0.25">
      <c r="A26" s="1">
        <v>44930</v>
      </c>
      <c r="B26" t="s">
        <v>55</v>
      </c>
      <c r="C26" t="s">
        <v>46</v>
      </c>
      <c r="D26" t="s">
        <v>34</v>
      </c>
      <c r="E26">
        <v>2</v>
      </c>
      <c r="F26" t="s">
        <v>188</v>
      </c>
      <c r="G26">
        <v>1</v>
      </c>
      <c r="H26" s="2">
        <v>522</v>
      </c>
      <c r="I26" t="str">
        <f>IF(ISNUMBER(SEARCH("C",#REF!)), "-1","1")</f>
        <v>1</v>
      </c>
      <c r="J26" s="4">
        <f t="shared" si="0"/>
        <v>1</v>
      </c>
      <c r="K26" s="2">
        <f t="shared" si="1"/>
        <v>522</v>
      </c>
    </row>
    <row r="27" spans="1:11" hidden="1" x14ac:dyDescent="0.25">
      <c r="A27" s="1">
        <v>44930</v>
      </c>
      <c r="B27" t="s">
        <v>55</v>
      </c>
      <c r="C27" t="s">
        <v>46</v>
      </c>
      <c r="D27" t="s">
        <v>34</v>
      </c>
      <c r="E27">
        <v>1</v>
      </c>
      <c r="F27" t="s">
        <v>214</v>
      </c>
      <c r="G27">
        <v>6</v>
      </c>
      <c r="H27" s="2">
        <v>384.3</v>
      </c>
      <c r="I27" t="str">
        <f>IF(ISNUMBER(SEARCH("C",#REF!)), "-1","1")</f>
        <v>1</v>
      </c>
      <c r="J27" s="4">
        <f t="shared" si="0"/>
        <v>6</v>
      </c>
      <c r="K27" s="2">
        <f t="shared" si="1"/>
        <v>384.3</v>
      </c>
    </row>
    <row r="28" spans="1:11" hidden="1" x14ac:dyDescent="0.25">
      <c r="A28" s="1">
        <v>44930</v>
      </c>
      <c r="B28" t="s">
        <v>606</v>
      </c>
      <c r="C28" t="s">
        <v>607</v>
      </c>
      <c r="D28" t="s">
        <v>34</v>
      </c>
      <c r="E28">
        <v>1</v>
      </c>
      <c r="F28" t="s">
        <v>96</v>
      </c>
      <c r="G28">
        <v>1</v>
      </c>
      <c r="H28" s="2">
        <v>388.09</v>
      </c>
      <c r="I28" t="str">
        <f>IF(ISNUMBER(SEARCH("C",#REF!)), "-1","1")</f>
        <v>1</v>
      </c>
      <c r="J28" s="4">
        <f t="shared" si="0"/>
        <v>1</v>
      </c>
      <c r="K28" s="2">
        <f t="shared" si="1"/>
        <v>388.09</v>
      </c>
    </row>
    <row r="29" spans="1:11" hidden="1" x14ac:dyDescent="0.25">
      <c r="A29" s="1">
        <v>44930</v>
      </c>
      <c r="B29" t="s">
        <v>43</v>
      </c>
      <c r="C29" t="s">
        <v>44</v>
      </c>
      <c r="D29" t="s">
        <v>34</v>
      </c>
      <c r="E29">
        <v>1</v>
      </c>
      <c r="F29" t="s">
        <v>32</v>
      </c>
      <c r="G29">
        <v>1</v>
      </c>
      <c r="H29" s="2">
        <v>254</v>
      </c>
      <c r="I29" t="str">
        <f>IF(ISNUMBER(SEARCH("C",#REF!)), "-1","1")</f>
        <v>1</v>
      </c>
      <c r="J29" s="4">
        <f t="shared" si="0"/>
        <v>1</v>
      </c>
      <c r="K29" s="2">
        <f t="shared" si="1"/>
        <v>254</v>
      </c>
    </row>
    <row r="30" spans="1:11" hidden="1" x14ac:dyDescent="0.25">
      <c r="A30" s="1">
        <v>44931</v>
      </c>
      <c r="B30" t="s">
        <v>76</v>
      </c>
      <c r="C30" t="s">
        <v>46</v>
      </c>
      <c r="D30" t="s">
        <v>34</v>
      </c>
      <c r="E30">
        <v>1</v>
      </c>
      <c r="F30" t="s">
        <v>82</v>
      </c>
      <c r="G30">
        <v>12</v>
      </c>
      <c r="H30" s="2">
        <v>408.24</v>
      </c>
      <c r="I30" t="str">
        <f>IF(ISNUMBER(SEARCH("C",#REF!)), "-1","1")</f>
        <v>1</v>
      </c>
      <c r="J30" s="4">
        <f t="shared" si="0"/>
        <v>12</v>
      </c>
      <c r="K30" s="2">
        <f t="shared" si="1"/>
        <v>408.24</v>
      </c>
    </row>
    <row r="31" spans="1:11" hidden="1" x14ac:dyDescent="0.25">
      <c r="A31" s="1">
        <v>44931</v>
      </c>
      <c r="B31" t="s">
        <v>208</v>
      </c>
      <c r="C31" t="s">
        <v>38</v>
      </c>
      <c r="D31" t="s">
        <v>34</v>
      </c>
      <c r="E31">
        <v>1</v>
      </c>
      <c r="F31" t="s">
        <v>106</v>
      </c>
      <c r="G31">
        <v>1</v>
      </c>
      <c r="H31" s="2">
        <v>404.78</v>
      </c>
      <c r="I31" t="str">
        <f>IF(ISNUMBER(SEARCH("C",#REF!)), "-1","1")</f>
        <v>1</v>
      </c>
      <c r="J31" s="4">
        <f t="shared" si="0"/>
        <v>1</v>
      </c>
      <c r="K31" s="2">
        <f t="shared" si="1"/>
        <v>404.78</v>
      </c>
    </row>
    <row r="32" spans="1:11" hidden="1" x14ac:dyDescent="0.25">
      <c r="A32" s="1">
        <v>44931</v>
      </c>
      <c r="B32" t="s">
        <v>469</v>
      </c>
      <c r="C32" t="s">
        <v>470</v>
      </c>
      <c r="D32" t="s">
        <v>34</v>
      </c>
      <c r="E32">
        <v>1</v>
      </c>
      <c r="F32" t="s">
        <v>120</v>
      </c>
      <c r="G32">
        <v>4</v>
      </c>
      <c r="H32" s="2">
        <v>165.88</v>
      </c>
      <c r="I32" t="str">
        <f>IF(ISNUMBER(SEARCH("C",#REF!)), "-1","1")</f>
        <v>1</v>
      </c>
      <c r="J32" s="4">
        <f t="shared" si="0"/>
        <v>4</v>
      </c>
      <c r="K32" s="2">
        <f t="shared" si="1"/>
        <v>165.88</v>
      </c>
    </row>
    <row r="33" spans="1:13" hidden="1" x14ac:dyDescent="0.25">
      <c r="A33" s="1">
        <v>44931</v>
      </c>
      <c r="B33" t="s">
        <v>100</v>
      </c>
      <c r="C33" t="s">
        <v>37</v>
      </c>
      <c r="D33" t="s">
        <v>36</v>
      </c>
      <c r="E33">
        <v>1</v>
      </c>
      <c r="F33" t="s">
        <v>82</v>
      </c>
      <c r="G33">
        <v>6</v>
      </c>
      <c r="H33" s="2">
        <v>316.8</v>
      </c>
      <c r="I33" t="str">
        <f>IF(ISNUMBER(SEARCH("C",#REF!)), "-1","1")</f>
        <v>1</v>
      </c>
      <c r="J33" s="4">
        <f t="shared" si="0"/>
        <v>6</v>
      </c>
      <c r="K33" s="2">
        <f t="shared" si="1"/>
        <v>316.8</v>
      </c>
    </row>
    <row r="34" spans="1:13" hidden="1" x14ac:dyDescent="0.25">
      <c r="A34" s="1">
        <v>44931</v>
      </c>
      <c r="B34" t="s">
        <v>55</v>
      </c>
      <c r="C34" t="s">
        <v>46</v>
      </c>
      <c r="D34" t="s">
        <v>34</v>
      </c>
      <c r="E34">
        <v>1</v>
      </c>
      <c r="F34" t="s">
        <v>592</v>
      </c>
      <c r="G34">
        <v>1</v>
      </c>
      <c r="H34" s="2">
        <v>206</v>
      </c>
      <c r="I34" t="str">
        <f>IF(ISNUMBER(SEARCH("C",#REF!)), "-1","1")</f>
        <v>1</v>
      </c>
      <c r="J34" s="4">
        <f t="shared" si="0"/>
        <v>1</v>
      </c>
      <c r="K34" s="2">
        <f t="shared" si="1"/>
        <v>206</v>
      </c>
    </row>
    <row r="35" spans="1:13" s="8" customFormat="1" hidden="1" x14ac:dyDescent="0.25">
      <c r="A35" s="7">
        <v>44932</v>
      </c>
      <c r="B35" s="8" t="s">
        <v>228</v>
      </c>
      <c r="C35" s="8" t="s">
        <v>46</v>
      </c>
      <c r="D35" s="8" t="s">
        <v>34</v>
      </c>
      <c r="E35" s="8">
        <v>1</v>
      </c>
      <c r="F35" s="8" t="s">
        <v>130</v>
      </c>
      <c r="G35" s="8">
        <v>2</v>
      </c>
      <c r="H35" s="10">
        <v>212.6</v>
      </c>
      <c r="I35" s="8" t="str">
        <f>IF(ISNUMBER(SEARCH("C",#REF!)), "-1","1")</f>
        <v>1</v>
      </c>
      <c r="J35" s="11">
        <f t="shared" si="0"/>
        <v>2</v>
      </c>
      <c r="K35" s="10">
        <f t="shared" si="1"/>
        <v>212.6</v>
      </c>
      <c r="L35" s="9"/>
      <c r="M35" s="10"/>
    </row>
    <row r="36" spans="1:13" x14ac:dyDescent="0.25">
      <c r="A36" s="1">
        <v>44932</v>
      </c>
      <c r="B36" t="s">
        <v>60</v>
      </c>
      <c r="C36" t="s">
        <v>61</v>
      </c>
      <c r="D36" t="s">
        <v>34</v>
      </c>
      <c r="E36">
        <v>1</v>
      </c>
      <c r="F36" t="s">
        <v>450</v>
      </c>
      <c r="G36">
        <v>1</v>
      </c>
      <c r="H36" s="2">
        <v>0</v>
      </c>
      <c r="I36" t="str">
        <f>IF(ISNUMBER(SEARCH("C",#REF!)), "-1","1")</f>
        <v>1</v>
      </c>
      <c r="J36" s="4">
        <f t="shared" si="0"/>
        <v>1</v>
      </c>
      <c r="K36" s="2">
        <f t="shared" si="1"/>
        <v>0</v>
      </c>
    </row>
    <row r="37" spans="1:13" hidden="1" x14ac:dyDescent="0.25">
      <c r="A37" s="1">
        <v>44932</v>
      </c>
      <c r="B37" t="s">
        <v>48</v>
      </c>
      <c r="C37" t="s">
        <v>49</v>
      </c>
      <c r="D37" t="s">
        <v>36</v>
      </c>
      <c r="E37">
        <v>1</v>
      </c>
      <c r="F37" t="s">
        <v>66</v>
      </c>
      <c r="G37">
        <v>1</v>
      </c>
      <c r="H37" s="2">
        <v>98.75</v>
      </c>
      <c r="I37" t="str">
        <f>IF(ISNUMBER(SEARCH("C",#REF!)), "-1","1")</f>
        <v>1</v>
      </c>
      <c r="J37" s="4">
        <f t="shared" si="0"/>
        <v>1</v>
      </c>
      <c r="K37" s="2">
        <f t="shared" si="1"/>
        <v>98.75</v>
      </c>
    </row>
    <row r="38" spans="1:13" hidden="1" x14ac:dyDescent="0.25">
      <c r="A38" s="1">
        <v>44932</v>
      </c>
      <c r="B38" t="s">
        <v>43</v>
      </c>
      <c r="C38" t="s">
        <v>44</v>
      </c>
      <c r="D38" t="s">
        <v>34</v>
      </c>
      <c r="E38">
        <v>1</v>
      </c>
      <c r="F38" t="s">
        <v>32</v>
      </c>
      <c r="G38">
        <v>1</v>
      </c>
      <c r="H38" s="2">
        <v>266.7</v>
      </c>
      <c r="I38" t="str">
        <f>IF(ISNUMBER(SEARCH("C",#REF!)), "-1","1")</f>
        <v>1</v>
      </c>
      <c r="J38" s="4">
        <f t="shared" si="0"/>
        <v>1</v>
      </c>
      <c r="K38" s="2">
        <f t="shared" si="1"/>
        <v>266.7</v>
      </c>
    </row>
    <row r="39" spans="1:13" hidden="1" x14ac:dyDescent="0.25">
      <c r="A39" s="1">
        <v>44935</v>
      </c>
      <c r="B39" t="s">
        <v>76</v>
      </c>
      <c r="C39" t="s">
        <v>46</v>
      </c>
      <c r="D39" t="s">
        <v>34</v>
      </c>
      <c r="E39">
        <v>1</v>
      </c>
      <c r="F39" t="s">
        <v>130</v>
      </c>
      <c r="G39">
        <v>8</v>
      </c>
      <c r="H39" s="2">
        <v>1168</v>
      </c>
      <c r="I39" t="str">
        <f>IF(ISNUMBER(SEARCH("C",#REF!)), "-1","1")</f>
        <v>1</v>
      </c>
      <c r="J39" s="4">
        <f t="shared" si="0"/>
        <v>8</v>
      </c>
      <c r="K39" s="2">
        <f t="shared" si="1"/>
        <v>1168</v>
      </c>
    </row>
    <row r="40" spans="1:13" hidden="1" x14ac:dyDescent="0.25">
      <c r="A40" s="1">
        <v>44935</v>
      </c>
      <c r="B40" t="s">
        <v>150</v>
      </c>
      <c r="C40" t="s">
        <v>151</v>
      </c>
      <c r="D40" t="s">
        <v>34</v>
      </c>
      <c r="E40">
        <v>1</v>
      </c>
      <c r="F40" t="s">
        <v>262</v>
      </c>
      <c r="G40">
        <v>1</v>
      </c>
      <c r="H40" s="2">
        <v>81.180000000000007</v>
      </c>
      <c r="I40" t="str">
        <f>IF(ISNUMBER(SEARCH("C",#REF!)), "-1","1")</f>
        <v>1</v>
      </c>
      <c r="J40" s="4">
        <f t="shared" si="0"/>
        <v>1</v>
      </c>
      <c r="K40" s="2">
        <f t="shared" si="1"/>
        <v>81.180000000000007</v>
      </c>
    </row>
    <row r="41" spans="1:13" hidden="1" x14ac:dyDescent="0.25">
      <c r="A41" s="1">
        <v>44935</v>
      </c>
      <c r="B41" t="s">
        <v>208</v>
      </c>
      <c r="C41" t="s">
        <v>38</v>
      </c>
      <c r="D41" t="s">
        <v>34</v>
      </c>
      <c r="E41">
        <v>1</v>
      </c>
      <c r="F41" t="s">
        <v>108</v>
      </c>
      <c r="G41">
        <v>1</v>
      </c>
      <c r="H41" s="2">
        <v>404.78</v>
      </c>
      <c r="I41" t="str">
        <f>IF(ISNUMBER(SEARCH("C",#REF!)), "-1","1")</f>
        <v>1</v>
      </c>
      <c r="J41" s="4">
        <f t="shared" si="0"/>
        <v>1</v>
      </c>
      <c r="K41" s="2">
        <f t="shared" si="1"/>
        <v>404.78</v>
      </c>
    </row>
    <row r="42" spans="1:13" hidden="1" x14ac:dyDescent="0.25">
      <c r="A42" s="1">
        <v>44935</v>
      </c>
      <c r="B42" t="s">
        <v>177</v>
      </c>
      <c r="C42" t="s">
        <v>178</v>
      </c>
      <c r="D42" t="s">
        <v>36</v>
      </c>
      <c r="E42">
        <v>1</v>
      </c>
      <c r="F42" t="s">
        <v>367</v>
      </c>
      <c r="G42">
        <v>2</v>
      </c>
      <c r="H42" s="2">
        <v>203.06</v>
      </c>
      <c r="I42" t="str">
        <f>IF(ISNUMBER(SEARCH("C",#REF!)), "-1","1")</f>
        <v>1</v>
      </c>
      <c r="J42" s="4">
        <f t="shared" si="0"/>
        <v>2</v>
      </c>
      <c r="K42" s="2">
        <f t="shared" si="1"/>
        <v>203.06</v>
      </c>
    </row>
    <row r="43" spans="1:13" hidden="1" x14ac:dyDescent="0.25">
      <c r="A43" s="1">
        <v>44935</v>
      </c>
      <c r="B43" t="s">
        <v>380</v>
      </c>
      <c r="C43" t="s">
        <v>381</v>
      </c>
      <c r="D43" t="s">
        <v>34</v>
      </c>
      <c r="E43">
        <v>1</v>
      </c>
      <c r="F43" t="s">
        <v>130</v>
      </c>
      <c r="G43">
        <v>1</v>
      </c>
      <c r="H43" s="2">
        <v>146</v>
      </c>
      <c r="I43" t="str">
        <f>IF(ISNUMBER(SEARCH("C",#REF!)), "-1","1")</f>
        <v>1</v>
      </c>
      <c r="J43" s="4">
        <f t="shared" si="0"/>
        <v>1</v>
      </c>
      <c r="K43" s="2">
        <f t="shared" si="1"/>
        <v>146</v>
      </c>
    </row>
    <row r="44" spans="1:13" hidden="1" x14ac:dyDescent="0.25">
      <c r="A44" s="1">
        <v>44935</v>
      </c>
      <c r="B44" t="s">
        <v>48</v>
      </c>
      <c r="C44" t="s">
        <v>49</v>
      </c>
      <c r="D44" t="s">
        <v>36</v>
      </c>
      <c r="E44">
        <v>1</v>
      </c>
      <c r="F44" t="s">
        <v>32</v>
      </c>
      <c r="G44">
        <v>1</v>
      </c>
      <c r="H44" s="2">
        <v>254</v>
      </c>
      <c r="I44" t="str">
        <f>IF(ISNUMBER(SEARCH("C",#REF!)), "-1","1")</f>
        <v>1</v>
      </c>
      <c r="J44" s="4">
        <f t="shared" si="0"/>
        <v>1</v>
      </c>
      <c r="K44" s="2">
        <f t="shared" si="1"/>
        <v>254</v>
      </c>
    </row>
    <row r="45" spans="1:13" hidden="1" x14ac:dyDescent="0.25">
      <c r="A45" s="1">
        <v>44935</v>
      </c>
      <c r="B45" t="s">
        <v>48</v>
      </c>
      <c r="C45" t="s">
        <v>49</v>
      </c>
      <c r="D45" t="s">
        <v>36</v>
      </c>
      <c r="E45">
        <v>1</v>
      </c>
      <c r="F45" t="s">
        <v>66</v>
      </c>
      <c r="G45">
        <v>1</v>
      </c>
      <c r="H45" s="2">
        <v>94.08</v>
      </c>
      <c r="I45" t="str">
        <f>IF(ISNUMBER(SEARCH("C",#REF!)), "-1","1")</f>
        <v>1</v>
      </c>
      <c r="J45" s="4">
        <f t="shared" si="0"/>
        <v>1</v>
      </c>
      <c r="K45" s="2">
        <f t="shared" si="1"/>
        <v>94.08</v>
      </c>
    </row>
    <row r="46" spans="1:13" hidden="1" x14ac:dyDescent="0.25">
      <c r="A46" s="1">
        <v>44935</v>
      </c>
      <c r="B46" t="s">
        <v>63</v>
      </c>
      <c r="C46" t="s">
        <v>40</v>
      </c>
      <c r="D46" t="s">
        <v>36</v>
      </c>
      <c r="E46">
        <v>1</v>
      </c>
      <c r="F46" t="s">
        <v>519</v>
      </c>
      <c r="G46">
        <v>3</v>
      </c>
      <c r="H46" s="2">
        <v>369.93</v>
      </c>
      <c r="I46" t="str">
        <f>IF(ISNUMBER(SEARCH("C",#REF!)), "-1","1")</f>
        <v>1</v>
      </c>
      <c r="J46" s="4">
        <f t="shared" si="0"/>
        <v>3</v>
      </c>
      <c r="K46" s="2">
        <f t="shared" si="1"/>
        <v>369.93</v>
      </c>
    </row>
    <row r="47" spans="1:13" hidden="1" x14ac:dyDescent="0.25">
      <c r="A47" s="1">
        <v>44935</v>
      </c>
      <c r="B47" t="s">
        <v>63</v>
      </c>
      <c r="C47" t="s">
        <v>40</v>
      </c>
      <c r="D47" t="s">
        <v>36</v>
      </c>
      <c r="E47">
        <v>1</v>
      </c>
      <c r="F47" t="s">
        <v>154</v>
      </c>
      <c r="G47">
        <v>1</v>
      </c>
      <c r="H47" s="2">
        <v>378</v>
      </c>
      <c r="I47" t="str">
        <f>IF(ISNUMBER(SEARCH("C",#REF!)), "-1","1")</f>
        <v>1</v>
      </c>
      <c r="J47" s="4">
        <f t="shared" si="0"/>
        <v>1</v>
      </c>
      <c r="K47" s="2">
        <f t="shared" si="1"/>
        <v>378</v>
      </c>
    </row>
    <row r="48" spans="1:13" hidden="1" x14ac:dyDescent="0.25">
      <c r="A48" s="1">
        <v>44935</v>
      </c>
      <c r="B48" t="s">
        <v>63</v>
      </c>
      <c r="C48" t="s">
        <v>40</v>
      </c>
      <c r="D48" t="s">
        <v>36</v>
      </c>
      <c r="E48">
        <v>1</v>
      </c>
      <c r="F48" t="s">
        <v>230</v>
      </c>
      <c r="G48">
        <v>1</v>
      </c>
      <c r="H48" s="2">
        <v>446</v>
      </c>
      <c r="I48" t="str">
        <f>IF(ISNUMBER(SEARCH("C",#REF!)), "-1","1")</f>
        <v>1</v>
      </c>
      <c r="J48" s="4">
        <f t="shared" si="0"/>
        <v>1</v>
      </c>
      <c r="K48" s="2">
        <f t="shared" si="1"/>
        <v>446</v>
      </c>
    </row>
    <row r="49" spans="1:11" hidden="1" x14ac:dyDescent="0.25">
      <c r="A49" s="1">
        <v>44935</v>
      </c>
      <c r="B49" t="s">
        <v>100</v>
      </c>
      <c r="C49" t="s">
        <v>37</v>
      </c>
      <c r="D49" t="s">
        <v>36</v>
      </c>
      <c r="E49">
        <v>1</v>
      </c>
      <c r="F49" t="s">
        <v>102</v>
      </c>
      <c r="G49">
        <v>6</v>
      </c>
      <c r="H49" s="2">
        <v>456.48</v>
      </c>
      <c r="I49" t="str">
        <f>IF(ISNUMBER(SEARCH("C",#REF!)), "-1","1")</f>
        <v>1</v>
      </c>
      <c r="J49" s="4">
        <f t="shared" si="0"/>
        <v>6</v>
      </c>
      <c r="K49" s="2">
        <f t="shared" si="1"/>
        <v>456.48</v>
      </c>
    </row>
    <row r="50" spans="1:11" hidden="1" x14ac:dyDescent="0.25">
      <c r="A50" s="1">
        <v>44935</v>
      </c>
      <c r="B50" t="s">
        <v>100</v>
      </c>
      <c r="C50" t="s">
        <v>37</v>
      </c>
      <c r="D50" t="s">
        <v>36</v>
      </c>
      <c r="E50">
        <v>1</v>
      </c>
      <c r="F50" t="s">
        <v>102</v>
      </c>
      <c r="G50">
        <v>6</v>
      </c>
      <c r="H50" s="2">
        <v>456.48</v>
      </c>
      <c r="I50" t="str">
        <f>IF(ISNUMBER(SEARCH("C",#REF!)), "-1","1")</f>
        <v>1</v>
      </c>
      <c r="J50" s="4">
        <f t="shared" si="0"/>
        <v>6</v>
      </c>
      <c r="K50" s="2">
        <f t="shared" si="1"/>
        <v>456.48</v>
      </c>
    </row>
    <row r="51" spans="1:11" hidden="1" x14ac:dyDescent="0.25">
      <c r="A51" s="1">
        <v>44935</v>
      </c>
      <c r="B51" t="s">
        <v>55</v>
      </c>
      <c r="C51" t="s">
        <v>46</v>
      </c>
      <c r="D51" t="s">
        <v>34</v>
      </c>
      <c r="E51">
        <v>1</v>
      </c>
      <c r="F51" t="s">
        <v>581</v>
      </c>
      <c r="G51">
        <v>2</v>
      </c>
      <c r="H51" s="2">
        <v>756</v>
      </c>
      <c r="I51" t="str">
        <f>IF(ISNUMBER(SEARCH("C",#REF!)), "-1","1")</f>
        <v>1</v>
      </c>
      <c r="J51" s="4">
        <f t="shared" si="0"/>
        <v>2</v>
      </c>
      <c r="K51" s="2">
        <f t="shared" si="1"/>
        <v>756</v>
      </c>
    </row>
    <row r="52" spans="1:11" hidden="1" x14ac:dyDescent="0.25">
      <c r="A52" s="1">
        <v>44935</v>
      </c>
      <c r="B52" t="s">
        <v>43</v>
      </c>
      <c r="C52" t="s">
        <v>44</v>
      </c>
      <c r="D52" t="s">
        <v>34</v>
      </c>
      <c r="E52">
        <v>1</v>
      </c>
      <c r="F52" t="s">
        <v>108</v>
      </c>
      <c r="G52">
        <v>3</v>
      </c>
      <c r="H52" s="2">
        <v>1038.6300000000001</v>
      </c>
      <c r="I52" t="str">
        <f>IF(ISNUMBER(SEARCH("C",#REF!)), "-1","1")</f>
        <v>1</v>
      </c>
      <c r="J52" s="4">
        <f t="shared" si="0"/>
        <v>3</v>
      </c>
      <c r="K52" s="2">
        <f t="shared" si="1"/>
        <v>1038.6300000000001</v>
      </c>
    </row>
    <row r="53" spans="1:11" hidden="1" x14ac:dyDescent="0.25">
      <c r="A53" s="1">
        <v>44935</v>
      </c>
      <c r="B53" t="s">
        <v>43</v>
      </c>
      <c r="C53" t="s">
        <v>44</v>
      </c>
      <c r="D53" t="s">
        <v>34</v>
      </c>
      <c r="E53">
        <v>1</v>
      </c>
      <c r="F53" t="s">
        <v>87</v>
      </c>
      <c r="G53">
        <v>10</v>
      </c>
      <c r="H53" s="2">
        <v>189</v>
      </c>
      <c r="I53" t="str">
        <f>IF(ISNUMBER(SEARCH("C",#REF!)), "-1","1")</f>
        <v>1</v>
      </c>
      <c r="J53" s="4">
        <f t="shared" si="0"/>
        <v>10</v>
      </c>
      <c r="K53" s="2">
        <f t="shared" si="1"/>
        <v>189</v>
      </c>
    </row>
    <row r="54" spans="1:11" hidden="1" x14ac:dyDescent="0.25">
      <c r="A54" s="1">
        <v>44936</v>
      </c>
      <c r="B54" t="s">
        <v>84</v>
      </c>
      <c r="C54" t="s">
        <v>49</v>
      </c>
      <c r="D54" t="s">
        <v>36</v>
      </c>
      <c r="E54">
        <v>1</v>
      </c>
      <c r="F54" t="s">
        <v>32</v>
      </c>
      <c r="G54">
        <v>1</v>
      </c>
      <c r="H54" s="2">
        <v>266.7</v>
      </c>
      <c r="I54" t="str">
        <f>IF(ISNUMBER(SEARCH("C",#REF!)), "-1","1")</f>
        <v>1</v>
      </c>
      <c r="J54" s="4">
        <f t="shared" si="0"/>
        <v>1</v>
      </c>
      <c r="K54" s="2">
        <f t="shared" si="1"/>
        <v>266.7</v>
      </c>
    </row>
    <row r="55" spans="1:11" hidden="1" x14ac:dyDescent="0.25">
      <c r="A55" s="1">
        <v>44936</v>
      </c>
      <c r="B55" t="s">
        <v>57</v>
      </c>
      <c r="C55" t="s">
        <v>39</v>
      </c>
      <c r="D55" t="s">
        <v>34</v>
      </c>
      <c r="E55">
        <v>1</v>
      </c>
      <c r="F55" t="s">
        <v>87</v>
      </c>
      <c r="G55">
        <v>60</v>
      </c>
      <c r="H55" s="2">
        <v>1041.5999999999999</v>
      </c>
      <c r="I55" t="str">
        <f>IF(ISNUMBER(SEARCH("C",#REF!)), "-1","1")</f>
        <v>1</v>
      </c>
      <c r="J55" s="4">
        <f t="shared" si="0"/>
        <v>60</v>
      </c>
      <c r="K55" s="2">
        <f t="shared" si="1"/>
        <v>1041.5999999999999</v>
      </c>
    </row>
    <row r="56" spans="1:11" hidden="1" x14ac:dyDescent="0.25">
      <c r="A56" s="1">
        <v>44936</v>
      </c>
      <c r="B56" t="s">
        <v>48</v>
      </c>
      <c r="C56" t="s">
        <v>49</v>
      </c>
      <c r="D56" t="s">
        <v>36</v>
      </c>
      <c r="E56">
        <v>1</v>
      </c>
      <c r="F56" t="s">
        <v>32</v>
      </c>
      <c r="G56">
        <v>1</v>
      </c>
      <c r="H56" s="2">
        <v>266.7</v>
      </c>
      <c r="I56" t="str">
        <f>IF(ISNUMBER(SEARCH("C",#REF!)), "-1","1")</f>
        <v>1</v>
      </c>
      <c r="J56" s="4">
        <f t="shared" si="0"/>
        <v>1</v>
      </c>
      <c r="K56" s="2">
        <f t="shared" si="1"/>
        <v>266.7</v>
      </c>
    </row>
    <row r="57" spans="1:11" hidden="1" x14ac:dyDescent="0.25">
      <c r="A57" s="1">
        <v>44936</v>
      </c>
      <c r="B57" t="s">
        <v>48</v>
      </c>
      <c r="C57" t="s">
        <v>49</v>
      </c>
      <c r="D57" t="s">
        <v>36</v>
      </c>
      <c r="E57">
        <v>1</v>
      </c>
      <c r="F57" t="s">
        <v>66</v>
      </c>
      <c r="G57">
        <v>1</v>
      </c>
      <c r="H57" s="2">
        <v>98.75</v>
      </c>
      <c r="I57" t="str">
        <f>IF(ISNUMBER(SEARCH("C",#REF!)), "-1","1")</f>
        <v>1</v>
      </c>
      <c r="J57" s="4">
        <f t="shared" si="0"/>
        <v>1</v>
      </c>
      <c r="K57" s="2">
        <f t="shared" si="1"/>
        <v>98.75</v>
      </c>
    </row>
    <row r="58" spans="1:11" hidden="1" x14ac:dyDescent="0.25">
      <c r="A58" s="1">
        <v>44936</v>
      </c>
      <c r="B58" t="s">
        <v>63</v>
      </c>
      <c r="C58" t="s">
        <v>40</v>
      </c>
      <c r="D58" t="s">
        <v>36</v>
      </c>
      <c r="E58">
        <v>1</v>
      </c>
      <c r="F58" t="s">
        <v>230</v>
      </c>
      <c r="G58">
        <v>1</v>
      </c>
      <c r="H58" s="2">
        <v>446</v>
      </c>
      <c r="I58" t="str">
        <f>IF(ISNUMBER(SEARCH("C",#REF!)), "-1","1")</f>
        <v>1</v>
      </c>
      <c r="J58" s="4">
        <f t="shared" si="0"/>
        <v>1</v>
      </c>
      <c r="K58" s="2">
        <f t="shared" si="1"/>
        <v>446</v>
      </c>
    </row>
    <row r="59" spans="1:11" hidden="1" x14ac:dyDescent="0.25">
      <c r="A59" s="1">
        <v>44936</v>
      </c>
      <c r="B59" t="s">
        <v>185</v>
      </c>
      <c r="C59" t="s">
        <v>37</v>
      </c>
      <c r="D59" t="s">
        <v>36</v>
      </c>
      <c r="E59">
        <v>1</v>
      </c>
      <c r="F59" t="s">
        <v>82</v>
      </c>
      <c r="G59">
        <v>5</v>
      </c>
      <c r="H59" s="2">
        <v>256.10000000000002</v>
      </c>
      <c r="I59" t="str">
        <f>IF(ISNUMBER(SEARCH("C",#REF!)), "-1","1")</f>
        <v>1</v>
      </c>
      <c r="J59" s="4">
        <f t="shared" si="0"/>
        <v>5</v>
      </c>
      <c r="K59" s="2">
        <f t="shared" si="1"/>
        <v>256.10000000000002</v>
      </c>
    </row>
    <row r="60" spans="1:11" hidden="1" x14ac:dyDescent="0.25">
      <c r="A60" s="1">
        <v>44936</v>
      </c>
      <c r="B60" t="s">
        <v>43</v>
      </c>
      <c r="C60" t="s">
        <v>44</v>
      </c>
      <c r="D60" t="s">
        <v>34</v>
      </c>
      <c r="E60">
        <v>1</v>
      </c>
      <c r="F60" t="s">
        <v>106</v>
      </c>
      <c r="G60">
        <v>3</v>
      </c>
      <c r="H60" s="2">
        <v>1038.6300000000001</v>
      </c>
      <c r="I60" t="str">
        <f>IF(ISNUMBER(SEARCH("C",#REF!)), "-1","1")</f>
        <v>1</v>
      </c>
      <c r="J60" s="4">
        <f t="shared" si="0"/>
        <v>3</v>
      </c>
      <c r="K60" s="2">
        <f t="shared" si="1"/>
        <v>1038.6300000000001</v>
      </c>
    </row>
    <row r="61" spans="1:11" hidden="1" x14ac:dyDescent="0.25">
      <c r="A61" s="1">
        <v>44936</v>
      </c>
      <c r="B61" t="s">
        <v>43</v>
      </c>
      <c r="C61" t="s">
        <v>44</v>
      </c>
      <c r="D61" t="s">
        <v>34</v>
      </c>
      <c r="E61">
        <v>1</v>
      </c>
      <c r="F61" t="s">
        <v>106</v>
      </c>
      <c r="G61">
        <v>3</v>
      </c>
      <c r="H61" s="2">
        <v>1038.6300000000001</v>
      </c>
      <c r="I61" t="str">
        <f>IF(ISNUMBER(SEARCH("C",#REF!)), "-1","1")</f>
        <v>1</v>
      </c>
      <c r="J61" s="4">
        <f t="shared" si="0"/>
        <v>3</v>
      </c>
      <c r="K61" s="2">
        <f t="shared" si="1"/>
        <v>1038.6300000000001</v>
      </c>
    </row>
    <row r="62" spans="1:11" hidden="1" x14ac:dyDescent="0.25">
      <c r="A62" s="1">
        <v>44936</v>
      </c>
      <c r="B62" t="s">
        <v>650</v>
      </c>
      <c r="C62" t="s">
        <v>40</v>
      </c>
      <c r="D62" t="s">
        <v>36</v>
      </c>
      <c r="E62">
        <v>1</v>
      </c>
      <c r="F62" t="s">
        <v>157</v>
      </c>
      <c r="G62">
        <v>4</v>
      </c>
      <c r="H62" s="2">
        <v>317.48</v>
      </c>
      <c r="I62" t="str">
        <f>IF(ISNUMBER(SEARCH("C",#REF!)), "-1","1")</f>
        <v>1</v>
      </c>
      <c r="J62" s="4">
        <f t="shared" si="0"/>
        <v>4</v>
      </c>
      <c r="K62" s="2">
        <f t="shared" si="1"/>
        <v>317.48</v>
      </c>
    </row>
    <row r="63" spans="1:11" hidden="1" x14ac:dyDescent="0.25">
      <c r="A63" s="1">
        <v>44936</v>
      </c>
      <c r="B63" t="s">
        <v>650</v>
      </c>
      <c r="C63" t="s">
        <v>40</v>
      </c>
      <c r="D63" t="s">
        <v>36</v>
      </c>
      <c r="E63">
        <v>2</v>
      </c>
      <c r="F63" t="s">
        <v>653</v>
      </c>
      <c r="G63">
        <v>1</v>
      </c>
      <c r="H63" s="2">
        <v>130.13</v>
      </c>
      <c r="I63" t="str">
        <f>IF(ISNUMBER(SEARCH("C",#REF!)), "-1","1")</f>
        <v>1</v>
      </c>
      <c r="J63" s="4">
        <f t="shared" si="0"/>
        <v>1</v>
      </c>
      <c r="K63" s="2">
        <f t="shared" si="1"/>
        <v>130.13</v>
      </c>
    </row>
    <row r="64" spans="1:11" hidden="1" x14ac:dyDescent="0.25">
      <c r="A64" s="1">
        <v>44937</v>
      </c>
      <c r="B64" t="s">
        <v>150</v>
      </c>
      <c r="C64" t="s">
        <v>151</v>
      </c>
      <c r="D64" t="s">
        <v>34</v>
      </c>
      <c r="E64">
        <v>2</v>
      </c>
      <c r="F64" t="s">
        <v>197</v>
      </c>
      <c r="G64">
        <v>1</v>
      </c>
      <c r="H64" s="2">
        <v>883.85</v>
      </c>
      <c r="I64" t="str">
        <f>IF(ISNUMBER(SEARCH("C",#REF!)), "-1","1")</f>
        <v>1</v>
      </c>
      <c r="J64" s="4">
        <f t="shared" si="0"/>
        <v>1</v>
      </c>
      <c r="K64" s="2">
        <f t="shared" si="1"/>
        <v>883.85</v>
      </c>
    </row>
    <row r="65" spans="1:11" hidden="1" x14ac:dyDescent="0.25">
      <c r="A65" s="1">
        <v>44937</v>
      </c>
      <c r="B65" t="s">
        <v>150</v>
      </c>
      <c r="C65" t="s">
        <v>151</v>
      </c>
      <c r="D65" t="s">
        <v>34</v>
      </c>
      <c r="E65">
        <v>1</v>
      </c>
      <c r="F65" t="s">
        <v>265</v>
      </c>
      <c r="G65">
        <v>1</v>
      </c>
      <c r="H65" s="2">
        <v>343.54</v>
      </c>
      <c r="I65" t="str">
        <f>IF(ISNUMBER(SEARCH("C",#REF!)), "-1","1")</f>
        <v>1</v>
      </c>
      <c r="J65" s="4">
        <f t="shared" si="0"/>
        <v>1</v>
      </c>
      <c r="K65" s="2">
        <f t="shared" si="1"/>
        <v>343.54</v>
      </c>
    </row>
    <row r="66" spans="1:11" x14ac:dyDescent="0.25">
      <c r="A66" s="1">
        <v>44937</v>
      </c>
      <c r="B66" t="s">
        <v>60</v>
      </c>
      <c r="C66" t="s">
        <v>61</v>
      </c>
      <c r="D66" t="s">
        <v>34</v>
      </c>
      <c r="E66">
        <v>1</v>
      </c>
      <c r="F66" t="s">
        <v>446</v>
      </c>
      <c r="G66">
        <v>2</v>
      </c>
      <c r="H66" s="2">
        <v>115.92</v>
      </c>
      <c r="I66" t="str">
        <f>IF(ISNUMBER(SEARCH("C",#REF!)), "-1","1")</f>
        <v>1</v>
      </c>
      <c r="J66" s="4">
        <f t="shared" si="0"/>
        <v>2</v>
      </c>
      <c r="K66" s="2">
        <f t="shared" si="1"/>
        <v>115.92</v>
      </c>
    </row>
    <row r="67" spans="1:11" x14ac:dyDescent="0.25">
      <c r="A67" s="1">
        <v>44937</v>
      </c>
      <c r="B67" t="s">
        <v>60</v>
      </c>
      <c r="C67" t="s">
        <v>61</v>
      </c>
      <c r="D67" t="s">
        <v>34</v>
      </c>
      <c r="E67">
        <v>1</v>
      </c>
      <c r="F67" t="s">
        <v>32</v>
      </c>
      <c r="G67">
        <v>1</v>
      </c>
      <c r="H67" s="2">
        <v>266.7</v>
      </c>
      <c r="I67" t="str">
        <f>IF(ISNUMBER(SEARCH("C",#REF!)), "-1","1")</f>
        <v>1</v>
      </c>
      <c r="J67" s="4">
        <f t="shared" si="0"/>
        <v>1</v>
      </c>
      <c r="K67" s="2">
        <f t="shared" si="1"/>
        <v>266.7</v>
      </c>
    </row>
    <row r="68" spans="1:11" hidden="1" x14ac:dyDescent="0.25">
      <c r="A68" s="1">
        <v>44937</v>
      </c>
      <c r="B68" t="s">
        <v>561</v>
      </c>
      <c r="C68" t="s">
        <v>46</v>
      </c>
      <c r="D68" t="s">
        <v>34</v>
      </c>
      <c r="E68">
        <v>1</v>
      </c>
      <c r="F68" t="s">
        <v>87</v>
      </c>
      <c r="G68">
        <v>10</v>
      </c>
      <c r="H68" s="2">
        <v>189</v>
      </c>
      <c r="I68" t="str">
        <f>IF(ISNUMBER(SEARCH("C",#REF!)), "-1","1")</f>
        <v>1</v>
      </c>
      <c r="J68" s="4">
        <f t="shared" si="0"/>
        <v>10</v>
      </c>
      <c r="K68" s="2">
        <f t="shared" si="1"/>
        <v>189</v>
      </c>
    </row>
    <row r="69" spans="1:11" hidden="1" x14ac:dyDescent="0.25">
      <c r="A69" s="1">
        <v>44937</v>
      </c>
      <c r="B69" t="s">
        <v>43</v>
      </c>
      <c r="C69" t="s">
        <v>44</v>
      </c>
      <c r="D69" t="s">
        <v>34</v>
      </c>
      <c r="E69">
        <v>1</v>
      </c>
      <c r="F69" t="s">
        <v>106</v>
      </c>
      <c r="G69">
        <v>3</v>
      </c>
      <c r="H69" s="2">
        <v>1038.6300000000001</v>
      </c>
      <c r="I69" t="str">
        <f>IF(ISNUMBER(SEARCH("C",#REF!)), "-1","1")</f>
        <v>1</v>
      </c>
      <c r="J69" s="4">
        <f t="shared" si="0"/>
        <v>3</v>
      </c>
      <c r="K69" s="2">
        <f t="shared" si="1"/>
        <v>1038.6300000000001</v>
      </c>
    </row>
    <row r="70" spans="1:11" hidden="1" x14ac:dyDescent="0.25">
      <c r="A70" s="1">
        <v>44937</v>
      </c>
      <c r="B70" t="s">
        <v>167</v>
      </c>
      <c r="C70" t="s">
        <v>168</v>
      </c>
      <c r="D70" t="s">
        <v>34</v>
      </c>
      <c r="E70">
        <v>1</v>
      </c>
      <c r="F70" t="s">
        <v>192</v>
      </c>
      <c r="G70">
        <v>2</v>
      </c>
      <c r="H70" s="2">
        <v>98.16</v>
      </c>
      <c r="I70" t="str">
        <f>IF(ISNUMBER(SEARCH("C",#REF!)), "-1","1")</f>
        <v>1</v>
      </c>
      <c r="J70" s="4">
        <f t="shared" si="0"/>
        <v>2</v>
      </c>
      <c r="K70" s="2">
        <f t="shared" si="1"/>
        <v>98.16</v>
      </c>
    </row>
    <row r="71" spans="1:11" hidden="1" x14ac:dyDescent="0.25">
      <c r="A71" s="1">
        <v>44938</v>
      </c>
      <c r="B71" t="s">
        <v>84</v>
      </c>
      <c r="C71" t="s">
        <v>49</v>
      </c>
      <c r="D71" t="s">
        <v>36</v>
      </c>
      <c r="E71">
        <v>1</v>
      </c>
      <c r="F71" t="s">
        <v>98</v>
      </c>
      <c r="G71">
        <v>1</v>
      </c>
      <c r="H71" s="2">
        <v>108.9</v>
      </c>
      <c r="I71" t="str">
        <f>IF(ISNUMBER(SEARCH("C",#REF!)), "-1","1")</f>
        <v>1</v>
      </c>
      <c r="J71" s="4">
        <f t="shared" si="0"/>
        <v>1</v>
      </c>
      <c r="K71" s="2">
        <f t="shared" si="1"/>
        <v>108.9</v>
      </c>
    </row>
    <row r="72" spans="1:11" hidden="1" x14ac:dyDescent="0.25">
      <c r="A72" s="1">
        <v>44938</v>
      </c>
      <c r="B72" t="s">
        <v>84</v>
      </c>
      <c r="C72" t="s">
        <v>49</v>
      </c>
      <c r="D72" t="s">
        <v>36</v>
      </c>
      <c r="E72">
        <v>1</v>
      </c>
      <c r="F72" t="s">
        <v>32</v>
      </c>
      <c r="G72">
        <v>1</v>
      </c>
      <c r="H72" s="2">
        <v>266.7</v>
      </c>
      <c r="I72" t="str">
        <f>IF(ISNUMBER(SEARCH("C",#REF!)), "-1","1")</f>
        <v>1</v>
      </c>
      <c r="J72" s="4">
        <f t="shared" si="0"/>
        <v>1</v>
      </c>
      <c r="K72" s="2">
        <f t="shared" si="1"/>
        <v>266.7</v>
      </c>
    </row>
    <row r="73" spans="1:11" hidden="1" x14ac:dyDescent="0.25">
      <c r="A73" s="1">
        <v>44938</v>
      </c>
      <c r="B73" t="s">
        <v>63</v>
      </c>
      <c r="C73" t="s">
        <v>40</v>
      </c>
      <c r="D73" t="s">
        <v>36</v>
      </c>
      <c r="E73">
        <v>1</v>
      </c>
      <c r="F73" t="s">
        <v>515</v>
      </c>
      <c r="G73">
        <v>2</v>
      </c>
      <c r="H73" s="2">
        <v>200.02</v>
      </c>
      <c r="I73" t="str">
        <f>IF(ISNUMBER(SEARCH("C",#REF!)), "-1","1")</f>
        <v>1</v>
      </c>
      <c r="J73" s="4">
        <f t="shared" ref="J73:J136" si="2">G73*I73</f>
        <v>2</v>
      </c>
      <c r="K73" s="2">
        <f t="shared" ref="K73:K136" si="3">H73*I73</f>
        <v>200.02</v>
      </c>
    </row>
    <row r="74" spans="1:11" hidden="1" x14ac:dyDescent="0.25">
      <c r="A74" s="1">
        <v>44939</v>
      </c>
      <c r="B74" t="s">
        <v>138</v>
      </c>
      <c r="C74" t="s">
        <v>139</v>
      </c>
      <c r="D74" t="s">
        <v>36</v>
      </c>
      <c r="E74">
        <v>1</v>
      </c>
      <c r="F74" t="s">
        <v>183</v>
      </c>
      <c r="G74">
        <v>2</v>
      </c>
      <c r="H74" s="2">
        <v>386.4</v>
      </c>
      <c r="I74" t="str">
        <f>IF(ISNUMBER(SEARCH("C",#REF!)), "-1","1")</f>
        <v>1</v>
      </c>
      <c r="J74" s="4">
        <f t="shared" si="2"/>
        <v>2</v>
      </c>
      <c r="K74" s="2">
        <f t="shared" si="3"/>
        <v>386.4</v>
      </c>
    </row>
    <row r="75" spans="1:11" hidden="1" x14ac:dyDescent="0.25">
      <c r="A75" s="1">
        <v>44939</v>
      </c>
      <c r="B75" t="s">
        <v>222</v>
      </c>
      <c r="C75" t="s">
        <v>155</v>
      </c>
      <c r="D75" t="s">
        <v>34</v>
      </c>
      <c r="E75">
        <v>1</v>
      </c>
      <c r="F75" t="s">
        <v>353</v>
      </c>
      <c r="G75">
        <v>10</v>
      </c>
      <c r="H75" s="2">
        <v>432</v>
      </c>
      <c r="I75" t="str">
        <f>IF(ISNUMBER(SEARCH("C",#REF!)), "-1","1")</f>
        <v>1</v>
      </c>
      <c r="J75" s="4">
        <f t="shared" si="2"/>
        <v>10</v>
      </c>
      <c r="K75" s="2">
        <f t="shared" si="3"/>
        <v>432</v>
      </c>
    </row>
    <row r="76" spans="1:11" hidden="1" x14ac:dyDescent="0.25">
      <c r="A76" s="1">
        <v>44939</v>
      </c>
      <c r="B76" t="s">
        <v>177</v>
      </c>
      <c r="C76" t="s">
        <v>178</v>
      </c>
      <c r="D76" t="s">
        <v>36</v>
      </c>
      <c r="E76">
        <v>1</v>
      </c>
      <c r="F76" t="s">
        <v>199</v>
      </c>
      <c r="G76">
        <v>1</v>
      </c>
      <c r="H76" s="2">
        <v>411.84</v>
      </c>
      <c r="I76" t="str">
        <f>IF(ISNUMBER(SEARCH("C",#REF!)), "-1","1")</f>
        <v>1</v>
      </c>
      <c r="J76" s="4">
        <f t="shared" si="2"/>
        <v>1</v>
      </c>
      <c r="K76" s="2">
        <f t="shared" si="3"/>
        <v>411.84</v>
      </c>
    </row>
    <row r="77" spans="1:11" hidden="1" x14ac:dyDescent="0.25">
      <c r="A77" s="1">
        <v>44939</v>
      </c>
      <c r="B77" t="s">
        <v>118</v>
      </c>
      <c r="C77" t="s">
        <v>38</v>
      </c>
      <c r="D77" t="s">
        <v>34</v>
      </c>
      <c r="E77">
        <v>1</v>
      </c>
      <c r="F77" t="s">
        <v>161</v>
      </c>
      <c r="G77">
        <v>3</v>
      </c>
      <c r="H77" s="2">
        <v>717</v>
      </c>
      <c r="I77" t="str">
        <f>IF(ISNUMBER(SEARCH("C",#REF!)), "-1","1")</f>
        <v>1</v>
      </c>
      <c r="J77" s="4">
        <f t="shared" si="2"/>
        <v>3</v>
      </c>
      <c r="K77" s="2">
        <f t="shared" si="3"/>
        <v>717</v>
      </c>
    </row>
    <row r="78" spans="1:11" hidden="1" x14ac:dyDescent="0.25">
      <c r="A78" s="1">
        <v>44939</v>
      </c>
      <c r="B78" t="s">
        <v>118</v>
      </c>
      <c r="C78" t="s">
        <v>38</v>
      </c>
      <c r="D78" t="s">
        <v>34</v>
      </c>
      <c r="E78">
        <v>2</v>
      </c>
      <c r="F78" t="s">
        <v>108</v>
      </c>
      <c r="G78">
        <v>4</v>
      </c>
      <c r="H78" s="2">
        <v>1516</v>
      </c>
      <c r="I78" t="str">
        <f>IF(ISNUMBER(SEARCH("C",#REF!)), "-1","1")</f>
        <v>1</v>
      </c>
      <c r="J78" s="4">
        <f t="shared" si="2"/>
        <v>4</v>
      </c>
      <c r="K78" s="2">
        <f t="shared" si="3"/>
        <v>1516</v>
      </c>
    </row>
    <row r="79" spans="1:11" hidden="1" x14ac:dyDescent="0.25">
      <c r="A79" s="1">
        <v>44939</v>
      </c>
      <c r="B79" t="s">
        <v>413</v>
      </c>
      <c r="C79" t="s">
        <v>414</v>
      </c>
      <c r="D79" t="s">
        <v>34</v>
      </c>
      <c r="E79">
        <v>1</v>
      </c>
      <c r="F79" t="s">
        <v>122</v>
      </c>
      <c r="G79">
        <v>2</v>
      </c>
      <c r="H79" s="2">
        <v>224</v>
      </c>
      <c r="I79" t="str">
        <f>IF(ISNUMBER(SEARCH("C",#REF!)), "-1","1")</f>
        <v>1</v>
      </c>
      <c r="J79" s="4">
        <f t="shared" si="2"/>
        <v>2</v>
      </c>
      <c r="K79" s="2">
        <f t="shared" si="3"/>
        <v>224</v>
      </c>
    </row>
    <row r="80" spans="1:11" x14ac:dyDescent="0.25">
      <c r="A80" s="1">
        <v>44939</v>
      </c>
      <c r="B80" t="s">
        <v>60</v>
      </c>
      <c r="C80" t="s">
        <v>61</v>
      </c>
      <c r="D80" t="s">
        <v>34</v>
      </c>
      <c r="E80">
        <v>1</v>
      </c>
      <c r="F80" t="s">
        <v>32</v>
      </c>
      <c r="G80">
        <v>1</v>
      </c>
      <c r="H80" s="2">
        <v>266.7</v>
      </c>
      <c r="I80" t="str">
        <f>IF(ISNUMBER(SEARCH("C",#REF!)), "-1","1")</f>
        <v>1</v>
      </c>
      <c r="J80" s="4">
        <f t="shared" si="2"/>
        <v>1</v>
      </c>
      <c r="K80" s="2">
        <f t="shared" si="3"/>
        <v>266.7</v>
      </c>
    </row>
    <row r="81" spans="1:11" hidden="1" x14ac:dyDescent="0.25">
      <c r="A81" s="1">
        <v>44939</v>
      </c>
      <c r="B81" t="s">
        <v>63</v>
      </c>
      <c r="C81" t="s">
        <v>40</v>
      </c>
      <c r="D81" t="s">
        <v>36</v>
      </c>
      <c r="E81">
        <v>1</v>
      </c>
      <c r="F81" t="s">
        <v>159</v>
      </c>
      <c r="G81">
        <v>1</v>
      </c>
      <c r="H81" s="2">
        <v>917.17</v>
      </c>
      <c r="I81" t="str">
        <f>IF(ISNUMBER(SEARCH("C",#REF!)), "-1","1")</f>
        <v>1</v>
      </c>
      <c r="J81" s="4">
        <f t="shared" si="2"/>
        <v>1</v>
      </c>
      <c r="K81" s="2">
        <f t="shared" si="3"/>
        <v>917.17</v>
      </c>
    </row>
    <row r="82" spans="1:11" hidden="1" x14ac:dyDescent="0.25">
      <c r="A82" s="1">
        <v>44939</v>
      </c>
      <c r="B82" t="s">
        <v>63</v>
      </c>
      <c r="C82" t="s">
        <v>40</v>
      </c>
      <c r="D82" t="s">
        <v>36</v>
      </c>
      <c r="E82">
        <v>1</v>
      </c>
      <c r="F82" t="s">
        <v>533</v>
      </c>
      <c r="G82">
        <v>1</v>
      </c>
      <c r="H82" s="2">
        <v>438.15</v>
      </c>
      <c r="I82" t="str">
        <f>IF(ISNUMBER(SEARCH("C",#REF!)), "-1","1")</f>
        <v>1</v>
      </c>
      <c r="J82" s="4">
        <f t="shared" si="2"/>
        <v>1</v>
      </c>
      <c r="K82" s="2">
        <f t="shared" si="3"/>
        <v>438.15</v>
      </c>
    </row>
    <row r="83" spans="1:11" hidden="1" x14ac:dyDescent="0.25">
      <c r="A83" s="1">
        <v>44942</v>
      </c>
      <c r="B83" t="s">
        <v>76</v>
      </c>
      <c r="C83" t="s">
        <v>46</v>
      </c>
      <c r="D83" t="s">
        <v>34</v>
      </c>
      <c r="E83">
        <v>1</v>
      </c>
      <c r="F83" t="s">
        <v>68</v>
      </c>
      <c r="G83">
        <v>1</v>
      </c>
      <c r="H83" s="2">
        <v>96</v>
      </c>
      <c r="I83" t="str">
        <f>IF(ISNUMBER(SEARCH("C",#REF!)), "-1","1")</f>
        <v>1</v>
      </c>
      <c r="J83" s="4">
        <f t="shared" si="2"/>
        <v>1</v>
      </c>
      <c r="K83" s="2">
        <f t="shared" si="3"/>
        <v>96</v>
      </c>
    </row>
    <row r="84" spans="1:11" hidden="1" x14ac:dyDescent="0.25">
      <c r="A84" s="1">
        <v>44942</v>
      </c>
      <c r="B84" t="s">
        <v>150</v>
      </c>
      <c r="C84" t="s">
        <v>151</v>
      </c>
      <c r="D84" t="s">
        <v>34</v>
      </c>
      <c r="E84">
        <v>1</v>
      </c>
      <c r="F84" t="s">
        <v>148</v>
      </c>
      <c r="G84">
        <v>1</v>
      </c>
      <c r="H84" s="2">
        <v>62.05</v>
      </c>
      <c r="I84" t="str">
        <f>IF(ISNUMBER(SEARCH("C",#REF!)), "-1","1")</f>
        <v>1</v>
      </c>
      <c r="J84" s="4">
        <f t="shared" si="2"/>
        <v>1</v>
      </c>
      <c r="K84" s="2">
        <f t="shared" si="3"/>
        <v>62.05</v>
      </c>
    </row>
    <row r="85" spans="1:11" hidden="1" x14ac:dyDescent="0.25">
      <c r="A85" s="1">
        <v>44942</v>
      </c>
      <c r="B85" t="s">
        <v>208</v>
      </c>
      <c r="C85" t="s">
        <v>38</v>
      </c>
      <c r="D85" t="s">
        <v>34</v>
      </c>
      <c r="E85">
        <v>1</v>
      </c>
      <c r="F85" t="s">
        <v>68</v>
      </c>
      <c r="G85">
        <v>1</v>
      </c>
      <c r="H85" s="2">
        <v>100.8</v>
      </c>
      <c r="I85" t="str">
        <f>IF(ISNUMBER(SEARCH("C",#REF!)), "-1","1")</f>
        <v>1</v>
      </c>
      <c r="J85" s="4">
        <f t="shared" si="2"/>
        <v>1</v>
      </c>
      <c r="K85" s="2">
        <f t="shared" si="3"/>
        <v>100.8</v>
      </c>
    </row>
    <row r="86" spans="1:11" hidden="1" x14ac:dyDescent="0.25">
      <c r="A86" s="1">
        <v>44942</v>
      </c>
      <c r="B86" t="s">
        <v>218</v>
      </c>
      <c r="C86" t="s">
        <v>219</v>
      </c>
      <c r="D86" t="s">
        <v>36</v>
      </c>
      <c r="E86">
        <v>1</v>
      </c>
      <c r="F86" t="s">
        <v>68</v>
      </c>
      <c r="G86">
        <v>2</v>
      </c>
      <c r="H86" s="2">
        <v>201.6</v>
      </c>
      <c r="I86" t="str">
        <f>IF(ISNUMBER(SEARCH("C",#REF!)), "-1","1")</f>
        <v>1</v>
      </c>
      <c r="J86" s="4">
        <f t="shared" si="2"/>
        <v>2</v>
      </c>
      <c r="K86" s="2">
        <f t="shared" si="3"/>
        <v>201.6</v>
      </c>
    </row>
    <row r="87" spans="1:11" hidden="1" x14ac:dyDescent="0.25">
      <c r="A87" s="1">
        <v>44942</v>
      </c>
      <c r="B87" t="s">
        <v>218</v>
      </c>
      <c r="C87" t="s">
        <v>219</v>
      </c>
      <c r="D87" t="s">
        <v>36</v>
      </c>
      <c r="E87">
        <v>1</v>
      </c>
      <c r="F87" t="s">
        <v>68</v>
      </c>
      <c r="G87">
        <v>2</v>
      </c>
      <c r="H87" s="2">
        <v>201.6</v>
      </c>
      <c r="I87" t="str">
        <f>IF(ISNUMBER(SEARCH("C",#REF!)), "-1","1")</f>
        <v>1</v>
      </c>
      <c r="J87" s="4">
        <f t="shared" si="2"/>
        <v>2</v>
      </c>
      <c r="K87" s="2">
        <f t="shared" si="3"/>
        <v>201.6</v>
      </c>
    </row>
    <row r="88" spans="1:11" hidden="1" x14ac:dyDescent="0.25">
      <c r="A88" s="1">
        <v>44942</v>
      </c>
      <c r="B88" t="s">
        <v>391</v>
      </c>
      <c r="C88" t="s">
        <v>39</v>
      </c>
      <c r="D88" t="s">
        <v>34</v>
      </c>
      <c r="E88">
        <v>1</v>
      </c>
      <c r="F88" t="s">
        <v>68</v>
      </c>
      <c r="G88">
        <v>1</v>
      </c>
      <c r="H88" s="2">
        <v>91.27</v>
      </c>
      <c r="I88" t="str">
        <f>IF(ISNUMBER(SEARCH("C",#REF!)), "-1","1")</f>
        <v>1</v>
      </c>
      <c r="J88" s="4">
        <f t="shared" si="2"/>
        <v>1</v>
      </c>
      <c r="K88" s="2">
        <f t="shared" si="3"/>
        <v>91.27</v>
      </c>
    </row>
    <row r="89" spans="1:11" hidden="1" x14ac:dyDescent="0.25">
      <c r="A89" s="1">
        <v>44942</v>
      </c>
      <c r="B89" t="s">
        <v>48</v>
      </c>
      <c r="C89" t="s">
        <v>49</v>
      </c>
      <c r="D89" t="s">
        <v>36</v>
      </c>
      <c r="E89">
        <v>1</v>
      </c>
      <c r="F89" t="s">
        <v>68</v>
      </c>
      <c r="G89">
        <v>2</v>
      </c>
      <c r="H89" s="2">
        <v>201.6</v>
      </c>
      <c r="I89" t="str">
        <f>IF(ISNUMBER(SEARCH("C",#REF!)), "-1","1")</f>
        <v>1</v>
      </c>
      <c r="J89" s="4">
        <f t="shared" si="2"/>
        <v>2</v>
      </c>
      <c r="K89" s="2">
        <f t="shared" si="3"/>
        <v>201.6</v>
      </c>
    </row>
    <row r="90" spans="1:11" hidden="1" x14ac:dyDescent="0.25">
      <c r="A90" s="1">
        <v>44942</v>
      </c>
      <c r="B90" t="s">
        <v>48</v>
      </c>
      <c r="C90" t="s">
        <v>49</v>
      </c>
      <c r="D90" t="s">
        <v>36</v>
      </c>
      <c r="E90">
        <v>1</v>
      </c>
      <c r="F90" t="s">
        <v>68</v>
      </c>
      <c r="G90">
        <v>1</v>
      </c>
      <c r="H90" s="2">
        <v>100.8</v>
      </c>
      <c r="I90" t="str">
        <f>IF(ISNUMBER(SEARCH("C",#REF!)), "-1","1")</f>
        <v>1</v>
      </c>
      <c r="J90" s="4">
        <f t="shared" si="2"/>
        <v>1</v>
      </c>
      <c r="K90" s="2">
        <f t="shared" si="3"/>
        <v>100.8</v>
      </c>
    </row>
    <row r="91" spans="1:11" hidden="1" x14ac:dyDescent="0.25">
      <c r="A91" s="1">
        <v>44942</v>
      </c>
      <c r="B91" t="s">
        <v>48</v>
      </c>
      <c r="C91" t="s">
        <v>49</v>
      </c>
      <c r="D91" t="s">
        <v>36</v>
      </c>
      <c r="E91">
        <v>1</v>
      </c>
      <c r="F91" t="s">
        <v>68</v>
      </c>
      <c r="G91">
        <v>1</v>
      </c>
      <c r="H91" s="2">
        <v>100.8</v>
      </c>
      <c r="I91" t="str">
        <f>IF(ISNUMBER(SEARCH("C",#REF!)), "-1","1")</f>
        <v>1</v>
      </c>
      <c r="J91" s="4">
        <f t="shared" si="2"/>
        <v>1</v>
      </c>
      <c r="K91" s="2">
        <f t="shared" si="3"/>
        <v>100.8</v>
      </c>
    </row>
    <row r="92" spans="1:11" hidden="1" x14ac:dyDescent="0.25">
      <c r="A92" s="1">
        <v>44942</v>
      </c>
      <c r="B92" t="s">
        <v>70</v>
      </c>
      <c r="C92" t="s">
        <v>38</v>
      </c>
      <c r="D92" t="s">
        <v>34</v>
      </c>
      <c r="E92">
        <v>1</v>
      </c>
      <c r="F92" t="s">
        <v>68</v>
      </c>
      <c r="G92">
        <v>2</v>
      </c>
      <c r="H92" s="2">
        <v>201.6</v>
      </c>
      <c r="I92" t="str">
        <f>IF(ISNUMBER(SEARCH("C",#REF!)), "-1","1")</f>
        <v>1</v>
      </c>
      <c r="J92" s="4">
        <f t="shared" si="2"/>
        <v>2</v>
      </c>
      <c r="K92" s="2">
        <f t="shared" si="3"/>
        <v>201.6</v>
      </c>
    </row>
    <row r="93" spans="1:11" hidden="1" x14ac:dyDescent="0.25">
      <c r="A93" s="1">
        <v>44942</v>
      </c>
      <c r="B93" t="s">
        <v>43</v>
      </c>
      <c r="C93" t="s">
        <v>44</v>
      </c>
      <c r="D93" t="s">
        <v>34</v>
      </c>
      <c r="E93">
        <v>1</v>
      </c>
      <c r="F93" t="s">
        <v>68</v>
      </c>
      <c r="G93">
        <v>1</v>
      </c>
      <c r="H93" s="2">
        <v>96</v>
      </c>
      <c r="I93" t="str">
        <f>IF(ISNUMBER(SEARCH("C",#REF!)), "-1","1")</f>
        <v>1</v>
      </c>
      <c r="J93" s="4">
        <f t="shared" si="2"/>
        <v>1</v>
      </c>
      <c r="K93" s="2">
        <f t="shared" si="3"/>
        <v>96</v>
      </c>
    </row>
    <row r="94" spans="1:11" hidden="1" x14ac:dyDescent="0.25">
      <c r="A94" s="1">
        <v>44942</v>
      </c>
      <c r="B94" t="s">
        <v>43</v>
      </c>
      <c r="C94" t="s">
        <v>44</v>
      </c>
      <c r="D94" t="s">
        <v>34</v>
      </c>
      <c r="E94">
        <v>1</v>
      </c>
      <c r="F94" t="s">
        <v>68</v>
      </c>
      <c r="G94">
        <v>1</v>
      </c>
      <c r="H94" s="2">
        <v>100.8</v>
      </c>
      <c r="I94" t="str">
        <f>IF(ISNUMBER(SEARCH("C",#REF!)), "-1","1")</f>
        <v>1</v>
      </c>
      <c r="J94" s="4">
        <f t="shared" si="2"/>
        <v>1</v>
      </c>
      <c r="K94" s="2">
        <f t="shared" si="3"/>
        <v>100.8</v>
      </c>
    </row>
    <row r="95" spans="1:11" hidden="1" x14ac:dyDescent="0.25">
      <c r="A95" s="1">
        <v>44942</v>
      </c>
      <c r="B95" t="s">
        <v>167</v>
      </c>
      <c r="C95" t="s">
        <v>168</v>
      </c>
      <c r="D95" t="s">
        <v>34</v>
      </c>
      <c r="E95">
        <v>1</v>
      </c>
      <c r="F95" t="s">
        <v>68</v>
      </c>
      <c r="G95">
        <v>1</v>
      </c>
      <c r="H95" s="2">
        <v>100.8</v>
      </c>
      <c r="I95" t="str">
        <f>IF(ISNUMBER(SEARCH("C",#REF!)), "-1","1")</f>
        <v>1</v>
      </c>
      <c r="J95" s="4">
        <f t="shared" si="2"/>
        <v>1</v>
      </c>
      <c r="K95" s="2">
        <f t="shared" si="3"/>
        <v>100.8</v>
      </c>
    </row>
    <row r="96" spans="1:11" hidden="1" x14ac:dyDescent="0.25">
      <c r="A96" s="1">
        <v>44943</v>
      </c>
      <c r="B96" t="s">
        <v>150</v>
      </c>
      <c r="C96" t="s">
        <v>151</v>
      </c>
      <c r="D96" t="s">
        <v>34</v>
      </c>
      <c r="E96">
        <v>1</v>
      </c>
      <c r="F96" t="s">
        <v>148</v>
      </c>
      <c r="G96">
        <v>1</v>
      </c>
      <c r="H96" s="2">
        <v>62.05</v>
      </c>
      <c r="I96" t="str">
        <f>IF(ISNUMBER(SEARCH("C",#REF!)), "-1","1")</f>
        <v>1</v>
      </c>
      <c r="J96" s="4">
        <f t="shared" si="2"/>
        <v>1</v>
      </c>
      <c r="K96" s="2">
        <f t="shared" si="3"/>
        <v>62.05</v>
      </c>
    </row>
    <row r="97" spans="1:11" hidden="1" x14ac:dyDescent="0.25">
      <c r="A97" s="1">
        <v>44943</v>
      </c>
      <c r="B97" t="s">
        <v>150</v>
      </c>
      <c r="C97" t="s">
        <v>151</v>
      </c>
      <c r="D97" t="s">
        <v>34</v>
      </c>
      <c r="E97">
        <v>1</v>
      </c>
      <c r="F97" t="s">
        <v>148</v>
      </c>
      <c r="G97">
        <v>2</v>
      </c>
      <c r="H97" s="2">
        <v>124.1</v>
      </c>
      <c r="I97" t="str">
        <f>IF(ISNUMBER(SEARCH("C",#REF!)), "-1","1")</f>
        <v>1</v>
      </c>
      <c r="J97" s="4">
        <f t="shared" si="2"/>
        <v>2</v>
      </c>
      <c r="K97" s="2">
        <f t="shared" si="3"/>
        <v>124.1</v>
      </c>
    </row>
    <row r="98" spans="1:11" hidden="1" x14ac:dyDescent="0.25">
      <c r="A98" s="1">
        <v>44943</v>
      </c>
      <c r="B98" t="s">
        <v>208</v>
      </c>
      <c r="C98" t="s">
        <v>38</v>
      </c>
      <c r="D98" t="s">
        <v>34</v>
      </c>
      <c r="E98">
        <v>1</v>
      </c>
      <c r="F98" t="s">
        <v>68</v>
      </c>
      <c r="G98">
        <v>1</v>
      </c>
      <c r="H98" s="2">
        <v>100.8</v>
      </c>
      <c r="I98" t="str">
        <f>IF(ISNUMBER(SEARCH("C",#REF!)), "-1","1")</f>
        <v>1</v>
      </c>
      <c r="J98" s="4">
        <f t="shared" si="2"/>
        <v>1</v>
      </c>
      <c r="K98" s="2">
        <f t="shared" si="3"/>
        <v>100.8</v>
      </c>
    </row>
    <row r="99" spans="1:11" hidden="1" x14ac:dyDescent="0.25">
      <c r="A99" s="1">
        <v>44943</v>
      </c>
      <c r="B99" t="s">
        <v>138</v>
      </c>
      <c r="C99" t="s">
        <v>139</v>
      </c>
      <c r="D99" t="s">
        <v>36</v>
      </c>
      <c r="E99">
        <v>1</v>
      </c>
      <c r="F99" t="s">
        <v>287</v>
      </c>
      <c r="G99">
        <v>6</v>
      </c>
      <c r="H99" s="2">
        <v>488.4</v>
      </c>
      <c r="I99" t="str">
        <f>IF(ISNUMBER(SEARCH("C",#REF!)), "-1","1")</f>
        <v>1</v>
      </c>
      <c r="J99" s="4">
        <f t="shared" si="2"/>
        <v>6</v>
      </c>
      <c r="K99" s="2">
        <f t="shared" si="3"/>
        <v>488.4</v>
      </c>
    </row>
    <row r="100" spans="1:11" hidden="1" x14ac:dyDescent="0.25">
      <c r="A100" s="1">
        <v>44943</v>
      </c>
      <c r="B100" t="s">
        <v>84</v>
      </c>
      <c r="C100" t="s">
        <v>49</v>
      </c>
      <c r="D100" t="s">
        <v>36</v>
      </c>
      <c r="E100">
        <v>1</v>
      </c>
      <c r="F100" t="s">
        <v>142</v>
      </c>
      <c r="G100">
        <v>1</v>
      </c>
      <c r="H100" s="2">
        <v>212.1</v>
      </c>
      <c r="I100" t="str">
        <f>IF(ISNUMBER(SEARCH("C",#REF!)), "-1","1")</f>
        <v>1</v>
      </c>
      <c r="J100" s="4">
        <f t="shared" si="2"/>
        <v>1</v>
      </c>
      <c r="K100" s="2">
        <f t="shared" si="3"/>
        <v>212.1</v>
      </c>
    </row>
    <row r="101" spans="1:11" hidden="1" x14ac:dyDescent="0.25">
      <c r="A101" s="1">
        <v>44943</v>
      </c>
      <c r="B101" t="s">
        <v>423</v>
      </c>
      <c r="C101" t="s">
        <v>40</v>
      </c>
      <c r="D101" t="s">
        <v>36</v>
      </c>
      <c r="E101">
        <v>1</v>
      </c>
      <c r="F101" t="s">
        <v>96</v>
      </c>
      <c r="G101">
        <v>1</v>
      </c>
      <c r="H101" s="2">
        <v>388.09</v>
      </c>
      <c r="I101" t="str">
        <f>IF(ISNUMBER(SEARCH("C",#REF!)), "-1","1")</f>
        <v>1</v>
      </c>
      <c r="J101" s="4">
        <f t="shared" si="2"/>
        <v>1</v>
      </c>
      <c r="K101" s="2">
        <f t="shared" si="3"/>
        <v>388.09</v>
      </c>
    </row>
    <row r="102" spans="1:11" hidden="1" x14ac:dyDescent="0.25">
      <c r="A102" s="1">
        <v>44943</v>
      </c>
      <c r="B102" t="s">
        <v>423</v>
      </c>
      <c r="C102" t="s">
        <v>40</v>
      </c>
      <c r="D102" t="s">
        <v>36</v>
      </c>
      <c r="E102">
        <v>2</v>
      </c>
      <c r="F102" t="s">
        <v>94</v>
      </c>
      <c r="G102">
        <v>1</v>
      </c>
      <c r="H102" s="2">
        <v>388.09</v>
      </c>
      <c r="I102" t="str">
        <f>IF(ISNUMBER(SEARCH("C",#REF!)), "-1","1")</f>
        <v>1</v>
      </c>
      <c r="J102" s="4">
        <f t="shared" si="2"/>
        <v>1</v>
      </c>
      <c r="K102" s="2">
        <f t="shared" si="3"/>
        <v>388.09</v>
      </c>
    </row>
    <row r="103" spans="1:11" x14ac:dyDescent="0.25">
      <c r="A103" s="1">
        <v>44943</v>
      </c>
      <c r="B103" t="s">
        <v>60</v>
      </c>
      <c r="C103" t="s">
        <v>61</v>
      </c>
      <c r="D103" t="s">
        <v>34</v>
      </c>
      <c r="E103">
        <v>1</v>
      </c>
      <c r="F103" t="s">
        <v>192</v>
      </c>
      <c r="G103">
        <v>4</v>
      </c>
      <c r="H103" s="2">
        <v>188.24</v>
      </c>
      <c r="I103" t="str">
        <f>IF(ISNUMBER(SEARCH("C",#REF!)), "-1","1")</f>
        <v>1</v>
      </c>
      <c r="J103" s="4">
        <f t="shared" si="2"/>
        <v>4</v>
      </c>
      <c r="K103" s="2">
        <f t="shared" si="3"/>
        <v>188.24</v>
      </c>
    </row>
    <row r="104" spans="1:11" hidden="1" x14ac:dyDescent="0.25">
      <c r="A104" s="1">
        <v>44943</v>
      </c>
      <c r="B104" t="s">
        <v>63</v>
      </c>
      <c r="C104" t="s">
        <v>40</v>
      </c>
      <c r="D104" t="s">
        <v>36</v>
      </c>
      <c r="E104">
        <v>1</v>
      </c>
      <c r="F104" t="s">
        <v>541</v>
      </c>
      <c r="G104">
        <v>1</v>
      </c>
      <c r="H104" s="2">
        <v>378</v>
      </c>
      <c r="I104" t="str">
        <f>IF(ISNUMBER(SEARCH("C",#REF!)), "-1","1")</f>
        <v>1</v>
      </c>
      <c r="J104" s="4">
        <f t="shared" si="2"/>
        <v>1</v>
      </c>
      <c r="K104" s="2">
        <f t="shared" si="3"/>
        <v>378</v>
      </c>
    </row>
    <row r="105" spans="1:11" x14ac:dyDescent="0.25">
      <c r="A105" s="1">
        <v>44943</v>
      </c>
      <c r="B105" t="s">
        <v>132</v>
      </c>
      <c r="C105" t="s">
        <v>127</v>
      </c>
      <c r="D105" t="s">
        <v>34</v>
      </c>
      <c r="E105">
        <v>1</v>
      </c>
      <c r="F105" t="s">
        <v>142</v>
      </c>
      <c r="G105">
        <v>2</v>
      </c>
      <c r="H105" s="2">
        <v>424.2</v>
      </c>
      <c r="I105" t="str">
        <f>IF(ISNUMBER(SEARCH("C",#REF!)), "-1","1")</f>
        <v>1</v>
      </c>
      <c r="J105" s="4">
        <f t="shared" si="2"/>
        <v>2</v>
      </c>
      <c r="K105" s="2">
        <f t="shared" si="3"/>
        <v>424.2</v>
      </c>
    </row>
    <row r="106" spans="1:11" hidden="1" x14ac:dyDescent="0.25">
      <c r="A106" s="1">
        <v>44944</v>
      </c>
      <c r="B106" t="s">
        <v>150</v>
      </c>
      <c r="C106" t="s">
        <v>151</v>
      </c>
      <c r="D106" t="s">
        <v>34</v>
      </c>
      <c r="E106">
        <v>1</v>
      </c>
      <c r="F106" t="s">
        <v>148</v>
      </c>
      <c r="G106">
        <v>2</v>
      </c>
      <c r="H106" s="2">
        <v>110.76</v>
      </c>
      <c r="I106" t="str">
        <f>IF(ISNUMBER(SEARCH("C",#REF!)), "-1","1")</f>
        <v>1</v>
      </c>
      <c r="J106" s="4">
        <f t="shared" si="2"/>
        <v>2</v>
      </c>
      <c r="K106" s="2">
        <f t="shared" si="3"/>
        <v>110.76</v>
      </c>
    </row>
    <row r="107" spans="1:11" hidden="1" x14ac:dyDescent="0.25">
      <c r="A107" s="1">
        <v>44944</v>
      </c>
      <c r="B107" t="s">
        <v>150</v>
      </c>
      <c r="C107" t="s">
        <v>151</v>
      </c>
      <c r="D107" t="s">
        <v>34</v>
      </c>
      <c r="E107">
        <v>1</v>
      </c>
      <c r="F107" t="s">
        <v>148</v>
      </c>
      <c r="G107">
        <v>1</v>
      </c>
      <c r="H107" s="2">
        <v>65.150000000000006</v>
      </c>
      <c r="I107" t="str">
        <f>IF(ISNUMBER(SEARCH("C",#REF!)), "-1","1")</f>
        <v>1</v>
      </c>
      <c r="J107" s="4">
        <f t="shared" si="2"/>
        <v>1</v>
      </c>
      <c r="K107" s="2">
        <f t="shared" si="3"/>
        <v>65.150000000000006</v>
      </c>
    </row>
    <row r="108" spans="1:11" hidden="1" x14ac:dyDescent="0.25">
      <c r="A108" s="1">
        <v>44944</v>
      </c>
      <c r="B108" t="s">
        <v>423</v>
      </c>
      <c r="C108" t="s">
        <v>40</v>
      </c>
      <c r="D108" t="s">
        <v>36</v>
      </c>
      <c r="E108">
        <v>1</v>
      </c>
      <c r="F108" t="s">
        <v>96</v>
      </c>
      <c r="G108">
        <v>1</v>
      </c>
      <c r="H108" s="2">
        <v>404.78</v>
      </c>
      <c r="I108" t="str">
        <f>IF(ISNUMBER(SEARCH("C",#REF!)), "-1","1")</f>
        <v>1</v>
      </c>
      <c r="J108" s="4">
        <f t="shared" si="2"/>
        <v>1</v>
      </c>
      <c r="K108" s="2">
        <f t="shared" si="3"/>
        <v>404.78</v>
      </c>
    </row>
    <row r="109" spans="1:11" hidden="1" x14ac:dyDescent="0.25">
      <c r="A109" s="1">
        <v>44944</v>
      </c>
      <c r="B109" t="s">
        <v>423</v>
      </c>
      <c r="C109" t="s">
        <v>40</v>
      </c>
      <c r="D109" t="s">
        <v>36</v>
      </c>
      <c r="E109">
        <v>2</v>
      </c>
      <c r="F109" t="s">
        <v>94</v>
      </c>
      <c r="G109">
        <v>1</v>
      </c>
      <c r="H109" s="2">
        <v>404.78</v>
      </c>
      <c r="I109" t="str">
        <f>IF(ISNUMBER(SEARCH("C",#REF!)), "-1","1")</f>
        <v>1</v>
      </c>
      <c r="J109" s="4">
        <f t="shared" si="2"/>
        <v>1</v>
      </c>
      <c r="K109" s="2">
        <f t="shared" si="3"/>
        <v>404.78</v>
      </c>
    </row>
    <row r="110" spans="1:11" hidden="1" x14ac:dyDescent="0.25">
      <c r="A110" s="1">
        <v>44944</v>
      </c>
      <c r="B110" t="s">
        <v>423</v>
      </c>
      <c r="C110" t="s">
        <v>40</v>
      </c>
      <c r="D110" t="s">
        <v>36</v>
      </c>
      <c r="E110">
        <v>1</v>
      </c>
      <c r="F110" t="s">
        <v>96</v>
      </c>
      <c r="G110">
        <v>1</v>
      </c>
      <c r="H110" s="2">
        <v>404.78</v>
      </c>
      <c r="I110" t="str">
        <f>IF(ISNUMBER(SEARCH("C",#REF!)), "-1","1")</f>
        <v>1</v>
      </c>
      <c r="J110" s="4">
        <f t="shared" si="2"/>
        <v>1</v>
      </c>
      <c r="K110" s="2">
        <f t="shared" si="3"/>
        <v>404.78</v>
      </c>
    </row>
    <row r="111" spans="1:11" hidden="1" x14ac:dyDescent="0.25">
      <c r="A111" s="1">
        <v>44944</v>
      </c>
      <c r="B111" t="s">
        <v>423</v>
      </c>
      <c r="C111" t="s">
        <v>40</v>
      </c>
      <c r="D111" t="s">
        <v>36</v>
      </c>
      <c r="E111">
        <v>2</v>
      </c>
      <c r="F111" t="s">
        <v>94</v>
      </c>
      <c r="G111">
        <v>1</v>
      </c>
      <c r="H111" s="2">
        <v>404.78</v>
      </c>
      <c r="I111" t="str">
        <f>IF(ISNUMBER(SEARCH("C",#REF!)), "-1","1")</f>
        <v>1</v>
      </c>
      <c r="J111" s="4">
        <f t="shared" si="2"/>
        <v>1</v>
      </c>
      <c r="K111" s="2">
        <f t="shared" si="3"/>
        <v>404.78</v>
      </c>
    </row>
    <row r="112" spans="1:11" x14ac:dyDescent="0.25">
      <c r="A112" s="1">
        <v>44944</v>
      </c>
      <c r="B112" t="s">
        <v>60</v>
      </c>
      <c r="C112" t="s">
        <v>61</v>
      </c>
      <c r="D112" t="s">
        <v>34</v>
      </c>
      <c r="E112">
        <v>1</v>
      </c>
      <c r="F112" t="s">
        <v>460</v>
      </c>
      <c r="G112">
        <v>2</v>
      </c>
      <c r="H112" s="2">
        <v>204</v>
      </c>
      <c r="I112" t="str">
        <f>IF(ISNUMBER(SEARCH("C",#REF!)), "-1","1")</f>
        <v>1</v>
      </c>
      <c r="J112" s="4">
        <f t="shared" si="2"/>
        <v>2</v>
      </c>
      <c r="K112" s="2">
        <f t="shared" si="3"/>
        <v>204</v>
      </c>
    </row>
    <row r="113" spans="1:11" hidden="1" x14ac:dyDescent="0.25">
      <c r="A113" s="1">
        <v>44944</v>
      </c>
      <c r="B113" t="s">
        <v>48</v>
      </c>
      <c r="C113" t="s">
        <v>49</v>
      </c>
      <c r="D113" t="s">
        <v>36</v>
      </c>
      <c r="E113">
        <v>1</v>
      </c>
      <c r="F113" t="s">
        <v>66</v>
      </c>
      <c r="G113">
        <v>2</v>
      </c>
      <c r="H113" s="2">
        <v>197.5</v>
      </c>
      <c r="I113" t="str">
        <f>IF(ISNUMBER(SEARCH("C",#REF!)), "-1","1")</f>
        <v>1</v>
      </c>
      <c r="J113" s="4">
        <f t="shared" si="2"/>
        <v>2</v>
      </c>
      <c r="K113" s="2">
        <f t="shared" si="3"/>
        <v>197.5</v>
      </c>
    </row>
    <row r="114" spans="1:11" x14ac:dyDescent="0.25">
      <c r="A114" s="1">
        <v>44944</v>
      </c>
      <c r="B114" t="s">
        <v>126</v>
      </c>
      <c r="C114" t="s">
        <v>127</v>
      </c>
      <c r="D114" t="s">
        <v>34</v>
      </c>
      <c r="E114">
        <v>1</v>
      </c>
      <c r="F114" t="s">
        <v>32</v>
      </c>
      <c r="G114">
        <v>1</v>
      </c>
      <c r="H114" s="2">
        <v>266.7</v>
      </c>
      <c r="I114" t="str">
        <f>IF(ISNUMBER(SEARCH("C",#REF!)), "-1","1")</f>
        <v>1</v>
      </c>
      <c r="J114" s="4">
        <f t="shared" si="2"/>
        <v>1</v>
      </c>
      <c r="K114" s="2">
        <f t="shared" si="3"/>
        <v>266.7</v>
      </c>
    </row>
    <row r="115" spans="1:11" hidden="1" x14ac:dyDescent="0.25">
      <c r="A115" s="1">
        <v>44945</v>
      </c>
      <c r="B115" t="s">
        <v>150</v>
      </c>
      <c r="C115" t="s">
        <v>151</v>
      </c>
      <c r="D115" t="s">
        <v>34</v>
      </c>
      <c r="E115">
        <v>1</v>
      </c>
      <c r="F115" t="s">
        <v>148</v>
      </c>
      <c r="G115">
        <v>1</v>
      </c>
      <c r="H115" s="2">
        <v>62.05</v>
      </c>
      <c r="I115" t="str">
        <f>IF(ISNUMBER(SEARCH("C",#REF!)), "-1","1")</f>
        <v>1</v>
      </c>
      <c r="J115" s="4">
        <f t="shared" si="2"/>
        <v>1</v>
      </c>
      <c r="K115" s="2">
        <f t="shared" si="3"/>
        <v>62.05</v>
      </c>
    </row>
    <row r="116" spans="1:11" hidden="1" x14ac:dyDescent="0.25">
      <c r="A116" s="1">
        <v>44945</v>
      </c>
      <c r="B116" t="s">
        <v>138</v>
      </c>
      <c r="C116" t="s">
        <v>139</v>
      </c>
      <c r="D116" t="s">
        <v>36</v>
      </c>
      <c r="E116">
        <v>2</v>
      </c>
      <c r="F116" t="s">
        <v>157</v>
      </c>
      <c r="G116">
        <v>4</v>
      </c>
      <c r="H116" s="2">
        <v>561.20000000000005</v>
      </c>
      <c r="I116" t="str">
        <f>IF(ISNUMBER(SEARCH("C",#REF!)), "-1","1")</f>
        <v>1</v>
      </c>
      <c r="J116" s="4">
        <f t="shared" si="2"/>
        <v>4</v>
      </c>
      <c r="K116" s="2">
        <f t="shared" si="3"/>
        <v>561.20000000000005</v>
      </c>
    </row>
    <row r="117" spans="1:11" hidden="1" x14ac:dyDescent="0.25">
      <c r="A117" s="1">
        <v>44945</v>
      </c>
      <c r="B117" t="s">
        <v>138</v>
      </c>
      <c r="C117" t="s">
        <v>139</v>
      </c>
      <c r="D117" t="s">
        <v>36</v>
      </c>
      <c r="E117">
        <v>1</v>
      </c>
      <c r="F117" t="s">
        <v>181</v>
      </c>
      <c r="G117">
        <v>6</v>
      </c>
      <c r="H117" s="2">
        <v>441.6</v>
      </c>
      <c r="I117" t="str">
        <f>IF(ISNUMBER(SEARCH("C",#REF!)), "-1","1")</f>
        <v>1</v>
      </c>
      <c r="J117" s="4">
        <f t="shared" si="2"/>
        <v>6</v>
      </c>
      <c r="K117" s="2">
        <f t="shared" si="3"/>
        <v>441.6</v>
      </c>
    </row>
    <row r="118" spans="1:11" hidden="1" x14ac:dyDescent="0.25">
      <c r="A118" s="1">
        <v>44945</v>
      </c>
      <c r="B118" t="s">
        <v>115</v>
      </c>
      <c r="C118" t="s">
        <v>46</v>
      </c>
      <c r="D118" t="s">
        <v>34</v>
      </c>
      <c r="E118">
        <v>1</v>
      </c>
      <c r="F118" t="s">
        <v>104</v>
      </c>
      <c r="G118">
        <v>1</v>
      </c>
      <c r="H118" s="2">
        <v>101.85</v>
      </c>
      <c r="I118" t="str">
        <f>IF(ISNUMBER(SEARCH("C",#REF!)), "-1","1")</f>
        <v>1</v>
      </c>
      <c r="J118" s="4">
        <f t="shared" si="2"/>
        <v>1</v>
      </c>
      <c r="K118" s="2">
        <f t="shared" si="3"/>
        <v>101.85</v>
      </c>
    </row>
    <row r="119" spans="1:11" hidden="1" x14ac:dyDescent="0.25">
      <c r="A119" s="1">
        <v>44945</v>
      </c>
      <c r="B119" t="s">
        <v>423</v>
      </c>
      <c r="C119" t="s">
        <v>40</v>
      </c>
      <c r="D119" t="s">
        <v>36</v>
      </c>
      <c r="E119">
        <v>1</v>
      </c>
      <c r="F119" t="s">
        <v>96</v>
      </c>
      <c r="G119">
        <v>2</v>
      </c>
      <c r="H119" s="2">
        <v>776.18</v>
      </c>
      <c r="I119" t="str">
        <f>IF(ISNUMBER(SEARCH("C",#REF!)), "-1","1")</f>
        <v>1</v>
      </c>
      <c r="J119" s="4">
        <f t="shared" si="2"/>
        <v>2</v>
      </c>
      <c r="K119" s="2">
        <f t="shared" si="3"/>
        <v>776.18</v>
      </c>
    </row>
    <row r="120" spans="1:11" hidden="1" x14ac:dyDescent="0.25">
      <c r="A120" s="1">
        <v>44945</v>
      </c>
      <c r="B120" t="s">
        <v>423</v>
      </c>
      <c r="C120" t="s">
        <v>40</v>
      </c>
      <c r="D120" t="s">
        <v>36</v>
      </c>
      <c r="E120">
        <v>2</v>
      </c>
      <c r="F120" t="s">
        <v>94</v>
      </c>
      <c r="G120">
        <v>1</v>
      </c>
      <c r="H120" s="2">
        <v>388.09</v>
      </c>
      <c r="I120" t="str">
        <f>IF(ISNUMBER(SEARCH("C",#REF!)), "-1","1")</f>
        <v>1</v>
      </c>
      <c r="J120" s="4">
        <f t="shared" si="2"/>
        <v>1</v>
      </c>
      <c r="K120" s="2">
        <f t="shared" si="3"/>
        <v>388.09</v>
      </c>
    </row>
    <row r="121" spans="1:11" hidden="1" x14ac:dyDescent="0.25">
      <c r="A121" s="1">
        <v>44945</v>
      </c>
      <c r="B121" t="s">
        <v>423</v>
      </c>
      <c r="C121" t="s">
        <v>40</v>
      </c>
      <c r="D121" t="s">
        <v>36</v>
      </c>
      <c r="E121">
        <v>1</v>
      </c>
      <c r="F121" t="s">
        <v>94</v>
      </c>
      <c r="G121">
        <v>1</v>
      </c>
      <c r="H121" s="2">
        <v>388.09</v>
      </c>
      <c r="I121" t="str">
        <f>IF(ISNUMBER(SEARCH("C",#REF!)), "-1","1")</f>
        <v>1</v>
      </c>
      <c r="J121" s="4">
        <f t="shared" si="2"/>
        <v>1</v>
      </c>
      <c r="K121" s="2">
        <f t="shared" si="3"/>
        <v>388.09</v>
      </c>
    </row>
    <row r="122" spans="1:11" hidden="1" x14ac:dyDescent="0.25">
      <c r="A122" s="1">
        <v>44945</v>
      </c>
      <c r="B122" t="s">
        <v>48</v>
      </c>
      <c r="C122" t="s">
        <v>49</v>
      </c>
      <c r="D122" t="s">
        <v>36</v>
      </c>
      <c r="E122">
        <v>1</v>
      </c>
      <c r="F122" t="s">
        <v>68</v>
      </c>
      <c r="G122">
        <v>2</v>
      </c>
      <c r="H122" s="2">
        <v>201.6</v>
      </c>
      <c r="I122" t="str">
        <f>IF(ISNUMBER(SEARCH("C",#REF!)), "-1","1")</f>
        <v>1</v>
      </c>
      <c r="J122" s="4">
        <f t="shared" si="2"/>
        <v>2</v>
      </c>
      <c r="K122" s="2">
        <f t="shared" si="3"/>
        <v>201.6</v>
      </c>
    </row>
    <row r="123" spans="1:11" hidden="1" x14ac:dyDescent="0.25">
      <c r="A123" s="1">
        <v>44945</v>
      </c>
      <c r="B123" t="s">
        <v>48</v>
      </c>
      <c r="C123" t="s">
        <v>49</v>
      </c>
      <c r="D123" t="s">
        <v>36</v>
      </c>
      <c r="E123">
        <v>1</v>
      </c>
      <c r="F123" t="s">
        <v>32</v>
      </c>
      <c r="G123">
        <v>1</v>
      </c>
      <c r="H123" s="2">
        <v>266.7</v>
      </c>
      <c r="I123" t="str">
        <f>IF(ISNUMBER(SEARCH("C",#REF!)), "-1","1")</f>
        <v>1</v>
      </c>
      <c r="J123" s="4">
        <f t="shared" si="2"/>
        <v>1</v>
      </c>
      <c r="K123" s="2">
        <f t="shared" si="3"/>
        <v>266.7</v>
      </c>
    </row>
    <row r="124" spans="1:11" hidden="1" x14ac:dyDescent="0.25">
      <c r="A124" s="1">
        <v>44946</v>
      </c>
      <c r="B124" t="s">
        <v>144</v>
      </c>
      <c r="C124" t="s">
        <v>145</v>
      </c>
      <c r="D124" t="s">
        <v>36</v>
      </c>
      <c r="E124">
        <v>1</v>
      </c>
      <c r="F124" t="s">
        <v>320</v>
      </c>
      <c r="G124">
        <v>2</v>
      </c>
      <c r="H124" s="2">
        <v>321</v>
      </c>
      <c r="I124" t="str">
        <f>IF(ISNUMBER(SEARCH("C",#REF!)), "-1","1")</f>
        <v>1</v>
      </c>
      <c r="J124" s="4">
        <f t="shared" si="2"/>
        <v>2</v>
      </c>
      <c r="K124" s="2">
        <f t="shared" si="3"/>
        <v>321</v>
      </c>
    </row>
    <row r="125" spans="1:11" hidden="1" x14ac:dyDescent="0.25">
      <c r="A125" s="1">
        <v>44946</v>
      </c>
      <c r="B125" t="s">
        <v>118</v>
      </c>
      <c r="C125" t="s">
        <v>38</v>
      </c>
      <c r="D125" t="s">
        <v>34</v>
      </c>
      <c r="E125">
        <v>1</v>
      </c>
      <c r="F125" t="s">
        <v>171</v>
      </c>
      <c r="G125">
        <v>1</v>
      </c>
      <c r="H125" s="2">
        <v>92.34</v>
      </c>
      <c r="I125" t="str">
        <f>IF(ISNUMBER(SEARCH("C",#REF!)), "-1","1")</f>
        <v>1</v>
      </c>
      <c r="J125" s="4">
        <f t="shared" si="2"/>
        <v>1</v>
      </c>
      <c r="K125" s="2">
        <f t="shared" si="3"/>
        <v>92.34</v>
      </c>
    </row>
    <row r="126" spans="1:11" hidden="1" x14ac:dyDescent="0.25">
      <c r="A126" s="1">
        <v>44946</v>
      </c>
      <c r="B126" t="s">
        <v>91</v>
      </c>
      <c r="C126" t="s">
        <v>38</v>
      </c>
      <c r="D126" t="s">
        <v>34</v>
      </c>
      <c r="E126">
        <v>1</v>
      </c>
      <c r="F126" t="s">
        <v>122</v>
      </c>
      <c r="G126">
        <v>10</v>
      </c>
      <c r="H126" s="2">
        <v>672</v>
      </c>
      <c r="I126" t="str">
        <f>IF(ISNUMBER(SEARCH("C",#REF!)), "-1","1")</f>
        <v>1</v>
      </c>
      <c r="J126" s="4">
        <f t="shared" si="2"/>
        <v>10</v>
      </c>
      <c r="K126" s="2">
        <f t="shared" si="3"/>
        <v>672</v>
      </c>
    </row>
    <row r="127" spans="1:11" hidden="1" x14ac:dyDescent="0.25">
      <c r="A127" s="1">
        <v>44946</v>
      </c>
      <c r="B127" t="s">
        <v>201</v>
      </c>
      <c r="C127" t="s">
        <v>202</v>
      </c>
      <c r="D127" t="s">
        <v>36</v>
      </c>
      <c r="E127">
        <v>1</v>
      </c>
      <c r="F127" t="s">
        <v>216</v>
      </c>
      <c r="G127">
        <v>1</v>
      </c>
      <c r="H127" s="2">
        <v>143.97</v>
      </c>
      <c r="I127" t="str">
        <f>IF(ISNUMBER(SEARCH("C",#REF!)), "-1","1")</f>
        <v>1</v>
      </c>
      <c r="J127" s="4">
        <f t="shared" si="2"/>
        <v>1</v>
      </c>
      <c r="K127" s="2">
        <f t="shared" si="3"/>
        <v>143.97</v>
      </c>
    </row>
    <row r="128" spans="1:11" hidden="1" x14ac:dyDescent="0.25">
      <c r="A128" s="1">
        <v>44946</v>
      </c>
      <c r="B128" t="s">
        <v>63</v>
      </c>
      <c r="C128" t="s">
        <v>40</v>
      </c>
      <c r="D128" t="s">
        <v>36</v>
      </c>
      <c r="E128">
        <v>1</v>
      </c>
      <c r="F128" t="s">
        <v>113</v>
      </c>
      <c r="G128">
        <v>5</v>
      </c>
      <c r="H128" s="2">
        <v>479.8</v>
      </c>
      <c r="I128" t="str">
        <f>IF(ISNUMBER(SEARCH("C",#REF!)), "-1","1")</f>
        <v>1</v>
      </c>
      <c r="J128" s="4">
        <f t="shared" si="2"/>
        <v>5</v>
      </c>
      <c r="K128" s="2">
        <f t="shared" si="3"/>
        <v>479.8</v>
      </c>
    </row>
    <row r="129" spans="1:11" hidden="1" x14ac:dyDescent="0.25">
      <c r="A129" s="1">
        <v>44946</v>
      </c>
      <c r="B129" t="s">
        <v>100</v>
      </c>
      <c r="C129" t="s">
        <v>37</v>
      </c>
      <c r="D129" t="s">
        <v>36</v>
      </c>
      <c r="E129">
        <v>1</v>
      </c>
      <c r="F129" t="s">
        <v>205</v>
      </c>
      <c r="G129">
        <v>3</v>
      </c>
      <c r="H129" s="2">
        <v>572.70000000000005</v>
      </c>
      <c r="I129" t="str">
        <f>IF(ISNUMBER(SEARCH("C",#REF!)), "-1","1")</f>
        <v>1</v>
      </c>
      <c r="J129" s="4">
        <f t="shared" si="2"/>
        <v>3</v>
      </c>
      <c r="K129" s="2">
        <f t="shared" si="3"/>
        <v>572.70000000000005</v>
      </c>
    </row>
    <row r="130" spans="1:11" hidden="1" x14ac:dyDescent="0.25">
      <c r="A130" s="1">
        <v>44946</v>
      </c>
      <c r="B130" t="s">
        <v>70</v>
      </c>
      <c r="C130" t="s">
        <v>38</v>
      </c>
      <c r="D130" t="s">
        <v>34</v>
      </c>
      <c r="E130">
        <v>1</v>
      </c>
      <c r="F130" t="s">
        <v>122</v>
      </c>
      <c r="G130">
        <v>15</v>
      </c>
      <c r="H130" s="2">
        <v>826.2</v>
      </c>
      <c r="I130" t="str">
        <f>IF(ISNUMBER(SEARCH("C",#REF!)), "-1","1")</f>
        <v>1</v>
      </c>
      <c r="J130" s="4">
        <f t="shared" si="2"/>
        <v>15</v>
      </c>
      <c r="K130" s="2">
        <f t="shared" si="3"/>
        <v>826.2</v>
      </c>
    </row>
    <row r="131" spans="1:11" hidden="1" x14ac:dyDescent="0.25">
      <c r="A131" s="1">
        <v>44946</v>
      </c>
      <c r="B131" t="s">
        <v>55</v>
      </c>
      <c r="C131" t="s">
        <v>46</v>
      </c>
      <c r="D131" t="s">
        <v>34</v>
      </c>
      <c r="E131">
        <v>1</v>
      </c>
      <c r="F131" t="s">
        <v>32</v>
      </c>
      <c r="G131">
        <v>2</v>
      </c>
      <c r="H131" s="2">
        <v>493.56</v>
      </c>
      <c r="I131" t="str">
        <f>IF(ISNUMBER(SEARCH("C",#REF!)), "-1","1")</f>
        <v>1</v>
      </c>
      <c r="J131" s="4">
        <f t="shared" si="2"/>
        <v>2</v>
      </c>
      <c r="K131" s="2">
        <f t="shared" si="3"/>
        <v>493.56</v>
      </c>
    </row>
    <row r="132" spans="1:11" hidden="1" x14ac:dyDescent="0.25">
      <c r="A132" s="1">
        <v>44946</v>
      </c>
      <c r="B132" t="s">
        <v>55</v>
      </c>
      <c r="C132" t="s">
        <v>46</v>
      </c>
      <c r="D132" t="s">
        <v>34</v>
      </c>
      <c r="E132">
        <v>1</v>
      </c>
      <c r="F132" t="s">
        <v>130</v>
      </c>
      <c r="G132">
        <v>1</v>
      </c>
      <c r="H132" s="2">
        <v>167.9</v>
      </c>
      <c r="I132" t="str">
        <f>IF(ISNUMBER(SEARCH("C",#REF!)), "-1","1")</f>
        <v>1</v>
      </c>
      <c r="J132" s="4">
        <f t="shared" si="2"/>
        <v>1</v>
      </c>
      <c r="K132" s="2">
        <f t="shared" si="3"/>
        <v>167.9</v>
      </c>
    </row>
    <row r="133" spans="1:11" hidden="1" x14ac:dyDescent="0.25">
      <c r="A133" s="1">
        <v>44949</v>
      </c>
      <c r="B133" t="s">
        <v>208</v>
      </c>
      <c r="C133" t="s">
        <v>38</v>
      </c>
      <c r="D133" t="s">
        <v>34</v>
      </c>
      <c r="E133">
        <v>1</v>
      </c>
      <c r="F133" t="s">
        <v>110</v>
      </c>
      <c r="G133">
        <v>1</v>
      </c>
      <c r="H133" s="2">
        <v>100.8</v>
      </c>
      <c r="I133" t="str">
        <f>IF(ISNUMBER(SEARCH("C",#REF!)), "-1","1")</f>
        <v>1</v>
      </c>
      <c r="J133" s="4">
        <f t="shared" si="2"/>
        <v>1</v>
      </c>
      <c r="K133" s="2">
        <f t="shared" si="3"/>
        <v>100.8</v>
      </c>
    </row>
    <row r="134" spans="1:11" hidden="1" x14ac:dyDescent="0.25">
      <c r="A134" s="1">
        <v>44949</v>
      </c>
      <c r="B134" t="s">
        <v>296</v>
      </c>
      <c r="C134" t="s">
        <v>151</v>
      </c>
      <c r="D134" t="s">
        <v>34</v>
      </c>
      <c r="E134">
        <v>1</v>
      </c>
      <c r="F134" t="s">
        <v>68</v>
      </c>
      <c r="G134">
        <v>1</v>
      </c>
      <c r="H134" s="2">
        <v>100.8</v>
      </c>
      <c r="I134" t="str">
        <f>IF(ISNUMBER(SEARCH("C",#REF!)), "-1","1")</f>
        <v>1</v>
      </c>
      <c r="J134" s="4">
        <f t="shared" si="2"/>
        <v>1</v>
      </c>
      <c r="K134" s="2">
        <f t="shared" si="3"/>
        <v>100.8</v>
      </c>
    </row>
    <row r="135" spans="1:11" x14ac:dyDescent="0.25">
      <c r="A135" s="1">
        <v>44949</v>
      </c>
      <c r="B135" t="s">
        <v>163</v>
      </c>
      <c r="C135" t="s">
        <v>164</v>
      </c>
      <c r="D135" t="s">
        <v>34</v>
      </c>
      <c r="E135">
        <v>1</v>
      </c>
      <c r="F135" t="s">
        <v>157</v>
      </c>
      <c r="G135">
        <v>4</v>
      </c>
      <c r="H135" s="2">
        <v>561.20000000000005</v>
      </c>
      <c r="I135" t="str">
        <f>IF(ISNUMBER(SEARCH("C",#REF!)), "-1","1")</f>
        <v>1</v>
      </c>
      <c r="J135" s="4">
        <f t="shared" si="2"/>
        <v>4</v>
      </c>
      <c r="K135" s="2">
        <f t="shared" si="3"/>
        <v>561.20000000000005</v>
      </c>
    </row>
    <row r="136" spans="1:11" hidden="1" x14ac:dyDescent="0.25">
      <c r="A136" s="1">
        <v>44949</v>
      </c>
      <c r="B136" t="s">
        <v>144</v>
      </c>
      <c r="C136" t="s">
        <v>145</v>
      </c>
      <c r="D136" t="s">
        <v>36</v>
      </c>
      <c r="E136">
        <v>1</v>
      </c>
      <c r="F136" t="s">
        <v>82</v>
      </c>
      <c r="G136">
        <v>5</v>
      </c>
      <c r="H136" s="2">
        <v>199.2</v>
      </c>
      <c r="I136" t="str">
        <f>IF(ISNUMBER(SEARCH("C",#REF!)), "-1","1")</f>
        <v>1</v>
      </c>
      <c r="J136" s="4">
        <f t="shared" si="2"/>
        <v>5</v>
      </c>
      <c r="K136" s="2">
        <f t="shared" si="3"/>
        <v>199.2</v>
      </c>
    </row>
    <row r="137" spans="1:11" hidden="1" x14ac:dyDescent="0.25">
      <c r="A137" s="1">
        <v>44949</v>
      </c>
      <c r="B137" t="s">
        <v>218</v>
      </c>
      <c r="C137" t="s">
        <v>219</v>
      </c>
      <c r="D137" t="s">
        <v>36</v>
      </c>
      <c r="E137">
        <v>1</v>
      </c>
      <c r="F137" t="s">
        <v>110</v>
      </c>
      <c r="G137">
        <v>3</v>
      </c>
      <c r="H137" s="2">
        <v>302.39999999999998</v>
      </c>
      <c r="I137" t="str">
        <f>IF(ISNUMBER(SEARCH("C",#REF!)), "-1","1")</f>
        <v>1</v>
      </c>
      <c r="J137" s="4">
        <f t="shared" ref="J137:J200" si="4">G137*I137</f>
        <v>3</v>
      </c>
      <c r="K137" s="2">
        <f t="shared" ref="K137:K200" si="5">H137*I137</f>
        <v>302.39999999999998</v>
      </c>
    </row>
    <row r="138" spans="1:11" hidden="1" x14ac:dyDescent="0.25">
      <c r="A138" s="1">
        <v>44949</v>
      </c>
      <c r="B138" t="s">
        <v>48</v>
      </c>
      <c r="C138" t="s">
        <v>49</v>
      </c>
      <c r="D138" t="s">
        <v>36</v>
      </c>
      <c r="E138">
        <v>1</v>
      </c>
      <c r="F138" t="s">
        <v>32</v>
      </c>
      <c r="G138">
        <v>1</v>
      </c>
      <c r="H138" s="2">
        <v>266.7</v>
      </c>
      <c r="I138" t="str">
        <f>IF(ISNUMBER(SEARCH("C",#REF!)), "-1","1")</f>
        <v>1</v>
      </c>
      <c r="J138" s="4">
        <f t="shared" si="4"/>
        <v>1</v>
      </c>
      <c r="K138" s="2">
        <f t="shared" si="5"/>
        <v>266.7</v>
      </c>
    </row>
    <row r="139" spans="1:11" hidden="1" x14ac:dyDescent="0.25">
      <c r="A139" s="1">
        <v>44949</v>
      </c>
      <c r="B139" t="s">
        <v>177</v>
      </c>
      <c r="C139" t="s">
        <v>178</v>
      </c>
      <c r="D139" t="s">
        <v>36</v>
      </c>
      <c r="E139">
        <v>1</v>
      </c>
      <c r="F139" t="s">
        <v>113</v>
      </c>
      <c r="G139">
        <v>2</v>
      </c>
      <c r="H139" s="2">
        <v>183.04</v>
      </c>
      <c r="I139" t="str">
        <f>IF(ISNUMBER(SEARCH("C",#REF!)), "-1","1")</f>
        <v>1</v>
      </c>
      <c r="J139" s="4">
        <f t="shared" si="4"/>
        <v>2</v>
      </c>
      <c r="K139" s="2">
        <f t="shared" si="5"/>
        <v>183.04</v>
      </c>
    </row>
    <row r="140" spans="1:11" hidden="1" x14ac:dyDescent="0.25">
      <c r="A140" s="1">
        <v>44949</v>
      </c>
      <c r="B140" t="s">
        <v>48</v>
      </c>
      <c r="C140" t="s">
        <v>49</v>
      </c>
      <c r="D140" t="s">
        <v>36</v>
      </c>
      <c r="E140">
        <v>1</v>
      </c>
      <c r="F140" t="s">
        <v>110</v>
      </c>
      <c r="G140">
        <v>1</v>
      </c>
      <c r="H140" s="2">
        <v>100.8</v>
      </c>
      <c r="I140" t="str">
        <f>IF(ISNUMBER(SEARCH("C",#REF!)), "-1","1")</f>
        <v>1</v>
      </c>
      <c r="J140" s="4">
        <f t="shared" si="4"/>
        <v>1</v>
      </c>
      <c r="K140" s="2">
        <f t="shared" si="5"/>
        <v>100.8</v>
      </c>
    </row>
    <row r="141" spans="1:11" hidden="1" x14ac:dyDescent="0.25">
      <c r="A141" s="1">
        <v>44949</v>
      </c>
      <c r="B141" t="s">
        <v>70</v>
      </c>
      <c r="C141" t="s">
        <v>38</v>
      </c>
      <c r="D141" t="s">
        <v>34</v>
      </c>
      <c r="E141">
        <v>1</v>
      </c>
      <c r="F141" t="s">
        <v>110</v>
      </c>
      <c r="G141">
        <v>4</v>
      </c>
      <c r="H141" s="2">
        <v>403.2</v>
      </c>
      <c r="I141" t="str">
        <f>IF(ISNUMBER(SEARCH("C",#REF!)), "-1","1")</f>
        <v>1</v>
      </c>
      <c r="J141" s="4">
        <f t="shared" si="4"/>
        <v>4</v>
      </c>
      <c r="K141" s="2">
        <f t="shared" si="5"/>
        <v>403.2</v>
      </c>
    </row>
    <row r="142" spans="1:11" hidden="1" x14ac:dyDescent="0.25">
      <c r="A142" s="1">
        <v>44949</v>
      </c>
      <c r="B142" t="s">
        <v>600</v>
      </c>
      <c r="C142" t="s">
        <v>178</v>
      </c>
      <c r="D142" t="s">
        <v>36</v>
      </c>
      <c r="E142">
        <v>1</v>
      </c>
      <c r="F142" t="s">
        <v>205</v>
      </c>
      <c r="G142">
        <v>1</v>
      </c>
      <c r="H142" s="2">
        <v>190.9</v>
      </c>
      <c r="I142" t="str">
        <f>IF(ISNUMBER(SEARCH("C",#REF!)), "-1","1")</f>
        <v>1</v>
      </c>
      <c r="J142" s="4">
        <f t="shared" si="4"/>
        <v>1</v>
      </c>
      <c r="K142" s="2">
        <f t="shared" si="5"/>
        <v>190.9</v>
      </c>
    </row>
    <row r="143" spans="1:11" hidden="1" x14ac:dyDescent="0.25">
      <c r="A143" s="1">
        <v>44949</v>
      </c>
      <c r="B143" t="s">
        <v>73</v>
      </c>
      <c r="C143" t="s">
        <v>49</v>
      </c>
      <c r="D143" t="s">
        <v>36</v>
      </c>
      <c r="E143">
        <v>1</v>
      </c>
      <c r="F143" t="s">
        <v>134</v>
      </c>
      <c r="G143">
        <v>1</v>
      </c>
      <c r="H143" s="2">
        <v>259.05</v>
      </c>
      <c r="I143" t="str">
        <f>IF(ISNUMBER(SEARCH("C",#REF!)), "-1","1")</f>
        <v>1</v>
      </c>
      <c r="J143" s="4">
        <f t="shared" si="4"/>
        <v>1</v>
      </c>
      <c r="K143" s="2">
        <f t="shared" si="5"/>
        <v>259.05</v>
      </c>
    </row>
    <row r="144" spans="1:11" hidden="1" x14ac:dyDescent="0.25">
      <c r="A144" s="1">
        <v>44949</v>
      </c>
      <c r="B144" t="s">
        <v>43</v>
      </c>
      <c r="C144" t="s">
        <v>44</v>
      </c>
      <c r="D144" t="s">
        <v>34</v>
      </c>
      <c r="E144">
        <v>1</v>
      </c>
      <c r="F144" t="s">
        <v>110</v>
      </c>
      <c r="G144">
        <v>1</v>
      </c>
      <c r="H144" s="2">
        <v>96</v>
      </c>
      <c r="I144" t="str">
        <f>IF(ISNUMBER(SEARCH("C",#REF!)), "-1","1")</f>
        <v>1</v>
      </c>
      <c r="J144" s="4">
        <f t="shared" si="4"/>
        <v>1</v>
      </c>
      <c r="K144" s="2">
        <f t="shared" si="5"/>
        <v>96</v>
      </c>
    </row>
    <row r="145" spans="1:11" hidden="1" x14ac:dyDescent="0.25">
      <c r="A145" s="1">
        <v>44949</v>
      </c>
      <c r="B145" t="s">
        <v>43</v>
      </c>
      <c r="C145" t="s">
        <v>44</v>
      </c>
      <c r="D145" t="s">
        <v>34</v>
      </c>
      <c r="E145">
        <v>1</v>
      </c>
      <c r="F145" t="s">
        <v>110</v>
      </c>
      <c r="G145">
        <v>1</v>
      </c>
      <c r="H145" s="2">
        <v>96</v>
      </c>
      <c r="I145" t="str">
        <f>IF(ISNUMBER(SEARCH("C",#REF!)), "-1","1")</f>
        <v>1</v>
      </c>
      <c r="J145" s="4">
        <f t="shared" si="4"/>
        <v>1</v>
      </c>
      <c r="K145" s="2">
        <f t="shared" si="5"/>
        <v>96</v>
      </c>
    </row>
    <row r="146" spans="1:11" hidden="1" x14ac:dyDescent="0.25">
      <c r="A146" s="1">
        <v>44949</v>
      </c>
      <c r="B146" t="s">
        <v>43</v>
      </c>
      <c r="C146" t="s">
        <v>44</v>
      </c>
      <c r="D146" t="s">
        <v>34</v>
      </c>
      <c r="E146">
        <v>1</v>
      </c>
      <c r="F146" t="s">
        <v>110</v>
      </c>
      <c r="G146">
        <v>1</v>
      </c>
      <c r="H146" s="2">
        <v>100.8</v>
      </c>
      <c r="I146" t="str">
        <f>IF(ISNUMBER(SEARCH("C",#REF!)), "-1","1")</f>
        <v>1</v>
      </c>
      <c r="J146" s="4">
        <f t="shared" si="4"/>
        <v>1</v>
      </c>
      <c r="K146" s="2">
        <f t="shared" si="5"/>
        <v>100.8</v>
      </c>
    </row>
    <row r="147" spans="1:11" hidden="1" x14ac:dyDescent="0.25">
      <c r="A147" s="1">
        <v>44949</v>
      </c>
      <c r="B147" t="s">
        <v>43</v>
      </c>
      <c r="C147" t="s">
        <v>44</v>
      </c>
      <c r="D147" t="s">
        <v>34</v>
      </c>
      <c r="E147">
        <v>1</v>
      </c>
      <c r="F147" t="s">
        <v>96</v>
      </c>
      <c r="G147">
        <v>1</v>
      </c>
      <c r="H147" s="2">
        <v>346.21</v>
      </c>
      <c r="I147" t="str">
        <f>IF(ISNUMBER(SEARCH("C",#REF!)), "-1","1")</f>
        <v>1</v>
      </c>
      <c r="J147" s="4">
        <f t="shared" si="4"/>
        <v>1</v>
      </c>
      <c r="K147" s="2">
        <f t="shared" si="5"/>
        <v>346.21</v>
      </c>
    </row>
    <row r="148" spans="1:11" hidden="1" x14ac:dyDescent="0.25">
      <c r="A148" s="1">
        <v>44949</v>
      </c>
      <c r="B148" t="s">
        <v>43</v>
      </c>
      <c r="C148" t="s">
        <v>44</v>
      </c>
      <c r="D148" t="s">
        <v>34</v>
      </c>
      <c r="E148">
        <v>2</v>
      </c>
      <c r="F148" t="s">
        <v>94</v>
      </c>
      <c r="G148">
        <v>1</v>
      </c>
      <c r="H148" s="2">
        <v>346.21</v>
      </c>
      <c r="I148" t="str">
        <f>IF(ISNUMBER(SEARCH("C",#REF!)), "-1","1")</f>
        <v>1</v>
      </c>
      <c r="J148" s="4">
        <f t="shared" si="4"/>
        <v>1</v>
      </c>
      <c r="K148" s="2">
        <f t="shared" si="5"/>
        <v>346.21</v>
      </c>
    </row>
    <row r="149" spans="1:11" hidden="1" x14ac:dyDescent="0.25">
      <c r="A149" s="1">
        <v>44949</v>
      </c>
      <c r="B149" t="s">
        <v>238</v>
      </c>
      <c r="C149" t="s">
        <v>239</v>
      </c>
      <c r="D149" t="s">
        <v>34</v>
      </c>
      <c r="E149">
        <v>1</v>
      </c>
      <c r="F149" t="s">
        <v>87</v>
      </c>
      <c r="G149">
        <v>1</v>
      </c>
      <c r="H149" s="2">
        <v>0</v>
      </c>
      <c r="I149" t="str">
        <f>IF(ISNUMBER(SEARCH("C",#REF!)), "-1","1")</f>
        <v>1</v>
      </c>
      <c r="J149" s="4">
        <f t="shared" si="4"/>
        <v>1</v>
      </c>
      <c r="K149" s="2">
        <f t="shared" si="5"/>
        <v>0</v>
      </c>
    </row>
    <row r="150" spans="1:11" hidden="1" x14ac:dyDescent="0.25">
      <c r="A150" s="1">
        <v>44950</v>
      </c>
      <c r="B150" t="s">
        <v>138</v>
      </c>
      <c r="C150" t="s">
        <v>139</v>
      </c>
      <c r="D150" t="s">
        <v>36</v>
      </c>
      <c r="E150">
        <v>1</v>
      </c>
      <c r="F150" t="s">
        <v>181</v>
      </c>
      <c r="G150">
        <v>8</v>
      </c>
      <c r="H150" s="2">
        <v>588.79999999999995</v>
      </c>
      <c r="I150" t="str">
        <f>IF(ISNUMBER(SEARCH("C",#REF!)), "-1","1")</f>
        <v>1</v>
      </c>
      <c r="J150" s="4">
        <f t="shared" si="4"/>
        <v>8</v>
      </c>
      <c r="K150" s="2">
        <f t="shared" si="5"/>
        <v>588.79999999999995</v>
      </c>
    </row>
    <row r="151" spans="1:11" hidden="1" x14ac:dyDescent="0.25">
      <c r="A151" s="1">
        <v>44950</v>
      </c>
      <c r="B151" t="s">
        <v>300</v>
      </c>
      <c r="C151" t="s">
        <v>301</v>
      </c>
      <c r="D151" t="s">
        <v>34</v>
      </c>
      <c r="E151">
        <v>1</v>
      </c>
      <c r="F151" t="s">
        <v>87</v>
      </c>
      <c r="G151">
        <v>10</v>
      </c>
      <c r="H151" s="2">
        <v>189</v>
      </c>
      <c r="I151" t="str">
        <f>IF(ISNUMBER(SEARCH("C",#REF!)), "-1","1")</f>
        <v>1</v>
      </c>
      <c r="J151" s="4">
        <f t="shared" si="4"/>
        <v>10</v>
      </c>
      <c r="K151" s="2">
        <f t="shared" si="5"/>
        <v>189</v>
      </c>
    </row>
    <row r="152" spans="1:11" hidden="1" x14ac:dyDescent="0.25">
      <c r="A152" s="1">
        <v>44950</v>
      </c>
      <c r="B152" t="s">
        <v>79</v>
      </c>
      <c r="C152" t="s">
        <v>39</v>
      </c>
      <c r="D152" t="s">
        <v>34</v>
      </c>
      <c r="E152">
        <v>1</v>
      </c>
      <c r="F152" t="s">
        <v>94</v>
      </c>
      <c r="G152">
        <v>1</v>
      </c>
      <c r="H152" s="2">
        <v>357.7</v>
      </c>
      <c r="I152" t="str">
        <f>IF(ISNUMBER(SEARCH("C",#REF!)), "-1","1")</f>
        <v>1</v>
      </c>
      <c r="J152" s="4">
        <f t="shared" si="4"/>
        <v>1</v>
      </c>
      <c r="K152" s="2">
        <f t="shared" si="5"/>
        <v>357.7</v>
      </c>
    </row>
    <row r="153" spans="1:11" hidden="1" x14ac:dyDescent="0.25">
      <c r="A153" s="1">
        <v>44950</v>
      </c>
      <c r="B153" t="s">
        <v>79</v>
      </c>
      <c r="C153" t="s">
        <v>39</v>
      </c>
      <c r="D153" t="s">
        <v>34</v>
      </c>
      <c r="E153">
        <v>2</v>
      </c>
      <c r="F153" t="s">
        <v>225</v>
      </c>
      <c r="G153">
        <v>2</v>
      </c>
      <c r="H153" s="2">
        <v>1026</v>
      </c>
      <c r="I153" t="str">
        <f>IF(ISNUMBER(SEARCH("C",#REF!)), "-1","1")</f>
        <v>1</v>
      </c>
      <c r="J153" s="4">
        <f t="shared" si="4"/>
        <v>2</v>
      </c>
      <c r="K153" s="2">
        <f t="shared" si="5"/>
        <v>1026</v>
      </c>
    </row>
    <row r="154" spans="1:11" hidden="1" x14ac:dyDescent="0.25">
      <c r="A154" s="1">
        <v>44950</v>
      </c>
      <c r="B154" t="s">
        <v>144</v>
      </c>
      <c r="C154" t="s">
        <v>145</v>
      </c>
      <c r="D154" t="s">
        <v>36</v>
      </c>
      <c r="E154">
        <v>1</v>
      </c>
      <c r="F154" t="s">
        <v>82</v>
      </c>
      <c r="G154">
        <v>5</v>
      </c>
      <c r="H154" s="2">
        <v>199.2</v>
      </c>
      <c r="I154" t="str">
        <f>IF(ISNUMBER(SEARCH("C",#REF!)), "-1","1")</f>
        <v>1</v>
      </c>
      <c r="J154" s="4">
        <f t="shared" si="4"/>
        <v>5</v>
      </c>
      <c r="K154" s="2">
        <f t="shared" si="5"/>
        <v>199.2</v>
      </c>
    </row>
    <row r="155" spans="1:11" hidden="1" x14ac:dyDescent="0.25">
      <c r="A155" s="1">
        <v>44950</v>
      </c>
      <c r="B155" t="s">
        <v>84</v>
      </c>
      <c r="C155" t="s">
        <v>49</v>
      </c>
      <c r="D155" t="s">
        <v>36</v>
      </c>
      <c r="E155">
        <v>1</v>
      </c>
      <c r="F155" t="s">
        <v>216</v>
      </c>
      <c r="G155">
        <v>3</v>
      </c>
      <c r="H155" s="2">
        <v>403.98</v>
      </c>
      <c r="I155" t="str">
        <f>IF(ISNUMBER(SEARCH("C",#REF!)), "-1","1")</f>
        <v>1</v>
      </c>
      <c r="J155" s="4">
        <f t="shared" si="4"/>
        <v>3</v>
      </c>
      <c r="K155" s="2">
        <f t="shared" si="5"/>
        <v>403.98</v>
      </c>
    </row>
    <row r="156" spans="1:11" hidden="1" x14ac:dyDescent="0.25">
      <c r="A156" s="1">
        <v>44950</v>
      </c>
      <c r="B156" t="s">
        <v>84</v>
      </c>
      <c r="C156" t="s">
        <v>49</v>
      </c>
      <c r="D156" t="s">
        <v>36</v>
      </c>
      <c r="E156">
        <v>1</v>
      </c>
      <c r="F156" t="s">
        <v>68</v>
      </c>
      <c r="G156">
        <v>1</v>
      </c>
      <c r="H156" s="2">
        <v>100.8</v>
      </c>
      <c r="I156" t="str">
        <f>IF(ISNUMBER(SEARCH("C",#REF!)), "-1","1")</f>
        <v>1</v>
      </c>
      <c r="J156" s="4">
        <f t="shared" si="4"/>
        <v>1</v>
      </c>
      <c r="K156" s="2">
        <f t="shared" si="5"/>
        <v>100.8</v>
      </c>
    </row>
    <row r="157" spans="1:11" hidden="1" x14ac:dyDescent="0.25">
      <c r="A157" s="1">
        <v>44950</v>
      </c>
      <c r="B157" t="s">
        <v>118</v>
      </c>
      <c r="C157" t="s">
        <v>38</v>
      </c>
      <c r="D157" t="s">
        <v>34</v>
      </c>
      <c r="E157">
        <v>1</v>
      </c>
      <c r="F157" t="s">
        <v>361</v>
      </c>
      <c r="G157">
        <v>2</v>
      </c>
      <c r="H157" s="2">
        <v>446.88</v>
      </c>
      <c r="I157" t="str">
        <f>IF(ISNUMBER(SEARCH("C",#REF!)), "-1","1")</f>
        <v>1</v>
      </c>
      <c r="J157" s="4">
        <f t="shared" si="4"/>
        <v>2</v>
      </c>
      <c r="K157" s="2">
        <f t="shared" si="5"/>
        <v>446.88</v>
      </c>
    </row>
    <row r="158" spans="1:11" hidden="1" x14ac:dyDescent="0.25">
      <c r="A158" s="1">
        <v>44950</v>
      </c>
      <c r="B158" t="s">
        <v>57</v>
      </c>
      <c r="C158" t="s">
        <v>39</v>
      </c>
      <c r="D158" t="s">
        <v>34</v>
      </c>
      <c r="E158">
        <v>1</v>
      </c>
      <c r="F158" t="s">
        <v>87</v>
      </c>
      <c r="G158">
        <v>10</v>
      </c>
      <c r="H158" s="2">
        <v>173.6</v>
      </c>
      <c r="I158" t="str">
        <f>IF(ISNUMBER(SEARCH("C",#REF!)), "-1","1")</f>
        <v>1</v>
      </c>
      <c r="J158" s="4">
        <f t="shared" si="4"/>
        <v>10</v>
      </c>
      <c r="K158" s="2">
        <f t="shared" si="5"/>
        <v>173.6</v>
      </c>
    </row>
    <row r="159" spans="1:11" hidden="1" x14ac:dyDescent="0.25">
      <c r="A159" s="1">
        <v>44950</v>
      </c>
      <c r="B159" t="s">
        <v>118</v>
      </c>
      <c r="C159" t="s">
        <v>38</v>
      </c>
      <c r="D159" t="s">
        <v>34</v>
      </c>
      <c r="E159">
        <v>2</v>
      </c>
      <c r="F159" t="s">
        <v>400</v>
      </c>
      <c r="G159">
        <v>2</v>
      </c>
      <c r="H159" s="2">
        <v>446.88</v>
      </c>
      <c r="I159" t="str">
        <f>IF(ISNUMBER(SEARCH("C",#REF!)), "-1","1")</f>
        <v>1</v>
      </c>
      <c r="J159" s="4">
        <f t="shared" si="4"/>
        <v>2</v>
      </c>
      <c r="K159" s="2">
        <f t="shared" si="5"/>
        <v>446.88</v>
      </c>
    </row>
    <row r="160" spans="1:11" hidden="1" x14ac:dyDescent="0.25">
      <c r="A160" s="1">
        <v>44950</v>
      </c>
      <c r="B160" t="s">
        <v>118</v>
      </c>
      <c r="C160" t="s">
        <v>38</v>
      </c>
      <c r="D160" t="s">
        <v>34</v>
      </c>
      <c r="E160">
        <v>3</v>
      </c>
      <c r="F160" t="s">
        <v>402</v>
      </c>
      <c r="G160">
        <v>2</v>
      </c>
      <c r="H160" s="2">
        <v>446.88</v>
      </c>
      <c r="I160" t="str">
        <f>IF(ISNUMBER(SEARCH("C",#REF!)), "-1","1")</f>
        <v>1</v>
      </c>
      <c r="J160" s="4">
        <f t="shared" si="4"/>
        <v>2</v>
      </c>
      <c r="K160" s="2">
        <f t="shared" si="5"/>
        <v>446.88</v>
      </c>
    </row>
    <row r="161" spans="1:13" x14ac:dyDescent="0.25">
      <c r="A161" s="1">
        <v>44950</v>
      </c>
      <c r="B161" t="s">
        <v>408</v>
      </c>
      <c r="C161" t="s">
        <v>409</v>
      </c>
      <c r="D161" t="s">
        <v>34</v>
      </c>
      <c r="E161">
        <v>1</v>
      </c>
      <c r="F161" t="s">
        <v>110</v>
      </c>
      <c r="G161">
        <v>1</v>
      </c>
      <c r="H161" s="2">
        <v>100.8</v>
      </c>
      <c r="I161" t="str">
        <f>IF(ISNUMBER(SEARCH("C",#REF!)), "-1","1")</f>
        <v>1</v>
      </c>
      <c r="J161" s="4">
        <f t="shared" si="4"/>
        <v>1</v>
      </c>
      <c r="K161" s="2">
        <f t="shared" si="5"/>
        <v>100.8</v>
      </c>
    </row>
    <row r="162" spans="1:13" hidden="1" x14ac:dyDescent="0.25">
      <c r="A162" s="1">
        <v>44950</v>
      </c>
      <c r="B162" t="s">
        <v>57</v>
      </c>
      <c r="C162" t="s">
        <v>39</v>
      </c>
      <c r="D162" t="s">
        <v>34</v>
      </c>
      <c r="E162">
        <v>1</v>
      </c>
      <c r="F162" t="s">
        <v>87</v>
      </c>
      <c r="G162">
        <v>10</v>
      </c>
      <c r="H162" s="2">
        <v>173.6</v>
      </c>
      <c r="I162" t="str">
        <f>IF(ISNUMBER(SEARCH("C",#REF!)), "-1","1")</f>
        <v>1</v>
      </c>
      <c r="J162" s="4">
        <f t="shared" si="4"/>
        <v>10</v>
      </c>
      <c r="K162" s="2">
        <f t="shared" si="5"/>
        <v>173.6</v>
      </c>
    </row>
    <row r="163" spans="1:13" hidden="1" x14ac:dyDescent="0.25">
      <c r="A163" s="1">
        <v>44950</v>
      </c>
      <c r="B163" t="s">
        <v>57</v>
      </c>
      <c r="C163" t="s">
        <v>39</v>
      </c>
      <c r="D163" t="s">
        <v>34</v>
      </c>
      <c r="E163">
        <v>1</v>
      </c>
      <c r="F163" t="s">
        <v>87</v>
      </c>
      <c r="G163">
        <v>10</v>
      </c>
      <c r="H163" s="2">
        <v>173.6</v>
      </c>
      <c r="I163" t="str">
        <f>IF(ISNUMBER(SEARCH("C",#REF!)), "-1","1")</f>
        <v>1</v>
      </c>
      <c r="J163" s="4">
        <f t="shared" si="4"/>
        <v>10</v>
      </c>
      <c r="K163" s="2">
        <f t="shared" si="5"/>
        <v>173.6</v>
      </c>
    </row>
    <row r="164" spans="1:13" hidden="1" x14ac:dyDescent="0.25">
      <c r="A164" s="1">
        <v>44950</v>
      </c>
      <c r="B164" t="s">
        <v>48</v>
      </c>
      <c r="C164" t="s">
        <v>49</v>
      </c>
      <c r="D164" t="s">
        <v>36</v>
      </c>
      <c r="E164">
        <v>1</v>
      </c>
      <c r="F164" t="s">
        <v>68</v>
      </c>
      <c r="G164">
        <v>1</v>
      </c>
      <c r="H164" s="2">
        <v>100.8</v>
      </c>
      <c r="I164" t="str">
        <f>IF(ISNUMBER(SEARCH("C",#REF!)), "-1","1")</f>
        <v>1</v>
      </c>
      <c r="J164" s="4">
        <f t="shared" si="4"/>
        <v>1</v>
      </c>
      <c r="K164" s="2">
        <f t="shared" si="5"/>
        <v>100.8</v>
      </c>
    </row>
    <row r="165" spans="1:13" hidden="1" x14ac:dyDescent="0.25">
      <c r="A165" s="1">
        <v>44950</v>
      </c>
      <c r="B165" t="s">
        <v>48</v>
      </c>
      <c r="C165" t="s">
        <v>49</v>
      </c>
      <c r="D165" t="s">
        <v>36</v>
      </c>
      <c r="E165">
        <v>1</v>
      </c>
      <c r="F165" t="s">
        <v>66</v>
      </c>
      <c r="G165">
        <v>1</v>
      </c>
      <c r="H165" s="2">
        <v>98.75</v>
      </c>
      <c r="I165" t="str">
        <f>IF(ISNUMBER(SEARCH("C",#REF!)), "-1","1")</f>
        <v>1</v>
      </c>
      <c r="J165" s="4">
        <f t="shared" si="4"/>
        <v>1</v>
      </c>
      <c r="K165" s="2">
        <f t="shared" si="5"/>
        <v>98.75</v>
      </c>
    </row>
    <row r="166" spans="1:13" hidden="1" x14ac:dyDescent="0.25">
      <c r="A166" s="1">
        <v>44950</v>
      </c>
      <c r="B166" t="s">
        <v>63</v>
      </c>
      <c r="C166" t="s">
        <v>40</v>
      </c>
      <c r="D166" t="s">
        <v>36</v>
      </c>
      <c r="E166">
        <v>1</v>
      </c>
      <c r="F166" t="s">
        <v>32</v>
      </c>
      <c r="G166">
        <v>1</v>
      </c>
      <c r="H166" s="2">
        <v>259.35000000000002</v>
      </c>
      <c r="I166" t="str">
        <f>IF(ISNUMBER(SEARCH("C",#REF!)), "-1","1")</f>
        <v>1</v>
      </c>
      <c r="J166" s="4">
        <f t="shared" si="4"/>
        <v>1</v>
      </c>
      <c r="K166" s="2">
        <f t="shared" si="5"/>
        <v>259.35000000000002</v>
      </c>
    </row>
    <row r="167" spans="1:13" x14ac:dyDescent="0.25">
      <c r="A167" s="1">
        <v>44950</v>
      </c>
      <c r="B167" t="s">
        <v>132</v>
      </c>
      <c r="C167" t="s">
        <v>127</v>
      </c>
      <c r="D167" t="s">
        <v>34</v>
      </c>
      <c r="E167">
        <v>1</v>
      </c>
      <c r="F167" t="s">
        <v>113</v>
      </c>
      <c r="G167">
        <v>3</v>
      </c>
      <c r="H167" s="2">
        <v>296.10000000000002</v>
      </c>
      <c r="I167" t="str">
        <f>IF(ISNUMBER(SEARCH("C",#REF!)), "-1","1")</f>
        <v>1</v>
      </c>
      <c r="J167" s="4">
        <f t="shared" si="4"/>
        <v>3</v>
      </c>
      <c r="K167" s="2">
        <f t="shared" si="5"/>
        <v>296.10000000000002</v>
      </c>
    </row>
    <row r="168" spans="1:13" hidden="1" x14ac:dyDescent="0.25">
      <c r="A168" s="1">
        <v>44950</v>
      </c>
      <c r="B168" t="s">
        <v>55</v>
      </c>
      <c r="C168" t="s">
        <v>46</v>
      </c>
      <c r="D168" t="s">
        <v>34</v>
      </c>
      <c r="E168">
        <v>1</v>
      </c>
      <c r="F168" t="s">
        <v>104</v>
      </c>
      <c r="G168">
        <v>2</v>
      </c>
      <c r="H168" s="2">
        <v>203.7</v>
      </c>
      <c r="I168" t="str">
        <f>IF(ISNUMBER(SEARCH("C",#REF!)), "-1","1")</f>
        <v>1</v>
      </c>
      <c r="J168" s="4">
        <f t="shared" si="4"/>
        <v>2</v>
      </c>
      <c r="K168" s="2">
        <f t="shared" si="5"/>
        <v>203.7</v>
      </c>
    </row>
    <row r="169" spans="1:13" hidden="1" x14ac:dyDescent="0.25">
      <c r="A169" s="1">
        <v>44950</v>
      </c>
      <c r="B169" t="s">
        <v>43</v>
      </c>
      <c r="C169" t="s">
        <v>44</v>
      </c>
      <c r="D169" t="s">
        <v>34</v>
      </c>
      <c r="E169">
        <v>1</v>
      </c>
      <c r="F169" t="s">
        <v>68</v>
      </c>
      <c r="G169">
        <v>2</v>
      </c>
      <c r="H169" s="2">
        <v>201.6</v>
      </c>
      <c r="I169" t="str">
        <f>IF(ISNUMBER(SEARCH("C",#REF!)), "-1","1")</f>
        <v>1</v>
      </c>
      <c r="J169" s="4">
        <f t="shared" si="4"/>
        <v>2</v>
      </c>
      <c r="K169" s="2">
        <f t="shared" si="5"/>
        <v>201.6</v>
      </c>
    </row>
    <row r="170" spans="1:13" hidden="1" x14ac:dyDescent="0.25">
      <c r="A170" s="1">
        <v>44950</v>
      </c>
      <c r="B170" t="s">
        <v>669</v>
      </c>
      <c r="C170" t="s">
        <v>670</v>
      </c>
      <c r="D170" t="s">
        <v>34</v>
      </c>
      <c r="E170">
        <v>1</v>
      </c>
      <c r="F170" t="s">
        <v>87</v>
      </c>
      <c r="G170">
        <v>20</v>
      </c>
      <c r="H170" s="2">
        <v>378</v>
      </c>
      <c r="I170" t="str">
        <f>IF(ISNUMBER(SEARCH("C",#REF!)), "-1","1")</f>
        <v>1</v>
      </c>
      <c r="J170" s="4">
        <f t="shared" si="4"/>
        <v>20</v>
      </c>
      <c r="K170" s="2">
        <f t="shared" si="5"/>
        <v>378</v>
      </c>
    </row>
    <row r="171" spans="1:13" hidden="1" x14ac:dyDescent="0.25">
      <c r="A171" s="1">
        <v>44951</v>
      </c>
      <c r="B171" t="s">
        <v>84</v>
      </c>
      <c r="C171" t="s">
        <v>49</v>
      </c>
      <c r="D171" t="s">
        <v>36</v>
      </c>
      <c r="E171">
        <v>1</v>
      </c>
      <c r="F171" t="s">
        <v>32</v>
      </c>
      <c r="G171">
        <v>1</v>
      </c>
      <c r="H171" s="2">
        <v>266.7</v>
      </c>
      <c r="I171" t="str">
        <f>IF(ISNUMBER(SEARCH("C",#REF!)), "-1","1")</f>
        <v>1</v>
      </c>
      <c r="J171" s="4">
        <f t="shared" si="4"/>
        <v>1</v>
      </c>
      <c r="K171" s="2">
        <f t="shared" si="5"/>
        <v>266.7</v>
      </c>
    </row>
    <row r="172" spans="1:13" s="8" customFormat="1" hidden="1" x14ac:dyDescent="0.25">
      <c r="A172" s="7">
        <v>44951</v>
      </c>
      <c r="B172" s="8" t="s">
        <v>413</v>
      </c>
      <c r="C172" s="8" t="s">
        <v>414</v>
      </c>
      <c r="D172" s="8" t="s">
        <v>34</v>
      </c>
      <c r="E172" s="8">
        <v>1</v>
      </c>
      <c r="F172" s="8" t="s">
        <v>122</v>
      </c>
      <c r="G172" s="8">
        <v>2</v>
      </c>
      <c r="H172" s="10">
        <v>224</v>
      </c>
      <c r="I172" s="8" t="str">
        <f>IF(ISNUMBER(SEARCH("C",#REF!)), "-1","1")</f>
        <v>1</v>
      </c>
      <c r="J172" s="11">
        <f t="shared" si="4"/>
        <v>2</v>
      </c>
      <c r="K172" s="10">
        <f t="shared" si="5"/>
        <v>224</v>
      </c>
      <c r="L172" s="9"/>
      <c r="M172" s="10"/>
    </row>
    <row r="173" spans="1:13" hidden="1" x14ac:dyDescent="0.25">
      <c r="A173" s="1">
        <v>44951</v>
      </c>
      <c r="B173" t="s">
        <v>423</v>
      </c>
      <c r="C173" t="s">
        <v>40</v>
      </c>
      <c r="D173" t="s">
        <v>36</v>
      </c>
      <c r="E173">
        <v>2</v>
      </c>
      <c r="F173" t="s">
        <v>96</v>
      </c>
      <c r="G173">
        <v>5</v>
      </c>
      <c r="H173" s="2">
        <v>1940.45</v>
      </c>
      <c r="I173" t="str">
        <f>IF(ISNUMBER(SEARCH("C",#REF!)), "-1","1")</f>
        <v>1</v>
      </c>
      <c r="J173" s="4">
        <f t="shared" si="4"/>
        <v>5</v>
      </c>
      <c r="K173" s="2">
        <f t="shared" si="5"/>
        <v>1940.45</v>
      </c>
    </row>
    <row r="174" spans="1:13" hidden="1" x14ac:dyDescent="0.25">
      <c r="A174" s="1">
        <v>44951</v>
      </c>
      <c r="B174" t="s">
        <v>423</v>
      </c>
      <c r="C174" t="s">
        <v>40</v>
      </c>
      <c r="D174" t="s">
        <v>36</v>
      </c>
      <c r="E174">
        <v>1</v>
      </c>
      <c r="F174" t="s">
        <v>94</v>
      </c>
      <c r="G174">
        <v>5</v>
      </c>
      <c r="H174" s="2">
        <v>1940.45</v>
      </c>
      <c r="I174" t="str">
        <f>IF(ISNUMBER(SEARCH("C",#REF!)), "-1","1")</f>
        <v>1</v>
      </c>
      <c r="J174" s="4">
        <f t="shared" si="4"/>
        <v>5</v>
      </c>
      <c r="K174" s="2">
        <f t="shared" si="5"/>
        <v>1940.45</v>
      </c>
    </row>
    <row r="175" spans="1:13" x14ac:dyDescent="0.25">
      <c r="A175" s="1">
        <v>44951</v>
      </c>
      <c r="B175" t="s">
        <v>60</v>
      </c>
      <c r="C175" t="s">
        <v>61</v>
      </c>
      <c r="D175" t="s">
        <v>34</v>
      </c>
      <c r="E175">
        <v>1</v>
      </c>
      <c r="F175" t="s">
        <v>233</v>
      </c>
      <c r="G175">
        <v>20</v>
      </c>
      <c r="H175" s="2">
        <v>8932</v>
      </c>
      <c r="I175" t="str">
        <f>IF(ISNUMBER(SEARCH("C",#REF!)), "-1","1")</f>
        <v>1</v>
      </c>
      <c r="J175" s="4">
        <f t="shared" si="4"/>
        <v>20</v>
      </c>
      <c r="K175" s="2">
        <f t="shared" si="5"/>
        <v>8932</v>
      </c>
    </row>
    <row r="176" spans="1:13" hidden="1" x14ac:dyDescent="0.25">
      <c r="A176" s="1">
        <v>44951</v>
      </c>
      <c r="B176" t="s">
        <v>48</v>
      </c>
      <c r="C176" t="s">
        <v>49</v>
      </c>
      <c r="D176" t="s">
        <v>36</v>
      </c>
      <c r="E176">
        <v>1</v>
      </c>
      <c r="F176" t="s">
        <v>68</v>
      </c>
      <c r="G176">
        <v>1</v>
      </c>
      <c r="H176" s="2">
        <v>100.8</v>
      </c>
      <c r="I176" t="str">
        <f>IF(ISNUMBER(SEARCH("C",#REF!)), "-1","1")</f>
        <v>1</v>
      </c>
      <c r="J176" s="4">
        <f t="shared" si="4"/>
        <v>1</v>
      </c>
      <c r="K176" s="2">
        <f t="shared" si="5"/>
        <v>100.8</v>
      </c>
    </row>
    <row r="177" spans="1:11" x14ac:dyDescent="0.25">
      <c r="A177" s="1">
        <v>44951</v>
      </c>
      <c r="B177" t="s">
        <v>126</v>
      </c>
      <c r="C177" t="s">
        <v>127</v>
      </c>
      <c r="D177" t="s">
        <v>34</v>
      </c>
      <c r="E177">
        <v>1</v>
      </c>
      <c r="F177" t="s">
        <v>148</v>
      </c>
      <c r="G177">
        <v>3</v>
      </c>
      <c r="H177" s="2">
        <v>197.1</v>
      </c>
      <c r="I177" t="str">
        <f>IF(ISNUMBER(SEARCH("C",#REF!)), "-1","1")</f>
        <v>1</v>
      </c>
      <c r="J177" s="4">
        <f t="shared" si="4"/>
        <v>3</v>
      </c>
      <c r="K177" s="2">
        <f t="shared" si="5"/>
        <v>197.1</v>
      </c>
    </row>
    <row r="178" spans="1:11" x14ac:dyDescent="0.25">
      <c r="A178" s="1">
        <v>44951</v>
      </c>
      <c r="B178" t="s">
        <v>126</v>
      </c>
      <c r="C178" t="s">
        <v>127</v>
      </c>
      <c r="D178" t="s">
        <v>34</v>
      </c>
      <c r="E178">
        <v>1</v>
      </c>
      <c r="F178" t="s">
        <v>32</v>
      </c>
      <c r="G178">
        <v>1</v>
      </c>
      <c r="H178" s="2">
        <v>266.7</v>
      </c>
      <c r="I178" t="str">
        <f>IF(ISNUMBER(SEARCH("C",#REF!)), "-1","1")</f>
        <v>1</v>
      </c>
      <c r="J178" s="4">
        <f t="shared" si="4"/>
        <v>1</v>
      </c>
      <c r="K178" s="2">
        <f t="shared" si="5"/>
        <v>266.7</v>
      </c>
    </row>
    <row r="179" spans="1:11" hidden="1" x14ac:dyDescent="0.25">
      <c r="A179" s="1">
        <v>44952</v>
      </c>
      <c r="B179" t="s">
        <v>79</v>
      </c>
      <c r="C179" t="s">
        <v>39</v>
      </c>
      <c r="D179" t="s">
        <v>34</v>
      </c>
      <c r="E179">
        <v>1</v>
      </c>
      <c r="F179" t="s">
        <v>94</v>
      </c>
      <c r="G179">
        <v>2</v>
      </c>
      <c r="H179" s="2">
        <v>681.34</v>
      </c>
      <c r="I179" t="str">
        <f>IF(ISNUMBER(SEARCH("C",#REF!)), "-1","1")</f>
        <v>1</v>
      </c>
      <c r="J179" s="4">
        <f t="shared" si="4"/>
        <v>2</v>
      </c>
      <c r="K179" s="2">
        <f t="shared" si="5"/>
        <v>681.34</v>
      </c>
    </row>
    <row r="180" spans="1:11" hidden="1" x14ac:dyDescent="0.25">
      <c r="A180" s="1">
        <v>44952</v>
      </c>
      <c r="B180" t="s">
        <v>201</v>
      </c>
      <c r="C180" t="s">
        <v>202</v>
      </c>
      <c r="D180" t="s">
        <v>36</v>
      </c>
      <c r="E180">
        <v>1</v>
      </c>
      <c r="F180" t="s">
        <v>82</v>
      </c>
      <c r="G180">
        <v>4</v>
      </c>
      <c r="H180" s="2">
        <v>204.88</v>
      </c>
      <c r="I180" t="str">
        <f>IF(ISNUMBER(SEARCH("C",#REF!)), "-1","1")</f>
        <v>1</v>
      </c>
      <c r="J180" s="4">
        <f t="shared" si="4"/>
        <v>4</v>
      </c>
      <c r="K180" s="2">
        <f t="shared" si="5"/>
        <v>204.88</v>
      </c>
    </row>
    <row r="181" spans="1:11" hidden="1" x14ac:dyDescent="0.25">
      <c r="A181" s="1">
        <v>44952</v>
      </c>
      <c r="B181" t="s">
        <v>413</v>
      </c>
      <c r="C181" t="s">
        <v>414</v>
      </c>
      <c r="D181" t="s">
        <v>34</v>
      </c>
      <c r="E181">
        <v>1</v>
      </c>
      <c r="F181" t="s">
        <v>122</v>
      </c>
      <c r="G181">
        <v>2</v>
      </c>
      <c r="H181" s="2">
        <v>156.80000000000001</v>
      </c>
      <c r="I181" t="str">
        <f>IF(ISNUMBER(SEARCH("C",#REF!)), "-1","1")</f>
        <v>1</v>
      </c>
      <c r="J181" s="4">
        <f t="shared" si="4"/>
        <v>2</v>
      </c>
      <c r="K181" s="2">
        <f t="shared" si="5"/>
        <v>156.80000000000001</v>
      </c>
    </row>
    <row r="182" spans="1:11" hidden="1" x14ac:dyDescent="0.25">
      <c r="A182" s="1">
        <v>44952</v>
      </c>
      <c r="B182" t="s">
        <v>70</v>
      </c>
      <c r="C182" t="s">
        <v>38</v>
      </c>
      <c r="D182" t="s">
        <v>34</v>
      </c>
      <c r="E182">
        <v>1</v>
      </c>
      <c r="F182" t="s">
        <v>32</v>
      </c>
      <c r="G182">
        <v>1</v>
      </c>
      <c r="H182" s="2">
        <v>247</v>
      </c>
      <c r="I182" t="str">
        <f>IF(ISNUMBER(SEARCH("C",#REF!)), "-1","1")</f>
        <v>1</v>
      </c>
      <c r="J182" s="4">
        <f t="shared" si="4"/>
        <v>1</v>
      </c>
      <c r="K182" s="2">
        <f t="shared" si="5"/>
        <v>247</v>
      </c>
    </row>
    <row r="183" spans="1:11" hidden="1" x14ac:dyDescent="0.25">
      <c r="A183" s="1">
        <v>44953</v>
      </c>
      <c r="B183" t="s">
        <v>144</v>
      </c>
      <c r="C183" t="s">
        <v>145</v>
      </c>
      <c r="D183" t="s">
        <v>36</v>
      </c>
      <c r="E183">
        <v>1</v>
      </c>
      <c r="F183" t="s">
        <v>320</v>
      </c>
      <c r="G183">
        <v>3</v>
      </c>
      <c r="H183" s="2">
        <v>481.5</v>
      </c>
      <c r="I183" t="str">
        <f>IF(ISNUMBER(SEARCH("C",#REF!)), "-1","1")</f>
        <v>1</v>
      </c>
      <c r="J183" s="4">
        <f t="shared" si="4"/>
        <v>3</v>
      </c>
      <c r="K183" s="2">
        <f t="shared" si="5"/>
        <v>481.5</v>
      </c>
    </row>
    <row r="184" spans="1:11" hidden="1" x14ac:dyDescent="0.25">
      <c r="A184" s="1">
        <v>44953</v>
      </c>
      <c r="B184" t="s">
        <v>84</v>
      </c>
      <c r="C184" t="s">
        <v>49</v>
      </c>
      <c r="D184" t="s">
        <v>36</v>
      </c>
      <c r="E184">
        <v>1</v>
      </c>
      <c r="F184" t="s">
        <v>106</v>
      </c>
      <c r="G184">
        <v>3</v>
      </c>
      <c r="H184" s="2">
        <v>1101.24</v>
      </c>
      <c r="I184" t="str">
        <f>IF(ISNUMBER(SEARCH("C",#REF!)), "-1","1")</f>
        <v>1</v>
      </c>
      <c r="J184" s="4">
        <f t="shared" si="4"/>
        <v>3</v>
      </c>
      <c r="K184" s="2">
        <f t="shared" si="5"/>
        <v>1101.24</v>
      </c>
    </row>
    <row r="185" spans="1:11" hidden="1" x14ac:dyDescent="0.25">
      <c r="A185" s="1">
        <v>44953</v>
      </c>
      <c r="B185" t="s">
        <v>115</v>
      </c>
      <c r="C185" t="s">
        <v>46</v>
      </c>
      <c r="D185" t="s">
        <v>34</v>
      </c>
      <c r="E185">
        <v>1</v>
      </c>
      <c r="F185" t="s">
        <v>32</v>
      </c>
      <c r="G185">
        <v>1</v>
      </c>
      <c r="H185" s="2">
        <v>266.7</v>
      </c>
      <c r="I185" t="str">
        <f>IF(ISNUMBER(SEARCH("C",#REF!)), "-1","1")</f>
        <v>1</v>
      </c>
      <c r="J185" s="4">
        <f t="shared" si="4"/>
        <v>1</v>
      </c>
      <c r="K185" s="2">
        <f t="shared" si="5"/>
        <v>266.7</v>
      </c>
    </row>
    <row r="186" spans="1:11" hidden="1" x14ac:dyDescent="0.25">
      <c r="A186" s="1">
        <v>44953</v>
      </c>
      <c r="B186" t="s">
        <v>118</v>
      </c>
      <c r="C186" t="s">
        <v>38</v>
      </c>
      <c r="D186" t="s">
        <v>34</v>
      </c>
      <c r="E186">
        <v>1</v>
      </c>
      <c r="F186" t="s">
        <v>106</v>
      </c>
      <c r="G186">
        <v>2</v>
      </c>
      <c r="H186" s="2">
        <v>758</v>
      </c>
      <c r="I186" t="str">
        <f>IF(ISNUMBER(SEARCH("C",#REF!)), "-1","1")</f>
        <v>1</v>
      </c>
      <c r="J186" s="4">
        <f t="shared" si="4"/>
        <v>2</v>
      </c>
      <c r="K186" s="2">
        <f t="shared" si="5"/>
        <v>758</v>
      </c>
    </row>
    <row r="187" spans="1:11" x14ac:dyDescent="0.25">
      <c r="A187" s="1">
        <v>44953</v>
      </c>
      <c r="B187" t="s">
        <v>60</v>
      </c>
      <c r="C187" t="s">
        <v>61</v>
      </c>
      <c r="D187" t="s">
        <v>34</v>
      </c>
      <c r="E187">
        <v>1</v>
      </c>
      <c r="F187" t="s">
        <v>440</v>
      </c>
      <c r="G187">
        <v>10</v>
      </c>
      <c r="H187" s="2">
        <v>757</v>
      </c>
      <c r="I187" t="str">
        <f>IF(ISNUMBER(SEARCH("C",#REF!)), "-1","1")</f>
        <v>1</v>
      </c>
      <c r="J187" s="4">
        <f t="shared" si="4"/>
        <v>10</v>
      </c>
      <c r="K187" s="2">
        <f t="shared" si="5"/>
        <v>757</v>
      </c>
    </row>
    <row r="188" spans="1:11" hidden="1" x14ac:dyDescent="0.25">
      <c r="A188" s="1">
        <v>44953</v>
      </c>
      <c r="B188" t="s">
        <v>48</v>
      </c>
      <c r="C188" t="s">
        <v>49</v>
      </c>
      <c r="D188" t="s">
        <v>36</v>
      </c>
      <c r="E188">
        <v>1</v>
      </c>
      <c r="F188" t="s">
        <v>68</v>
      </c>
      <c r="G188">
        <v>1</v>
      </c>
      <c r="H188" s="2">
        <v>100.8</v>
      </c>
      <c r="I188" t="str">
        <f>IF(ISNUMBER(SEARCH("C",#REF!)), "-1","1")</f>
        <v>1</v>
      </c>
      <c r="J188" s="4">
        <f t="shared" si="4"/>
        <v>1</v>
      </c>
      <c r="K188" s="2">
        <f t="shared" si="5"/>
        <v>100.8</v>
      </c>
    </row>
    <row r="189" spans="1:11" hidden="1" x14ac:dyDescent="0.25">
      <c r="A189" s="1">
        <v>44953</v>
      </c>
      <c r="B189" t="s">
        <v>63</v>
      </c>
      <c r="C189" t="s">
        <v>40</v>
      </c>
      <c r="D189" t="s">
        <v>36</v>
      </c>
      <c r="E189">
        <v>1</v>
      </c>
      <c r="F189" t="s">
        <v>519</v>
      </c>
      <c r="G189">
        <v>6</v>
      </c>
      <c r="H189" s="2">
        <v>776.88</v>
      </c>
      <c r="I189" t="str">
        <f>IF(ISNUMBER(SEARCH("C",#REF!)), "-1","1")</f>
        <v>1</v>
      </c>
      <c r="J189" s="4">
        <f t="shared" si="4"/>
        <v>6</v>
      </c>
      <c r="K189" s="2">
        <f t="shared" si="5"/>
        <v>776.88</v>
      </c>
    </row>
    <row r="190" spans="1:11" hidden="1" x14ac:dyDescent="0.25">
      <c r="A190" s="1">
        <v>44953</v>
      </c>
      <c r="B190" t="s">
        <v>190</v>
      </c>
      <c r="C190" t="s">
        <v>178</v>
      </c>
      <c r="D190" t="s">
        <v>36</v>
      </c>
      <c r="E190">
        <v>1</v>
      </c>
      <c r="F190" t="s">
        <v>89</v>
      </c>
      <c r="G190">
        <v>2</v>
      </c>
      <c r="H190" s="2">
        <v>212</v>
      </c>
      <c r="I190" t="str">
        <f>IF(ISNUMBER(SEARCH("C",#REF!)), "-1","1")</f>
        <v>1</v>
      </c>
      <c r="J190" s="4">
        <f t="shared" si="4"/>
        <v>2</v>
      </c>
      <c r="K190" s="2">
        <f t="shared" si="5"/>
        <v>212</v>
      </c>
    </row>
    <row r="191" spans="1:11" hidden="1" x14ac:dyDescent="0.25">
      <c r="A191" s="1">
        <v>44953</v>
      </c>
      <c r="B191" t="s">
        <v>43</v>
      </c>
      <c r="C191" t="s">
        <v>44</v>
      </c>
      <c r="D191" t="s">
        <v>34</v>
      </c>
      <c r="E191">
        <v>1</v>
      </c>
      <c r="F191" t="s">
        <v>106</v>
      </c>
      <c r="G191">
        <v>3</v>
      </c>
      <c r="H191" s="2">
        <v>1038.6300000000001</v>
      </c>
      <c r="I191" t="str">
        <f>IF(ISNUMBER(SEARCH("C",#REF!)), "-1","1")</f>
        <v>1</v>
      </c>
      <c r="J191" s="4">
        <f t="shared" si="4"/>
        <v>3</v>
      </c>
      <c r="K191" s="2">
        <f t="shared" si="5"/>
        <v>1038.6300000000001</v>
      </c>
    </row>
    <row r="192" spans="1:11" hidden="1" x14ac:dyDescent="0.25">
      <c r="A192" s="1">
        <v>44953</v>
      </c>
      <c r="B192" t="s">
        <v>43</v>
      </c>
      <c r="C192" t="s">
        <v>44</v>
      </c>
      <c r="D192" t="s">
        <v>34</v>
      </c>
      <c r="E192">
        <v>1</v>
      </c>
      <c r="F192" t="s">
        <v>106</v>
      </c>
      <c r="G192">
        <v>3</v>
      </c>
      <c r="H192" s="2">
        <v>1038.6300000000001</v>
      </c>
      <c r="I192" t="str">
        <f>IF(ISNUMBER(SEARCH("C",#REF!)), "-1","1")</f>
        <v>1</v>
      </c>
      <c r="J192" s="4">
        <f t="shared" si="4"/>
        <v>3</v>
      </c>
      <c r="K192" s="2">
        <f t="shared" si="5"/>
        <v>1038.6300000000001</v>
      </c>
    </row>
    <row r="193" spans="1:11" hidden="1" x14ac:dyDescent="0.25">
      <c r="A193" s="1">
        <v>44953</v>
      </c>
      <c r="B193" t="s">
        <v>650</v>
      </c>
      <c r="C193" t="s">
        <v>40</v>
      </c>
      <c r="D193" t="s">
        <v>36</v>
      </c>
      <c r="E193">
        <v>1</v>
      </c>
      <c r="F193" t="s">
        <v>657</v>
      </c>
      <c r="G193">
        <v>6</v>
      </c>
      <c r="H193" s="2">
        <v>270.3</v>
      </c>
      <c r="I193" t="str">
        <f>IF(ISNUMBER(SEARCH("C",#REF!)), "-1","1")</f>
        <v>1</v>
      </c>
      <c r="J193" s="4">
        <f t="shared" si="4"/>
        <v>6</v>
      </c>
      <c r="K193" s="2">
        <f t="shared" si="5"/>
        <v>270.3</v>
      </c>
    </row>
    <row r="194" spans="1:11" hidden="1" x14ac:dyDescent="0.25">
      <c r="A194" s="1">
        <v>44956</v>
      </c>
      <c r="B194" t="s">
        <v>174</v>
      </c>
      <c r="C194" t="s">
        <v>155</v>
      </c>
      <c r="D194" t="s">
        <v>34</v>
      </c>
      <c r="E194">
        <v>1</v>
      </c>
      <c r="F194" t="s">
        <v>244</v>
      </c>
      <c r="G194">
        <v>3</v>
      </c>
      <c r="H194" s="2">
        <v>352.8</v>
      </c>
      <c r="I194" t="str">
        <f>IF(ISNUMBER(SEARCH("C",#REF!)), "-1","1")</f>
        <v>1</v>
      </c>
      <c r="J194" s="4">
        <f t="shared" si="4"/>
        <v>3</v>
      </c>
      <c r="K194" s="2">
        <f t="shared" si="5"/>
        <v>352.8</v>
      </c>
    </row>
    <row r="195" spans="1:11" hidden="1" x14ac:dyDescent="0.25">
      <c r="A195" s="1">
        <v>44956</v>
      </c>
      <c r="B195" t="s">
        <v>208</v>
      </c>
      <c r="C195" t="s">
        <v>38</v>
      </c>
      <c r="D195" t="s">
        <v>34</v>
      </c>
      <c r="E195">
        <v>1</v>
      </c>
      <c r="F195" t="s">
        <v>68</v>
      </c>
      <c r="G195">
        <v>1</v>
      </c>
      <c r="H195" s="2">
        <v>100.8</v>
      </c>
      <c r="I195" t="str">
        <f>IF(ISNUMBER(SEARCH("C",#REF!)), "-1","1")</f>
        <v>1</v>
      </c>
      <c r="J195" s="4">
        <f t="shared" si="4"/>
        <v>1</v>
      </c>
      <c r="K195" s="2">
        <f t="shared" si="5"/>
        <v>100.8</v>
      </c>
    </row>
    <row r="196" spans="1:11" hidden="1" x14ac:dyDescent="0.25">
      <c r="A196" s="1">
        <v>44956</v>
      </c>
      <c r="B196" t="s">
        <v>138</v>
      </c>
      <c r="C196" t="s">
        <v>139</v>
      </c>
      <c r="D196" t="s">
        <v>36</v>
      </c>
      <c r="E196">
        <v>1</v>
      </c>
      <c r="F196" t="s">
        <v>287</v>
      </c>
      <c r="G196">
        <v>6</v>
      </c>
      <c r="H196" s="2">
        <v>488.4</v>
      </c>
      <c r="I196" t="str">
        <f>IF(ISNUMBER(SEARCH("C",#REF!)), "-1","1")</f>
        <v>1</v>
      </c>
      <c r="J196" s="4">
        <f t="shared" si="4"/>
        <v>6</v>
      </c>
      <c r="K196" s="2">
        <f t="shared" si="5"/>
        <v>488.4</v>
      </c>
    </row>
    <row r="197" spans="1:11" hidden="1" x14ac:dyDescent="0.25">
      <c r="A197" s="1">
        <v>44956</v>
      </c>
      <c r="B197" t="s">
        <v>79</v>
      </c>
      <c r="C197" t="s">
        <v>39</v>
      </c>
      <c r="D197" t="s">
        <v>34</v>
      </c>
      <c r="E197">
        <v>1</v>
      </c>
      <c r="F197" t="s">
        <v>211</v>
      </c>
      <c r="G197">
        <v>4</v>
      </c>
      <c r="H197" s="2">
        <v>1389.96</v>
      </c>
      <c r="I197" t="str">
        <f>IF(ISNUMBER(SEARCH("C",#REF!)), "-1","1")</f>
        <v>1</v>
      </c>
      <c r="J197" s="4">
        <f t="shared" si="4"/>
        <v>4</v>
      </c>
      <c r="K197" s="2">
        <f t="shared" si="5"/>
        <v>1389.96</v>
      </c>
    </row>
    <row r="198" spans="1:11" x14ac:dyDescent="0.25">
      <c r="A198" s="1">
        <v>44956</v>
      </c>
      <c r="B198" t="s">
        <v>60</v>
      </c>
      <c r="C198" t="s">
        <v>61</v>
      </c>
      <c r="D198" t="s">
        <v>34</v>
      </c>
      <c r="E198">
        <v>1</v>
      </c>
      <c r="F198" t="s">
        <v>32</v>
      </c>
      <c r="G198">
        <v>1</v>
      </c>
      <c r="H198" s="2">
        <v>266.7</v>
      </c>
      <c r="I198" t="str">
        <f>IF(ISNUMBER(SEARCH("C",#REF!)), "-1","1")</f>
        <v>1</v>
      </c>
      <c r="J198" s="4">
        <f t="shared" si="4"/>
        <v>1</v>
      </c>
      <c r="K198" s="2">
        <f t="shared" si="5"/>
        <v>266.7</v>
      </c>
    </row>
    <row r="199" spans="1:11" hidden="1" x14ac:dyDescent="0.25">
      <c r="A199" s="1">
        <v>44956</v>
      </c>
      <c r="B199" t="s">
        <v>57</v>
      </c>
      <c r="C199" t="s">
        <v>39</v>
      </c>
      <c r="D199" t="s">
        <v>34</v>
      </c>
      <c r="E199">
        <v>1</v>
      </c>
      <c r="F199" t="s">
        <v>32</v>
      </c>
      <c r="G199">
        <v>1</v>
      </c>
      <c r="H199" s="2">
        <v>246.78</v>
      </c>
      <c r="I199" t="str">
        <f>IF(ISNUMBER(SEARCH("C",#REF!)), "-1","1")</f>
        <v>1</v>
      </c>
      <c r="J199" s="4">
        <f t="shared" si="4"/>
        <v>1</v>
      </c>
      <c r="K199" s="2">
        <f t="shared" si="5"/>
        <v>246.78</v>
      </c>
    </row>
    <row r="200" spans="1:11" hidden="1" x14ac:dyDescent="0.25">
      <c r="A200" s="1">
        <v>44956</v>
      </c>
      <c r="B200" t="s">
        <v>48</v>
      </c>
      <c r="C200" t="s">
        <v>49</v>
      </c>
      <c r="D200" t="s">
        <v>36</v>
      </c>
      <c r="E200">
        <v>1</v>
      </c>
      <c r="F200" t="s">
        <v>98</v>
      </c>
      <c r="G200">
        <v>1</v>
      </c>
      <c r="H200" s="2">
        <v>108.9</v>
      </c>
      <c r="I200" t="str">
        <f>IF(ISNUMBER(SEARCH("C",#REF!)), "-1","1")</f>
        <v>1</v>
      </c>
      <c r="J200" s="4">
        <f t="shared" si="4"/>
        <v>1</v>
      </c>
      <c r="K200" s="2">
        <f t="shared" si="5"/>
        <v>108.9</v>
      </c>
    </row>
    <row r="201" spans="1:11" hidden="1" x14ac:dyDescent="0.25">
      <c r="A201" s="1">
        <v>44956</v>
      </c>
      <c r="B201" t="s">
        <v>48</v>
      </c>
      <c r="C201" t="s">
        <v>49</v>
      </c>
      <c r="D201" t="s">
        <v>36</v>
      </c>
      <c r="E201">
        <v>2</v>
      </c>
      <c r="F201" t="s">
        <v>142</v>
      </c>
      <c r="G201">
        <v>1</v>
      </c>
      <c r="H201" s="2">
        <v>212.1</v>
      </c>
      <c r="I201" t="str">
        <f>IF(ISNUMBER(SEARCH("C",#REF!)), "-1","1")</f>
        <v>1</v>
      </c>
      <c r="J201" s="4">
        <f t="shared" ref="J201:J211" si="6">G201*I201</f>
        <v>1</v>
      </c>
      <c r="K201" s="2">
        <f t="shared" ref="K201:K211" si="7">H201*I201</f>
        <v>212.1</v>
      </c>
    </row>
    <row r="202" spans="1:11" hidden="1" x14ac:dyDescent="0.25">
      <c r="A202" s="1">
        <v>44956</v>
      </c>
      <c r="B202" t="s">
        <v>48</v>
      </c>
      <c r="C202" t="s">
        <v>49</v>
      </c>
      <c r="D202" t="s">
        <v>36</v>
      </c>
      <c r="E202">
        <v>1</v>
      </c>
      <c r="F202" t="s">
        <v>32</v>
      </c>
      <c r="G202">
        <v>1</v>
      </c>
      <c r="H202" s="2">
        <v>266.7</v>
      </c>
      <c r="I202" t="str">
        <f>IF(ISNUMBER(SEARCH("C",#REF!)), "-1","1")</f>
        <v>1</v>
      </c>
      <c r="J202" s="4">
        <f t="shared" si="6"/>
        <v>1</v>
      </c>
      <c r="K202" s="2">
        <f t="shared" si="7"/>
        <v>266.7</v>
      </c>
    </row>
    <row r="203" spans="1:11" hidden="1" x14ac:dyDescent="0.25">
      <c r="A203" s="1">
        <v>44956</v>
      </c>
      <c r="B203" t="s">
        <v>48</v>
      </c>
      <c r="C203" t="s">
        <v>49</v>
      </c>
      <c r="D203" t="s">
        <v>36</v>
      </c>
      <c r="E203">
        <v>1</v>
      </c>
      <c r="F203" t="s">
        <v>66</v>
      </c>
      <c r="G203">
        <v>1</v>
      </c>
      <c r="H203" s="2">
        <v>98.75</v>
      </c>
      <c r="I203" t="str">
        <f>IF(ISNUMBER(SEARCH("C",#REF!)), "-1","1")</f>
        <v>1</v>
      </c>
      <c r="J203" s="4">
        <f t="shared" si="6"/>
        <v>1</v>
      </c>
      <c r="K203" s="2">
        <f t="shared" si="7"/>
        <v>98.75</v>
      </c>
    </row>
    <row r="204" spans="1:11" hidden="1" x14ac:dyDescent="0.25">
      <c r="A204" s="1">
        <v>44956</v>
      </c>
      <c r="B204" t="s">
        <v>63</v>
      </c>
      <c r="C204" t="s">
        <v>40</v>
      </c>
      <c r="D204" t="s">
        <v>36</v>
      </c>
      <c r="E204">
        <v>1</v>
      </c>
      <c r="F204" t="s">
        <v>519</v>
      </c>
      <c r="G204">
        <v>3</v>
      </c>
      <c r="H204" s="2">
        <v>369.93</v>
      </c>
      <c r="I204" t="str">
        <f>IF(ISNUMBER(SEARCH("C",#REF!)), "-1","1")</f>
        <v>1</v>
      </c>
      <c r="J204" s="4">
        <f t="shared" si="6"/>
        <v>3</v>
      </c>
      <c r="K204" s="2">
        <f t="shared" si="7"/>
        <v>369.93</v>
      </c>
    </row>
    <row r="205" spans="1:11" hidden="1" x14ac:dyDescent="0.25">
      <c r="A205" s="1">
        <v>44956</v>
      </c>
      <c r="B205" t="s">
        <v>63</v>
      </c>
      <c r="C205" t="s">
        <v>40</v>
      </c>
      <c r="D205" t="s">
        <v>36</v>
      </c>
      <c r="E205">
        <v>1</v>
      </c>
      <c r="F205" t="s">
        <v>519</v>
      </c>
      <c r="G205">
        <v>6</v>
      </c>
      <c r="H205" s="2">
        <v>776.88</v>
      </c>
      <c r="I205" t="str">
        <f>IF(ISNUMBER(SEARCH("C",#REF!)), "-1","1")</f>
        <v>1</v>
      </c>
      <c r="J205" s="4">
        <f t="shared" si="6"/>
        <v>6</v>
      </c>
      <c r="K205" s="2">
        <f t="shared" si="7"/>
        <v>776.88</v>
      </c>
    </row>
    <row r="206" spans="1:11" hidden="1" x14ac:dyDescent="0.25">
      <c r="A206" s="1">
        <v>44956</v>
      </c>
      <c r="B206" t="s">
        <v>63</v>
      </c>
      <c r="C206" t="s">
        <v>40</v>
      </c>
      <c r="D206" t="s">
        <v>36</v>
      </c>
      <c r="E206">
        <v>1</v>
      </c>
      <c r="F206" t="s">
        <v>533</v>
      </c>
      <c r="G206">
        <v>2</v>
      </c>
      <c r="H206" s="2">
        <v>876.3</v>
      </c>
      <c r="I206" t="str">
        <f>IF(ISNUMBER(SEARCH("C",#REF!)), "-1","1")</f>
        <v>1</v>
      </c>
      <c r="J206" s="4">
        <f t="shared" si="6"/>
        <v>2</v>
      </c>
      <c r="K206" s="2">
        <f t="shared" si="7"/>
        <v>876.3</v>
      </c>
    </row>
    <row r="207" spans="1:11" hidden="1" x14ac:dyDescent="0.25">
      <c r="A207" s="1">
        <v>44956</v>
      </c>
      <c r="B207" t="s">
        <v>63</v>
      </c>
      <c r="C207" t="s">
        <v>40</v>
      </c>
      <c r="D207" t="s">
        <v>36</v>
      </c>
      <c r="E207">
        <v>1</v>
      </c>
      <c r="F207" t="s">
        <v>541</v>
      </c>
      <c r="G207">
        <v>2</v>
      </c>
      <c r="H207" s="2">
        <v>720</v>
      </c>
      <c r="I207" t="str">
        <f>IF(ISNUMBER(SEARCH("C",#REF!)), "-1","1")</f>
        <v>1</v>
      </c>
      <c r="J207" s="4">
        <f t="shared" si="6"/>
        <v>2</v>
      </c>
      <c r="K207" s="2">
        <f t="shared" si="7"/>
        <v>720</v>
      </c>
    </row>
    <row r="208" spans="1:11" hidden="1" x14ac:dyDescent="0.25">
      <c r="A208" s="1">
        <v>44956</v>
      </c>
      <c r="B208" t="s">
        <v>63</v>
      </c>
      <c r="C208" t="s">
        <v>40</v>
      </c>
      <c r="D208" t="s">
        <v>36</v>
      </c>
      <c r="E208">
        <v>1</v>
      </c>
      <c r="F208" t="s">
        <v>68</v>
      </c>
      <c r="G208">
        <v>2</v>
      </c>
      <c r="H208" s="2">
        <v>174.3</v>
      </c>
      <c r="I208" t="str">
        <f>IF(ISNUMBER(SEARCH("C",#REF!)), "-1","1")</f>
        <v>1</v>
      </c>
      <c r="J208" s="4">
        <f t="shared" si="6"/>
        <v>2</v>
      </c>
      <c r="K208" s="2">
        <f t="shared" si="7"/>
        <v>174.3</v>
      </c>
    </row>
    <row r="209" spans="1:11" hidden="1" x14ac:dyDescent="0.25">
      <c r="A209" s="1">
        <v>44956</v>
      </c>
      <c r="B209" t="s">
        <v>43</v>
      </c>
      <c r="C209" t="s">
        <v>44</v>
      </c>
      <c r="D209" t="s">
        <v>34</v>
      </c>
      <c r="E209">
        <v>1</v>
      </c>
      <c r="F209" t="s">
        <v>32</v>
      </c>
      <c r="G209">
        <v>1</v>
      </c>
      <c r="H209" s="2">
        <v>266.7</v>
      </c>
      <c r="I209" t="str">
        <f>IF(ISNUMBER(SEARCH("C",#REF!)), "-1","1")</f>
        <v>1</v>
      </c>
      <c r="J209" s="4">
        <f t="shared" si="6"/>
        <v>1</v>
      </c>
      <c r="K209" s="2">
        <f t="shared" si="7"/>
        <v>266.7</v>
      </c>
    </row>
    <row r="210" spans="1:11" hidden="1" x14ac:dyDescent="0.25">
      <c r="A210" s="1">
        <v>44956</v>
      </c>
      <c r="B210" t="s">
        <v>43</v>
      </c>
      <c r="C210" t="s">
        <v>44</v>
      </c>
      <c r="D210" t="s">
        <v>34</v>
      </c>
      <c r="E210">
        <v>1</v>
      </c>
      <c r="F210" t="s">
        <v>32</v>
      </c>
      <c r="G210">
        <v>2</v>
      </c>
      <c r="H210" s="2">
        <v>533.4</v>
      </c>
      <c r="I210" t="str">
        <f>IF(ISNUMBER(SEARCH("C",#REF!)), "-1","1")</f>
        <v>1</v>
      </c>
      <c r="J210" s="4">
        <f t="shared" si="6"/>
        <v>2</v>
      </c>
      <c r="K210" s="2">
        <f t="shared" si="7"/>
        <v>533.4</v>
      </c>
    </row>
    <row r="211" spans="1:11" hidden="1" x14ac:dyDescent="0.25">
      <c r="A211" s="1">
        <v>44956</v>
      </c>
      <c r="B211" t="s">
        <v>235</v>
      </c>
      <c r="C211" t="s">
        <v>155</v>
      </c>
      <c r="D211" t="s">
        <v>34</v>
      </c>
      <c r="E211">
        <v>1</v>
      </c>
      <c r="F211" t="s">
        <v>124</v>
      </c>
      <c r="G211">
        <v>2</v>
      </c>
      <c r="H211" s="2">
        <v>75.599999999999994</v>
      </c>
      <c r="I211" t="str">
        <f>IF(ISNUMBER(SEARCH("C",#REF!)), "-1","1")</f>
        <v>1</v>
      </c>
      <c r="J211" s="4">
        <f t="shared" si="6"/>
        <v>2</v>
      </c>
      <c r="K211" s="2">
        <f t="shared" si="7"/>
        <v>75.599999999999994</v>
      </c>
    </row>
    <row r="213" spans="1:11" x14ac:dyDescent="0.25">
      <c r="J213" s="18" t="s">
        <v>684</v>
      </c>
      <c r="K213" s="19">
        <f>SUBTOTAL(9,K36:K198)</f>
        <v>13110.060000000001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F328-73E0-42E3-B6C9-4190AE5147E1}">
  <dimension ref="A4:M213"/>
  <sheetViews>
    <sheetView topLeftCell="A52" workbookViewId="0">
      <selection activeCell="K213" sqref="K213"/>
    </sheetView>
  </sheetViews>
  <sheetFormatPr defaultRowHeight="15" x14ac:dyDescent="0.25"/>
  <cols>
    <col min="1" max="1" width="14.140625" customWidth="1"/>
    <col min="2" max="2" width="46.28515625" customWidth="1"/>
    <col min="3" max="3" width="16.5703125" customWidth="1"/>
    <col min="4" max="4" width="7.7109375" customWidth="1"/>
    <col min="5" max="5" width="13.7109375" customWidth="1"/>
    <col min="6" max="6" width="54.5703125" customWidth="1"/>
    <col min="7" max="7" width="11" hidden="1" customWidth="1"/>
    <col min="8" max="8" width="10.42578125" style="2" hidden="1" customWidth="1"/>
    <col min="9" max="9" width="14.42578125" hidden="1" customWidth="1"/>
    <col min="10" max="10" width="17.85546875" customWidth="1"/>
    <col min="11" max="11" width="17.28515625" customWidth="1"/>
    <col min="12" max="12" width="18.28515625" style="3" customWidth="1"/>
    <col min="13" max="13" width="26" style="2" customWidth="1"/>
  </cols>
  <sheetData>
    <row r="4" spans="1:13" ht="31.5" x14ac:dyDescent="0.5">
      <c r="B4" s="6" t="str">
        <f ca="1">Parameters!$A$5</f>
        <v>GRACE MEDICAL Commissions Report for SR-MAG1 from 01/01/2023 through 01/31/2023</v>
      </c>
      <c r="C4" s="6"/>
      <c r="D4" s="6"/>
      <c r="F4" s="2"/>
      <c r="H4"/>
      <c r="J4" s="3"/>
      <c r="L4"/>
      <c r="M4"/>
    </row>
    <row r="6" spans="1:13" x14ac:dyDescent="0.25">
      <c r="J6" s="4"/>
      <c r="L6"/>
      <c r="M6"/>
    </row>
    <row r="7" spans="1:13" x14ac:dyDescent="0.25">
      <c r="J7" s="4"/>
      <c r="L7"/>
      <c r="M7"/>
    </row>
    <row r="8" spans="1:13" x14ac:dyDescent="0.25">
      <c r="A8" t="s">
        <v>0</v>
      </c>
      <c r="B8" t="s">
        <v>5</v>
      </c>
      <c r="C8" t="s">
        <v>6</v>
      </c>
      <c r="D8" t="s">
        <v>7</v>
      </c>
      <c r="E8" t="s">
        <v>10</v>
      </c>
      <c r="F8" t="s">
        <v>13</v>
      </c>
      <c r="G8" t="s">
        <v>14</v>
      </c>
      <c r="H8" s="2" t="s">
        <v>15</v>
      </c>
      <c r="I8" t="s">
        <v>19</v>
      </c>
      <c r="J8" s="4" t="s">
        <v>20</v>
      </c>
      <c r="K8" t="s">
        <v>21</v>
      </c>
      <c r="L8"/>
      <c r="M8"/>
    </row>
    <row r="9" spans="1:13" hidden="1" x14ac:dyDescent="0.25">
      <c r="A9" s="1">
        <v>44928</v>
      </c>
      <c r="B9" t="s">
        <v>376</v>
      </c>
      <c r="C9" t="s">
        <v>46</v>
      </c>
      <c r="D9" t="s">
        <v>34</v>
      </c>
      <c r="E9">
        <v>1</v>
      </c>
      <c r="F9" t="s">
        <v>87</v>
      </c>
      <c r="G9">
        <v>50</v>
      </c>
      <c r="H9" s="2">
        <v>945</v>
      </c>
      <c r="I9" t="str">
        <f>IF(ISNUMBER(SEARCH("C",#REF!)), "-1","1")</f>
        <v>1</v>
      </c>
      <c r="J9" s="4">
        <f t="shared" ref="J9:J72" si="0">G9*I9</f>
        <v>50</v>
      </c>
      <c r="K9" s="2">
        <f t="shared" ref="K9:K72" si="1">H9*I9</f>
        <v>945</v>
      </c>
      <c r="L9"/>
      <c r="M9"/>
    </row>
    <row r="10" spans="1:13" hidden="1" x14ac:dyDescent="0.25">
      <c r="A10" s="1">
        <v>44928</v>
      </c>
      <c r="B10" t="s">
        <v>55</v>
      </c>
      <c r="C10" t="s">
        <v>46</v>
      </c>
      <c r="D10" t="s">
        <v>34</v>
      </c>
      <c r="E10">
        <v>1</v>
      </c>
      <c r="F10" t="s">
        <v>32</v>
      </c>
      <c r="G10">
        <v>2</v>
      </c>
      <c r="H10" s="2">
        <v>493.56</v>
      </c>
      <c r="I10" t="str">
        <f>IF(ISNUMBER(SEARCH("C",#REF!)), "-1","1")</f>
        <v>1</v>
      </c>
      <c r="J10" s="4">
        <f t="shared" si="0"/>
        <v>2</v>
      </c>
      <c r="K10" s="2">
        <f t="shared" si="1"/>
        <v>493.56</v>
      </c>
      <c r="L10"/>
      <c r="M10"/>
    </row>
    <row r="11" spans="1:13" x14ac:dyDescent="0.25">
      <c r="A11" s="1">
        <v>44928</v>
      </c>
      <c r="B11" t="s">
        <v>43</v>
      </c>
      <c r="C11" t="s">
        <v>44</v>
      </c>
      <c r="D11" t="s">
        <v>34</v>
      </c>
      <c r="E11">
        <v>2</v>
      </c>
      <c r="F11" t="s">
        <v>68</v>
      </c>
      <c r="G11">
        <v>1</v>
      </c>
      <c r="H11" s="2">
        <v>96</v>
      </c>
      <c r="I11" t="str">
        <f>IF(ISNUMBER(SEARCH("C",#REF!)), "-1","1")</f>
        <v>1</v>
      </c>
      <c r="J11" s="4">
        <f t="shared" si="0"/>
        <v>1</v>
      </c>
      <c r="K11" s="2">
        <f t="shared" si="1"/>
        <v>96</v>
      </c>
      <c r="L11"/>
      <c r="M11"/>
    </row>
    <row r="12" spans="1:13" x14ac:dyDescent="0.25">
      <c r="A12" s="1">
        <v>44928</v>
      </c>
      <c r="B12" t="s">
        <v>43</v>
      </c>
      <c r="C12" t="s">
        <v>44</v>
      </c>
      <c r="D12" t="s">
        <v>34</v>
      </c>
      <c r="E12">
        <v>1</v>
      </c>
      <c r="F12" t="s">
        <v>32</v>
      </c>
      <c r="G12">
        <v>1</v>
      </c>
      <c r="H12" s="2">
        <v>254</v>
      </c>
      <c r="I12" t="str">
        <f>IF(ISNUMBER(SEARCH("C",#REF!)), "-1","1")</f>
        <v>1</v>
      </c>
      <c r="J12" s="4">
        <f t="shared" si="0"/>
        <v>1</v>
      </c>
      <c r="K12" s="2">
        <f t="shared" si="1"/>
        <v>254</v>
      </c>
      <c r="L12"/>
      <c r="M12"/>
    </row>
    <row r="13" spans="1:13" hidden="1" x14ac:dyDescent="0.25">
      <c r="A13" s="1">
        <v>44929</v>
      </c>
      <c r="B13" t="s">
        <v>48</v>
      </c>
      <c r="C13" t="s">
        <v>49</v>
      </c>
      <c r="D13" t="s">
        <v>36</v>
      </c>
      <c r="E13">
        <v>1</v>
      </c>
      <c r="F13" t="s">
        <v>66</v>
      </c>
      <c r="G13">
        <v>1</v>
      </c>
      <c r="H13" s="2">
        <v>98.75</v>
      </c>
      <c r="I13" t="str">
        <f>IF(ISNUMBER(SEARCH("C",#REF!)), "-1","1")</f>
        <v>1</v>
      </c>
      <c r="J13" s="4">
        <f t="shared" si="0"/>
        <v>1</v>
      </c>
      <c r="K13" s="2">
        <f t="shared" si="1"/>
        <v>98.75</v>
      </c>
    </row>
    <row r="14" spans="1:13" hidden="1" x14ac:dyDescent="0.25">
      <c r="A14" s="1">
        <v>44930</v>
      </c>
      <c r="B14" t="s">
        <v>150</v>
      </c>
      <c r="C14" t="s">
        <v>151</v>
      </c>
      <c r="D14" t="s">
        <v>34</v>
      </c>
      <c r="E14">
        <v>1</v>
      </c>
      <c r="F14" t="s">
        <v>136</v>
      </c>
      <c r="G14">
        <v>3</v>
      </c>
      <c r="H14" s="2">
        <v>111.79</v>
      </c>
      <c r="I14" t="str">
        <f>IF(ISNUMBER(SEARCH("C",#REF!)), "-1","1")</f>
        <v>1</v>
      </c>
      <c r="J14" s="4">
        <f t="shared" si="0"/>
        <v>3</v>
      </c>
      <c r="K14" s="2">
        <f t="shared" si="1"/>
        <v>111.79</v>
      </c>
    </row>
    <row r="15" spans="1:13" hidden="1" x14ac:dyDescent="0.25">
      <c r="A15" s="1">
        <v>44930</v>
      </c>
      <c r="B15" t="s">
        <v>138</v>
      </c>
      <c r="C15" t="s">
        <v>139</v>
      </c>
      <c r="D15" t="s">
        <v>36</v>
      </c>
      <c r="E15">
        <v>2</v>
      </c>
      <c r="F15" t="s">
        <v>157</v>
      </c>
      <c r="G15">
        <v>3</v>
      </c>
      <c r="H15" s="2">
        <v>420.9</v>
      </c>
      <c r="I15" t="str">
        <f>IF(ISNUMBER(SEARCH("C",#REF!)), "-1","1")</f>
        <v>1</v>
      </c>
      <c r="J15" s="4">
        <f t="shared" si="0"/>
        <v>3</v>
      </c>
      <c r="K15" s="2">
        <f t="shared" si="1"/>
        <v>420.9</v>
      </c>
    </row>
    <row r="16" spans="1:13" hidden="1" x14ac:dyDescent="0.25">
      <c r="A16" s="1">
        <v>44930</v>
      </c>
      <c r="B16" t="s">
        <v>138</v>
      </c>
      <c r="C16" t="s">
        <v>139</v>
      </c>
      <c r="D16" t="s">
        <v>36</v>
      </c>
      <c r="E16">
        <v>1</v>
      </c>
      <c r="F16" t="s">
        <v>181</v>
      </c>
      <c r="G16">
        <v>6</v>
      </c>
      <c r="H16" s="2">
        <v>441.6</v>
      </c>
      <c r="I16" t="str">
        <f>IF(ISNUMBER(SEARCH("C",#REF!)), "-1","1")</f>
        <v>1</v>
      </c>
      <c r="J16" s="4">
        <f t="shared" si="0"/>
        <v>6</v>
      </c>
      <c r="K16" s="2">
        <f t="shared" si="1"/>
        <v>441.6</v>
      </c>
    </row>
    <row r="17" spans="1:11" hidden="1" x14ac:dyDescent="0.25">
      <c r="A17" s="1">
        <v>44930</v>
      </c>
      <c r="B17" t="s">
        <v>144</v>
      </c>
      <c r="C17" t="s">
        <v>145</v>
      </c>
      <c r="D17" t="s">
        <v>36</v>
      </c>
      <c r="E17">
        <v>1</v>
      </c>
      <c r="F17" t="s">
        <v>320</v>
      </c>
      <c r="G17">
        <v>4</v>
      </c>
      <c r="H17" s="2">
        <v>642</v>
      </c>
      <c r="I17" t="str">
        <f>IF(ISNUMBER(SEARCH("C",#REF!)), "-1","1")</f>
        <v>1</v>
      </c>
      <c r="J17" s="4">
        <f t="shared" si="0"/>
        <v>4</v>
      </c>
      <c r="K17" s="2">
        <f t="shared" si="1"/>
        <v>642</v>
      </c>
    </row>
    <row r="18" spans="1:11" hidden="1" x14ac:dyDescent="0.25">
      <c r="A18" s="1">
        <v>44930</v>
      </c>
      <c r="B18" t="s">
        <v>84</v>
      </c>
      <c r="C18" t="s">
        <v>49</v>
      </c>
      <c r="D18" t="s">
        <v>36</v>
      </c>
      <c r="E18">
        <v>1</v>
      </c>
      <c r="F18" t="s">
        <v>32</v>
      </c>
      <c r="G18">
        <v>1</v>
      </c>
      <c r="H18" s="2">
        <v>266.7</v>
      </c>
      <c r="I18" t="str">
        <f>IF(ISNUMBER(SEARCH("C",#REF!)), "-1","1")</f>
        <v>1</v>
      </c>
      <c r="J18" s="4">
        <f t="shared" si="0"/>
        <v>1</v>
      </c>
      <c r="K18" s="2">
        <f t="shared" si="1"/>
        <v>266.7</v>
      </c>
    </row>
    <row r="19" spans="1:11" hidden="1" x14ac:dyDescent="0.25">
      <c r="A19" s="1">
        <v>44930</v>
      </c>
      <c r="B19" t="s">
        <v>118</v>
      </c>
      <c r="C19" t="s">
        <v>38</v>
      </c>
      <c r="D19" t="s">
        <v>34</v>
      </c>
      <c r="E19">
        <v>1</v>
      </c>
      <c r="F19" t="s">
        <v>171</v>
      </c>
      <c r="G19">
        <v>3</v>
      </c>
      <c r="H19" s="2">
        <v>277.02</v>
      </c>
      <c r="I19" t="str">
        <f>IF(ISNUMBER(SEARCH("C",#REF!)), "-1","1")</f>
        <v>1</v>
      </c>
      <c r="J19" s="4">
        <f t="shared" si="0"/>
        <v>3</v>
      </c>
      <c r="K19" s="2">
        <f t="shared" si="1"/>
        <v>277.02</v>
      </c>
    </row>
    <row r="20" spans="1:11" hidden="1" x14ac:dyDescent="0.25">
      <c r="A20" s="1">
        <v>44930</v>
      </c>
      <c r="B20" t="s">
        <v>118</v>
      </c>
      <c r="C20" t="s">
        <v>38</v>
      </c>
      <c r="D20" t="s">
        <v>34</v>
      </c>
      <c r="E20">
        <v>1</v>
      </c>
      <c r="F20" t="s">
        <v>361</v>
      </c>
      <c r="G20">
        <v>3</v>
      </c>
      <c r="H20" s="2">
        <v>670.32</v>
      </c>
      <c r="I20" t="str">
        <f>IF(ISNUMBER(SEARCH("C",#REF!)), "-1","1")</f>
        <v>1</v>
      </c>
      <c r="J20" s="4">
        <f t="shared" si="0"/>
        <v>3</v>
      </c>
      <c r="K20" s="2">
        <f t="shared" si="1"/>
        <v>670.32</v>
      </c>
    </row>
    <row r="21" spans="1:11" hidden="1" x14ac:dyDescent="0.25">
      <c r="A21" s="1">
        <v>44930</v>
      </c>
      <c r="B21" t="s">
        <v>118</v>
      </c>
      <c r="C21" t="s">
        <v>38</v>
      </c>
      <c r="D21" t="s">
        <v>34</v>
      </c>
      <c r="E21">
        <v>3</v>
      </c>
      <c r="F21" t="s">
        <v>363</v>
      </c>
      <c r="G21">
        <v>5</v>
      </c>
      <c r="H21" s="2">
        <v>1117.2</v>
      </c>
      <c r="I21" t="str">
        <f>IF(ISNUMBER(SEARCH("C",#REF!)), "-1","1")</f>
        <v>1</v>
      </c>
      <c r="J21" s="4">
        <f t="shared" si="0"/>
        <v>5</v>
      </c>
      <c r="K21" s="2">
        <f t="shared" si="1"/>
        <v>1117.2</v>
      </c>
    </row>
    <row r="22" spans="1:11" hidden="1" x14ac:dyDescent="0.25">
      <c r="A22" s="1">
        <v>44930</v>
      </c>
      <c r="B22" t="s">
        <v>118</v>
      </c>
      <c r="C22" t="s">
        <v>38</v>
      </c>
      <c r="D22" t="s">
        <v>34</v>
      </c>
      <c r="E22">
        <v>4</v>
      </c>
      <c r="F22" t="s">
        <v>398</v>
      </c>
      <c r="G22">
        <v>5</v>
      </c>
      <c r="H22" s="2">
        <v>1117.2</v>
      </c>
      <c r="I22" t="str">
        <f>IF(ISNUMBER(SEARCH("C",#REF!)), "-1","1")</f>
        <v>1</v>
      </c>
      <c r="J22" s="4">
        <f t="shared" si="0"/>
        <v>5</v>
      </c>
      <c r="K22" s="2">
        <f t="shared" si="1"/>
        <v>1117.2</v>
      </c>
    </row>
    <row r="23" spans="1:11" hidden="1" x14ac:dyDescent="0.25">
      <c r="A23" s="1">
        <v>44930</v>
      </c>
      <c r="B23" t="s">
        <v>118</v>
      </c>
      <c r="C23" t="s">
        <v>38</v>
      </c>
      <c r="D23" t="s">
        <v>34</v>
      </c>
      <c r="E23">
        <v>2</v>
      </c>
      <c r="F23" t="s">
        <v>400</v>
      </c>
      <c r="G23">
        <v>3</v>
      </c>
      <c r="H23" s="2">
        <v>670.32</v>
      </c>
      <c r="I23" t="str">
        <f>IF(ISNUMBER(SEARCH("C",#REF!)), "-1","1")</f>
        <v>1</v>
      </c>
      <c r="J23" s="4">
        <f t="shared" si="0"/>
        <v>3</v>
      </c>
      <c r="K23" s="2">
        <f t="shared" si="1"/>
        <v>670.32</v>
      </c>
    </row>
    <row r="24" spans="1:11" hidden="1" x14ac:dyDescent="0.25">
      <c r="A24" s="1">
        <v>44930</v>
      </c>
      <c r="B24" t="s">
        <v>118</v>
      </c>
      <c r="C24" t="s">
        <v>38</v>
      </c>
      <c r="D24" t="s">
        <v>34</v>
      </c>
      <c r="E24">
        <v>5</v>
      </c>
      <c r="F24" t="s">
        <v>402</v>
      </c>
      <c r="G24">
        <v>3</v>
      </c>
      <c r="H24" s="2">
        <v>670.32</v>
      </c>
      <c r="I24" t="str">
        <f>IF(ISNUMBER(SEARCH("C",#REF!)), "-1","1")</f>
        <v>1</v>
      </c>
      <c r="J24" s="4">
        <f t="shared" si="0"/>
        <v>3</v>
      </c>
      <c r="K24" s="2">
        <f t="shared" si="1"/>
        <v>670.32</v>
      </c>
    </row>
    <row r="25" spans="1:11" hidden="1" x14ac:dyDescent="0.25">
      <c r="A25" s="1">
        <v>44930</v>
      </c>
      <c r="B25" t="s">
        <v>63</v>
      </c>
      <c r="C25" t="s">
        <v>40</v>
      </c>
      <c r="D25" t="s">
        <v>36</v>
      </c>
      <c r="E25">
        <v>1</v>
      </c>
      <c r="F25" t="s">
        <v>230</v>
      </c>
      <c r="G25">
        <v>1</v>
      </c>
      <c r="H25" s="2">
        <v>446</v>
      </c>
      <c r="I25" t="str">
        <f>IF(ISNUMBER(SEARCH("C",#REF!)), "-1","1")</f>
        <v>1</v>
      </c>
      <c r="J25" s="4">
        <f t="shared" si="0"/>
        <v>1</v>
      </c>
      <c r="K25" s="2">
        <f t="shared" si="1"/>
        <v>446</v>
      </c>
    </row>
    <row r="26" spans="1:11" hidden="1" x14ac:dyDescent="0.25">
      <c r="A26" s="1">
        <v>44930</v>
      </c>
      <c r="B26" t="s">
        <v>55</v>
      </c>
      <c r="C26" t="s">
        <v>46</v>
      </c>
      <c r="D26" t="s">
        <v>34</v>
      </c>
      <c r="E26">
        <v>2</v>
      </c>
      <c r="F26" t="s">
        <v>188</v>
      </c>
      <c r="G26">
        <v>1</v>
      </c>
      <c r="H26" s="2">
        <v>522</v>
      </c>
      <c r="I26" t="str">
        <f>IF(ISNUMBER(SEARCH("C",#REF!)), "-1","1")</f>
        <v>1</v>
      </c>
      <c r="J26" s="4">
        <f t="shared" si="0"/>
        <v>1</v>
      </c>
      <c r="K26" s="2">
        <f t="shared" si="1"/>
        <v>522</v>
      </c>
    </row>
    <row r="27" spans="1:11" hidden="1" x14ac:dyDescent="0.25">
      <c r="A27" s="1">
        <v>44930</v>
      </c>
      <c r="B27" t="s">
        <v>55</v>
      </c>
      <c r="C27" t="s">
        <v>46</v>
      </c>
      <c r="D27" t="s">
        <v>34</v>
      </c>
      <c r="E27">
        <v>1</v>
      </c>
      <c r="F27" t="s">
        <v>214</v>
      </c>
      <c r="G27">
        <v>6</v>
      </c>
      <c r="H27" s="2">
        <v>384.3</v>
      </c>
      <c r="I27" t="str">
        <f>IF(ISNUMBER(SEARCH("C",#REF!)), "-1","1")</f>
        <v>1</v>
      </c>
      <c r="J27" s="4">
        <f t="shared" si="0"/>
        <v>6</v>
      </c>
      <c r="K27" s="2">
        <f t="shared" si="1"/>
        <v>384.3</v>
      </c>
    </row>
    <row r="28" spans="1:11" hidden="1" x14ac:dyDescent="0.25">
      <c r="A28" s="1">
        <v>44930</v>
      </c>
      <c r="B28" t="s">
        <v>606</v>
      </c>
      <c r="C28" t="s">
        <v>607</v>
      </c>
      <c r="D28" t="s">
        <v>34</v>
      </c>
      <c r="E28">
        <v>1</v>
      </c>
      <c r="F28" t="s">
        <v>96</v>
      </c>
      <c r="G28">
        <v>1</v>
      </c>
      <c r="H28" s="2">
        <v>388.09</v>
      </c>
      <c r="I28" t="str">
        <f>IF(ISNUMBER(SEARCH("C",#REF!)), "-1","1")</f>
        <v>1</v>
      </c>
      <c r="J28" s="4">
        <f t="shared" si="0"/>
        <v>1</v>
      </c>
      <c r="K28" s="2">
        <f t="shared" si="1"/>
        <v>388.09</v>
      </c>
    </row>
    <row r="29" spans="1:11" x14ac:dyDescent="0.25">
      <c r="A29" s="1">
        <v>44930</v>
      </c>
      <c r="B29" t="s">
        <v>43</v>
      </c>
      <c r="C29" t="s">
        <v>44</v>
      </c>
      <c r="D29" t="s">
        <v>34</v>
      </c>
      <c r="E29">
        <v>1</v>
      </c>
      <c r="F29" t="s">
        <v>32</v>
      </c>
      <c r="G29">
        <v>1</v>
      </c>
      <c r="H29" s="2">
        <v>254</v>
      </c>
      <c r="I29" t="str">
        <f>IF(ISNUMBER(SEARCH("C",#REF!)), "-1","1")</f>
        <v>1</v>
      </c>
      <c r="J29" s="4">
        <f t="shared" si="0"/>
        <v>1</v>
      </c>
      <c r="K29" s="2">
        <f t="shared" si="1"/>
        <v>254</v>
      </c>
    </row>
    <row r="30" spans="1:11" hidden="1" x14ac:dyDescent="0.25">
      <c r="A30" s="1">
        <v>44931</v>
      </c>
      <c r="B30" t="s">
        <v>76</v>
      </c>
      <c r="C30" t="s">
        <v>46</v>
      </c>
      <c r="D30" t="s">
        <v>34</v>
      </c>
      <c r="E30">
        <v>1</v>
      </c>
      <c r="F30" t="s">
        <v>82</v>
      </c>
      <c r="G30">
        <v>12</v>
      </c>
      <c r="H30" s="2">
        <v>408.24</v>
      </c>
      <c r="I30" t="str">
        <f>IF(ISNUMBER(SEARCH("C",#REF!)), "-1","1")</f>
        <v>1</v>
      </c>
      <c r="J30" s="4">
        <f t="shared" si="0"/>
        <v>12</v>
      </c>
      <c r="K30" s="2">
        <f t="shared" si="1"/>
        <v>408.24</v>
      </c>
    </row>
    <row r="31" spans="1:11" hidden="1" x14ac:dyDescent="0.25">
      <c r="A31" s="1">
        <v>44931</v>
      </c>
      <c r="B31" t="s">
        <v>208</v>
      </c>
      <c r="C31" t="s">
        <v>38</v>
      </c>
      <c r="D31" t="s">
        <v>34</v>
      </c>
      <c r="E31">
        <v>1</v>
      </c>
      <c r="F31" t="s">
        <v>106</v>
      </c>
      <c r="G31">
        <v>1</v>
      </c>
      <c r="H31" s="2">
        <v>404.78</v>
      </c>
      <c r="I31" t="str">
        <f>IF(ISNUMBER(SEARCH("C",#REF!)), "-1","1")</f>
        <v>1</v>
      </c>
      <c r="J31" s="4">
        <f t="shared" si="0"/>
        <v>1</v>
      </c>
      <c r="K31" s="2">
        <f t="shared" si="1"/>
        <v>404.78</v>
      </c>
    </row>
    <row r="32" spans="1:11" hidden="1" x14ac:dyDescent="0.25">
      <c r="A32" s="1">
        <v>44931</v>
      </c>
      <c r="B32" t="s">
        <v>469</v>
      </c>
      <c r="C32" t="s">
        <v>470</v>
      </c>
      <c r="D32" t="s">
        <v>34</v>
      </c>
      <c r="E32">
        <v>1</v>
      </c>
      <c r="F32" t="s">
        <v>120</v>
      </c>
      <c r="G32">
        <v>4</v>
      </c>
      <c r="H32" s="2">
        <v>165.88</v>
      </c>
      <c r="I32" t="str">
        <f>IF(ISNUMBER(SEARCH("C",#REF!)), "-1","1")</f>
        <v>1</v>
      </c>
      <c r="J32" s="4">
        <f t="shared" si="0"/>
        <v>4</v>
      </c>
      <c r="K32" s="2">
        <f t="shared" si="1"/>
        <v>165.88</v>
      </c>
    </row>
    <row r="33" spans="1:13" hidden="1" x14ac:dyDescent="0.25">
      <c r="A33" s="1">
        <v>44931</v>
      </c>
      <c r="B33" t="s">
        <v>100</v>
      </c>
      <c r="C33" t="s">
        <v>37</v>
      </c>
      <c r="D33" t="s">
        <v>36</v>
      </c>
      <c r="E33">
        <v>1</v>
      </c>
      <c r="F33" t="s">
        <v>82</v>
      </c>
      <c r="G33">
        <v>6</v>
      </c>
      <c r="H33" s="2">
        <v>316.8</v>
      </c>
      <c r="I33" t="str">
        <f>IF(ISNUMBER(SEARCH("C",#REF!)), "-1","1")</f>
        <v>1</v>
      </c>
      <c r="J33" s="4">
        <f t="shared" si="0"/>
        <v>6</v>
      </c>
      <c r="K33" s="2">
        <f t="shared" si="1"/>
        <v>316.8</v>
      </c>
    </row>
    <row r="34" spans="1:13" hidden="1" x14ac:dyDescent="0.25">
      <c r="A34" s="1">
        <v>44931</v>
      </c>
      <c r="B34" t="s">
        <v>55</v>
      </c>
      <c r="C34" t="s">
        <v>46</v>
      </c>
      <c r="D34" t="s">
        <v>34</v>
      </c>
      <c r="E34">
        <v>1</v>
      </c>
      <c r="F34" t="s">
        <v>592</v>
      </c>
      <c r="G34">
        <v>1</v>
      </c>
      <c r="H34" s="2">
        <v>206</v>
      </c>
      <c r="I34" t="str">
        <f>IF(ISNUMBER(SEARCH("C",#REF!)), "-1","1")</f>
        <v>1</v>
      </c>
      <c r="J34" s="4">
        <f t="shared" si="0"/>
        <v>1</v>
      </c>
      <c r="K34" s="2">
        <f t="shared" si="1"/>
        <v>206</v>
      </c>
    </row>
    <row r="35" spans="1:13" s="8" customFormat="1" hidden="1" x14ac:dyDescent="0.25">
      <c r="A35" s="7">
        <v>44932</v>
      </c>
      <c r="B35" s="8" t="s">
        <v>228</v>
      </c>
      <c r="C35" s="8" t="s">
        <v>46</v>
      </c>
      <c r="D35" s="8" t="s">
        <v>34</v>
      </c>
      <c r="E35" s="8">
        <v>1</v>
      </c>
      <c r="F35" s="8" t="s">
        <v>130</v>
      </c>
      <c r="G35" s="8">
        <v>2</v>
      </c>
      <c r="H35" s="10">
        <v>212.6</v>
      </c>
      <c r="I35" s="8" t="str">
        <f>IF(ISNUMBER(SEARCH("C",#REF!)), "-1","1")</f>
        <v>1</v>
      </c>
      <c r="J35" s="11">
        <f t="shared" si="0"/>
        <v>2</v>
      </c>
      <c r="K35" s="10">
        <f t="shared" si="1"/>
        <v>212.6</v>
      </c>
      <c r="L35" s="9"/>
      <c r="M35" s="10"/>
    </row>
    <row r="36" spans="1:13" hidden="1" x14ac:dyDescent="0.25">
      <c r="A36" s="1">
        <v>44932</v>
      </c>
      <c r="B36" t="s">
        <v>60</v>
      </c>
      <c r="C36" t="s">
        <v>61</v>
      </c>
      <c r="D36" t="s">
        <v>34</v>
      </c>
      <c r="E36">
        <v>1</v>
      </c>
      <c r="F36" t="s">
        <v>450</v>
      </c>
      <c r="G36">
        <v>1</v>
      </c>
      <c r="H36" s="2">
        <v>0</v>
      </c>
      <c r="I36" t="str">
        <f>IF(ISNUMBER(SEARCH("C",#REF!)), "-1","1")</f>
        <v>1</v>
      </c>
      <c r="J36" s="4">
        <f t="shared" si="0"/>
        <v>1</v>
      </c>
      <c r="K36" s="2">
        <f t="shared" si="1"/>
        <v>0</v>
      </c>
    </row>
    <row r="37" spans="1:13" hidden="1" x14ac:dyDescent="0.25">
      <c r="A37" s="1">
        <v>44932</v>
      </c>
      <c r="B37" t="s">
        <v>48</v>
      </c>
      <c r="C37" t="s">
        <v>49</v>
      </c>
      <c r="D37" t="s">
        <v>36</v>
      </c>
      <c r="E37">
        <v>1</v>
      </c>
      <c r="F37" t="s">
        <v>66</v>
      </c>
      <c r="G37">
        <v>1</v>
      </c>
      <c r="H37" s="2">
        <v>98.75</v>
      </c>
      <c r="I37" t="str">
        <f>IF(ISNUMBER(SEARCH("C",#REF!)), "-1","1")</f>
        <v>1</v>
      </c>
      <c r="J37" s="4">
        <f t="shared" si="0"/>
        <v>1</v>
      </c>
      <c r="K37" s="2">
        <f t="shared" si="1"/>
        <v>98.75</v>
      </c>
    </row>
    <row r="38" spans="1:13" x14ac:dyDescent="0.25">
      <c r="A38" s="1">
        <v>44932</v>
      </c>
      <c r="B38" t="s">
        <v>43</v>
      </c>
      <c r="C38" t="s">
        <v>44</v>
      </c>
      <c r="D38" t="s">
        <v>34</v>
      </c>
      <c r="E38">
        <v>1</v>
      </c>
      <c r="F38" t="s">
        <v>32</v>
      </c>
      <c r="G38">
        <v>1</v>
      </c>
      <c r="H38" s="2">
        <v>266.7</v>
      </c>
      <c r="I38" t="str">
        <f>IF(ISNUMBER(SEARCH("C",#REF!)), "-1","1")</f>
        <v>1</v>
      </c>
      <c r="J38" s="4">
        <f t="shared" si="0"/>
        <v>1</v>
      </c>
      <c r="K38" s="2">
        <f t="shared" si="1"/>
        <v>266.7</v>
      </c>
    </row>
    <row r="39" spans="1:13" hidden="1" x14ac:dyDescent="0.25">
      <c r="A39" s="1">
        <v>44935</v>
      </c>
      <c r="B39" t="s">
        <v>76</v>
      </c>
      <c r="C39" t="s">
        <v>46</v>
      </c>
      <c r="D39" t="s">
        <v>34</v>
      </c>
      <c r="E39">
        <v>1</v>
      </c>
      <c r="F39" t="s">
        <v>130</v>
      </c>
      <c r="G39">
        <v>8</v>
      </c>
      <c r="H39" s="2">
        <v>1168</v>
      </c>
      <c r="I39" t="str">
        <f>IF(ISNUMBER(SEARCH("C",#REF!)), "-1","1")</f>
        <v>1</v>
      </c>
      <c r="J39" s="4">
        <f t="shared" si="0"/>
        <v>8</v>
      </c>
      <c r="K39" s="2">
        <f t="shared" si="1"/>
        <v>1168</v>
      </c>
    </row>
    <row r="40" spans="1:13" hidden="1" x14ac:dyDescent="0.25">
      <c r="A40" s="1">
        <v>44935</v>
      </c>
      <c r="B40" t="s">
        <v>150</v>
      </c>
      <c r="C40" t="s">
        <v>151</v>
      </c>
      <c r="D40" t="s">
        <v>34</v>
      </c>
      <c r="E40">
        <v>1</v>
      </c>
      <c r="F40" t="s">
        <v>262</v>
      </c>
      <c r="G40">
        <v>1</v>
      </c>
      <c r="H40" s="2">
        <v>81.180000000000007</v>
      </c>
      <c r="I40" t="str">
        <f>IF(ISNUMBER(SEARCH("C",#REF!)), "-1","1")</f>
        <v>1</v>
      </c>
      <c r="J40" s="4">
        <f t="shared" si="0"/>
        <v>1</v>
      </c>
      <c r="K40" s="2">
        <f t="shared" si="1"/>
        <v>81.180000000000007</v>
      </c>
    </row>
    <row r="41" spans="1:13" hidden="1" x14ac:dyDescent="0.25">
      <c r="A41" s="1">
        <v>44935</v>
      </c>
      <c r="B41" t="s">
        <v>208</v>
      </c>
      <c r="C41" t="s">
        <v>38</v>
      </c>
      <c r="D41" t="s">
        <v>34</v>
      </c>
      <c r="E41">
        <v>1</v>
      </c>
      <c r="F41" t="s">
        <v>108</v>
      </c>
      <c r="G41">
        <v>1</v>
      </c>
      <c r="H41" s="2">
        <v>404.78</v>
      </c>
      <c r="I41" t="str">
        <f>IF(ISNUMBER(SEARCH("C",#REF!)), "-1","1")</f>
        <v>1</v>
      </c>
      <c r="J41" s="4">
        <f t="shared" si="0"/>
        <v>1</v>
      </c>
      <c r="K41" s="2">
        <f t="shared" si="1"/>
        <v>404.78</v>
      </c>
    </row>
    <row r="42" spans="1:13" hidden="1" x14ac:dyDescent="0.25">
      <c r="A42" s="1">
        <v>44935</v>
      </c>
      <c r="B42" t="s">
        <v>177</v>
      </c>
      <c r="C42" t="s">
        <v>178</v>
      </c>
      <c r="D42" t="s">
        <v>36</v>
      </c>
      <c r="E42">
        <v>1</v>
      </c>
      <c r="F42" t="s">
        <v>367</v>
      </c>
      <c r="G42">
        <v>2</v>
      </c>
      <c r="H42" s="2">
        <v>203.06</v>
      </c>
      <c r="I42" t="str">
        <f>IF(ISNUMBER(SEARCH("C",#REF!)), "-1","1")</f>
        <v>1</v>
      </c>
      <c r="J42" s="4">
        <f t="shared" si="0"/>
        <v>2</v>
      </c>
      <c r="K42" s="2">
        <f t="shared" si="1"/>
        <v>203.06</v>
      </c>
    </row>
    <row r="43" spans="1:13" hidden="1" x14ac:dyDescent="0.25">
      <c r="A43" s="1">
        <v>44935</v>
      </c>
      <c r="B43" t="s">
        <v>380</v>
      </c>
      <c r="C43" t="s">
        <v>381</v>
      </c>
      <c r="D43" t="s">
        <v>34</v>
      </c>
      <c r="E43">
        <v>1</v>
      </c>
      <c r="F43" t="s">
        <v>130</v>
      </c>
      <c r="G43">
        <v>1</v>
      </c>
      <c r="H43" s="2">
        <v>146</v>
      </c>
      <c r="I43" t="str">
        <f>IF(ISNUMBER(SEARCH("C",#REF!)), "-1","1")</f>
        <v>1</v>
      </c>
      <c r="J43" s="4">
        <f t="shared" si="0"/>
        <v>1</v>
      </c>
      <c r="K43" s="2">
        <f t="shared" si="1"/>
        <v>146</v>
      </c>
    </row>
    <row r="44" spans="1:13" hidden="1" x14ac:dyDescent="0.25">
      <c r="A44" s="1">
        <v>44935</v>
      </c>
      <c r="B44" t="s">
        <v>48</v>
      </c>
      <c r="C44" t="s">
        <v>49</v>
      </c>
      <c r="D44" t="s">
        <v>36</v>
      </c>
      <c r="E44">
        <v>1</v>
      </c>
      <c r="F44" t="s">
        <v>32</v>
      </c>
      <c r="G44">
        <v>1</v>
      </c>
      <c r="H44" s="2">
        <v>254</v>
      </c>
      <c r="I44" t="str">
        <f>IF(ISNUMBER(SEARCH("C",#REF!)), "-1","1")</f>
        <v>1</v>
      </c>
      <c r="J44" s="4">
        <f t="shared" si="0"/>
        <v>1</v>
      </c>
      <c r="K44" s="2">
        <f t="shared" si="1"/>
        <v>254</v>
      </c>
    </row>
    <row r="45" spans="1:13" hidden="1" x14ac:dyDescent="0.25">
      <c r="A45" s="1">
        <v>44935</v>
      </c>
      <c r="B45" t="s">
        <v>48</v>
      </c>
      <c r="C45" t="s">
        <v>49</v>
      </c>
      <c r="D45" t="s">
        <v>36</v>
      </c>
      <c r="E45">
        <v>1</v>
      </c>
      <c r="F45" t="s">
        <v>66</v>
      </c>
      <c r="G45">
        <v>1</v>
      </c>
      <c r="H45" s="2">
        <v>94.08</v>
      </c>
      <c r="I45" t="str">
        <f>IF(ISNUMBER(SEARCH("C",#REF!)), "-1","1")</f>
        <v>1</v>
      </c>
      <c r="J45" s="4">
        <f t="shared" si="0"/>
        <v>1</v>
      </c>
      <c r="K45" s="2">
        <f t="shared" si="1"/>
        <v>94.08</v>
      </c>
    </row>
    <row r="46" spans="1:13" hidden="1" x14ac:dyDescent="0.25">
      <c r="A46" s="1">
        <v>44935</v>
      </c>
      <c r="B46" t="s">
        <v>63</v>
      </c>
      <c r="C46" t="s">
        <v>40</v>
      </c>
      <c r="D46" t="s">
        <v>36</v>
      </c>
      <c r="E46">
        <v>1</v>
      </c>
      <c r="F46" t="s">
        <v>519</v>
      </c>
      <c r="G46">
        <v>3</v>
      </c>
      <c r="H46" s="2">
        <v>369.93</v>
      </c>
      <c r="I46" t="str">
        <f>IF(ISNUMBER(SEARCH("C",#REF!)), "-1","1")</f>
        <v>1</v>
      </c>
      <c r="J46" s="4">
        <f t="shared" si="0"/>
        <v>3</v>
      </c>
      <c r="K46" s="2">
        <f t="shared" si="1"/>
        <v>369.93</v>
      </c>
    </row>
    <row r="47" spans="1:13" hidden="1" x14ac:dyDescent="0.25">
      <c r="A47" s="1">
        <v>44935</v>
      </c>
      <c r="B47" t="s">
        <v>63</v>
      </c>
      <c r="C47" t="s">
        <v>40</v>
      </c>
      <c r="D47" t="s">
        <v>36</v>
      </c>
      <c r="E47">
        <v>1</v>
      </c>
      <c r="F47" t="s">
        <v>154</v>
      </c>
      <c r="G47">
        <v>1</v>
      </c>
      <c r="H47" s="2">
        <v>378</v>
      </c>
      <c r="I47" t="str">
        <f>IF(ISNUMBER(SEARCH("C",#REF!)), "-1","1")</f>
        <v>1</v>
      </c>
      <c r="J47" s="4">
        <f t="shared" si="0"/>
        <v>1</v>
      </c>
      <c r="K47" s="2">
        <f t="shared" si="1"/>
        <v>378</v>
      </c>
    </row>
    <row r="48" spans="1:13" hidden="1" x14ac:dyDescent="0.25">
      <c r="A48" s="1">
        <v>44935</v>
      </c>
      <c r="B48" t="s">
        <v>63</v>
      </c>
      <c r="C48" t="s">
        <v>40</v>
      </c>
      <c r="D48" t="s">
        <v>36</v>
      </c>
      <c r="E48">
        <v>1</v>
      </c>
      <c r="F48" t="s">
        <v>230</v>
      </c>
      <c r="G48">
        <v>1</v>
      </c>
      <c r="H48" s="2">
        <v>446</v>
      </c>
      <c r="I48" t="str">
        <f>IF(ISNUMBER(SEARCH("C",#REF!)), "-1","1")</f>
        <v>1</v>
      </c>
      <c r="J48" s="4">
        <f t="shared" si="0"/>
        <v>1</v>
      </c>
      <c r="K48" s="2">
        <f t="shared" si="1"/>
        <v>446</v>
      </c>
    </row>
    <row r="49" spans="1:11" hidden="1" x14ac:dyDescent="0.25">
      <c r="A49" s="1">
        <v>44935</v>
      </c>
      <c r="B49" t="s">
        <v>100</v>
      </c>
      <c r="C49" t="s">
        <v>37</v>
      </c>
      <c r="D49" t="s">
        <v>36</v>
      </c>
      <c r="E49">
        <v>1</v>
      </c>
      <c r="F49" t="s">
        <v>102</v>
      </c>
      <c r="G49">
        <v>6</v>
      </c>
      <c r="H49" s="2">
        <v>456.48</v>
      </c>
      <c r="I49" t="str">
        <f>IF(ISNUMBER(SEARCH("C",#REF!)), "-1","1")</f>
        <v>1</v>
      </c>
      <c r="J49" s="4">
        <f t="shared" si="0"/>
        <v>6</v>
      </c>
      <c r="K49" s="2">
        <f t="shared" si="1"/>
        <v>456.48</v>
      </c>
    </row>
    <row r="50" spans="1:11" hidden="1" x14ac:dyDescent="0.25">
      <c r="A50" s="1">
        <v>44935</v>
      </c>
      <c r="B50" t="s">
        <v>100</v>
      </c>
      <c r="C50" t="s">
        <v>37</v>
      </c>
      <c r="D50" t="s">
        <v>36</v>
      </c>
      <c r="E50">
        <v>1</v>
      </c>
      <c r="F50" t="s">
        <v>102</v>
      </c>
      <c r="G50">
        <v>6</v>
      </c>
      <c r="H50" s="2">
        <v>456.48</v>
      </c>
      <c r="I50" t="str">
        <f>IF(ISNUMBER(SEARCH("C",#REF!)), "-1","1")</f>
        <v>1</v>
      </c>
      <c r="J50" s="4">
        <f t="shared" si="0"/>
        <v>6</v>
      </c>
      <c r="K50" s="2">
        <f t="shared" si="1"/>
        <v>456.48</v>
      </c>
    </row>
    <row r="51" spans="1:11" hidden="1" x14ac:dyDescent="0.25">
      <c r="A51" s="1">
        <v>44935</v>
      </c>
      <c r="B51" t="s">
        <v>55</v>
      </c>
      <c r="C51" t="s">
        <v>46</v>
      </c>
      <c r="D51" t="s">
        <v>34</v>
      </c>
      <c r="E51">
        <v>1</v>
      </c>
      <c r="F51" t="s">
        <v>581</v>
      </c>
      <c r="G51">
        <v>2</v>
      </c>
      <c r="H51" s="2">
        <v>756</v>
      </c>
      <c r="I51" t="str">
        <f>IF(ISNUMBER(SEARCH("C",#REF!)), "-1","1")</f>
        <v>1</v>
      </c>
      <c r="J51" s="4">
        <f t="shared" si="0"/>
        <v>2</v>
      </c>
      <c r="K51" s="2">
        <f t="shared" si="1"/>
        <v>756</v>
      </c>
    </row>
    <row r="52" spans="1:11" x14ac:dyDescent="0.25">
      <c r="A52" s="1">
        <v>44935</v>
      </c>
      <c r="B52" t="s">
        <v>43</v>
      </c>
      <c r="C52" t="s">
        <v>44</v>
      </c>
      <c r="D52" t="s">
        <v>34</v>
      </c>
      <c r="E52">
        <v>1</v>
      </c>
      <c r="F52" t="s">
        <v>108</v>
      </c>
      <c r="G52">
        <v>3</v>
      </c>
      <c r="H52" s="2">
        <v>1038.6300000000001</v>
      </c>
      <c r="I52" t="str">
        <f>IF(ISNUMBER(SEARCH("C",#REF!)), "-1","1")</f>
        <v>1</v>
      </c>
      <c r="J52" s="4">
        <f t="shared" si="0"/>
        <v>3</v>
      </c>
      <c r="K52" s="2">
        <f t="shared" si="1"/>
        <v>1038.6300000000001</v>
      </c>
    </row>
    <row r="53" spans="1:11" x14ac:dyDescent="0.25">
      <c r="A53" s="1">
        <v>44935</v>
      </c>
      <c r="B53" t="s">
        <v>43</v>
      </c>
      <c r="C53" t="s">
        <v>44</v>
      </c>
      <c r="D53" t="s">
        <v>34</v>
      </c>
      <c r="E53">
        <v>1</v>
      </c>
      <c r="F53" t="s">
        <v>87</v>
      </c>
      <c r="G53">
        <v>10</v>
      </c>
      <c r="H53" s="2">
        <v>189</v>
      </c>
      <c r="I53" t="str">
        <f>IF(ISNUMBER(SEARCH("C",#REF!)), "-1","1")</f>
        <v>1</v>
      </c>
      <c r="J53" s="4">
        <f t="shared" si="0"/>
        <v>10</v>
      </c>
      <c r="K53" s="2">
        <f t="shared" si="1"/>
        <v>189</v>
      </c>
    </row>
    <row r="54" spans="1:11" hidden="1" x14ac:dyDescent="0.25">
      <c r="A54" s="1">
        <v>44936</v>
      </c>
      <c r="B54" t="s">
        <v>84</v>
      </c>
      <c r="C54" t="s">
        <v>49</v>
      </c>
      <c r="D54" t="s">
        <v>36</v>
      </c>
      <c r="E54">
        <v>1</v>
      </c>
      <c r="F54" t="s">
        <v>32</v>
      </c>
      <c r="G54">
        <v>1</v>
      </c>
      <c r="H54" s="2">
        <v>266.7</v>
      </c>
      <c r="I54" t="str">
        <f>IF(ISNUMBER(SEARCH("C",#REF!)), "-1","1")</f>
        <v>1</v>
      </c>
      <c r="J54" s="4">
        <f t="shared" si="0"/>
        <v>1</v>
      </c>
      <c r="K54" s="2">
        <f t="shared" si="1"/>
        <v>266.7</v>
      </c>
    </row>
    <row r="55" spans="1:11" x14ac:dyDescent="0.25">
      <c r="A55" s="1">
        <v>44936</v>
      </c>
      <c r="B55" t="s">
        <v>57</v>
      </c>
      <c r="C55" t="s">
        <v>39</v>
      </c>
      <c r="D55" t="s">
        <v>34</v>
      </c>
      <c r="E55">
        <v>1</v>
      </c>
      <c r="F55" t="s">
        <v>87</v>
      </c>
      <c r="G55">
        <v>60</v>
      </c>
      <c r="H55" s="2">
        <v>1041.5999999999999</v>
      </c>
      <c r="I55" t="str">
        <f>IF(ISNUMBER(SEARCH("C",#REF!)), "-1","1")</f>
        <v>1</v>
      </c>
      <c r="J55" s="4">
        <f t="shared" si="0"/>
        <v>60</v>
      </c>
      <c r="K55" s="2">
        <f t="shared" si="1"/>
        <v>1041.5999999999999</v>
      </c>
    </row>
    <row r="56" spans="1:11" hidden="1" x14ac:dyDescent="0.25">
      <c r="A56" s="1">
        <v>44936</v>
      </c>
      <c r="B56" t="s">
        <v>48</v>
      </c>
      <c r="C56" t="s">
        <v>49</v>
      </c>
      <c r="D56" t="s">
        <v>36</v>
      </c>
      <c r="E56">
        <v>1</v>
      </c>
      <c r="F56" t="s">
        <v>32</v>
      </c>
      <c r="G56">
        <v>1</v>
      </c>
      <c r="H56" s="2">
        <v>266.7</v>
      </c>
      <c r="I56" t="str">
        <f>IF(ISNUMBER(SEARCH("C",#REF!)), "-1","1")</f>
        <v>1</v>
      </c>
      <c r="J56" s="4">
        <f t="shared" si="0"/>
        <v>1</v>
      </c>
      <c r="K56" s="2">
        <f t="shared" si="1"/>
        <v>266.7</v>
      </c>
    </row>
    <row r="57" spans="1:11" hidden="1" x14ac:dyDescent="0.25">
      <c r="A57" s="1">
        <v>44936</v>
      </c>
      <c r="B57" t="s">
        <v>48</v>
      </c>
      <c r="C57" t="s">
        <v>49</v>
      </c>
      <c r="D57" t="s">
        <v>36</v>
      </c>
      <c r="E57">
        <v>1</v>
      </c>
      <c r="F57" t="s">
        <v>66</v>
      </c>
      <c r="G57">
        <v>1</v>
      </c>
      <c r="H57" s="2">
        <v>98.75</v>
      </c>
      <c r="I57" t="str">
        <f>IF(ISNUMBER(SEARCH("C",#REF!)), "-1","1")</f>
        <v>1</v>
      </c>
      <c r="J57" s="4">
        <f t="shared" si="0"/>
        <v>1</v>
      </c>
      <c r="K57" s="2">
        <f t="shared" si="1"/>
        <v>98.75</v>
      </c>
    </row>
    <row r="58" spans="1:11" hidden="1" x14ac:dyDescent="0.25">
      <c r="A58" s="1">
        <v>44936</v>
      </c>
      <c r="B58" t="s">
        <v>63</v>
      </c>
      <c r="C58" t="s">
        <v>40</v>
      </c>
      <c r="D58" t="s">
        <v>36</v>
      </c>
      <c r="E58">
        <v>1</v>
      </c>
      <c r="F58" t="s">
        <v>230</v>
      </c>
      <c r="G58">
        <v>1</v>
      </c>
      <c r="H58" s="2">
        <v>446</v>
      </c>
      <c r="I58" t="str">
        <f>IF(ISNUMBER(SEARCH("C",#REF!)), "-1","1")</f>
        <v>1</v>
      </c>
      <c r="J58" s="4">
        <f t="shared" si="0"/>
        <v>1</v>
      </c>
      <c r="K58" s="2">
        <f t="shared" si="1"/>
        <v>446</v>
      </c>
    </row>
    <row r="59" spans="1:11" hidden="1" x14ac:dyDescent="0.25">
      <c r="A59" s="1">
        <v>44936</v>
      </c>
      <c r="B59" t="s">
        <v>185</v>
      </c>
      <c r="C59" t="s">
        <v>37</v>
      </c>
      <c r="D59" t="s">
        <v>36</v>
      </c>
      <c r="E59">
        <v>1</v>
      </c>
      <c r="F59" t="s">
        <v>82</v>
      </c>
      <c r="G59">
        <v>5</v>
      </c>
      <c r="H59" s="2">
        <v>256.10000000000002</v>
      </c>
      <c r="I59" t="str">
        <f>IF(ISNUMBER(SEARCH("C",#REF!)), "-1","1")</f>
        <v>1</v>
      </c>
      <c r="J59" s="4">
        <f t="shared" si="0"/>
        <v>5</v>
      </c>
      <c r="K59" s="2">
        <f t="shared" si="1"/>
        <v>256.10000000000002</v>
      </c>
    </row>
    <row r="60" spans="1:11" x14ac:dyDescent="0.25">
      <c r="A60" s="1">
        <v>44936</v>
      </c>
      <c r="B60" t="s">
        <v>43</v>
      </c>
      <c r="C60" t="s">
        <v>44</v>
      </c>
      <c r="D60" t="s">
        <v>34</v>
      </c>
      <c r="E60">
        <v>1</v>
      </c>
      <c r="F60" t="s">
        <v>106</v>
      </c>
      <c r="G60">
        <v>3</v>
      </c>
      <c r="H60" s="2">
        <v>1038.6300000000001</v>
      </c>
      <c r="I60" t="str">
        <f>IF(ISNUMBER(SEARCH("C",#REF!)), "-1","1")</f>
        <v>1</v>
      </c>
      <c r="J60" s="4">
        <f t="shared" si="0"/>
        <v>3</v>
      </c>
      <c r="K60" s="2">
        <f t="shared" si="1"/>
        <v>1038.6300000000001</v>
      </c>
    </row>
    <row r="61" spans="1:11" x14ac:dyDescent="0.25">
      <c r="A61" s="1">
        <v>44936</v>
      </c>
      <c r="B61" t="s">
        <v>43</v>
      </c>
      <c r="C61" t="s">
        <v>44</v>
      </c>
      <c r="D61" t="s">
        <v>34</v>
      </c>
      <c r="E61">
        <v>1</v>
      </c>
      <c r="F61" t="s">
        <v>106</v>
      </c>
      <c r="G61">
        <v>3</v>
      </c>
      <c r="H61" s="2">
        <v>1038.6300000000001</v>
      </c>
      <c r="I61" t="str">
        <f>IF(ISNUMBER(SEARCH("C",#REF!)), "-1","1")</f>
        <v>1</v>
      </c>
      <c r="J61" s="4">
        <f t="shared" si="0"/>
        <v>3</v>
      </c>
      <c r="K61" s="2">
        <f t="shared" si="1"/>
        <v>1038.6300000000001</v>
      </c>
    </row>
    <row r="62" spans="1:11" hidden="1" x14ac:dyDescent="0.25">
      <c r="A62" s="1">
        <v>44936</v>
      </c>
      <c r="B62" t="s">
        <v>650</v>
      </c>
      <c r="C62" t="s">
        <v>40</v>
      </c>
      <c r="D62" t="s">
        <v>36</v>
      </c>
      <c r="E62">
        <v>1</v>
      </c>
      <c r="F62" t="s">
        <v>157</v>
      </c>
      <c r="G62">
        <v>4</v>
      </c>
      <c r="H62" s="2">
        <v>317.48</v>
      </c>
      <c r="I62" t="str">
        <f>IF(ISNUMBER(SEARCH("C",#REF!)), "-1","1")</f>
        <v>1</v>
      </c>
      <c r="J62" s="4">
        <f t="shared" si="0"/>
        <v>4</v>
      </c>
      <c r="K62" s="2">
        <f t="shared" si="1"/>
        <v>317.48</v>
      </c>
    </row>
    <row r="63" spans="1:11" hidden="1" x14ac:dyDescent="0.25">
      <c r="A63" s="1">
        <v>44936</v>
      </c>
      <c r="B63" t="s">
        <v>650</v>
      </c>
      <c r="C63" t="s">
        <v>40</v>
      </c>
      <c r="D63" t="s">
        <v>36</v>
      </c>
      <c r="E63">
        <v>2</v>
      </c>
      <c r="F63" t="s">
        <v>653</v>
      </c>
      <c r="G63">
        <v>1</v>
      </c>
      <c r="H63" s="2">
        <v>130.13</v>
      </c>
      <c r="I63" t="str">
        <f>IF(ISNUMBER(SEARCH("C",#REF!)), "-1","1")</f>
        <v>1</v>
      </c>
      <c r="J63" s="4">
        <f t="shared" si="0"/>
        <v>1</v>
      </c>
      <c r="K63" s="2">
        <f t="shared" si="1"/>
        <v>130.13</v>
      </c>
    </row>
    <row r="64" spans="1:11" hidden="1" x14ac:dyDescent="0.25">
      <c r="A64" s="1">
        <v>44937</v>
      </c>
      <c r="B64" t="s">
        <v>150</v>
      </c>
      <c r="C64" t="s">
        <v>151</v>
      </c>
      <c r="D64" t="s">
        <v>34</v>
      </c>
      <c r="E64">
        <v>2</v>
      </c>
      <c r="F64" t="s">
        <v>197</v>
      </c>
      <c r="G64">
        <v>1</v>
      </c>
      <c r="H64" s="2">
        <v>883.85</v>
      </c>
      <c r="I64" t="str">
        <f>IF(ISNUMBER(SEARCH("C",#REF!)), "-1","1")</f>
        <v>1</v>
      </c>
      <c r="J64" s="4">
        <f t="shared" si="0"/>
        <v>1</v>
      </c>
      <c r="K64" s="2">
        <f t="shared" si="1"/>
        <v>883.85</v>
      </c>
    </row>
    <row r="65" spans="1:11" hidden="1" x14ac:dyDescent="0.25">
      <c r="A65" s="1">
        <v>44937</v>
      </c>
      <c r="B65" t="s">
        <v>150</v>
      </c>
      <c r="C65" t="s">
        <v>151</v>
      </c>
      <c r="D65" t="s">
        <v>34</v>
      </c>
      <c r="E65">
        <v>1</v>
      </c>
      <c r="F65" t="s">
        <v>265</v>
      </c>
      <c r="G65">
        <v>1</v>
      </c>
      <c r="H65" s="2">
        <v>343.54</v>
      </c>
      <c r="I65" t="str">
        <f>IF(ISNUMBER(SEARCH("C",#REF!)), "-1","1")</f>
        <v>1</v>
      </c>
      <c r="J65" s="4">
        <f t="shared" si="0"/>
        <v>1</v>
      </c>
      <c r="K65" s="2">
        <f t="shared" si="1"/>
        <v>343.54</v>
      </c>
    </row>
    <row r="66" spans="1:11" hidden="1" x14ac:dyDescent="0.25">
      <c r="A66" s="1">
        <v>44937</v>
      </c>
      <c r="B66" t="s">
        <v>60</v>
      </c>
      <c r="C66" t="s">
        <v>61</v>
      </c>
      <c r="D66" t="s">
        <v>34</v>
      </c>
      <c r="E66">
        <v>1</v>
      </c>
      <c r="F66" t="s">
        <v>446</v>
      </c>
      <c r="G66">
        <v>2</v>
      </c>
      <c r="H66" s="2">
        <v>115.92</v>
      </c>
      <c r="I66" t="str">
        <f>IF(ISNUMBER(SEARCH("C",#REF!)), "-1","1")</f>
        <v>1</v>
      </c>
      <c r="J66" s="4">
        <f t="shared" si="0"/>
        <v>2</v>
      </c>
      <c r="K66" s="2">
        <f t="shared" si="1"/>
        <v>115.92</v>
      </c>
    </row>
    <row r="67" spans="1:11" hidden="1" x14ac:dyDescent="0.25">
      <c r="A67" s="1">
        <v>44937</v>
      </c>
      <c r="B67" t="s">
        <v>60</v>
      </c>
      <c r="C67" t="s">
        <v>61</v>
      </c>
      <c r="D67" t="s">
        <v>34</v>
      </c>
      <c r="E67">
        <v>1</v>
      </c>
      <c r="F67" t="s">
        <v>32</v>
      </c>
      <c r="G67">
        <v>1</v>
      </c>
      <c r="H67" s="2">
        <v>266.7</v>
      </c>
      <c r="I67" t="str">
        <f>IF(ISNUMBER(SEARCH("C",#REF!)), "-1","1")</f>
        <v>1</v>
      </c>
      <c r="J67" s="4">
        <f t="shared" si="0"/>
        <v>1</v>
      </c>
      <c r="K67" s="2">
        <f t="shared" si="1"/>
        <v>266.7</v>
      </c>
    </row>
    <row r="68" spans="1:11" hidden="1" x14ac:dyDescent="0.25">
      <c r="A68" s="1">
        <v>44937</v>
      </c>
      <c r="B68" t="s">
        <v>561</v>
      </c>
      <c r="C68" t="s">
        <v>46</v>
      </c>
      <c r="D68" t="s">
        <v>34</v>
      </c>
      <c r="E68">
        <v>1</v>
      </c>
      <c r="F68" t="s">
        <v>87</v>
      </c>
      <c r="G68">
        <v>10</v>
      </c>
      <c r="H68" s="2">
        <v>189</v>
      </c>
      <c r="I68" t="str">
        <f>IF(ISNUMBER(SEARCH("C",#REF!)), "-1","1")</f>
        <v>1</v>
      </c>
      <c r="J68" s="4">
        <f t="shared" si="0"/>
        <v>10</v>
      </c>
      <c r="K68" s="2">
        <f t="shared" si="1"/>
        <v>189</v>
      </c>
    </row>
    <row r="69" spans="1:11" x14ac:dyDescent="0.25">
      <c r="A69" s="1">
        <v>44937</v>
      </c>
      <c r="B69" t="s">
        <v>43</v>
      </c>
      <c r="C69" t="s">
        <v>44</v>
      </c>
      <c r="D69" t="s">
        <v>34</v>
      </c>
      <c r="E69">
        <v>1</v>
      </c>
      <c r="F69" t="s">
        <v>106</v>
      </c>
      <c r="G69">
        <v>3</v>
      </c>
      <c r="H69" s="2">
        <v>1038.6300000000001</v>
      </c>
      <c r="I69" t="str">
        <f>IF(ISNUMBER(SEARCH("C",#REF!)), "-1","1")</f>
        <v>1</v>
      </c>
      <c r="J69" s="4">
        <f t="shared" si="0"/>
        <v>3</v>
      </c>
      <c r="K69" s="2">
        <f t="shared" si="1"/>
        <v>1038.6300000000001</v>
      </c>
    </row>
    <row r="70" spans="1:11" hidden="1" x14ac:dyDescent="0.25">
      <c r="A70" s="1">
        <v>44937</v>
      </c>
      <c r="B70" t="s">
        <v>167</v>
      </c>
      <c r="C70" t="s">
        <v>168</v>
      </c>
      <c r="D70" t="s">
        <v>34</v>
      </c>
      <c r="E70">
        <v>1</v>
      </c>
      <c r="F70" t="s">
        <v>192</v>
      </c>
      <c r="G70">
        <v>2</v>
      </c>
      <c r="H70" s="2">
        <v>98.16</v>
      </c>
      <c r="I70" t="str">
        <f>IF(ISNUMBER(SEARCH("C",#REF!)), "-1","1")</f>
        <v>1</v>
      </c>
      <c r="J70" s="4">
        <f t="shared" si="0"/>
        <v>2</v>
      </c>
      <c r="K70" s="2">
        <f t="shared" si="1"/>
        <v>98.16</v>
      </c>
    </row>
    <row r="71" spans="1:11" hidden="1" x14ac:dyDescent="0.25">
      <c r="A71" s="1">
        <v>44938</v>
      </c>
      <c r="B71" t="s">
        <v>84</v>
      </c>
      <c r="C71" t="s">
        <v>49</v>
      </c>
      <c r="D71" t="s">
        <v>36</v>
      </c>
      <c r="E71">
        <v>1</v>
      </c>
      <c r="F71" t="s">
        <v>98</v>
      </c>
      <c r="G71">
        <v>1</v>
      </c>
      <c r="H71" s="2">
        <v>108.9</v>
      </c>
      <c r="I71" t="str">
        <f>IF(ISNUMBER(SEARCH("C",#REF!)), "-1","1")</f>
        <v>1</v>
      </c>
      <c r="J71" s="4">
        <f t="shared" si="0"/>
        <v>1</v>
      </c>
      <c r="K71" s="2">
        <f t="shared" si="1"/>
        <v>108.9</v>
      </c>
    </row>
    <row r="72" spans="1:11" hidden="1" x14ac:dyDescent="0.25">
      <c r="A72" s="1">
        <v>44938</v>
      </c>
      <c r="B72" t="s">
        <v>84</v>
      </c>
      <c r="C72" t="s">
        <v>49</v>
      </c>
      <c r="D72" t="s">
        <v>36</v>
      </c>
      <c r="E72">
        <v>1</v>
      </c>
      <c r="F72" t="s">
        <v>32</v>
      </c>
      <c r="G72">
        <v>1</v>
      </c>
      <c r="H72" s="2">
        <v>266.7</v>
      </c>
      <c r="I72" t="str">
        <f>IF(ISNUMBER(SEARCH("C",#REF!)), "-1","1")</f>
        <v>1</v>
      </c>
      <c r="J72" s="4">
        <f t="shared" si="0"/>
        <v>1</v>
      </c>
      <c r="K72" s="2">
        <f t="shared" si="1"/>
        <v>266.7</v>
      </c>
    </row>
    <row r="73" spans="1:11" hidden="1" x14ac:dyDescent="0.25">
      <c r="A73" s="1">
        <v>44938</v>
      </c>
      <c r="B73" t="s">
        <v>63</v>
      </c>
      <c r="C73" t="s">
        <v>40</v>
      </c>
      <c r="D73" t="s">
        <v>36</v>
      </c>
      <c r="E73">
        <v>1</v>
      </c>
      <c r="F73" t="s">
        <v>515</v>
      </c>
      <c r="G73">
        <v>2</v>
      </c>
      <c r="H73" s="2">
        <v>200.02</v>
      </c>
      <c r="I73" t="str">
        <f>IF(ISNUMBER(SEARCH("C",#REF!)), "-1","1")</f>
        <v>1</v>
      </c>
      <c r="J73" s="4">
        <f t="shared" ref="J73:J136" si="2">G73*I73</f>
        <v>2</v>
      </c>
      <c r="K73" s="2">
        <f t="shared" ref="K73:K136" si="3">H73*I73</f>
        <v>200.02</v>
      </c>
    </row>
    <row r="74" spans="1:11" hidden="1" x14ac:dyDescent="0.25">
      <c r="A74" s="1">
        <v>44939</v>
      </c>
      <c r="B74" t="s">
        <v>138</v>
      </c>
      <c r="C74" t="s">
        <v>139</v>
      </c>
      <c r="D74" t="s">
        <v>36</v>
      </c>
      <c r="E74">
        <v>1</v>
      </c>
      <c r="F74" t="s">
        <v>183</v>
      </c>
      <c r="G74">
        <v>2</v>
      </c>
      <c r="H74" s="2">
        <v>386.4</v>
      </c>
      <c r="I74" t="str">
        <f>IF(ISNUMBER(SEARCH("C",#REF!)), "-1","1")</f>
        <v>1</v>
      </c>
      <c r="J74" s="4">
        <f t="shared" si="2"/>
        <v>2</v>
      </c>
      <c r="K74" s="2">
        <f t="shared" si="3"/>
        <v>386.4</v>
      </c>
    </row>
    <row r="75" spans="1:11" hidden="1" x14ac:dyDescent="0.25">
      <c r="A75" s="1">
        <v>44939</v>
      </c>
      <c r="B75" t="s">
        <v>222</v>
      </c>
      <c r="C75" t="s">
        <v>155</v>
      </c>
      <c r="D75" t="s">
        <v>34</v>
      </c>
      <c r="E75">
        <v>1</v>
      </c>
      <c r="F75" t="s">
        <v>353</v>
      </c>
      <c r="G75">
        <v>10</v>
      </c>
      <c r="H75" s="2">
        <v>432</v>
      </c>
      <c r="I75" t="str">
        <f>IF(ISNUMBER(SEARCH("C",#REF!)), "-1","1")</f>
        <v>1</v>
      </c>
      <c r="J75" s="4">
        <f t="shared" si="2"/>
        <v>10</v>
      </c>
      <c r="K75" s="2">
        <f t="shared" si="3"/>
        <v>432</v>
      </c>
    </row>
    <row r="76" spans="1:11" hidden="1" x14ac:dyDescent="0.25">
      <c r="A76" s="1">
        <v>44939</v>
      </c>
      <c r="B76" t="s">
        <v>177</v>
      </c>
      <c r="C76" t="s">
        <v>178</v>
      </c>
      <c r="D76" t="s">
        <v>36</v>
      </c>
      <c r="E76">
        <v>1</v>
      </c>
      <c r="F76" t="s">
        <v>199</v>
      </c>
      <c r="G76">
        <v>1</v>
      </c>
      <c r="H76" s="2">
        <v>411.84</v>
      </c>
      <c r="I76" t="str">
        <f>IF(ISNUMBER(SEARCH("C",#REF!)), "-1","1")</f>
        <v>1</v>
      </c>
      <c r="J76" s="4">
        <f t="shared" si="2"/>
        <v>1</v>
      </c>
      <c r="K76" s="2">
        <f t="shared" si="3"/>
        <v>411.84</v>
      </c>
    </row>
    <row r="77" spans="1:11" hidden="1" x14ac:dyDescent="0.25">
      <c r="A77" s="1">
        <v>44939</v>
      </c>
      <c r="B77" t="s">
        <v>118</v>
      </c>
      <c r="C77" t="s">
        <v>38</v>
      </c>
      <c r="D77" t="s">
        <v>34</v>
      </c>
      <c r="E77">
        <v>1</v>
      </c>
      <c r="F77" t="s">
        <v>161</v>
      </c>
      <c r="G77">
        <v>3</v>
      </c>
      <c r="H77" s="2">
        <v>717</v>
      </c>
      <c r="I77" t="str">
        <f>IF(ISNUMBER(SEARCH("C",#REF!)), "-1","1")</f>
        <v>1</v>
      </c>
      <c r="J77" s="4">
        <f t="shared" si="2"/>
        <v>3</v>
      </c>
      <c r="K77" s="2">
        <f t="shared" si="3"/>
        <v>717</v>
      </c>
    </row>
    <row r="78" spans="1:11" hidden="1" x14ac:dyDescent="0.25">
      <c r="A78" s="1">
        <v>44939</v>
      </c>
      <c r="B78" t="s">
        <v>118</v>
      </c>
      <c r="C78" t="s">
        <v>38</v>
      </c>
      <c r="D78" t="s">
        <v>34</v>
      </c>
      <c r="E78">
        <v>2</v>
      </c>
      <c r="F78" t="s">
        <v>108</v>
      </c>
      <c r="G78">
        <v>4</v>
      </c>
      <c r="H78" s="2">
        <v>1516</v>
      </c>
      <c r="I78" t="str">
        <f>IF(ISNUMBER(SEARCH("C",#REF!)), "-1","1")</f>
        <v>1</v>
      </c>
      <c r="J78" s="4">
        <f t="shared" si="2"/>
        <v>4</v>
      </c>
      <c r="K78" s="2">
        <f t="shared" si="3"/>
        <v>1516</v>
      </c>
    </row>
    <row r="79" spans="1:11" hidden="1" x14ac:dyDescent="0.25">
      <c r="A79" s="1">
        <v>44939</v>
      </c>
      <c r="B79" t="s">
        <v>413</v>
      </c>
      <c r="C79" t="s">
        <v>414</v>
      </c>
      <c r="D79" t="s">
        <v>34</v>
      </c>
      <c r="E79">
        <v>1</v>
      </c>
      <c r="F79" t="s">
        <v>122</v>
      </c>
      <c r="G79">
        <v>2</v>
      </c>
      <c r="H79" s="2">
        <v>224</v>
      </c>
      <c r="I79" t="str">
        <f>IF(ISNUMBER(SEARCH("C",#REF!)), "-1","1")</f>
        <v>1</v>
      </c>
      <c r="J79" s="4">
        <f t="shared" si="2"/>
        <v>2</v>
      </c>
      <c r="K79" s="2">
        <f t="shared" si="3"/>
        <v>224</v>
      </c>
    </row>
    <row r="80" spans="1:11" hidden="1" x14ac:dyDescent="0.25">
      <c r="A80" s="1">
        <v>44939</v>
      </c>
      <c r="B80" t="s">
        <v>60</v>
      </c>
      <c r="C80" t="s">
        <v>61</v>
      </c>
      <c r="D80" t="s">
        <v>34</v>
      </c>
      <c r="E80">
        <v>1</v>
      </c>
      <c r="F80" t="s">
        <v>32</v>
      </c>
      <c r="G80">
        <v>1</v>
      </c>
      <c r="H80" s="2">
        <v>266.7</v>
      </c>
      <c r="I80" t="str">
        <f>IF(ISNUMBER(SEARCH("C",#REF!)), "-1","1")</f>
        <v>1</v>
      </c>
      <c r="J80" s="4">
        <f t="shared" si="2"/>
        <v>1</v>
      </c>
      <c r="K80" s="2">
        <f t="shared" si="3"/>
        <v>266.7</v>
      </c>
    </row>
    <row r="81" spans="1:11" hidden="1" x14ac:dyDescent="0.25">
      <c r="A81" s="1">
        <v>44939</v>
      </c>
      <c r="B81" t="s">
        <v>63</v>
      </c>
      <c r="C81" t="s">
        <v>40</v>
      </c>
      <c r="D81" t="s">
        <v>36</v>
      </c>
      <c r="E81">
        <v>1</v>
      </c>
      <c r="F81" t="s">
        <v>159</v>
      </c>
      <c r="G81">
        <v>1</v>
      </c>
      <c r="H81" s="2">
        <v>917.17</v>
      </c>
      <c r="I81" t="str">
        <f>IF(ISNUMBER(SEARCH("C",#REF!)), "-1","1")</f>
        <v>1</v>
      </c>
      <c r="J81" s="4">
        <f t="shared" si="2"/>
        <v>1</v>
      </c>
      <c r="K81" s="2">
        <f t="shared" si="3"/>
        <v>917.17</v>
      </c>
    </row>
    <row r="82" spans="1:11" hidden="1" x14ac:dyDescent="0.25">
      <c r="A82" s="1">
        <v>44939</v>
      </c>
      <c r="B82" t="s">
        <v>63</v>
      </c>
      <c r="C82" t="s">
        <v>40</v>
      </c>
      <c r="D82" t="s">
        <v>36</v>
      </c>
      <c r="E82">
        <v>1</v>
      </c>
      <c r="F82" t="s">
        <v>533</v>
      </c>
      <c r="G82">
        <v>1</v>
      </c>
      <c r="H82" s="2">
        <v>438.15</v>
      </c>
      <c r="I82" t="str">
        <f>IF(ISNUMBER(SEARCH("C",#REF!)), "-1","1")</f>
        <v>1</v>
      </c>
      <c r="J82" s="4">
        <f t="shared" si="2"/>
        <v>1</v>
      </c>
      <c r="K82" s="2">
        <f t="shared" si="3"/>
        <v>438.15</v>
      </c>
    </row>
    <row r="83" spans="1:11" hidden="1" x14ac:dyDescent="0.25">
      <c r="A83" s="1">
        <v>44942</v>
      </c>
      <c r="B83" t="s">
        <v>76</v>
      </c>
      <c r="C83" t="s">
        <v>46</v>
      </c>
      <c r="D83" t="s">
        <v>34</v>
      </c>
      <c r="E83">
        <v>1</v>
      </c>
      <c r="F83" t="s">
        <v>68</v>
      </c>
      <c r="G83">
        <v>1</v>
      </c>
      <c r="H83" s="2">
        <v>96</v>
      </c>
      <c r="I83" t="str">
        <f>IF(ISNUMBER(SEARCH("C",#REF!)), "-1","1")</f>
        <v>1</v>
      </c>
      <c r="J83" s="4">
        <f t="shared" si="2"/>
        <v>1</v>
      </c>
      <c r="K83" s="2">
        <f t="shared" si="3"/>
        <v>96</v>
      </c>
    </row>
    <row r="84" spans="1:11" hidden="1" x14ac:dyDescent="0.25">
      <c r="A84" s="1">
        <v>44942</v>
      </c>
      <c r="B84" t="s">
        <v>150</v>
      </c>
      <c r="C84" t="s">
        <v>151</v>
      </c>
      <c r="D84" t="s">
        <v>34</v>
      </c>
      <c r="E84">
        <v>1</v>
      </c>
      <c r="F84" t="s">
        <v>148</v>
      </c>
      <c r="G84">
        <v>1</v>
      </c>
      <c r="H84" s="2">
        <v>62.05</v>
      </c>
      <c r="I84" t="str">
        <f>IF(ISNUMBER(SEARCH("C",#REF!)), "-1","1")</f>
        <v>1</v>
      </c>
      <c r="J84" s="4">
        <f t="shared" si="2"/>
        <v>1</v>
      </c>
      <c r="K84" s="2">
        <f t="shared" si="3"/>
        <v>62.05</v>
      </c>
    </row>
    <row r="85" spans="1:11" hidden="1" x14ac:dyDescent="0.25">
      <c r="A85" s="1">
        <v>44942</v>
      </c>
      <c r="B85" t="s">
        <v>208</v>
      </c>
      <c r="C85" t="s">
        <v>38</v>
      </c>
      <c r="D85" t="s">
        <v>34</v>
      </c>
      <c r="E85">
        <v>1</v>
      </c>
      <c r="F85" t="s">
        <v>68</v>
      </c>
      <c r="G85">
        <v>1</v>
      </c>
      <c r="H85" s="2">
        <v>100.8</v>
      </c>
      <c r="I85" t="str">
        <f>IF(ISNUMBER(SEARCH("C",#REF!)), "-1","1")</f>
        <v>1</v>
      </c>
      <c r="J85" s="4">
        <f t="shared" si="2"/>
        <v>1</v>
      </c>
      <c r="K85" s="2">
        <f t="shared" si="3"/>
        <v>100.8</v>
      </c>
    </row>
    <row r="86" spans="1:11" hidden="1" x14ac:dyDescent="0.25">
      <c r="A86" s="1">
        <v>44942</v>
      </c>
      <c r="B86" t="s">
        <v>218</v>
      </c>
      <c r="C86" t="s">
        <v>219</v>
      </c>
      <c r="D86" t="s">
        <v>36</v>
      </c>
      <c r="E86">
        <v>1</v>
      </c>
      <c r="F86" t="s">
        <v>68</v>
      </c>
      <c r="G86">
        <v>2</v>
      </c>
      <c r="H86" s="2">
        <v>201.6</v>
      </c>
      <c r="I86" t="str">
        <f>IF(ISNUMBER(SEARCH("C",#REF!)), "-1","1")</f>
        <v>1</v>
      </c>
      <c r="J86" s="4">
        <f t="shared" si="2"/>
        <v>2</v>
      </c>
      <c r="K86" s="2">
        <f t="shared" si="3"/>
        <v>201.6</v>
      </c>
    </row>
    <row r="87" spans="1:11" hidden="1" x14ac:dyDescent="0.25">
      <c r="A87" s="1">
        <v>44942</v>
      </c>
      <c r="B87" t="s">
        <v>218</v>
      </c>
      <c r="C87" t="s">
        <v>219</v>
      </c>
      <c r="D87" t="s">
        <v>36</v>
      </c>
      <c r="E87">
        <v>1</v>
      </c>
      <c r="F87" t="s">
        <v>68</v>
      </c>
      <c r="G87">
        <v>2</v>
      </c>
      <c r="H87" s="2">
        <v>201.6</v>
      </c>
      <c r="I87" t="str">
        <f>IF(ISNUMBER(SEARCH("C",#REF!)), "-1","1")</f>
        <v>1</v>
      </c>
      <c r="J87" s="4">
        <f t="shared" si="2"/>
        <v>2</v>
      </c>
      <c r="K87" s="2">
        <f t="shared" si="3"/>
        <v>201.6</v>
      </c>
    </row>
    <row r="88" spans="1:11" x14ac:dyDescent="0.25">
      <c r="A88" s="1">
        <v>44942</v>
      </c>
      <c r="B88" t="s">
        <v>391</v>
      </c>
      <c r="C88" t="s">
        <v>39</v>
      </c>
      <c r="D88" t="s">
        <v>34</v>
      </c>
      <c r="E88">
        <v>1</v>
      </c>
      <c r="F88" t="s">
        <v>68</v>
      </c>
      <c r="G88">
        <v>1</v>
      </c>
      <c r="H88" s="2">
        <v>91.27</v>
      </c>
      <c r="I88" t="str">
        <f>IF(ISNUMBER(SEARCH("C",#REF!)), "-1","1")</f>
        <v>1</v>
      </c>
      <c r="J88" s="4">
        <f t="shared" si="2"/>
        <v>1</v>
      </c>
      <c r="K88" s="2">
        <f t="shared" si="3"/>
        <v>91.27</v>
      </c>
    </row>
    <row r="89" spans="1:11" hidden="1" x14ac:dyDescent="0.25">
      <c r="A89" s="1">
        <v>44942</v>
      </c>
      <c r="B89" t="s">
        <v>48</v>
      </c>
      <c r="C89" t="s">
        <v>49</v>
      </c>
      <c r="D89" t="s">
        <v>36</v>
      </c>
      <c r="E89">
        <v>1</v>
      </c>
      <c r="F89" t="s">
        <v>68</v>
      </c>
      <c r="G89">
        <v>2</v>
      </c>
      <c r="H89" s="2">
        <v>201.6</v>
      </c>
      <c r="I89" t="str">
        <f>IF(ISNUMBER(SEARCH("C",#REF!)), "-1","1")</f>
        <v>1</v>
      </c>
      <c r="J89" s="4">
        <f t="shared" si="2"/>
        <v>2</v>
      </c>
      <c r="K89" s="2">
        <f t="shared" si="3"/>
        <v>201.6</v>
      </c>
    </row>
    <row r="90" spans="1:11" hidden="1" x14ac:dyDescent="0.25">
      <c r="A90" s="1">
        <v>44942</v>
      </c>
      <c r="B90" t="s">
        <v>48</v>
      </c>
      <c r="C90" t="s">
        <v>49</v>
      </c>
      <c r="D90" t="s">
        <v>36</v>
      </c>
      <c r="E90">
        <v>1</v>
      </c>
      <c r="F90" t="s">
        <v>68</v>
      </c>
      <c r="G90">
        <v>1</v>
      </c>
      <c r="H90" s="2">
        <v>100.8</v>
      </c>
      <c r="I90" t="str">
        <f>IF(ISNUMBER(SEARCH("C",#REF!)), "-1","1")</f>
        <v>1</v>
      </c>
      <c r="J90" s="4">
        <f t="shared" si="2"/>
        <v>1</v>
      </c>
      <c r="K90" s="2">
        <f t="shared" si="3"/>
        <v>100.8</v>
      </c>
    </row>
    <row r="91" spans="1:11" hidden="1" x14ac:dyDescent="0.25">
      <c r="A91" s="1">
        <v>44942</v>
      </c>
      <c r="B91" t="s">
        <v>48</v>
      </c>
      <c r="C91" t="s">
        <v>49</v>
      </c>
      <c r="D91" t="s">
        <v>36</v>
      </c>
      <c r="E91">
        <v>1</v>
      </c>
      <c r="F91" t="s">
        <v>68</v>
      </c>
      <c r="G91">
        <v>1</v>
      </c>
      <c r="H91" s="2">
        <v>100.8</v>
      </c>
      <c r="I91" t="str">
        <f>IF(ISNUMBER(SEARCH("C",#REF!)), "-1","1")</f>
        <v>1</v>
      </c>
      <c r="J91" s="4">
        <f t="shared" si="2"/>
        <v>1</v>
      </c>
      <c r="K91" s="2">
        <f t="shared" si="3"/>
        <v>100.8</v>
      </c>
    </row>
    <row r="92" spans="1:11" hidden="1" x14ac:dyDescent="0.25">
      <c r="A92" s="1">
        <v>44942</v>
      </c>
      <c r="B92" t="s">
        <v>70</v>
      </c>
      <c r="C92" t="s">
        <v>38</v>
      </c>
      <c r="D92" t="s">
        <v>34</v>
      </c>
      <c r="E92">
        <v>1</v>
      </c>
      <c r="F92" t="s">
        <v>68</v>
      </c>
      <c r="G92">
        <v>2</v>
      </c>
      <c r="H92" s="2">
        <v>201.6</v>
      </c>
      <c r="I92" t="str">
        <f>IF(ISNUMBER(SEARCH("C",#REF!)), "-1","1")</f>
        <v>1</v>
      </c>
      <c r="J92" s="4">
        <f t="shared" si="2"/>
        <v>2</v>
      </c>
      <c r="K92" s="2">
        <f t="shared" si="3"/>
        <v>201.6</v>
      </c>
    </row>
    <row r="93" spans="1:11" x14ac:dyDescent="0.25">
      <c r="A93" s="1">
        <v>44942</v>
      </c>
      <c r="B93" t="s">
        <v>43</v>
      </c>
      <c r="C93" t="s">
        <v>44</v>
      </c>
      <c r="D93" t="s">
        <v>34</v>
      </c>
      <c r="E93">
        <v>1</v>
      </c>
      <c r="F93" t="s">
        <v>68</v>
      </c>
      <c r="G93">
        <v>1</v>
      </c>
      <c r="H93" s="2">
        <v>96</v>
      </c>
      <c r="I93" t="str">
        <f>IF(ISNUMBER(SEARCH("C",#REF!)), "-1","1")</f>
        <v>1</v>
      </c>
      <c r="J93" s="4">
        <f t="shared" si="2"/>
        <v>1</v>
      </c>
      <c r="K93" s="2">
        <f t="shared" si="3"/>
        <v>96</v>
      </c>
    </row>
    <row r="94" spans="1:11" x14ac:dyDescent="0.25">
      <c r="A94" s="1">
        <v>44942</v>
      </c>
      <c r="B94" t="s">
        <v>43</v>
      </c>
      <c r="C94" t="s">
        <v>44</v>
      </c>
      <c r="D94" t="s">
        <v>34</v>
      </c>
      <c r="E94">
        <v>1</v>
      </c>
      <c r="F94" t="s">
        <v>68</v>
      </c>
      <c r="G94">
        <v>1</v>
      </c>
      <c r="H94" s="2">
        <v>100.8</v>
      </c>
      <c r="I94" t="str">
        <f>IF(ISNUMBER(SEARCH("C",#REF!)), "-1","1")</f>
        <v>1</v>
      </c>
      <c r="J94" s="4">
        <f t="shared" si="2"/>
        <v>1</v>
      </c>
      <c r="K94" s="2">
        <f t="shared" si="3"/>
        <v>100.8</v>
      </c>
    </row>
    <row r="95" spans="1:11" hidden="1" x14ac:dyDescent="0.25">
      <c r="A95" s="1">
        <v>44942</v>
      </c>
      <c r="B95" t="s">
        <v>167</v>
      </c>
      <c r="C95" t="s">
        <v>168</v>
      </c>
      <c r="D95" t="s">
        <v>34</v>
      </c>
      <c r="E95">
        <v>1</v>
      </c>
      <c r="F95" t="s">
        <v>68</v>
      </c>
      <c r="G95">
        <v>1</v>
      </c>
      <c r="H95" s="2">
        <v>100.8</v>
      </c>
      <c r="I95" t="str">
        <f>IF(ISNUMBER(SEARCH("C",#REF!)), "-1","1")</f>
        <v>1</v>
      </c>
      <c r="J95" s="4">
        <f t="shared" si="2"/>
        <v>1</v>
      </c>
      <c r="K95" s="2">
        <f t="shared" si="3"/>
        <v>100.8</v>
      </c>
    </row>
    <row r="96" spans="1:11" hidden="1" x14ac:dyDescent="0.25">
      <c r="A96" s="1">
        <v>44943</v>
      </c>
      <c r="B96" t="s">
        <v>150</v>
      </c>
      <c r="C96" t="s">
        <v>151</v>
      </c>
      <c r="D96" t="s">
        <v>34</v>
      </c>
      <c r="E96">
        <v>1</v>
      </c>
      <c r="F96" t="s">
        <v>148</v>
      </c>
      <c r="G96">
        <v>1</v>
      </c>
      <c r="H96" s="2">
        <v>62.05</v>
      </c>
      <c r="I96" t="str">
        <f>IF(ISNUMBER(SEARCH("C",#REF!)), "-1","1")</f>
        <v>1</v>
      </c>
      <c r="J96" s="4">
        <f t="shared" si="2"/>
        <v>1</v>
      </c>
      <c r="K96" s="2">
        <f t="shared" si="3"/>
        <v>62.05</v>
      </c>
    </row>
    <row r="97" spans="1:11" hidden="1" x14ac:dyDescent="0.25">
      <c r="A97" s="1">
        <v>44943</v>
      </c>
      <c r="B97" t="s">
        <v>150</v>
      </c>
      <c r="C97" t="s">
        <v>151</v>
      </c>
      <c r="D97" t="s">
        <v>34</v>
      </c>
      <c r="E97">
        <v>1</v>
      </c>
      <c r="F97" t="s">
        <v>148</v>
      </c>
      <c r="G97">
        <v>2</v>
      </c>
      <c r="H97" s="2">
        <v>124.1</v>
      </c>
      <c r="I97" t="str">
        <f>IF(ISNUMBER(SEARCH("C",#REF!)), "-1","1")</f>
        <v>1</v>
      </c>
      <c r="J97" s="4">
        <f t="shared" si="2"/>
        <v>2</v>
      </c>
      <c r="K97" s="2">
        <f t="shared" si="3"/>
        <v>124.1</v>
      </c>
    </row>
    <row r="98" spans="1:11" hidden="1" x14ac:dyDescent="0.25">
      <c r="A98" s="1">
        <v>44943</v>
      </c>
      <c r="B98" t="s">
        <v>208</v>
      </c>
      <c r="C98" t="s">
        <v>38</v>
      </c>
      <c r="D98" t="s">
        <v>34</v>
      </c>
      <c r="E98">
        <v>1</v>
      </c>
      <c r="F98" t="s">
        <v>68</v>
      </c>
      <c r="G98">
        <v>1</v>
      </c>
      <c r="H98" s="2">
        <v>100.8</v>
      </c>
      <c r="I98" t="str">
        <f>IF(ISNUMBER(SEARCH("C",#REF!)), "-1","1")</f>
        <v>1</v>
      </c>
      <c r="J98" s="4">
        <f t="shared" si="2"/>
        <v>1</v>
      </c>
      <c r="K98" s="2">
        <f t="shared" si="3"/>
        <v>100.8</v>
      </c>
    </row>
    <row r="99" spans="1:11" hidden="1" x14ac:dyDescent="0.25">
      <c r="A99" s="1">
        <v>44943</v>
      </c>
      <c r="B99" t="s">
        <v>138</v>
      </c>
      <c r="C99" t="s">
        <v>139</v>
      </c>
      <c r="D99" t="s">
        <v>36</v>
      </c>
      <c r="E99">
        <v>1</v>
      </c>
      <c r="F99" t="s">
        <v>287</v>
      </c>
      <c r="G99">
        <v>6</v>
      </c>
      <c r="H99" s="2">
        <v>488.4</v>
      </c>
      <c r="I99" t="str">
        <f>IF(ISNUMBER(SEARCH("C",#REF!)), "-1","1")</f>
        <v>1</v>
      </c>
      <c r="J99" s="4">
        <f t="shared" si="2"/>
        <v>6</v>
      </c>
      <c r="K99" s="2">
        <f t="shared" si="3"/>
        <v>488.4</v>
      </c>
    </row>
    <row r="100" spans="1:11" hidden="1" x14ac:dyDescent="0.25">
      <c r="A100" s="1">
        <v>44943</v>
      </c>
      <c r="B100" t="s">
        <v>84</v>
      </c>
      <c r="C100" t="s">
        <v>49</v>
      </c>
      <c r="D100" t="s">
        <v>36</v>
      </c>
      <c r="E100">
        <v>1</v>
      </c>
      <c r="F100" t="s">
        <v>142</v>
      </c>
      <c r="G100">
        <v>1</v>
      </c>
      <c r="H100" s="2">
        <v>212.1</v>
      </c>
      <c r="I100" t="str">
        <f>IF(ISNUMBER(SEARCH("C",#REF!)), "-1","1")</f>
        <v>1</v>
      </c>
      <c r="J100" s="4">
        <f t="shared" si="2"/>
        <v>1</v>
      </c>
      <c r="K100" s="2">
        <f t="shared" si="3"/>
        <v>212.1</v>
      </c>
    </row>
    <row r="101" spans="1:11" hidden="1" x14ac:dyDescent="0.25">
      <c r="A101" s="1">
        <v>44943</v>
      </c>
      <c r="B101" t="s">
        <v>423</v>
      </c>
      <c r="C101" t="s">
        <v>40</v>
      </c>
      <c r="D101" t="s">
        <v>36</v>
      </c>
      <c r="E101">
        <v>1</v>
      </c>
      <c r="F101" t="s">
        <v>96</v>
      </c>
      <c r="G101">
        <v>1</v>
      </c>
      <c r="H101" s="2">
        <v>388.09</v>
      </c>
      <c r="I101" t="str">
        <f>IF(ISNUMBER(SEARCH("C",#REF!)), "-1","1")</f>
        <v>1</v>
      </c>
      <c r="J101" s="4">
        <f t="shared" si="2"/>
        <v>1</v>
      </c>
      <c r="K101" s="2">
        <f t="shared" si="3"/>
        <v>388.09</v>
      </c>
    </row>
    <row r="102" spans="1:11" hidden="1" x14ac:dyDescent="0.25">
      <c r="A102" s="1">
        <v>44943</v>
      </c>
      <c r="B102" t="s">
        <v>423</v>
      </c>
      <c r="C102" t="s">
        <v>40</v>
      </c>
      <c r="D102" t="s">
        <v>36</v>
      </c>
      <c r="E102">
        <v>2</v>
      </c>
      <c r="F102" t="s">
        <v>94</v>
      </c>
      <c r="G102">
        <v>1</v>
      </c>
      <c r="H102" s="2">
        <v>388.09</v>
      </c>
      <c r="I102" t="str">
        <f>IF(ISNUMBER(SEARCH("C",#REF!)), "-1","1")</f>
        <v>1</v>
      </c>
      <c r="J102" s="4">
        <f t="shared" si="2"/>
        <v>1</v>
      </c>
      <c r="K102" s="2">
        <f t="shared" si="3"/>
        <v>388.09</v>
      </c>
    </row>
    <row r="103" spans="1:11" hidden="1" x14ac:dyDescent="0.25">
      <c r="A103" s="1">
        <v>44943</v>
      </c>
      <c r="B103" t="s">
        <v>60</v>
      </c>
      <c r="C103" t="s">
        <v>61</v>
      </c>
      <c r="D103" t="s">
        <v>34</v>
      </c>
      <c r="E103">
        <v>1</v>
      </c>
      <c r="F103" t="s">
        <v>192</v>
      </c>
      <c r="G103">
        <v>4</v>
      </c>
      <c r="H103" s="2">
        <v>188.24</v>
      </c>
      <c r="I103" t="str">
        <f>IF(ISNUMBER(SEARCH("C",#REF!)), "-1","1")</f>
        <v>1</v>
      </c>
      <c r="J103" s="4">
        <f t="shared" si="2"/>
        <v>4</v>
      </c>
      <c r="K103" s="2">
        <f t="shared" si="3"/>
        <v>188.24</v>
      </c>
    </row>
    <row r="104" spans="1:11" hidden="1" x14ac:dyDescent="0.25">
      <c r="A104" s="1">
        <v>44943</v>
      </c>
      <c r="B104" t="s">
        <v>63</v>
      </c>
      <c r="C104" t="s">
        <v>40</v>
      </c>
      <c r="D104" t="s">
        <v>36</v>
      </c>
      <c r="E104">
        <v>1</v>
      </c>
      <c r="F104" t="s">
        <v>541</v>
      </c>
      <c r="G104">
        <v>1</v>
      </c>
      <c r="H104" s="2">
        <v>378</v>
      </c>
      <c r="I104" t="str">
        <f>IF(ISNUMBER(SEARCH("C",#REF!)), "-1","1")</f>
        <v>1</v>
      </c>
      <c r="J104" s="4">
        <f t="shared" si="2"/>
        <v>1</v>
      </c>
      <c r="K104" s="2">
        <f t="shared" si="3"/>
        <v>378</v>
      </c>
    </row>
    <row r="105" spans="1:11" hidden="1" x14ac:dyDescent="0.25">
      <c r="A105" s="1">
        <v>44943</v>
      </c>
      <c r="B105" t="s">
        <v>132</v>
      </c>
      <c r="C105" t="s">
        <v>127</v>
      </c>
      <c r="D105" t="s">
        <v>34</v>
      </c>
      <c r="E105">
        <v>1</v>
      </c>
      <c r="F105" t="s">
        <v>142</v>
      </c>
      <c r="G105">
        <v>2</v>
      </c>
      <c r="H105" s="2">
        <v>424.2</v>
      </c>
      <c r="I105" t="str">
        <f>IF(ISNUMBER(SEARCH("C",#REF!)), "-1","1")</f>
        <v>1</v>
      </c>
      <c r="J105" s="4">
        <f t="shared" si="2"/>
        <v>2</v>
      </c>
      <c r="K105" s="2">
        <f t="shared" si="3"/>
        <v>424.2</v>
      </c>
    </row>
    <row r="106" spans="1:11" hidden="1" x14ac:dyDescent="0.25">
      <c r="A106" s="1">
        <v>44944</v>
      </c>
      <c r="B106" t="s">
        <v>150</v>
      </c>
      <c r="C106" t="s">
        <v>151</v>
      </c>
      <c r="D106" t="s">
        <v>34</v>
      </c>
      <c r="E106">
        <v>1</v>
      </c>
      <c r="F106" t="s">
        <v>148</v>
      </c>
      <c r="G106">
        <v>2</v>
      </c>
      <c r="H106" s="2">
        <v>110.76</v>
      </c>
      <c r="I106" t="str">
        <f>IF(ISNUMBER(SEARCH("C",#REF!)), "-1","1")</f>
        <v>1</v>
      </c>
      <c r="J106" s="4">
        <f t="shared" si="2"/>
        <v>2</v>
      </c>
      <c r="K106" s="2">
        <f t="shared" si="3"/>
        <v>110.76</v>
      </c>
    </row>
    <row r="107" spans="1:11" hidden="1" x14ac:dyDescent="0.25">
      <c r="A107" s="1">
        <v>44944</v>
      </c>
      <c r="B107" t="s">
        <v>150</v>
      </c>
      <c r="C107" t="s">
        <v>151</v>
      </c>
      <c r="D107" t="s">
        <v>34</v>
      </c>
      <c r="E107">
        <v>1</v>
      </c>
      <c r="F107" t="s">
        <v>148</v>
      </c>
      <c r="G107">
        <v>1</v>
      </c>
      <c r="H107" s="2">
        <v>65.150000000000006</v>
      </c>
      <c r="I107" t="str">
        <f>IF(ISNUMBER(SEARCH("C",#REF!)), "-1","1")</f>
        <v>1</v>
      </c>
      <c r="J107" s="4">
        <f t="shared" si="2"/>
        <v>1</v>
      </c>
      <c r="K107" s="2">
        <f t="shared" si="3"/>
        <v>65.150000000000006</v>
      </c>
    </row>
    <row r="108" spans="1:11" hidden="1" x14ac:dyDescent="0.25">
      <c r="A108" s="1">
        <v>44944</v>
      </c>
      <c r="B108" t="s">
        <v>423</v>
      </c>
      <c r="C108" t="s">
        <v>40</v>
      </c>
      <c r="D108" t="s">
        <v>36</v>
      </c>
      <c r="E108">
        <v>1</v>
      </c>
      <c r="F108" t="s">
        <v>96</v>
      </c>
      <c r="G108">
        <v>1</v>
      </c>
      <c r="H108" s="2">
        <v>404.78</v>
      </c>
      <c r="I108" t="str">
        <f>IF(ISNUMBER(SEARCH("C",#REF!)), "-1","1")</f>
        <v>1</v>
      </c>
      <c r="J108" s="4">
        <f t="shared" si="2"/>
        <v>1</v>
      </c>
      <c r="K108" s="2">
        <f t="shared" si="3"/>
        <v>404.78</v>
      </c>
    </row>
    <row r="109" spans="1:11" hidden="1" x14ac:dyDescent="0.25">
      <c r="A109" s="1">
        <v>44944</v>
      </c>
      <c r="B109" t="s">
        <v>423</v>
      </c>
      <c r="C109" t="s">
        <v>40</v>
      </c>
      <c r="D109" t="s">
        <v>36</v>
      </c>
      <c r="E109">
        <v>2</v>
      </c>
      <c r="F109" t="s">
        <v>94</v>
      </c>
      <c r="G109">
        <v>1</v>
      </c>
      <c r="H109" s="2">
        <v>404.78</v>
      </c>
      <c r="I109" t="str">
        <f>IF(ISNUMBER(SEARCH("C",#REF!)), "-1","1")</f>
        <v>1</v>
      </c>
      <c r="J109" s="4">
        <f t="shared" si="2"/>
        <v>1</v>
      </c>
      <c r="K109" s="2">
        <f t="shared" si="3"/>
        <v>404.78</v>
      </c>
    </row>
    <row r="110" spans="1:11" hidden="1" x14ac:dyDescent="0.25">
      <c r="A110" s="1">
        <v>44944</v>
      </c>
      <c r="B110" t="s">
        <v>423</v>
      </c>
      <c r="C110" t="s">
        <v>40</v>
      </c>
      <c r="D110" t="s">
        <v>36</v>
      </c>
      <c r="E110">
        <v>1</v>
      </c>
      <c r="F110" t="s">
        <v>96</v>
      </c>
      <c r="G110">
        <v>1</v>
      </c>
      <c r="H110" s="2">
        <v>404.78</v>
      </c>
      <c r="I110" t="str">
        <f>IF(ISNUMBER(SEARCH("C",#REF!)), "-1","1")</f>
        <v>1</v>
      </c>
      <c r="J110" s="4">
        <f t="shared" si="2"/>
        <v>1</v>
      </c>
      <c r="K110" s="2">
        <f t="shared" si="3"/>
        <v>404.78</v>
      </c>
    </row>
    <row r="111" spans="1:11" hidden="1" x14ac:dyDescent="0.25">
      <c r="A111" s="1">
        <v>44944</v>
      </c>
      <c r="B111" t="s">
        <v>423</v>
      </c>
      <c r="C111" t="s">
        <v>40</v>
      </c>
      <c r="D111" t="s">
        <v>36</v>
      </c>
      <c r="E111">
        <v>2</v>
      </c>
      <c r="F111" t="s">
        <v>94</v>
      </c>
      <c r="G111">
        <v>1</v>
      </c>
      <c r="H111" s="2">
        <v>404.78</v>
      </c>
      <c r="I111" t="str">
        <f>IF(ISNUMBER(SEARCH("C",#REF!)), "-1","1")</f>
        <v>1</v>
      </c>
      <c r="J111" s="4">
        <f t="shared" si="2"/>
        <v>1</v>
      </c>
      <c r="K111" s="2">
        <f t="shared" si="3"/>
        <v>404.78</v>
      </c>
    </row>
    <row r="112" spans="1:11" hidden="1" x14ac:dyDescent="0.25">
      <c r="A112" s="1">
        <v>44944</v>
      </c>
      <c r="B112" t="s">
        <v>60</v>
      </c>
      <c r="C112" t="s">
        <v>61</v>
      </c>
      <c r="D112" t="s">
        <v>34</v>
      </c>
      <c r="E112">
        <v>1</v>
      </c>
      <c r="F112" t="s">
        <v>460</v>
      </c>
      <c r="G112">
        <v>2</v>
      </c>
      <c r="H112" s="2">
        <v>204</v>
      </c>
      <c r="I112" t="str">
        <f>IF(ISNUMBER(SEARCH("C",#REF!)), "-1","1")</f>
        <v>1</v>
      </c>
      <c r="J112" s="4">
        <f t="shared" si="2"/>
        <v>2</v>
      </c>
      <c r="K112" s="2">
        <f t="shared" si="3"/>
        <v>204</v>
      </c>
    </row>
    <row r="113" spans="1:11" hidden="1" x14ac:dyDescent="0.25">
      <c r="A113" s="1">
        <v>44944</v>
      </c>
      <c r="B113" t="s">
        <v>48</v>
      </c>
      <c r="C113" t="s">
        <v>49</v>
      </c>
      <c r="D113" t="s">
        <v>36</v>
      </c>
      <c r="E113">
        <v>1</v>
      </c>
      <c r="F113" t="s">
        <v>66</v>
      </c>
      <c r="G113">
        <v>2</v>
      </c>
      <c r="H113" s="2">
        <v>197.5</v>
      </c>
      <c r="I113" t="str">
        <f>IF(ISNUMBER(SEARCH("C",#REF!)), "-1","1")</f>
        <v>1</v>
      </c>
      <c r="J113" s="4">
        <f t="shared" si="2"/>
        <v>2</v>
      </c>
      <c r="K113" s="2">
        <f t="shared" si="3"/>
        <v>197.5</v>
      </c>
    </row>
    <row r="114" spans="1:11" hidden="1" x14ac:dyDescent="0.25">
      <c r="A114" s="1">
        <v>44944</v>
      </c>
      <c r="B114" t="s">
        <v>126</v>
      </c>
      <c r="C114" t="s">
        <v>127</v>
      </c>
      <c r="D114" t="s">
        <v>34</v>
      </c>
      <c r="E114">
        <v>1</v>
      </c>
      <c r="F114" t="s">
        <v>32</v>
      </c>
      <c r="G114">
        <v>1</v>
      </c>
      <c r="H114" s="2">
        <v>266.7</v>
      </c>
      <c r="I114" t="str">
        <f>IF(ISNUMBER(SEARCH("C",#REF!)), "-1","1")</f>
        <v>1</v>
      </c>
      <c r="J114" s="4">
        <f t="shared" si="2"/>
        <v>1</v>
      </c>
      <c r="K114" s="2">
        <f t="shared" si="3"/>
        <v>266.7</v>
      </c>
    </row>
    <row r="115" spans="1:11" hidden="1" x14ac:dyDescent="0.25">
      <c r="A115" s="1">
        <v>44945</v>
      </c>
      <c r="B115" t="s">
        <v>150</v>
      </c>
      <c r="C115" t="s">
        <v>151</v>
      </c>
      <c r="D115" t="s">
        <v>34</v>
      </c>
      <c r="E115">
        <v>1</v>
      </c>
      <c r="F115" t="s">
        <v>148</v>
      </c>
      <c r="G115">
        <v>1</v>
      </c>
      <c r="H115" s="2">
        <v>62.05</v>
      </c>
      <c r="I115" t="str">
        <f>IF(ISNUMBER(SEARCH("C",#REF!)), "-1","1")</f>
        <v>1</v>
      </c>
      <c r="J115" s="4">
        <f t="shared" si="2"/>
        <v>1</v>
      </c>
      <c r="K115" s="2">
        <f t="shared" si="3"/>
        <v>62.05</v>
      </c>
    </row>
    <row r="116" spans="1:11" hidden="1" x14ac:dyDescent="0.25">
      <c r="A116" s="1">
        <v>44945</v>
      </c>
      <c r="B116" t="s">
        <v>138</v>
      </c>
      <c r="C116" t="s">
        <v>139</v>
      </c>
      <c r="D116" t="s">
        <v>36</v>
      </c>
      <c r="E116">
        <v>2</v>
      </c>
      <c r="F116" t="s">
        <v>157</v>
      </c>
      <c r="G116">
        <v>4</v>
      </c>
      <c r="H116" s="2">
        <v>561.20000000000005</v>
      </c>
      <c r="I116" t="str">
        <f>IF(ISNUMBER(SEARCH("C",#REF!)), "-1","1")</f>
        <v>1</v>
      </c>
      <c r="J116" s="4">
        <f t="shared" si="2"/>
        <v>4</v>
      </c>
      <c r="K116" s="2">
        <f t="shared" si="3"/>
        <v>561.20000000000005</v>
      </c>
    </row>
    <row r="117" spans="1:11" hidden="1" x14ac:dyDescent="0.25">
      <c r="A117" s="1">
        <v>44945</v>
      </c>
      <c r="B117" t="s">
        <v>138</v>
      </c>
      <c r="C117" t="s">
        <v>139</v>
      </c>
      <c r="D117" t="s">
        <v>36</v>
      </c>
      <c r="E117">
        <v>1</v>
      </c>
      <c r="F117" t="s">
        <v>181</v>
      </c>
      <c r="G117">
        <v>6</v>
      </c>
      <c r="H117" s="2">
        <v>441.6</v>
      </c>
      <c r="I117" t="str">
        <f>IF(ISNUMBER(SEARCH("C",#REF!)), "-1","1")</f>
        <v>1</v>
      </c>
      <c r="J117" s="4">
        <f t="shared" si="2"/>
        <v>6</v>
      </c>
      <c r="K117" s="2">
        <f t="shared" si="3"/>
        <v>441.6</v>
      </c>
    </row>
    <row r="118" spans="1:11" hidden="1" x14ac:dyDescent="0.25">
      <c r="A118" s="1">
        <v>44945</v>
      </c>
      <c r="B118" t="s">
        <v>115</v>
      </c>
      <c r="C118" t="s">
        <v>46</v>
      </c>
      <c r="D118" t="s">
        <v>34</v>
      </c>
      <c r="E118">
        <v>1</v>
      </c>
      <c r="F118" t="s">
        <v>104</v>
      </c>
      <c r="G118">
        <v>1</v>
      </c>
      <c r="H118" s="2">
        <v>101.85</v>
      </c>
      <c r="I118" t="str">
        <f>IF(ISNUMBER(SEARCH("C",#REF!)), "-1","1")</f>
        <v>1</v>
      </c>
      <c r="J118" s="4">
        <f t="shared" si="2"/>
        <v>1</v>
      </c>
      <c r="K118" s="2">
        <f t="shared" si="3"/>
        <v>101.85</v>
      </c>
    </row>
    <row r="119" spans="1:11" hidden="1" x14ac:dyDescent="0.25">
      <c r="A119" s="1">
        <v>44945</v>
      </c>
      <c r="B119" t="s">
        <v>423</v>
      </c>
      <c r="C119" t="s">
        <v>40</v>
      </c>
      <c r="D119" t="s">
        <v>36</v>
      </c>
      <c r="E119">
        <v>1</v>
      </c>
      <c r="F119" t="s">
        <v>96</v>
      </c>
      <c r="G119">
        <v>2</v>
      </c>
      <c r="H119" s="2">
        <v>776.18</v>
      </c>
      <c r="I119" t="str">
        <f>IF(ISNUMBER(SEARCH("C",#REF!)), "-1","1")</f>
        <v>1</v>
      </c>
      <c r="J119" s="4">
        <f t="shared" si="2"/>
        <v>2</v>
      </c>
      <c r="K119" s="2">
        <f t="shared" si="3"/>
        <v>776.18</v>
      </c>
    </row>
    <row r="120" spans="1:11" hidden="1" x14ac:dyDescent="0.25">
      <c r="A120" s="1">
        <v>44945</v>
      </c>
      <c r="B120" t="s">
        <v>423</v>
      </c>
      <c r="C120" t="s">
        <v>40</v>
      </c>
      <c r="D120" t="s">
        <v>36</v>
      </c>
      <c r="E120">
        <v>2</v>
      </c>
      <c r="F120" t="s">
        <v>94</v>
      </c>
      <c r="G120">
        <v>1</v>
      </c>
      <c r="H120" s="2">
        <v>388.09</v>
      </c>
      <c r="I120" t="str">
        <f>IF(ISNUMBER(SEARCH("C",#REF!)), "-1","1")</f>
        <v>1</v>
      </c>
      <c r="J120" s="4">
        <f t="shared" si="2"/>
        <v>1</v>
      </c>
      <c r="K120" s="2">
        <f t="shared" si="3"/>
        <v>388.09</v>
      </c>
    </row>
    <row r="121" spans="1:11" hidden="1" x14ac:dyDescent="0.25">
      <c r="A121" s="1">
        <v>44945</v>
      </c>
      <c r="B121" t="s">
        <v>423</v>
      </c>
      <c r="C121" t="s">
        <v>40</v>
      </c>
      <c r="D121" t="s">
        <v>36</v>
      </c>
      <c r="E121">
        <v>1</v>
      </c>
      <c r="F121" t="s">
        <v>94</v>
      </c>
      <c r="G121">
        <v>1</v>
      </c>
      <c r="H121" s="2">
        <v>388.09</v>
      </c>
      <c r="I121" t="str">
        <f>IF(ISNUMBER(SEARCH("C",#REF!)), "-1","1")</f>
        <v>1</v>
      </c>
      <c r="J121" s="4">
        <f t="shared" si="2"/>
        <v>1</v>
      </c>
      <c r="K121" s="2">
        <f t="shared" si="3"/>
        <v>388.09</v>
      </c>
    </row>
    <row r="122" spans="1:11" hidden="1" x14ac:dyDescent="0.25">
      <c r="A122" s="1">
        <v>44945</v>
      </c>
      <c r="B122" t="s">
        <v>48</v>
      </c>
      <c r="C122" t="s">
        <v>49</v>
      </c>
      <c r="D122" t="s">
        <v>36</v>
      </c>
      <c r="E122">
        <v>1</v>
      </c>
      <c r="F122" t="s">
        <v>68</v>
      </c>
      <c r="G122">
        <v>2</v>
      </c>
      <c r="H122" s="2">
        <v>201.6</v>
      </c>
      <c r="I122" t="str">
        <f>IF(ISNUMBER(SEARCH("C",#REF!)), "-1","1")</f>
        <v>1</v>
      </c>
      <c r="J122" s="4">
        <f t="shared" si="2"/>
        <v>2</v>
      </c>
      <c r="K122" s="2">
        <f t="shared" si="3"/>
        <v>201.6</v>
      </c>
    </row>
    <row r="123" spans="1:11" hidden="1" x14ac:dyDescent="0.25">
      <c r="A123" s="1">
        <v>44945</v>
      </c>
      <c r="B123" t="s">
        <v>48</v>
      </c>
      <c r="C123" t="s">
        <v>49</v>
      </c>
      <c r="D123" t="s">
        <v>36</v>
      </c>
      <c r="E123">
        <v>1</v>
      </c>
      <c r="F123" t="s">
        <v>32</v>
      </c>
      <c r="G123">
        <v>1</v>
      </c>
      <c r="H123" s="2">
        <v>266.7</v>
      </c>
      <c r="I123" t="str">
        <f>IF(ISNUMBER(SEARCH("C",#REF!)), "-1","1")</f>
        <v>1</v>
      </c>
      <c r="J123" s="4">
        <f t="shared" si="2"/>
        <v>1</v>
      </c>
      <c r="K123" s="2">
        <f t="shared" si="3"/>
        <v>266.7</v>
      </c>
    </row>
    <row r="124" spans="1:11" hidden="1" x14ac:dyDescent="0.25">
      <c r="A124" s="1">
        <v>44946</v>
      </c>
      <c r="B124" t="s">
        <v>144</v>
      </c>
      <c r="C124" t="s">
        <v>145</v>
      </c>
      <c r="D124" t="s">
        <v>36</v>
      </c>
      <c r="E124">
        <v>1</v>
      </c>
      <c r="F124" t="s">
        <v>320</v>
      </c>
      <c r="G124">
        <v>2</v>
      </c>
      <c r="H124" s="2">
        <v>321</v>
      </c>
      <c r="I124" t="str">
        <f>IF(ISNUMBER(SEARCH("C",#REF!)), "-1","1")</f>
        <v>1</v>
      </c>
      <c r="J124" s="4">
        <f t="shared" si="2"/>
        <v>2</v>
      </c>
      <c r="K124" s="2">
        <f t="shared" si="3"/>
        <v>321</v>
      </c>
    </row>
    <row r="125" spans="1:11" hidden="1" x14ac:dyDescent="0.25">
      <c r="A125" s="1">
        <v>44946</v>
      </c>
      <c r="B125" t="s">
        <v>118</v>
      </c>
      <c r="C125" t="s">
        <v>38</v>
      </c>
      <c r="D125" t="s">
        <v>34</v>
      </c>
      <c r="E125">
        <v>1</v>
      </c>
      <c r="F125" t="s">
        <v>171</v>
      </c>
      <c r="G125">
        <v>1</v>
      </c>
      <c r="H125" s="2">
        <v>92.34</v>
      </c>
      <c r="I125" t="str">
        <f>IF(ISNUMBER(SEARCH("C",#REF!)), "-1","1")</f>
        <v>1</v>
      </c>
      <c r="J125" s="4">
        <f t="shared" si="2"/>
        <v>1</v>
      </c>
      <c r="K125" s="2">
        <f t="shared" si="3"/>
        <v>92.34</v>
      </c>
    </row>
    <row r="126" spans="1:11" hidden="1" x14ac:dyDescent="0.25">
      <c r="A126" s="1">
        <v>44946</v>
      </c>
      <c r="B126" t="s">
        <v>91</v>
      </c>
      <c r="C126" t="s">
        <v>38</v>
      </c>
      <c r="D126" t="s">
        <v>34</v>
      </c>
      <c r="E126">
        <v>1</v>
      </c>
      <c r="F126" t="s">
        <v>122</v>
      </c>
      <c r="G126">
        <v>10</v>
      </c>
      <c r="H126" s="2">
        <v>672</v>
      </c>
      <c r="I126" t="str">
        <f>IF(ISNUMBER(SEARCH("C",#REF!)), "-1","1")</f>
        <v>1</v>
      </c>
      <c r="J126" s="4">
        <f t="shared" si="2"/>
        <v>10</v>
      </c>
      <c r="K126" s="2">
        <f t="shared" si="3"/>
        <v>672</v>
      </c>
    </row>
    <row r="127" spans="1:11" hidden="1" x14ac:dyDescent="0.25">
      <c r="A127" s="1">
        <v>44946</v>
      </c>
      <c r="B127" t="s">
        <v>201</v>
      </c>
      <c r="C127" t="s">
        <v>202</v>
      </c>
      <c r="D127" t="s">
        <v>36</v>
      </c>
      <c r="E127">
        <v>1</v>
      </c>
      <c r="F127" t="s">
        <v>216</v>
      </c>
      <c r="G127">
        <v>1</v>
      </c>
      <c r="H127" s="2">
        <v>143.97</v>
      </c>
      <c r="I127" t="str">
        <f>IF(ISNUMBER(SEARCH("C",#REF!)), "-1","1")</f>
        <v>1</v>
      </c>
      <c r="J127" s="4">
        <f t="shared" si="2"/>
        <v>1</v>
      </c>
      <c r="K127" s="2">
        <f t="shared" si="3"/>
        <v>143.97</v>
      </c>
    </row>
    <row r="128" spans="1:11" hidden="1" x14ac:dyDescent="0.25">
      <c r="A128" s="1">
        <v>44946</v>
      </c>
      <c r="B128" t="s">
        <v>63</v>
      </c>
      <c r="C128" t="s">
        <v>40</v>
      </c>
      <c r="D128" t="s">
        <v>36</v>
      </c>
      <c r="E128">
        <v>1</v>
      </c>
      <c r="F128" t="s">
        <v>113</v>
      </c>
      <c r="G128">
        <v>5</v>
      </c>
      <c r="H128" s="2">
        <v>479.8</v>
      </c>
      <c r="I128" t="str">
        <f>IF(ISNUMBER(SEARCH("C",#REF!)), "-1","1")</f>
        <v>1</v>
      </c>
      <c r="J128" s="4">
        <f t="shared" si="2"/>
        <v>5</v>
      </c>
      <c r="K128" s="2">
        <f t="shared" si="3"/>
        <v>479.8</v>
      </c>
    </row>
    <row r="129" spans="1:11" hidden="1" x14ac:dyDescent="0.25">
      <c r="A129" s="1">
        <v>44946</v>
      </c>
      <c r="B129" t="s">
        <v>100</v>
      </c>
      <c r="C129" t="s">
        <v>37</v>
      </c>
      <c r="D129" t="s">
        <v>36</v>
      </c>
      <c r="E129">
        <v>1</v>
      </c>
      <c r="F129" t="s">
        <v>205</v>
      </c>
      <c r="G129">
        <v>3</v>
      </c>
      <c r="H129" s="2">
        <v>572.70000000000005</v>
      </c>
      <c r="I129" t="str">
        <f>IF(ISNUMBER(SEARCH("C",#REF!)), "-1","1")</f>
        <v>1</v>
      </c>
      <c r="J129" s="4">
        <f t="shared" si="2"/>
        <v>3</v>
      </c>
      <c r="K129" s="2">
        <f t="shared" si="3"/>
        <v>572.70000000000005</v>
      </c>
    </row>
    <row r="130" spans="1:11" hidden="1" x14ac:dyDescent="0.25">
      <c r="A130" s="1">
        <v>44946</v>
      </c>
      <c r="B130" t="s">
        <v>70</v>
      </c>
      <c r="C130" t="s">
        <v>38</v>
      </c>
      <c r="D130" t="s">
        <v>34</v>
      </c>
      <c r="E130">
        <v>1</v>
      </c>
      <c r="F130" t="s">
        <v>122</v>
      </c>
      <c r="G130">
        <v>15</v>
      </c>
      <c r="H130" s="2">
        <v>826.2</v>
      </c>
      <c r="I130" t="str">
        <f>IF(ISNUMBER(SEARCH("C",#REF!)), "-1","1")</f>
        <v>1</v>
      </c>
      <c r="J130" s="4">
        <f t="shared" si="2"/>
        <v>15</v>
      </c>
      <c r="K130" s="2">
        <f t="shared" si="3"/>
        <v>826.2</v>
      </c>
    </row>
    <row r="131" spans="1:11" hidden="1" x14ac:dyDescent="0.25">
      <c r="A131" s="1">
        <v>44946</v>
      </c>
      <c r="B131" t="s">
        <v>55</v>
      </c>
      <c r="C131" t="s">
        <v>46</v>
      </c>
      <c r="D131" t="s">
        <v>34</v>
      </c>
      <c r="E131">
        <v>1</v>
      </c>
      <c r="F131" t="s">
        <v>32</v>
      </c>
      <c r="G131">
        <v>2</v>
      </c>
      <c r="H131" s="2">
        <v>493.56</v>
      </c>
      <c r="I131" t="str">
        <f>IF(ISNUMBER(SEARCH("C",#REF!)), "-1","1")</f>
        <v>1</v>
      </c>
      <c r="J131" s="4">
        <f t="shared" si="2"/>
        <v>2</v>
      </c>
      <c r="K131" s="2">
        <f t="shared" si="3"/>
        <v>493.56</v>
      </c>
    </row>
    <row r="132" spans="1:11" hidden="1" x14ac:dyDescent="0.25">
      <c r="A132" s="1">
        <v>44946</v>
      </c>
      <c r="B132" t="s">
        <v>55</v>
      </c>
      <c r="C132" t="s">
        <v>46</v>
      </c>
      <c r="D132" t="s">
        <v>34</v>
      </c>
      <c r="E132">
        <v>1</v>
      </c>
      <c r="F132" t="s">
        <v>130</v>
      </c>
      <c r="G132">
        <v>1</v>
      </c>
      <c r="H132" s="2">
        <v>167.9</v>
      </c>
      <c r="I132" t="str">
        <f>IF(ISNUMBER(SEARCH("C",#REF!)), "-1","1")</f>
        <v>1</v>
      </c>
      <c r="J132" s="4">
        <f t="shared" si="2"/>
        <v>1</v>
      </c>
      <c r="K132" s="2">
        <f t="shared" si="3"/>
        <v>167.9</v>
      </c>
    </row>
    <row r="133" spans="1:11" hidden="1" x14ac:dyDescent="0.25">
      <c r="A133" s="1">
        <v>44949</v>
      </c>
      <c r="B133" t="s">
        <v>208</v>
      </c>
      <c r="C133" t="s">
        <v>38</v>
      </c>
      <c r="D133" t="s">
        <v>34</v>
      </c>
      <c r="E133">
        <v>1</v>
      </c>
      <c r="F133" t="s">
        <v>110</v>
      </c>
      <c r="G133">
        <v>1</v>
      </c>
      <c r="H133" s="2">
        <v>100.8</v>
      </c>
      <c r="I133" t="str">
        <f>IF(ISNUMBER(SEARCH("C",#REF!)), "-1","1")</f>
        <v>1</v>
      </c>
      <c r="J133" s="4">
        <f t="shared" si="2"/>
        <v>1</v>
      </c>
      <c r="K133" s="2">
        <f t="shared" si="3"/>
        <v>100.8</v>
      </c>
    </row>
    <row r="134" spans="1:11" hidden="1" x14ac:dyDescent="0.25">
      <c r="A134" s="1">
        <v>44949</v>
      </c>
      <c r="B134" t="s">
        <v>296</v>
      </c>
      <c r="C134" t="s">
        <v>151</v>
      </c>
      <c r="D134" t="s">
        <v>34</v>
      </c>
      <c r="E134">
        <v>1</v>
      </c>
      <c r="F134" t="s">
        <v>68</v>
      </c>
      <c r="G134">
        <v>1</v>
      </c>
      <c r="H134" s="2">
        <v>100.8</v>
      </c>
      <c r="I134" t="str">
        <f>IF(ISNUMBER(SEARCH("C",#REF!)), "-1","1")</f>
        <v>1</v>
      </c>
      <c r="J134" s="4">
        <f t="shared" si="2"/>
        <v>1</v>
      </c>
      <c r="K134" s="2">
        <f t="shared" si="3"/>
        <v>100.8</v>
      </c>
    </row>
    <row r="135" spans="1:11" hidden="1" x14ac:dyDescent="0.25">
      <c r="A135" s="1">
        <v>44949</v>
      </c>
      <c r="B135" t="s">
        <v>163</v>
      </c>
      <c r="C135" t="s">
        <v>164</v>
      </c>
      <c r="D135" t="s">
        <v>34</v>
      </c>
      <c r="E135">
        <v>1</v>
      </c>
      <c r="F135" t="s">
        <v>157</v>
      </c>
      <c r="G135">
        <v>4</v>
      </c>
      <c r="H135" s="2">
        <v>561.20000000000005</v>
      </c>
      <c r="I135" t="str">
        <f>IF(ISNUMBER(SEARCH("C",#REF!)), "-1","1")</f>
        <v>1</v>
      </c>
      <c r="J135" s="4">
        <f t="shared" si="2"/>
        <v>4</v>
      </c>
      <c r="K135" s="2">
        <f t="shared" si="3"/>
        <v>561.20000000000005</v>
      </c>
    </row>
    <row r="136" spans="1:11" hidden="1" x14ac:dyDescent="0.25">
      <c r="A136" s="1">
        <v>44949</v>
      </c>
      <c r="B136" t="s">
        <v>144</v>
      </c>
      <c r="C136" t="s">
        <v>145</v>
      </c>
      <c r="D136" t="s">
        <v>36</v>
      </c>
      <c r="E136">
        <v>1</v>
      </c>
      <c r="F136" t="s">
        <v>82</v>
      </c>
      <c r="G136">
        <v>5</v>
      </c>
      <c r="H136" s="2">
        <v>199.2</v>
      </c>
      <c r="I136" t="str">
        <f>IF(ISNUMBER(SEARCH("C",#REF!)), "-1","1")</f>
        <v>1</v>
      </c>
      <c r="J136" s="4">
        <f t="shared" si="2"/>
        <v>5</v>
      </c>
      <c r="K136" s="2">
        <f t="shared" si="3"/>
        <v>199.2</v>
      </c>
    </row>
    <row r="137" spans="1:11" hidden="1" x14ac:dyDescent="0.25">
      <c r="A137" s="1">
        <v>44949</v>
      </c>
      <c r="B137" t="s">
        <v>218</v>
      </c>
      <c r="C137" t="s">
        <v>219</v>
      </c>
      <c r="D137" t="s">
        <v>36</v>
      </c>
      <c r="E137">
        <v>1</v>
      </c>
      <c r="F137" t="s">
        <v>110</v>
      </c>
      <c r="G137">
        <v>3</v>
      </c>
      <c r="H137" s="2">
        <v>302.39999999999998</v>
      </c>
      <c r="I137" t="str">
        <f>IF(ISNUMBER(SEARCH("C",#REF!)), "-1","1")</f>
        <v>1</v>
      </c>
      <c r="J137" s="4">
        <f t="shared" ref="J137:J200" si="4">G137*I137</f>
        <v>3</v>
      </c>
      <c r="K137" s="2">
        <f t="shared" ref="K137:K200" si="5">H137*I137</f>
        <v>302.39999999999998</v>
      </c>
    </row>
    <row r="138" spans="1:11" hidden="1" x14ac:dyDescent="0.25">
      <c r="A138" s="1">
        <v>44949</v>
      </c>
      <c r="B138" t="s">
        <v>48</v>
      </c>
      <c r="C138" t="s">
        <v>49</v>
      </c>
      <c r="D138" t="s">
        <v>36</v>
      </c>
      <c r="E138">
        <v>1</v>
      </c>
      <c r="F138" t="s">
        <v>32</v>
      </c>
      <c r="G138">
        <v>1</v>
      </c>
      <c r="H138" s="2">
        <v>266.7</v>
      </c>
      <c r="I138" t="str">
        <f>IF(ISNUMBER(SEARCH("C",#REF!)), "-1","1")</f>
        <v>1</v>
      </c>
      <c r="J138" s="4">
        <f t="shared" si="4"/>
        <v>1</v>
      </c>
      <c r="K138" s="2">
        <f t="shared" si="5"/>
        <v>266.7</v>
      </c>
    </row>
    <row r="139" spans="1:11" hidden="1" x14ac:dyDescent="0.25">
      <c r="A139" s="1">
        <v>44949</v>
      </c>
      <c r="B139" t="s">
        <v>177</v>
      </c>
      <c r="C139" t="s">
        <v>178</v>
      </c>
      <c r="D139" t="s">
        <v>36</v>
      </c>
      <c r="E139">
        <v>1</v>
      </c>
      <c r="F139" t="s">
        <v>113</v>
      </c>
      <c r="G139">
        <v>2</v>
      </c>
      <c r="H139" s="2">
        <v>183.04</v>
      </c>
      <c r="I139" t="str">
        <f>IF(ISNUMBER(SEARCH("C",#REF!)), "-1","1")</f>
        <v>1</v>
      </c>
      <c r="J139" s="4">
        <f t="shared" si="4"/>
        <v>2</v>
      </c>
      <c r="K139" s="2">
        <f t="shared" si="5"/>
        <v>183.04</v>
      </c>
    </row>
    <row r="140" spans="1:11" hidden="1" x14ac:dyDescent="0.25">
      <c r="A140" s="1">
        <v>44949</v>
      </c>
      <c r="B140" t="s">
        <v>48</v>
      </c>
      <c r="C140" t="s">
        <v>49</v>
      </c>
      <c r="D140" t="s">
        <v>36</v>
      </c>
      <c r="E140">
        <v>1</v>
      </c>
      <c r="F140" t="s">
        <v>110</v>
      </c>
      <c r="G140">
        <v>1</v>
      </c>
      <c r="H140" s="2">
        <v>100.8</v>
      </c>
      <c r="I140" t="str">
        <f>IF(ISNUMBER(SEARCH("C",#REF!)), "-1","1")</f>
        <v>1</v>
      </c>
      <c r="J140" s="4">
        <f t="shared" si="4"/>
        <v>1</v>
      </c>
      <c r="K140" s="2">
        <f t="shared" si="5"/>
        <v>100.8</v>
      </c>
    </row>
    <row r="141" spans="1:11" hidden="1" x14ac:dyDescent="0.25">
      <c r="A141" s="1">
        <v>44949</v>
      </c>
      <c r="B141" t="s">
        <v>70</v>
      </c>
      <c r="C141" t="s">
        <v>38</v>
      </c>
      <c r="D141" t="s">
        <v>34</v>
      </c>
      <c r="E141">
        <v>1</v>
      </c>
      <c r="F141" t="s">
        <v>110</v>
      </c>
      <c r="G141">
        <v>4</v>
      </c>
      <c r="H141" s="2">
        <v>403.2</v>
      </c>
      <c r="I141" t="str">
        <f>IF(ISNUMBER(SEARCH("C",#REF!)), "-1","1")</f>
        <v>1</v>
      </c>
      <c r="J141" s="4">
        <f t="shared" si="4"/>
        <v>4</v>
      </c>
      <c r="K141" s="2">
        <f t="shared" si="5"/>
        <v>403.2</v>
      </c>
    </row>
    <row r="142" spans="1:11" hidden="1" x14ac:dyDescent="0.25">
      <c r="A142" s="1">
        <v>44949</v>
      </c>
      <c r="B142" t="s">
        <v>600</v>
      </c>
      <c r="C142" t="s">
        <v>178</v>
      </c>
      <c r="D142" t="s">
        <v>36</v>
      </c>
      <c r="E142">
        <v>1</v>
      </c>
      <c r="F142" t="s">
        <v>205</v>
      </c>
      <c r="G142">
        <v>1</v>
      </c>
      <c r="H142" s="2">
        <v>190.9</v>
      </c>
      <c r="I142" t="str">
        <f>IF(ISNUMBER(SEARCH("C",#REF!)), "-1","1")</f>
        <v>1</v>
      </c>
      <c r="J142" s="4">
        <f t="shared" si="4"/>
        <v>1</v>
      </c>
      <c r="K142" s="2">
        <f t="shared" si="5"/>
        <v>190.9</v>
      </c>
    </row>
    <row r="143" spans="1:11" hidden="1" x14ac:dyDescent="0.25">
      <c r="A143" s="1">
        <v>44949</v>
      </c>
      <c r="B143" t="s">
        <v>73</v>
      </c>
      <c r="C143" t="s">
        <v>49</v>
      </c>
      <c r="D143" t="s">
        <v>36</v>
      </c>
      <c r="E143">
        <v>1</v>
      </c>
      <c r="F143" t="s">
        <v>134</v>
      </c>
      <c r="G143">
        <v>1</v>
      </c>
      <c r="H143" s="2">
        <v>259.05</v>
      </c>
      <c r="I143" t="str">
        <f>IF(ISNUMBER(SEARCH("C",#REF!)), "-1","1")</f>
        <v>1</v>
      </c>
      <c r="J143" s="4">
        <f t="shared" si="4"/>
        <v>1</v>
      </c>
      <c r="K143" s="2">
        <f t="shared" si="5"/>
        <v>259.05</v>
      </c>
    </row>
    <row r="144" spans="1:11" x14ac:dyDescent="0.25">
      <c r="A144" s="1">
        <v>44949</v>
      </c>
      <c r="B144" t="s">
        <v>43</v>
      </c>
      <c r="C144" t="s">
        <v>44</v>
      </c>
      <c r="D144" t="s">
        <v>34</v>
      </c>
      <c r="E144">
        <v>1</v>
      </c>
      <c r="F144" t="s">
        <v>110</v>
      </c>
      <c r="G144">
        <v>1</v>
      </c>
      <c r="H144" s="2">
        <v>96</v>
      </c>
      <c r="I144" t="str">
        <f>IF(ISNUMBER(SEARCH("C",#REF!)), "-1","1")</f>
        <v>1</v>
      </c>
      <c r="J144" s="4">
        <f t="shared" si="4"/>
        <v>1</v>
      </c>
      <c r="K144" s="2">
        <f t="shared" si="5"/>
        <v>96</v>
      </c>
    </row>
    <row r="145" spans="1:11" x14ac:dyDescent="0.25">
      <c r="A145" s="1">
        <v>44949</v>
      </c>
      <c r="B145" t="s">
        <v>43</v>
      </c>
      <c r="C145" t="s">
        <v>44</v>
      </c>
      <c r="D145" t="s">
        <v>34</v>
      </c>
      <c r="E145">
        <v>1</v>
      </c>
      <c r="F145" t="s">
        <v>110</v>
      </c>
      <c r="G145">
        <v>1</v>
      </c>
      <c r="H145" s="2">
        <v>96</v>
      </c>
      <c r="I145" t="str">
        <f>IF(ISNUMBER(SEARCH("C",#REF!)), "-1","1")</f>
        <v>1</v>
      </c>
      <c r="J145" s="4">
        <f t="shared" si="4"/>
        <v>1</v>
      </c>
      <c r="K145" s="2">
        <f t="shared" si="5"/>
        <v>96</v>
      </c>
    </row>
    <row r="146" spans="1:11" x14ac:dyDescent="0.25">
      <c r="A146" s="1">
        <v>44949</v>
      </c>
      <c r="B146" t="s">
        <v>43</v>
      </c>
      <c r="C146" t="s">
        <v>44</v>
      </c>
      <c r="D146" t="s">
        <v>34</v>
      </c>
      <c r="E146">
        <v>1</v>
      </c>
      <c r="F146" t="s">
        <v>110</v>
      </c>
      <c r="G146">
        <v>1</v>
      </c>
      <c r="H146" s="2">
        <v>100.8</v>
      </c>
      <c r="I146" t="str">
        <f>IF(ISNUMBER(SEARCH("C",#REF!)), "-1","1")</f>
        <v>1</v>
      </c>
      <c r="J146" s="4">
        <f t="shared" si="4"/>
        <v>1</v>
      </c>
      <c r="K146" s="2">
        <f t="shared" si="5"/>
        <v>100.8</v>
      </c>
    </row>
    <row r="147" spans="1:11" x14ac:dyDescent="0.25">
      <c r="A147" s="1">
        <v>44949</v>
      </c>
      <c r="B147" t="s">
        <v>43</v>
      </c>
      <c r="C147" t="s">
        <v>44</v>
      </c>
      <c r="D147" t="s">
        <v>34</v>
      </c>
      <c r="E147">
        <v>1</v>
      </c>
      <c r="F147" t="s">
        <v>96</v>
      </c>
      <c r="G147">
        <v>1</v>
      </c>
      <c r="H147" s="2">
        <v>346.21</v>
      </c>
      <c r="I147" t="str">
        <f>IF(ISNUMBER(SEARCH("C",#REF!)), "-1","1")</f>
        <v>1</v>
      </c>
      <c r="J147" s="4">
        <f t="shared" si="4"/>
        <v>1</v>
      </c>
      <c r="K147" s="2">
        <f t="shared" si="5"/>
        <v>346.21</v>
      </c>
    </row>
    <row r="148" spans="1:11" x14ac:dyDescent="0.25">
      <c r="A148" s="1">
        <v>44949</v>
      </c>
      <c r="B148" t="s">
        <v>43</v>
      </c>
      <c r="C148" t="s">
        <v>44</v>
      </c>
      <c r="D148" t="s">
        <v>34</v>
      </c>
      <c r="E148">
        <v>2</v>
      </c>
      <c r="F148" t="s">
        <v>94</v>
      </c>
      <c r="G148">
        <v>1</v>
      </c>
      <c r="H148" s="2">
        <v>346.21</v>
      </c>
      <c r="I148" t="str">
        <f>IF(ISNUMBER(SEARCH("C",#REF!)), "-1","1")</f>
        <v>1</v>
      </c>
      <c r="J148" s="4">
        <f t="shared" si="4"/>
        <v>1</v>
      </c>
      <c r="K148" s="2">
        <f t="shared" si="5"/>
        <v>346.21</v>
      </c>
    </row>
    <row r="149" spans="1:11" hidden="1" x14ac:dyDescent="0.25">
      <c r="A149" s="1">
        <v>44949</v>
      </c>
      <c r="B149" t="s">
        <v>238</v>
      </c>
      <c r="C149" t="s">
        <v>239</v>
      </c>
      <c r="D149" t="s">
        <v>34</v>
      </c>
      <c r="E149">
        <v>1</v>
      </c>
      <c r="F149" t="s">
        <v>87</v>
      </c>
      <c r="G149">
        <v>1</v>
      </c>
      <c r="H149" s="2">
        <v>0</v>
      </c>
      <c r="I149" t="str">
        <f>IF(ISNUMBER(SEARCH("C",#REF!)), "-1","1")</f>
        <v>1</v>
      </c>
      <c r="J149" s="4">
        <f t="shared" si="4"/>
        <v>1</v>
      </c>
      <c r="K149" s="2">
        <f t="shared" si="5"/>
        <v>0</v>
      </c>
    </row>
    <row r="150" spans="1:11" hidden="1" x14ac:dyDescent="0.25">
      <c r="A150" s="1">
        <v>44950</v>
      </c>
      <c r="B150" t="s">
        <v>138</v>
      </c>
      <c r="C150" t="s">
        <v>139</v>
      </c>
      <c r="D150" t="s">
        <v>36</v>
      </c>
      <c r="E150">
        <v>1</v>
      </c>
      <c r="F150" t="s">
        <v>181</v>
      </c>
      <c r="G150">
        <v>8</v>
      </c>
      <c r="H150" s="2">
        <v>588.79999999999995</v>
      </c>
      <c r="I150" t="str">
        <f>IF(ISNUMBER(SEARCH("C",#REF!)), "-1","1")</f>
        <v>1</v>
      </c>
      <c r="J150" s="4">
        <f t="shared" si="4"/>
        <v>8</v>
      </c>
      <c r="K150" s="2">
        <f t="shared" si="5"/>
        <v>588.79999999999995</v>
      </c>
    </row>
    <row r="151" spans="1:11" hidden="1" x14ac:dyDescent="0.25">
      <c r="A151" s="1">
        <v>44950</v>
      </c>
      <c r="B151" t="s">
        <v>300</v>
      </c>
      <c r="C151" t="s">
        <v>301</v>
      </c>
      <c r="D151" t="s">
        <v>34</v>
      </c>
      <c r="E151">
        <v>1</v>
      </c>
      <c r="F151" t="s">
        <v>87</v>
      </c>
      <c r="G151">
        <v>10</v>
      </c>
      <c r="H151" s="2">
        <v>189</v>
      </c>
      <c r="I151" t="str">
        <f>IF(ISNUMBER(SEARCH("C",#REF!)), "-1","1")</f>
        <v>1</v>
      </c>
      <c r="J151" s="4">
        <f t="shared" si="4"/>
        <v>10</v>
      </c>
      <c r="K151" s="2">
        <f t="shared" si="5"/>
        <v>189</v>
      </c>
    </row>
    <row r="152" spans="1:11" x14ac:dyDescent="0.25">
      <c r="A152" s="1">
        <v>44950</v>
      </c>
      <c r="B152" t="s">
        <v>79</v>
      </c>
      <c r="C152" t="s">
        <v>39</v>
      </c>
      <c r="D152" t="s">
        <v>34</v>
      </c>
      <c r="E152">
        <v>1</v>
      </c>
      <c r="F152" t="s">
        <v>94</v>
      </c>
      <c r="G152">
        <v>1</v>
      </c>
      <c r="H152" s="2">
        <v>357.7</v>
      </c>
      <c r="I152" t="str">
        <f>IF(ISNUMBER(SEARCH("C",#REF!)), "-1","1")</f>
        <v>1</v>
      </c>
      <c r="J152" s="4">
        <f t="shared" si="4"/>
        <v>1</v>
      </c>
      <c r="K152" s="2">
        <f t="shared" si="5"/>
        <v>357.7</v>
      </c>
    </row>
    <row r="153" spans="1:11" x14ac:dyDescent="0.25">
      <c r="A153" s="1">
        <v>44950</v>
      </c>
      <c r="B153" t="s">
        <v>79</v>
      </c>
      <c r="C153" t="s">
        <v>39</v>
      </c>
      <c r="D153" t="s">
        <v>34</v>
      </c>
      <c r="E153">
        <v>2</v>
      </c>
      <c r="F153" t="s">
        <v>225</v>
      </c>
      <c r="G153">
        <v>2</v>
      </c>
      <c r="H153" s="2">
        <v>1026</v>
      </c>
      <c r="I153" t="str">
        <f>IF(ISNUMBER(SEARCH("C",#REF!)), "-1","1")</f>
        <v>1</v>
      </c>
      <c r="J153" s="4">
        <f t="shared" si="4"/>
        <v>2</v>
      </c>
      <c r="K153" s="2">
        <f t="shared" si="5"/>
        <v>1026</v>
      </c>
    </row>
    <row r="154" spans="1:11" hidden="1" x14ac:dyDescent="0.25">
      <c r="A154" s="1">
        <v>44950</v>
      </c>
      <c r="B154" t="s">
        <v>144</v>
      </c>
      <c r="C154" t="s">
        <v>145</v>
      </c>
      <c r="D154" t="s">
        <v>36</v>
      </c>
      <c r="E154">
        <v>1</v>
      </c>
      <c r="F154" t="s">
        <v>82</v>
      </c>
      <c r="G154">
        <v>5</v>
      </c>
      <c r="H154" s="2">
        <v>199.2</v>
      </c>
      <c r="I154" t="str">
        <f>IF(ISNUMBER(SEARCH("C",#REF!)), "-1","1")</f>
        <v>1</v>
      </c>
      <c r="J154" s="4">
        <f t="shared" si="4"/>
        <v>5</v>
      </c>
      <c r="K154" s="2">
        <f t="shared" si="5"/>
        <v>199.2</v>
      </c>
    </row>
    <row r="155" spans="1:11" hidden="1" x14ac:dyDescent="0.25">
      <c r="A155" s="1">
        <v>44950</v>
      </c>
      <c r="B155" t="s">
        <v>84</v>
      </c>
      <c r="C155" t="s">
        <v>49</v>
      </c>
      <c r="D155" t="s">
        <v>36</v>
      </c>
      <c r="E155">
        <v>1</v>
      </c>
      <c r="F155" t="s">
        <v>216</v>
      </c>
      <c r="G155">
        <v>3</v>
      </c>
      <c r="H155" s="2">
        <v>403.98</v>
      </c>
      <c r="I155" t="str">
        <f>IF(ISNUMBER(SEARCH("C",#REF!)), "-1","1")</f>
        <v>1</v>
      </c>
      <c r="J155" s="4">
        <f t="shared" si="4"/>
        <v>3</v>
      </c>
      <c r="K155" s="2">
        <f t="shared" si="5"/>
        <v>403.98</v>
      </c>
    </row>
    <row r="156" spans="1:11" hidden="1" x14ac:dyDescent="0.25">
      <c r="A156" s="1">
        <v>44950</v>
      </c>
      <c r="B156" t="s">
        <v>84</v>
      </c>
      <c r="C156" t="s">
        <v>49</v>
      </c>
      <c r="D156" t="s">
        <v>36</v>
      </c>
      <c r="E156">
        <v>1</v>
      </c>
      <c r="F156" t="s">
        <v>68</v>
      </c>
      <c r="G156">
        <v>1</v>
      </c>
      <c r="H156" s="2">
        <v>100.8</v>
      </c>
      <c r="I156" t="str">
        <f>IF(ISNUMBER(SEARCH("C",#REF!)), "-1","1")</f>
        <v>1</v>
      </c>
      <c r="J156" s="4">
        <f t="shared" si="4"/>
        <v>1</v>
      </c>
      <c r="K156" s="2">
        <f t="shared" si="5"/>
        <v>100.8</v>
      </c>
    </row>
    <row r="157" spans="1:11" hidden="1" x14ac:dyDescent="0.25">
      <c r="A157" s="1">
        <v>44950</v>
      </c>
      <c r="B157" t="s">
        <v>118</v>
      </c>
      <c r="C157" t="s">
        <v>38</v>
      </c>
      <c r="D157" t="s">
        <v>34</v>
      </c>
      <c r="E157">
        <v>1</v>
      </c>
      <c r="F157" t="s">
        <v>361</v>
      </c>
      <c r="G157">
        <v>2</v>
      </c>
      <c r="H157" s="2">
        <v>446.88</v>
      </c>
      <c r="I157" t="str">
        <f>IF(ISNUMBER(SEARCH("C",#REF!)), "-1","1")</f>
        <v>1</v>
      </c>
      <c r="J157" s="4">
        <f t="shared" si="4"/>
        <v>2</v>
      </c>
      <c r="K157" s="2">
        <f t="shared" si="5"/>
        <v>446.88</v>
      </c>
    </row>
    <row r="158" spans="1:11" x14ac:dyDescent="0.25">
      <c r="A158" s="1">
        <v>44950</v>
      </c>
      <c r="B158" t="s">
        <v>57</v>
      </c>
      <c r="C158" t="s">
        <v>39</v>
      </c>
      <c r="D158" t="s">
        <v>34</v>
      </c>
      <c r="E158">
        <v>1</v>
      </c>
      <c r="F158" t="s">
        <v>87</v>
      </c>
      <c r="G158">
        <v>10</v>
      </c>
      <c r="H158" s="2">
        <v>173.6</v>
      </c>
      <c r="I158" t="str">
        <f>IF(ISNUMBER(SEARCH("C",#REF!)), "-1","1")</f>
        <v>1</v>
      </c>
      <c r="J158" s="4">
        <f t="shared" si="4"/>
        <v>10</v>
      </c>
      <c r="K158" s="2">
        <f t="shared" si="5"/>
        <v>173.6</v>
      </c>
    </row>
    <row r="159" spans="1:11" hidden="1" x14ac:dyDescent="0.25">
      <c r="A159" s="1">
        <v>44950</v>
      </c>
      <c r="B159" t="s">
        <v>118</v>
      </c>
      <c r="C159" t="s">
        <v>38</v>
      </c>
      <c r="D159" t="s">
        <v>34</v>
      </c>
      <c r="E159">
        <v>2</v>
      </c>
      <c r="F159" t="s">
        <v>400</v>
      </c>
      <c r="G159">
        <v>2</v>
      </c>
      <c r="H159" s="2">
        <v>446.88</v>
      </c>
      <c r="I159" t="str">
        <f>IF(ISNUMBER(SEARCH("C",#REF!)), "-1","1")</f>
        <v>1</v>
      </c>
      <c r="J159" s="4">
        <f t="shared" si="4"/>
        <v>2</v>
      </c>
      <c r="K159" s="2">
        <f t="shared" si="5"/>
        <v>446.88</v>
      </c>
    </row>
    <row r="160" spans="1:11" hidden="1" x14ac:dyDescent="0.25">
      <c r="A160" s="1">
        <v>44950</v>
      </c>
      <c r="B160" t="s">
        <v>118</v>
      </c>
      <c r="C160" t="s">
        <v>38</v>
      </c>
      <c r="D160" t="s">
        <v>34</v>
      </c>
      <c r="E160">
        <v>3</v>
      </c>
      <c r="F160" t="s">
        <v>402</v>
      </c>
      <c r="G160">
        <v>2</v>
      </c>
      <c r="H160" s="2">
        <v>446.88</v>
      </c>
      <c r="I160" t="str">
        <f>IF(ISNUMBER(SEARCH("C",#REF!)), "-1","1")</f>
        <v>1</v>
      </c>
      <c r="J160" s="4">
        <f t="shared" si="4"/>
        <v>2</v>
      </c>
      <c r="K160" s="2">
        <f t="shared" si="5"/>
        <v>446.88</v>
      </c>
    </row>
    <row r="161" spans="1:13" hidden="1" x14ac:dyDescent="0.25">
      <c r="A161" s="1">
        <v>44950</v>
      </c>
      <c r="B161" t="s">
        <v>408</v>
      </c>
      <c r="C161" t="s">
        <v>409</v>
      </c>
      <c r="D161" t="s">
        <v>34</v>
      </c>
      <c r="E161">
        <v>1</v>
      </c>
      <c r="F161" t="s">
        <v>110</v>
      </c>
      <c r="G161">
        <v>1</v>
      </c>
      <c r="H161" s="2">
        <v>100.8</v>
      </c>
      <c r="I161" t="str">
        <f>IF(ISNUMBER(SEARCH("C",#REF!)), "-1","1")</f>
        <v>1</v>
      </c>
      <c r="J161" s="4">
        <f t="shared" si="4"/>
        <v>1</v>
      </c>
      <c r="K161" s="2">
        <f t="shared" si="5"/>
        <v>100.8</v>
      </c>
    </row>
    <row r="162" spans="1:13" x14ac:dyDescent="0.25">
      <c r="A162" s="1">
        <v>44950</v>
      </c>
      <c r="B162" t="s">
        <v>57</v>
      </c>
      <c r="C162" t="s">
        <v>39</v>
      </c>
      <c r="D162" t="s">
        <v>34</v>
      </c>
      <c r="E162">
        <v>1</v>
      </c>
      <c r="F162" t="s">
        <v>87</v>
      </c>
      <c r="G162">
        <v>10</v>
      </c>
      <c r="H162" s="2">
        <v>173.6</v>
      </c>
      <c r="I162" t="str">
        <f>IF(ISNUMBER(SEARCH("C",#REF!)), "-1","1")</f>
        <v>1</v>
      </c>
      <c r="J162" s="4">
        <f t="shared" si="4"/>
        <v>10</v>
      </c>
      <c r="K162" s="2">
        <f t="shared" si="5"/>
        <v>173.6</v>
      </c>
    </row>
    <row r="163" spans="1:13" x14ac:dyDescent="0.25">
      <c r="A163" s="1">
        <v>44950</v>
      </c>
      <c r="B163" t="s">
        <v>57</v>
      </c>
      <c r="C163" t="s">
        <v>39</v>
      </c>
      <c r="D163" t="s">
        <v>34</v>
      </c>
      <c r="E163">
        <v>1</v>
      </c>
      <c r="F163" t="s">
        <v>87</v>
      </c>
      <c r="G163">
        <v>10</v>
      </c>
      <c r="H163" s="2">
        <v>173.6</v>
      </c>
      <c r="I163" t="str">
        <f>IF(ISNUMBER(SEARCH("C",#REF!)), "-1","1")</f>
        <v>1</v>
      </c>
      <c r="J163" s="4">
        <f t="shared" si="4"/>
        <v>10</v>
      </c>
      <c r="K163" s="2">
        <f t="shared" si="5"/>
        <v>173.6</v>
      </c>
    </row>
    <row r="164" spans="1:13" hidden="1" x14ac:dyDescent="0.25">
      <c r="A164" s="1">
        <v>44950</v>
      </c>
      <c r="B164" t="s">
        <v>48</v>
      </c>
      <c r="C164" t="s">
        <v>49</v>
      </c>
      <c r="D164" t="s">
        <v>36</v>
      </c>
      <c r="E164">
        <v>1</v>
      </c>
      <c r="F164" t="s">
        <v>68</v>
      </c>
      <c r="G164">
        <v>1</v>
      </c>
      <c r="H164" s="2">
        <v>100.8</v>
      </c>
      <c r="I164" t="str">
        <f>IF(ISNUMBER(SEARCH("C",#REF!)), "-1","1")</f>
        <v>1</v>
      </c>
      <c r="J164" s="4">
        <f t="shared" si="4"/>
        <v>1</v>
      </c>
      <c r="K164" s="2">
        <f t="shared" si="5"/>
        <v>100.8</v>
      </c>
    </row>
    <row r="165" spans="1:13" hidden="1" x14ac:dyDescent="0.25">
      <c r="A165" s="1">
        <v>44950</v>
      </c>
      <c r="B165" t="s">
        <v>48</v>
      </c>
      <c r="C165" t="s">
        <v>49</v>
      </c>
      <c r="D165" t="s">
        <v>36</v>
      </c>
      <c r="E165">
        <v>1</v>
      </c>
      <c r="F165" t="s">
        <v>66</v>
      </c>
      <c r="G165">
        <v>1</v>
      </c>
      <c r="H165" s="2">
        <v>98.75</v>
      </c>
      <c r="I165" t="str">
        <f>IF(ISNUMBER(SEARCH("C",#REF!)), "-1","1")</f>
        <v>1</v>
      </c>
      <c r="J165" s="4">
        <f t="shared" si="4"/>
        <v>1</v>
      </c>
      <c r="K165" s="2">
        <f t="shared" si="5"/>
        <v>98.75</v>
      </c>
    </row>
    <row r="166" spans="1:13" hidden="1" x14ac:dyDescent="0.25">
      <c r="A166" s="1">
        <v>44950</v>
      </c>
      <c r="B166" t="s">
        <v>63</v>
      </c>
      <c r="C166" t="s">
        <v>40</v>
      </c>
      <c r="D166" t="s">
        <v>36</v>
      </c>
      <c r="E166">
        <v>1</v>
      </c>
      <c r="F166" t="s">
        <v>32</v>
      </c>
      <c r="G166">
        <v>1</v>
      </c>
      <c r="H166" s="2">
        <v>259.35000000000002</v>
      </c>
      <c r="I166" t="str">
        <f>IF(ISNUMBER(SEARCH("C",#REF!)), "-1","1")</f>
        <v>1</v>
      </c>
      <c r="J166" s="4">
        <f t="shared" si="4"/>
        <v>1</v>
      </c>
      <c r="K166" s="2">
        <f t="shared" si="5"/>
        <v>259.35000000000002</v>
      </c>
    </row>
    <row r="167" spans="1:13" hidden="1" x14ac:dyDescent="0.25">
      <c r="A167" s="1">
        <v>44950</v>
      </c>
      <c r="B167" t="s">
        <v>132</v>
      </c>
      <c r="C167" t="s">
        <v>127</v>
      </c>
      <c r="D167" t="s">
        <v>34</v>
      </c>
      <c r="E167">
        <v>1</v>
      </c>
      <c r="F167" t="s">
        <v>113</v>
      </c>
      <c r="G167">
        <v>3</v>
      </c>
      <c r="H167" s="2">
        <v>296.10000000000002</v>
      </c>
      <c r="I167" t="str">
        <f>IF(ISNUMBER(SEARCH("C",#REF!)), "-1","1")</f>
        <v>1</v>
      </c>
      <c r="J167" s="4">
        <f t="shared" si="4"/>
        <v>3</v>
      </c>
      <c r="K167" s="2">
        <f t="shared" si="5"/>
        <v>296.10000000000002</v>
      </c>
    </row>
    <row r="168" spans="1:13" hidden="1" x14ac:dyDescent="0.25">
      <c r="A168" s="1">
        <v>44950</v>
      </c>
      <c r="B168" t="s">
        <v>55</v>
      </c>
      <c r="C168" t="s">
        <v>46</v>
      </c>
      <c r="D168" t="s">
        <v>34</v>
      </c>
      <c r="E168">
        <v>1</v>
      </c>
      <c r="F168" t="s">
        <v>104</v>
      </c>
      <c r="G168">
        <v>2</v>
      </c>
      <c r="H168" s="2">
        <v>203.7</v>
      </c>
      <c r="I168" t="str">
        <f>IF(ISNUMBER(SEARCH("C",#REF!)), "-1","1")</f>
        <v>1</v>
      </c>
      <c r="J168" s="4">
        <f t="shared" si="4"/>
        <v>2</v>
      </c>
      <c r="K168" s="2">
        <f t="shared" si="5"/>
        <v>203.7</v>
      </c>
    </row>
    <row r="169" spans="1:13" x14ac:dyDescent="0.25">
      <c r="A169" s="1">
        <v>44950</v>
      </c>
      <c r="B169" t="s">
        <v>43</v>
      </c>
      <c r="C169" t="s">
        <v>44</v>
      </c>
      <c r="D169" t="s">
        <v>34</v>
      </c>
      <c r="E169">
        <v>1</v>
      </c>
      <c r="F169" t="s">
        <v>68</v>
      </c>
      <c r="G169">
        <v>2</v>
      </c>
      <c r="H169" s="2">
        <v>201.6</v>
      </c>
      <c r="I169" t="str">
        <f>IF(ISNUMBER(SEARCH("C",#REF!)), "-1","1")</f>
        <v>1</v>
      </c>
      <c r="J169" s="4">
        <f t="shared" si="4"/>
        <v>2</v>
      </c>
      <c r="K169" s="2">
        <f t="shared" si="5"/>
        <v>201.6</v>
      </c>
    </row>
    <row r="170" spans="1:13" hidden="1" x14ac:dyDescent="0.25">
      <c r="A170" s="1">
        <v>44950</v>
      </c>
      <c r="B170" t="s">
        <v>669</v>
      </c>
      <c r="C170" t="s">
        <v>670</v>
      </c>
      <c r="D170" t="s">
        <v>34</v>
      </c>
      <c r="E170">
        <v>1</v>
      </c>
      <c r="F170" t="s">
        <v>87</v>
      </c>
      <c r="G170">
        <v>20</v>
      </c>
      <c r="H170" s="2">
        <v>378</v>
      </c>
      <c r="I170" t="str">
        <f>IF(ISNUMBER(SEARCH("C",#REF!)), "-1","1")</f>
        <v>1</v>
      </c>
      <c r="J170" s="4">
        <f t="shared" si="4"/>
        <v>20</v>
      </c>
      <c r="K170" s="2">
        <f t="shared" si="5"/>
        <v>378</v>
      </c>
    </row>
    <row r="171" spans="1:13" hidden="1" x14ac:dyDescent="0.25">
      <c r="A171" s="1">
        <v>44951</v>
      </c>
      <c r="B171" t="s">
        <v>84</v>
      </c>
      <c r="C171" t="s">
        <v>49</v>
      </c>
      <c r="D171" t="s">
        <v>36</v>
      </c>
      <c r="E171">
        <v>1</v>
      </c>
      <c r="F171" t="s">
        <v>32</v>
      </c>
      <c r="G171">
        <v>1</v>
      </c>
      <c r="H171" s="2">
        <v>266.7</v>
      </c>
      <c r="I171" t="str">
        <f>IF(ISNUMBER(SEARCH("C",#REF!)), "-1","1")</f>
        <v>1</v>
      </c>
      <c r="J171" s="4">
        <f t="shared" si="4"/>
        <v>1</v>
      </c>
      <c r="K171" s="2">
        <f t="shared" si="5"/>
        <v>266.7</v>
      </c>
    </row>
    <row r="172" spans="1:13" s="8" customFormat="1" hidden="1" x14ac:dyDescent="0.25">
      <c r="A172" s="7">
        <v>44951</v>
      </c>
      <c r="B172" s="8" t="s">
        <v>413</v>
      </c>
      <c r="C172" s="8" t="s">
        <v>414</v>
      </c>
      <c r="D172" s="8" t="s">
        <v>34</v>
      </c>
      <c r="E172" s="8">
        <v>1</v>
      </c>
      <c r="F172" s="8" t="s">
        <v>122</v>
      </c>
      <c r="G172" s="8">
        <v>2</v>
      </c>
      <c r="H172" s="10">
        <v>224</v>
      </c>
      <c r="I172" s="8" t="str">
        <f>IF(ISNUMBER(SEARCH("C",#REF!)), "-1","1")</f>
        <v>1</v>
      </c>
      <c r="J172" s="11">
        <f t="shared" si="4"/>
        <v>2</v>
      </c>
      <c r="K172" s="10">
        <f t="shared" si="5"/>
        <v>224</v>
      </c>
      <c r="L172" s="9"/>
      <c r="M172" s="10"/>
    </row>
    <row r="173" spans="1:13" hidden="1" x14ac:dyDescent="0.25">
      <c r="A173" s="1">
        <v>44951</v>
      </c>
      <c r="B173" t="s">
        <v>423</v>
      </c>
      <c r="C173" t="s">
        <v>40</v>
      </c>
      <c r="D173" t="s">
        <v>36</v>
      </c>
      <c r="E173">
        <v>2</v>
      </c>
      <c r="F173" t="s">
        <v>96</v>
      </c>
      <c r="G173">
        <v>5</v>
      </c>
      <c r="H173" s="2">
        <v>1940.45</v>
      </c>
      <c r="I173" t="str">
        <f>IF(ISNUMBER(SEARCH("C",#REF!)), "-1","1")</f>
        <v>1</v>
      </c>
      <c r="J173" s="4">
        <f t="shared" si="4"/>
        <v>5</v>
      </c>
      <c r="K173" s="2">
        <f t="shared" si="5"/>
        <v>1940.45</v>
      </c>
    </row>
    <row r="174" spans="1:13" hidden="1" x14ac:dyDescent="0.25">
      <c r="A174" s="1">
        <v>44951</v>
      </c>
      <c r="B174" t="s">
        <v>423</v>
      </c>
      <c r="C174" t="s">
        <v>40</v>
      </c>
      <c r="D174" t="s">
        <v>36</v>
      </c>
      <c r="E174">
        <v>1</v>
      </c>
      <c r="F174" t="s">
        <v>94</v>
      </c>
      <c r="G174">
        <v>5</v>
      </c>
      <c r="H174" s="2">
        <v>1940.45</v>
      </c>
      <c r="I174" t="str">
        <f>IF(ISNUMBER(SEARCH("C",#REF!)), "-1","1")</f>
        <v>1</v>
      </c>
      <c r="J174" s="4">
        <f t="shared" si="4"/>
        <v>5</v>
      </c>
      <c r="K174" s="2">
        <f t="shared" si="5"/>
        <v>1940.45</v>
      </c>
    </row>
    <row r="175" spans="1:13" hidden="1" x14ac:dyDescent="0.25">
      <c r="A175" s="1">
        <v>44951</v>
      </c>
      <c r="B175" t="s">
        <v>60</v>
      </c>
      <c r="C175" t="s">
        <v>61</v>
      </c>
      <c r="D175" t="s">
        <v>34</v>
      </c>
      <c r="E175">
        <v>1</v>
      </c>
      <c r="F175" t="s">
        <v>233</v>
      </c>
      <c r="G175">
        <v>20</v>
      </c>
      <c r="H175" s="2">
        <v>8932</v>
      </c>
      <c r="I175" t="str">
        <f>IF(ISNUMBER(SEARCH("C",#REF!)), "-1","1")</f>
        <v>1</v>
      </c>
      <c r="J175" s="4">
        <f t="shared" si="4"/>
        <v>20</v>
      </c>
      <c r="K175" s="2">
        <f t="shared" si="5"/>
        <v>8932</v>
      </c>
    </row>
    <row r="176" spans="1:13" hidden="1" x14ac:dyDescent="0.25">
      <c r="A176" s="1">
        <v>44951</v>
      </c>
      <c r="B176" t="s">
        <v>48</v>
      </c>
      <c r="C176" t="s">
        <v>49</v>
      </c>
      <c r="D176" t="s">
        <v>36</v>
      </c>
      <c r="E176">
        <v>1</v>
      </c>
      <c r="F176" t="s">
        <v>68</v>
      </c>
      <c r="G176">
        <v>1</v>
      </c>
      <c r="H176" s="2">
        <v>100.8</v>
      </c>
      <c r="I176" t="str">
        <f>IF(ISNUMBER(SEARCH("C",#REF!)), "-1","1")</f>
        <v>1</v>
      </c>
      <c r="J176" s="4">
        <f t="shared" si="4"/>
        <v>1</v>
      </c>
      <c r="K176" s="2">
        <f t="shared" si="5"/>
        <v>100.8</v>
      </c>
    </row>
    <row r="177" spans="1:11" hidden="1" x14ac:dyDescent="0.25">
      <c r="A177" s="1">
        <v>44951</v>
      </c>
      <c r="B177" t="s">
        <v>126</v>
      </c>
      <c r="C177" t="s">
        <v>127</v>
      </c>
      <c r="D177" t="s">
        <v>34</v>
      </c>
      <c r="E177">
        <v>1</v>
      </c>
      <c r="F177" t="s">
        <v>148</v>
      </c>
      <c r="G177">
        <v>3</v>
      </c>
      <c r="H177" s="2">
        <v>197.1</v>
      </c>
      <c r="I177" t="str">
        <f>IF(ISNUMBER(SEARCH("C",#REF!)), "-1","1")</f>
        <v>1</v>
      </c>
      <c r="J177" s="4">
        <f t="shared" si="4"/>
        <v>3</v>
      </c>
      <c r="K177" s="2">
        <f t="shared" si="5"/>
        <v>197.1</v>
      </c>
    </row>
    <row r="178" spans="1:11" hidden="1" x14ac:dyDescent="0.25">
      <c r="A178" s="1">
        <v>44951</v>
      </c>
      <c r="B178" t="s">
        <v>126</v>
      </c>
      <c r="C178" t="s">
        <v>127</v>
      </c>
      <c r="D178" t="s">
        <v>34</v>
      </c>
      <c r="E178">
        <v>1</v>
      </c>
      <c r="F178" t="s">
        <v>32</v>
      </c>
      <c r="G178">
        <v>1</v>
      </c>
      <c r="H178" s="2">
        <v>266.7</v>
      </c>
      <c r="I178" t="str">
        <f>IF(ISNUMBER(SEARCH("C",#REF!)), "-1","1")</f>
        <v>1</v>
      </c>
      <c r="J178" s="4">
        <f t="shared" si="4"/>
        <v>1</v>
      </c>
      <c r="K178" s="2">
        <f t="shared" si="5"/>
        <v>266.7</v>
      </c>
    </row>
    <row r="179" spans="1:11" x14ac:dyDescent="0.25">
      <c r="A179" s="1">
        <v>44952</v>
      </c>
      <c r="B179" t="s">
        <v>79</v>
      </c>
      <c r="C179" t="s">
        <v>39</v>
      </c>
      <c r="D179" t="s">
        <v>34</v>
      </c>
      <c r="E179">
        <v>1</v>
      </c>
      <c r="F179" t="s">
        <v>94</v>
      </c>
      <c r="G179">
        <v>2</v>
      </c>
      <c r="H179" s="2">
        <v>681.34</v>
      </c>
      <c r="I179" t="str">
        <f>IF(ISNUMBER(SEARCH("C",#REF!)), "-1","1")</f>
        <v>1</v>
      </c>
      <c r="J179" s="4">
        <f t="shared" si="4"/>
        <v>2</v>
      </c>
      <c r="K179" s="2">
        <f t="shared" si="5"/>
        <v>681.34</v>
      </c>
    </row>
    <row r="180" spans="1:11" hidden="1" x14ac:dyDescent="0.25">
      <c r="A180" s="1">
        <v>44952</v>
      </c>
      <c r="B180" t="s">
        <v>201</v>
      </c>
      <c r="C180" t="s">
        <v>202</v>
      </c>
      <c r="D180" t="s">
        <v>36</v>
      </c>
      <c r="E180">
        <v>1</v>
      </c>
      <c r="F180" t="s">
        <v>82</v>
      </c>
      <c r="G180">
        <v>4</v>
      </c>
      <c r="H180" s="2">
        <v>204.88</v>
      </c>
      <c r="I180" t="str">
        <f>IF(ISNUMBER(SEARCH("C",#REF!)), "-1","1")</f>
        <v>1</v>
      </c>
      <c r="J180" s="4">
        <f t="shared" si="4"/>
        <v>4</v>
      </c>
      <c r="K180" s="2">
        <f t="shared" si="5"/>
        <v>204.88</v>
      </c>
    </row>
    <row r="181" spans="1:11" hidden="1" x14ac:dyDescent="0.25">
      <c r="A181" s="1">
        <v>44952</v>
      </c>
      <c r="B181" t="s">
        <v>413</v>
      </c>
      <c r="C181" t="s">
        <v>414</v>
      </c>
      <c r="D181" t="s">
        <v>34</v>
      </c>
      <c r="E181">
        <v>1</v>
      </c>
      <c r="F181" t="s">
        <v>122</v>
      </c>
      <c r="G181">
        <v>2</v>
      </c>
      <c r="H181" s="2">
        <v>156.80000000000001</v>
      </c>
      <c r="I181" t="str">
        <f>IF(ISNUMBER(SEARCH("C",#REF!)), "-1","1")</f>
        <v>1</v>
      </c>
      <c r="J181" s="4">
        <f t="shared" si="4"/>
        <v>2</v>
      </c>
      <c r="K181" s="2">
        <f t="shared" si="5"/>
        <v>156.80000000000001</v>
      </c>
    </row>
    <row r="182" spans="1:11" hidden="1" x14ac:dyDescent="0.25">
      <c r="A182" s="1">
        <v>44952</v>
      </c>
      <c r="B182" t="s">
        <v>70</v>
      </c>
      <c r="C182" t="s">
        <v>38</v>
      </c>
      <c r="D182" t="s">
        <v>34</v>
      </c>
      <c r="E182">
        <v>1</v>
      </c>
      <c r="F182" t="s">
        <v>32</v>
      </c>
      <c r="G182">
        <v>1</v>
      </c>
      <c r="H182" s="2">
        <v>247</v>
      </c>
      <c r="I182" t="str">
        <f>IF(ISNUMBER(SEARCH("C",#REF!)), "-1","1")</f>
        <v>1</v>
      </c>
      <c r="J182" s="4">
        <f t="shared" si="4"/>
        <v>1</v>
      </c>
      <c r="K182" s="2">
        <f t="shared" si="5"/>
        <v>247</v>
      </c>
    </row>
    <row r="183" spans="1:11" hidden="1" x14ac:dyDescent="0.25">
      <c r="A183" s="1">
        <v>44953</v>
      </c>
      <c r="B183" t="s">
        <v>144</v>
      </c>
      <c r="C183" t="s">
        <v>145</v>
      </c>
      <c r="D183" t="s">
        <v>36</v>
      </c>
      <c r="E183">
        <v>1</v>
      </c>
      <c r="F183" t="s">
        <v>320</v>
      </c>
      <c r="G183">
        <v>3</v>
      </c>
      <c r="H183" s="2">
        <v>481.5</v>
      </c>
      <c r="I183" t="str">
        <f>IF(ISNUMBER(SEARCH("C",#REF!)), "-1","1")</f>
        <v>1</v>
      </c>
      <c r="J183" s="4">
        <f t="shared" si="4"/>
        <v>3</v>
      </c>
      <c r="K183" s="2">
        <f t="shared" si="5"/>
        <v>481.5</v>
      </c>
    </row>
    <row r="184" spans="1:11" hidden="1" x14ac:dyDescent="0.25">
      <c r="A184" s="1">
        <v>44953</v>
      </c>
      <c r="B184" t="s">
        <v>84</v>
      </c>
      <c r="C184" t="s">
        <v>49</v>
      </c>
      <c r="D184" t="s">
        <v>36</v>
      </c>
      <c r="E184">
        <v>1</v>
      </c>
      <c r="F184" t="s">
        <v>106</v>
      </c>
      <c r="G184">
        <v>3</v>
      </c>
      <c r="H184" s="2">
        <v>1101.24</v>
      </c>
      <c r="I184" t="str">
        <f>IF(ISNUMBER(SEARCH("C",#REF!)), "-1","1")</f>
        <v>1</v>
      </c>
      <c r="J184" s="4">
        <f t="shared" si="4"/>
        <v>3</v>
      </c>
      <c r="K184" s="2">
        <f t="shared" si="5"/>
        <v>1101.24</v>
      </c>
    </row>
    <row r="185" spans="1:11" hidden="1" x14ac:dyDescent="0.25">
      <c r="A185" s="1">
        <v>44953</v>
      </c>
      <c r="B185" t="s">
        <v>115</v>
      </c>
      <c r="C185" t="s">
        <v>46</v>
      </c>
      <c r="D185" t="s">
        <v>34</v>
      </c>
      <c r="E185">
        <v>1</v>
      </c>
      <c r="F185" t="s">
        <v>32</v>
      </c>
      <c r="G185">
        <v>1</v>
      </c>
      <c r="H185" s="2">
        <v>266.7</v>
      </c>
      <c r="I185" t="str">
        <f>IF(ISNUMBER(SEARCH("C",#REF!)), "-1","1")</f>
        <v>1</v>
      </c>
      <c r="J185" s="4">
        <f t="shared" si="4"/>
        <v>1</v>
      </c>
      <c r="K185" s="2">
        <f t="shared" si="5"/>
        <v>266.7</v>
      </c>
    </row>
    <row r="186" spans="1:11" hidden="1" x14ac:dyDescent="0.25">
      <c r="A186" s="1">
        <v>44953</v>
      </c>
      <c r="B186" t="s">
        <v>118</v>
      </c>
      <c r="C186" t="s">
        <v>38</v>
      </c>
      <c r="D186" t="s">
        <v>34</v>
      </c>
      <c r="E186">
        <v>1</v>
      </c>
      <c r="F186" t="s">
        <v>106</v>
      </c>
      <c r="G186">
        <v>2</v>
      </c>
      <c r="H186" s="2">
        <v>758</v>
      </c>
      <c r="I186" t="str">
        <f>IF(ISNUMBER(SEARCH("C",#REF!)), "-1","1")</f>
        <v>1</v>
      </c>
      <c r="J186" s="4">
        <f t="shared" si="4"/>
        <v>2</v>
      </c>
      <c r="K186" s="2">
        <f t="shared" si="5"/>
        <v>758</v>
      </c>
    </row>
    <row r="187" spans="1:11" hidden="1" x14ac:dyDescent="0.25">
      <c r="A187" s="1">
        <v>44953</v>
      </c>
      <c r="B187" t="s">
        <v>60</v>
      </c>
      <c r="C187" t="s">
        <v>61</v>
      </c>
      <c r="D187" t="s">
        <v>34</v>
      </c>
      <c r="E187">
        <v>1</v>
      </c>
      <c r="F187" t="s">
        <v>440</v>
      </c>
      <c r="G187">
        <v>10</v>
      </c>
      <c r="H187" s="2">
        <v>757</v>
      </c>
      <c r="I187" t="str">
        <f>IF(ISNUMBER(SEARCH("C",#REF!)), "-1","1")</f>
        <v>1</v>
      </c>
      <c r="J187" s="4">
        <f t="shared" si="4"/>
        <v>10</v>
      </c>
      <c r="K187" s="2">
        <f t="shared" si="5"/>
        <v>757</v>
      </c>
    </row>
    <row r="188" spans="1:11" hidden="1" x14ac:dyDescent="0.25">
      <c r="A188" s="1">
        <v>44953</v>
      </c>
      <c r="B188" t="s">
        <v>48</v>
      </c>
      <c r="C188" t="s">
        <v>49</v>
      </c>
      <c r="D188" t="s">
        <v>36</v>
      </c>
      <c r="E188">
        <v>1</v>
      </c>
      <c r="F188" t="s">
        <v>68</v>
      </c>
      <c r="G188">
        <v>1</v>
      </c>
      <c r="H188" s="2">
        <v>100.8</v>
      </c>
      <c r="I188" t="str">
        <f>IF(ISNUMBER(SEARCH("C",#REF!)), "-1","1")</f>
        <v>1</v>
      </c>
      <c r="J188" s="4">
        <f t="shared" si="4"/>
        <v>1</v>
      </c>
      <c r="K188" s="2">
        <f t="shared" si="5"/>
        <v>100.8</v>
      </c>
    </row>
    <row r="189" spans="1:11" hidden="1" x14ac:dyDescent="0.25">
      <c r="A189" s="1">
        <v>44953</v>
      </c>
      <c r="B189" t="s">
        <v>63</v>
      </c>
      <c r="C189" t="s">
        <v>40</v>
      </c>
      <c r="D189" t="s">
        <v>36</v>
      </c>
      <c r="E189">
        <v>1</v>
      </c>
      <c r="F189" t="s">
        <v>519</v>
      </c>
      <c r="G189">
        <v>6</v>
      </c>
      <c r="H189" s="2">
        <v>776.88</v>
      </c>
      <c r="I189" t="str">
        <f>IF(ISNUMBER(SEARCH("C",#REF!)), "-1","1")</f>
        <v>1</v>
      </c>
      <c r="J189" s="4">
        <f t="shared" si="4"/>
        <v>6</v>
      </c>
      <c r="K189" s="2">
        <f t="shared" si="5"/>
        <v>776.88</v>
      </c>
    </row>
    <row r="190" spans="1:11" hidden="1" x14ac:dyDescent="0.25">
      <c r="A190" s="1">
        <v>44953</v>
      </c>
      <c r="B190" t="s">
        <v>190</v>
      </c>
      <c r="C190" t="s">
        <v>178</v>
      </c>
      <c r="D190" t="s">
        <v>36</v>
      </c>
      <c r="E190">
        <v>1</v>
      </c>
      <c r="F190" t="s">
        <v>89</v>
      </c>
      <c r="G190">
        <v>2</v>
      </c>
      <c r="H190" s="2">
        <v>212</v>
      </c>
      <c r="I190" t="str">
        <f>IF(ISNUMBER(SEARCH("C",#REF!)), "-1","1")</f>
        <v>1</v>
      </c>
      <c r="J190" s="4">
        <f t="shared" si="4"/>
        <v>2</v>
      </c>
      <c r="K190" s="2">
        <f t="shared" si="5"/>
        <v>212</v>
      </c>
    </row>
    <row r="191" spans="1:11" x14ac:dyDescent="0.25">
      <c r="A191" s="1">
        <v>44953</v>
      </c>
      <c r="B191" t="s">
        <v>43</v>
      </c>
      <c r="C191" t="s">
        <v>44</v>
      </c>
      <c r="D191" t="s">
        <v>34</v>
      </c>
      <c r="E191">
        <v>1</v>
      </c>
      <c r="F191" t="s">
        <v>106</v>
      </c>
      <c r="G191">
        <v>3</v>
      </c>
      <c r="H191" s="2">
        <v>1038.6300000000001</v>
      </c>
      <c r="I191" t="str">
        <f>IF(ISNUMBER(SEARCH("C",#REF!)), "-1","1")</f>
        <v>1</v>
      </c>
      <c r="J191" s="4">
        <f t="shared" si="4"/>
        <v>3</v>
      </c>
      <c r="K191" s="2">
        <f t="shared" si="5"/>
        <v>1038.6300000000001</v>
      </c>
    </row>
    <row r="192" spans="1:11" x14ac:dyDescent="0.25">
      <c r="A192" s="1">
        <v>44953</v>
      </c>
      <c r="B192" t="s">
        <v>43</v>
      </c>
      <c r="C192" t="s">
        <v>44</v>
      </c>
      <c r="D192" t="s">
        <v>34</v>
      </c>
      <c r="E192">
        <v>1</v>
      </c>
      <c r="F192" t="s">
        <v>106</v>
      </c>
      <c r="G192">
        <v>3</v>
      </c>
      <c r="H192" s="2">
        <v>1038.6300000000001</v>
      </c>
      <c r="I192" t="str">
        <f>IF(ISNUMBER(SEARCH("C",#REF!)), "-1","1")</f>
        <v>1</v>
      </c>
      <c r="J192" s="4">
        <f t="shared" si="4"/>
        <v>3</v>
      </c>
      <c r="K192" s="2">
        <f t="shared" si="5"/>
        <v>1038.6300000000001</v>
      </c>
    </row>
    <row r="193" spans="1:11" hidden="1" x14ac:dyDescent="0.25">
      <c r="A193" s="1">
        <v>44953</v>
      </c>
      <c r="B193" t="s">
        <v>650</v>
      </c>
      <c r="C193" t="s">
        <v>40</v>
      </c>
      <c r="D193" t="s">
        <v>36</v>
      </c>
      <c r="E193">
        <v>1</v>
      </c>
      <c r="F193" t="s">
        <v>657</v>
      </c>
      <c r="G193">
        <v>6</v>
      </c>
      <c r="H193" s="2">
        <v>270.3</v>
      </c>
      <c r="I193" t="str">
        <f>IF(ISNUMBER(SEARCH("C",#REF!)), "-1","1")</f>
        <v>1</v>
      </c>
      <c r="J193" s="4">
        <f t="shared" si="4"/>
        <v>6</v>
      </c>
      <c r="K193" s="2">
        <f t="shared" si="5"/>
        <v>270.3</v>
      </c>
    </row>
    <row r="194" spans="1:11" hidden="1" x14ac:dyDescent="0.25">
      <c r="A194" s="1">
        <v>44956</v>
      </c>
      <c r="B194" t="s">
        <v>174</v>
      </c>
      <c r="C194" t="s">
        <v>155</v>
      </c>
      <c r="D194" t="s">
        <v>34</v>
      </c>
      <c r="E194">
        <v>1</v>
      </c>
      <c r="F194" t="s">
        <v>244</v>
      </c>
      <c r="G194">
        <v>3</v>
      </c>
      <c r="H194" s="2">
        <v>352.8</v>
      </c>
      <c r="I194" t="str">
        <f>IF(ISNUMBER(SEARCH("C",#REF!)), "-1","1")</f>
        <v>1</v>
      </c>
      <c r="J194" s="4">
        <f t="shared" si="4"/>
        <v>3</v>
      </c>
      <c r="K194" s="2">
        <f t="shared" si="5"/>
        <v>352.8</v>
      </c>
    </row>
    <row r="195" spans="1:11" hidden="1" x14ac:dyDescent="0.25">
      <c r="A195" s="1">
        <v>44956</v>
      </c>
      <c r="B195" t="s">
        <v>208</v>
      </c>
      <c r="C195" t="s">
        <v>38</v>
      </c>
      <c r="D195" t="s">
        <v>34</v>
      </c>
      <c r="E195">
        <v>1</v>
      </c>
      <c r="F195" t="s">
        <v>68</v>
      </c>
      <c r="G195">
        <v>1</v>
      </c>
      <c r="H195" s="2">
        <v>100.8</v>
      </c>
      <c r="I195" t="str">
        <f>IF(ISNUMBER(SEARCH("C",#REF!)), "-1","1")</f>
        <v>1</v>
      </c>
      <c r="J195" s="4">
        <f t="shared" si="4"/>
        <v>1</v>
      </c>
      <c r="K195" s="2">
        <f t="shared" si="5"/>
        <v>100.8</v>
      </c>
    </row>
    <row r="196" spans="1:11" hidden="1" x14ac:dyDescent="0.25">
      <c r="A196" s="1">
        <v>44956</v>
      </c>
      <c r="B196" t="s">
        <v>138</v>
      </c>
      <c r="C196" t="s">
        <v>139</v>
      </c>
      <c r="D196" t="s">
        <v>36</v>
      </c>
      <c r="E196">
        <v>1</v>
      </c>
      <c r="F196" t="s">
        <v>287</v>
      </c>
      <c r="G196">
        <v>6</v>
      </c>
      <c r="H196" s="2">
        <v>488.4</v>
      </c>
      <c r="I196" t="str">
        <f>IF(ISNUMBER(SEARCH("C",#REF!)), "-1","1")</f>
        <v>1</v>
      </c>
      <c r="J196" s="4">
        <f t="shared" si="4"/>
        <v>6</v>
      </c>
      <c r="K196" s="2">
        <f t="shared" si="5"/>
        <v>488.4</v>
      </c>
    </row>
    <row r="197" spans="1:11" x14ac:dyDescent="0.25">
      <c r="A197" s="1">
        <v>44956</v>
      </c>
      <c r="B197" t="s">
        <v>79</v>
      </c>
      <c r="C197" t="s">
        <v>39</v>
      </c>
      <c r="D197" t="s">
        <v>34</v>
      </c>
      <c r="E197">
        <v>1</v>
      </c>
      <c r="F197" t="s">
        <v>211</v>
      </c>
      <c r="G197">
        <v>4</v>
      </c>
      <c r="H197" s="2">
        <v>1389.96</v>
      </c>
      <c r="I197" t="str">
        <f>IF(ISNUMBER(SEARCH("C",#REF!)), "-1","1")</f>
        <v>1</v>
      </c>
      <c r="J197" s="4">
        <f t="shared" si="4"/>
        <v>4</v>
      </c>
      <c r="K197" s="2">
        <f t="shared" si="5"/>
        <v>1389.96</v>
      </c>
    </row>
    <row r="198" spans="1:11" hidden="1" x14ac:dyDescent="0.25">
      <c r="A198" s="1">
        <v>44956</v>
      </c>
      <c r="B198" t="s">
        <v>60</v>
      </c>
      <c r="C198" t="s">
        <v>61</v>
      </c>
      <c r="D198" t="s">
        <v>34</v>
      </c>
      <c r="E198">
        <v>1</v>
      </c>
      <c r="F198" t="s">
        <v>32</v>
      </c>
      <c r="G198">
        <v>1</v>
      </c>
      <c r="H198" s="2">
        <v>266.7</v>
      </c>
      <c r="I198" t="str">
        <f>IF(ISNUMBER(SEARCH("C",#REF!)), "-1","1")</f>
        <v>1</v>
      </c>
      <c r="J198" s="4">
        <f t="shared" si="4"/>
        <v>1</v>
      </c>
      <c r="K198" s="2">
        <f t="shared" si="5"/>
        <v>266.7</v>
      </c>
    </row>
    <row r="199" spans="1:11" x14ac:dyDescent="0.25">
      <c r="A199" s="1">
        <v>44956</v>
      </c>
      <c r="B199" t="s">
        <v>57</v>
      </c>
      <c r="C199" t="s">
        <v>39</v>
      </c>
      <c r="D199" t="s">
        <v>34</v>
      </c>
      <c r="E199">
        <v>1</v>
      </c>
      <c r="F199" t="s">
        <v>32</v>
      </c>
      <c r="G199">
        <v>1</v>
      </c>
      <c r="H199" s="2">
        <v>246.78</v>
      </c>
      <c r="I199" t="str">
        <f>IF(ISNUMBER(SEARCH("C",#REF!)), "-1","1")</f>
        <v>1</v>
      </c>
      <c r="J199" s="4">
        <f t="shared" si="4"/>
        <v>1</v>
      </c>
      <c r="K199" s="2">
        <f t="shared" si="5"/>
        <v>246.78</v>
      </c>
    </row>
    <row r="200" spans="1:11" hidden="1" x14ac:dyDescent="0.25">
      <c r="A200" s="1">
        <v>44956</v>
      </c>
      <c r="B200" t="s">
        <v>48</v>
      </c>
      <c r="C200" t="s">
        <v>49</v>
      </c>
      <c r="D200" t="s">
        <v>36</v>
      </c>
      <c r="E200">
        <v>1</v>
      </c>
      <c r="F200" t="s">
        <v>98</v>
      </c>
      <c r="G200">
        <v>1</v>
      </c>
      <c r="H200" s="2">
        <v>108.9</v>
      </c>
      <c r="I200" t="str">
        <f>IF(ISNUMBER(SEARCH("C",#REF!)), "-1","1")</f>
        <v>1</v>
      </c>
      <c r="J200" s="4">
        <f t="shared" si="4"/>
        <v>1</v>
      </c>
      <c r="K200" s="2">
        <f t="shared" si="5"/>
        <v>108.9</v>
      </c>
    </row>
    <row r="201" spans="1:11" hidden="1" x14ac:dyDescent="0.25">
      <c r="A201" s="1">
        <v>44956</v>
      </c>
      <c r="B201" t="s">
        <v>48</v>
      </c>
      <c r="C201" t="s">
        <v>49</v>
      </c>
      <c r="D201" t="s">
        <v>36</v>
      </c>
      <c r="E201">
        <v>2</v>
      </c>
      <c r="F201" t="s">
        <v>142</v>
      </c>
      <c r="G201">
        <v>1</v>
      </c>
      <c r="H201" s="2">
        <v>212.1</v>
      </c>
      <c r="I201" t="str">
        <f>IF(ISNUMBER(SEARCH("C",#REF!)), "-1","1")</f>
        <v>1</v>
      </c>
      <c r="J201" s="4">
        <f t="shared" ref="J201:J211" si="6">G201*I201</f>
        <v>1</v>
      </c>
      <c r="K201" s="2">
        <f t="shared" ref="K201:K211" si="7">H201*I201</f>
        <v>212.1</v>
      </c>
    </row>
    <row r="202" spans="1:11" hidden="1" x14ac:dyDescent="0.25">
      <c r="A202" s="1">
        <v>44956</v>
      </c>
      <c r="B202" t="s">
        <v>48</v>
      </c>
      <c r="C202" t="s">
        <v>49</v>
      </c>
      <c r="D202" t="s">
        <v>36</v>
      </c>
      <c r="E202">
        <v>1</v>
      </c>
      <c r="F202" t="s">
        <v>32</v>
      </c>
      <c r="G202">
        <v>1</v>
      </c>
      <c r="H202" s="2">
        <v>266.7</v>
      </c>
      <c r="I202" t="str">
        <f>IF(ISNUMBER(SEARCH("C",#REF!)), "-1","1")</f>
        <v>1</v>
      </c>
      <c r="J202" s="4">
        <f t="shared" si="6"/>
        <v>1</v>
      </c>
      <c r="K202" s="2">
        <f t="shared" si="7"/>
        <v>266.7</v>
      </c>
    </row>
    <row r="203" spans="1:11" hidden="1" x14ac:dyDescent="0.25">
      <c r="A203" s="1">
        <v>44956</v>
      </c>
      <c r="B203" t="s">
        <v>48</v>
      </c>
      <c r="C203" t="s">
        <v>49</v>
      </c>
      <c r="D203" t="s">
        <v>36</v>
      </c>
      <c r="E203">
        <v>1</v>
      </c>
      <c r="F203" t="s">
        <v>66</v>
      </c>
      <c r="G203">
        <v>1</v>
      </c>
      <c r="H203" s="2">
        <v>98.75</v>
      </c>
      <c r="I203" t="str">
        <f>IF(ISNUMBER(SEARCH("C",#REF!)), "-1","1")</f>
        <v>1</v>
      </c>
      <c r="J203" s="4">
        <f t="shared" si="6"/>
        <v>1</v>
      </c>
      <c r="K203" s="2">
        <f t="shared" si="7"/>
        <v>98.75</v>
      </c>
    </row>
    <row r="204" spans="1:11" hidden="1" x14ac:dyDescent="0.25">
      <c r="A204" s="1">
        <v>44956</v>
      </c>
      <c r="B204" t="s">
        <v>63</v>
      </c>
      <c r="C204" t="s">
        <v>40</v>
      </c>
      <c r="D204" t="s">
        <v>36</v>
      </c>
      <c r="E204">
        <v>1</v>
      </c>
      <c r="F204" t="s">
        <v>519</v>
      </c>
      <c r="G204">
        <v>3</v>
      </c>
      <c r="H204" s="2">
        <v>369.93</v>
      </c>
      <c r="I204" t="str">
        <f>IF(ISNUMBER(SEARCH("C",#REF!)), "-1","1")</f>
        <v>1</v>
      </c>
      <c r="J204" s="4">
        <f t="shared" si="6"/>
        <v>3</v>
      </c>
      <c r="K204" s="2">
        <f t="shared" si="7"/>
        <v>369.93</v>
      </c>
    </row>
    <row r="205" spans="1:11" hidden="1" x14ac:dyDescent="0.25">
      <c r="A205" s="1">
        <v>44956</v>
      </c>
      <c r="B205" t="s">
        <v>63</v>
      </c>
      <c r="C205" t="s">
        <v>40</v>
      </c>
      <c r="D205" t="s">
        <v>36</v>
      </c>
      <c r="E205">
        <v>1</v>
      </c>
      <c r="F205" t="s">
        <v>519</v>
      </c>
      <c r="G205">
        <v>6</v>
      </c>
      <c r="H205" s="2">
        <v>776.88</v>
      </c>
      <c r="I205" t="str">
        <f>IF(ISNUMBER(SEARCH("C",#REF!)), "-1","1")</f>
        <v>1</v>
      </c>
      <c r="J205" s="4">
        <f t="shared" si="6"/>
        <v>6</v>
      </c>
      <c r="K205" s="2">
        <f t="shared" si="7"/>
        <v>776.88</v>
      </c>
    </row>
    <row r="206" spans="1:11" hidden="1" x14ac:dyDescent="0.25">
      <c r="A206" s="1">
        <v>44956</v>
      </c>
      <c r="B206" t="s">
        <v>63</v>
      </c>
      <c r="C206" t="s">
        <v>40</v>
      </c>
      <c r="D206" t="s">
        <v>36</v>
      </c>
      <c r="E206">
        <v>1</v>
      </c>
      <c r="F206" t="s">
        <v>533</v>
      </c>
      <c r="G206">
        <v>2</v>
      </c>
      <c r="H206" s="2">
        <v>876.3</v>
      </c>
      <c r="I206" t="str">
        <f>IF(ISNUMBER(SEARCH("C",#REF!)), "-1","1")</f>
        <v>1</v>
      </c>
      <c r="J206" s="4">
        <f t="shared" si="6"/>
        <v>2</v>
      </c>
      <c r="K206" s="2">
        <f t="shared" si="7"/>
        <v>876.3</v>
      </c>
    </row>
    <row r="207" spans="1:11" hidden="1" x14ac:dyDescent="0.25">
      <c r="A207" s="1">
        <v>44956</v>
      </c>
      <c r="B207" t="s">
        <v>63</v>
      </c>
      <c r="C207" t="s">
        <v>40</v>
      </c>
      <c r="D207" t="s">
        <v>36</v>
      </c>
      <c r="E207">
        <v>1</v>
      </c>
      <c r="F207" t="s">
        <v>541</v>
      </c>
      <c r="G207">
        <v>2</v>
      </c>
      <c r="H207" s="2">
        <v>720</v>
      </c>
      <c r="I207" t="str">
        <f>IF(ISNUMBER(SEARCH("C",#REF!)), "-1","1")</f>
        <v>1</v>
      </c>
      <c r="J207" s="4">
        <f t="shared" si="6"/>
        <v>2</v>
      </c>
      <c r="K207" s="2">
        <f t="shared" si="7"/>
        <v>720</v>
      </c>
    </row>
    <row r="208" spans="1:11" hidden="1" x14ac:dyDescent="0.25">
      <c r="A208" s="1">
        <v>44956</v>
      </c>
      <c r="B208" t="s">
        <v>63</v>
      </c>
      <c r="C208" t="s">
        <v>40</v>
      </c>
      <c r="D208" t="s">
        <v>36</v>
      </c>
      <c r="E208">
        <v>1</v>
      </c>
      <c r="F208" t="s">
        <v>68</v>
      </c>
      <c r="G208">
        <v>2</v>
      </c>
      <c r="H208" s="2">
        <v>174.3</v>
      </c>
      <c r="I208" t="str">
        <f>IF(ISNUMBER(SEARCH("C",#REF!)), "-1","1")</f>
        <v>1</v>
      </c>
      <c r="J208" s="4">
        <f t="shared" si="6"/>
        <v>2</v>
      </c>
      <c r="K208" s="2">
        <f t="shared" si="7"/>
        <v>174.3</v>
      </c>
    </row>
    <row r="209" spans="1:11" x14ac:dyDescent="0.25">
      <c r="A209" s="1">
        <v>44956</v>
      </c>
      <c r="B209" t="s">
        <v>43</v>
      </c>
      <c r="C209" t="s">
        <v>44</v>
      </c>
      <c r="D209" t="s">
        <v>34</v>
      </c>
      <c r="E209">
        <v>1</v>
      </c>
      <c r="F209" t="s">
        <v>32</v>
      </c>
      <c r="G209">
        <v>1</v>
      </c>
      <c r="H209" s="2">
        <v>266.7</v>
      </c>
      <c r="I209" t="str">
        <f>IF(ISNUMBER(SEARCH("C",#REF!)), "-1","1")</f>
        <v>1</v>
      </c>
      <c r="J209" s="4">
        <f t="shared" si="6"/>
        <v>1</v>
      </c>
      <c r="K209" s="2">
        <f t="shared" si="7"/>
        <v>266.7</v>
      </c>
    </row>
    <row r="210" spans="1:11" x14ac:dyDescent="0.25">
      <c r="A210" s="1">
        <v>44956</v>
      </c>
      <c r="B210" t="s">
        <v>43</v>
      </c>
      <c r="C210" t="s">
        <v>44</v>
      </c>
      <c r="D210" t="s">
        <v>34</v>
      </c>
      <c r="E210">
        <v>1</v>
      </c>
      <c r="F210" t="s">
        <v>32</v>
      </c>
      <c r="G210">
        <v>2</v>
      </c>
      <c r="H210" s="2">
        <v>533.4</v>
      </c>
      <c r="I210" t="str">
        <f>IF(ISNUMBER(SEARCH("C",#REF!)), "-1","1")</f>
        <v>1</v>
      </c>
      <c r="J210" s="4">
        <f t="shared" si="6"/>
        <v>2</v>
      </c>
      <c r="K210" s="2">
        <f t="shared" si="7"/>
        <v>533.4</v>
      </c>
    </row>
    <row r="211" spans="1:11" hidden="1" x14ac:dyDescent="0.25">
      <c r="A211" s="1">
        <v>44956</v>
      </c>
      <c r="B211" t="s">
        <v>235</v>
      </c>
      <c r="C211" t="s">
        <v>155</v>
      </c>
      <c r="D211" t="s">
        <v>34</v>
      </c>
      <c r="E211">
        <v>1</v>
      </c>
      <c r="F211" t="s">
        <v>124</v>
      </c>
      <c r="G211">
        <v>2</v>
      </c>
      <c r="H211" s="2">
        <v>75.599999999999994</v>
      </c>
      <c r="I211" t="str">
        <f>IF(ISNUMBER(SEARCH("C",#REF!)), "-1","1")</f>
        <v>1</v>
      </c>
      <c r="J211" s="4">
        <f t="shared" si="6"/>
        <v>2</v>
      </c>
      <c r="K211" s="2">
        <f t="shared" si="7"/>
        <v>75.599999999999994</v>
      </c>
    </row>
    <row r="213" spans="1:11" x14ac:dyDescent="0.25">
      <c r="J213" s="18" t="s">
        <v>684</v>
      </c>
      <c r="K213" s="19">
        <f>SUBTOTAL(9,K11:K210)</f>
        <v>14830.650000000005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FE0B-D876-46BC-9AB7-134974E6D399}">
  <dimension ref="A4:M213"/>
  <sheetViews>
    <sheetView workbookViewId="0">
      <selection activeCell="K213" sqref="K213"/>
    </sheetView>
  </sheetViews>
  <sheetFormatPr defaultRowHeight="15" x14ac:dyDescent="0.25"/>
  <cols>
    <col min="1" max="1" width="14.140625" customWidth="1"/>
    <col min="2" max="2" width="46.28515625" customWidth="1"/>
    <col min="3" max="3" width="16.5703125" customWidth="1"/>
    <col min="4" max="4" width="7.7109375" customWidth="1"/>
    <col min="5" max="5" width="13.7109375" customWidth="1"/>
    <col min="6" max="6" width="54.42578125" customWidth="1"/>
    <col min="7" max="7" width="11" hidden="1" customWidth="1"/>
    <col min="8" max="8" width="0.140625" style="2" hidden="1" customWidth="1"/>
    <col min="9" max="9" width="0.140625" hidden="1" customWidth="1"/>
    <col min="10" max="10" width="17.85546875" customWidth="1"/>
    <col min="11" max="11" width="17.28515625" customWidth="1"/>
    <col min="12" max="12" width="18.28515625" style="3" customWidth="1"/>
    <col min="13" max="13" width="26" style="2" customWidth="1"/>
  </cols>
  <sheetData>
    <row r="4" spans="1:13" ht="31.5" x14ac:dyDescent="0.5">
      <c r="B4" s="6" t="str">
        <f ca="1">Parameters!$A$5</f>
        <v>GRACE MEDICAL Commissions Report for SR-MAG1 from 01/01/2023 through 01/31/2023</v>
      </c>
      <c r="C4" s="6"/>
      <c r="D4" s="6"/>
      <c r="F4" s="2"/>
      <c r="H4"/>
      <c r="J4" s="3"/>
      <c r="L4"/>
      <c r="M4"/>
    </row>
    <row r="6" spans="1:13" x14ac:dyDescent="0.25">
      <c r="J6" s="4"/>
      <c r="L6"/>
      <c r="M6"/>
    </row>
    <row r="7" spans="1:13" x14ac:dyDescent="0.25">
      <c r="J7" s="4"/>
      <c r="L7"/>
      <c r="M7"/>
    </row>
    <row r="8" spans="1:13" x14ac:dyDescent="0.25">
      <c r="A8" t="s">
        <v>0</v>
      </c>
      <c r="B8" t="s">
        <v>5</v>
      </c>
      <c r="C8" t="s">
        <v>6</v>
      </c>
      <c r="D8" t="s">
        <v>7</v>
      </c>
      <c r="E8" t="s">
        <v>10</v>
      </c>
      <c r="F8" t="s">
        <v>13</v>
      </c>
      <c r="G8" t="s">
        <v>14</v>
      </c>
      <c r="H8" s="2" t="s">
        <v>15</v>
      </c>
      <c r="I8" t="s">
        <v>19</v>
      </c>
      <c r="J8" s="4" t="s">
        <v>20</v>
      </c>
      <c r="K8" t="s">
        <v>21</v>
      </c>
      <c r="L8"/>
      <c r="M8"/>
    </row>
    <row r="9" spans="1:13" x14ac:dyDescent="0.25">
      <c r="A9" s="1">
        <v>44928</v>
      </c>
      <c r="B9" t="s">
        <v>376</v>
      </c>
      <c r="C9" t="s">
        <v>46</v>
      </c>
      <c r="D9" t="s">
        <v>34</v>
      </c>
      <c r="E9">
        <v>1</v>
      </c>
      <c r="F9" t="s">
        <v>87</v>
      </c>
      <c r="G9">
        <v>50</v>
      </c>
      <c r="H9" s="2">
        <v>945</v>
      </c>
      <c r="I9" t="str">
        <f>IF(ISNUMBER(SEARCH("C",#REF!)), "-1","1")</f>
        <v>1</v>
      </c>
      <c r="J9" s="4">
        <f t="shared" ref="J9:J72" si="0">G9*I9</f>
        <v>50</v>
      </c>
      <c r="K9" s="2">
        <f t="shared" ref="K9:K72" si="1">H9*I9</f>
        <v>945</v>
      </c>
      <c r="L9"/>
      <c r="M9"/>
    </row>
    <row r="10" spans="1:13" x14ac:dyDescent="0.25">
      <c r="A10" s="1">
        <v>44928</v>
      </c>
      <c r="B10" t="s">
        <v>55</v>
      </c>
      <c r="C10" t="s">
        <v>46</v>
      </c>
      <c r="D10" t="s">
        <v>34</v>
      </c>
      <c r="E10">
        <v>1</v>
      </c>
      <c r="F10" t="s">
        <v>32</v>
      </c>
      <c r="G10">
        <v>2</v>
      </c>
      <c r="H10" s="2">
        <v>493.56</v>
      </c>
      <c r="I10" t="str">
        <f>IF(ISNUMBER(SEARCH("C",#REF!)), "-1","1")</f>
        <v>1</v>
      </c>
      <c r="J10" s="4">
        <f t="shared" si="0"/>
        <v>2</v>
      </c>
      <c r="K10" s="2">
        <f t="shared" si="1"/>
        <v>493.56</v>
      </c>
      <c r="L10"/>
      <c r="M10"/>
    </row>
    <row r="11" spans="1:13" hidden="1" x14ac:dyDescent="0.25">
      <c r="A11" s="1">
        <v>44928</v>
      </c>
      <c r="B11" t="s">
        <v>43</v>
      </c>
      <c r="C11" t="s">
        <v>44</v>
      </c>
      <c r="D11" t="s">
        <v>34</v>
      </c>
      <c r="E11">
        <v>2</v>
      </c>
      <c r="F11" t="s">
        <v>68</v>
      </c>
      <c r="G11">
        <v>1</v>
      </c>
      <c r="H11" s="2">
        <v>96</v>
      </c>
      <c r="I11" t="str">
        <f>IF(ISNUMBER(SEARCH("C",#REF!)), "-1","1")</f>
        <v>1</v>
      </c>
      <c r="J11" s="4">
        <f t="shared" si="0"/>
        <v>1</v>
      </c>
      <c r="K11" s="2">
        <f t="shared" si="1"/>
        <v>96</v>
      </c>
      <c r="L11"/>
      <c r="M11"/>
    </row>
    <row r="12" spans="1:13" hidden="1" x14ac:dyDescent="0.25">
      <c r="A12" s="1">
        <v>44928</v>
      </c>
      <c r="B12" t="s">
        <v>43</v>
      </c>
      <c r="C12" t="s">
        <v>44</v>
      </c>
      <c r="D12" t="s">
        <v>34</v>
      </c>
      <c r="E12">
        <v>1</v>
      </c>
      <c r="F12" t="s">
        <v>32</v>
      </c>
      <c r="G12">
        <v>1</v>
      </c>
      <c r="H12" s="2">
        <v>254</v>
      </c>
      <c r="I12" t="str">
        <f>IF(ISNUMBER(SEARCH("C",#REF!)), "-1","1")</f>
        <v>1</v>
      </c>
      <c r="J12" s="4">
        <f t="shared" si="0"/>
        <v>1</v>
      </c>
      <c r="K12" s="2">
        <f t="shared" si="1"/>
        <v>254</v>
      </c>
      <c r="L12"/>
      <c r="M12"/>
    </row>
    <row r="13" spans="1:13" hidden="1" x14ac:dyDescent="0.25">
      <c r="A13" s="1">
        <v>44929</v>
      </c>
      <c r="B13" t="s">
        <v>48</v>
      </c>
      <c r="C13" t="s">
        <v>49</v>
      </c>
      <c r="D13" t="s">
        <v>36</v>
      </c>
      <c r="E13">
        <v>1</v>
      </c>
      <c r="F13" t="s">
        <v>66</v>
      </c>
      <c r="G13">
        <v>1</v>
      </c>
      <c r="H13" s="2">
        <v>98.75</v>
      </c>
      <c r="I13" t="str">
        <f>IF(ISNUMBER(SEARCH("C",#REF!)), "-1","1")</f>
        <v>1</v>
      </c>
      <c r="J13" s="4">
        <f t="shared" si="0"/>
        <v>1</v>
      </c>
      <c r="K13" s="2">
        <f t="shared" si="1"/>
        <v>98.75</v>
      </c>
    </row>
    <row r="14" spans="1:13" hidden="1" x14ac:dyDescent="0.25">
      <c r="A14" s="1">
        <v>44930</v>
      </c>
      <c r="B14" t="s">
        <v>150</v>
      </c>
      <c r="C14" t="s">
        <v>151</v>
      </c>
      <c r="D14" t="s">
        <v>34</v>
      </c>
      <c r="E14">
        <v>1</v>
      </c>
      <c r="F14" t="s">
        <v>136</v>
      </c>
      <c r="G14">
        <v>3</v>
      </c>
      <c r="H14" s="2">
        <v>111.79</v>
      </c>
      <c r="I14" t="str">
        <f>IF(ISNUMBER(SEARCH("C",#REF!)), "-1","1")</f>
        <v>1</v>
      </c>
      <c r="J14" s="4">
        <f t="shared" si="0"/>
        <v>3</v>
      </c>
      <c r="K14" s="2">
        <f t="shared" si="1"/>
        <v>111.79</v>
      </c>
    </row>
    <row r="15" spans="1:13" hidden="1" x14ac:dyDescent="0.25">
      <c r="A15" s="1">
        <v>44930</v>
      </c>
      <c r="B15" t="s">
        <v>138</v>
      </c>
      <c r="C15" t="s">
        <v>139</v>
      </c>
      <c r="D15" t="s">
        <v>36</v>
      </c>
      <c r="E15">
        <v>2</v>
      </c>
      <c r="F15" t="s">
        <v>157</v>
      </c>
      <c r="G15">
        <v>3</v>
      </c>
      <c r="H15" s="2">
        <v>420.9</v>
      </c>
      <c r="I15" t="str">
        <f>IF(ISNUMBER(SEARCH("C",#REF!)), "-1","1")</f>
        <v>1</v>
      </c>
      <c r="J15" s="4">
        <f t="shared" si="0"/>
        <v>3</v>
      </c>
      <c r="K15" s="2">
        <f t="shared" si="1"/>
        <v>420.9</v>
      </c>
    </row>
    <row r="16" spans="1:13" hidden="1" x14ac:dyDescent="0.25">
      <c r="A16" s="1">
        <v>44930</v>
      </c>
      <c r="B16" t="s">
        <v>138</v>
      </c>
      <c r="C16" t="s">
        <v>139</v>
      </c>
      <c r="D16" t="s">
        <v>36</v>
      </c>
      <c r="E16">
        <v>1</v>
      </c>
      <c r="F16" t="s">
        <v>181</v>
      </c>
      <c r="G16">
        <v>6</v>
      </c>
      <c r="H16" s="2">
        <v>441.6</v>
      </c>
      <c r="I16" t="str">
        <f>IF(ISNUMBER(SEARCH("C",#REF!)), "-1","1")</f>
        <v>1</v>
      </c>
      <c r="J16" s="4">
        <f t="shared" si="0"/>
        <v>6</v>
      </c>
      <c r="K16" s="2">
        <f t="shared" si="1"/>
        <v>441.6</v>
      </c>
    </row>
    <row r="17" spans="1:11" hidden="1" x14ac:dyDescent="0.25">
      <c r="A17" s="1">
        <v>44930</v>
      </c>
      <c r="B17" t="s">
        <v>144</v>
      </c>
      <c r="C17" t="s">
        <v>145</v>
      </c>
      <c r="D17" t="s">
        <v>36</v>
      </c>
      <c r="E17">
        <v>1</v>
      </c>
      <c r="F17" t="s">
        <v>320</v>
      </c>
      <c r="G17">
        <v>4</v>
      </c>
      <c r="H17" s="2">
        <v>642</v>
      </c>
      <c r="I17" t="str">
        <f>IF(ISNUMBER(SEARCH("C",#REF!)), "-1","1")</f>
        <v>1</v>
      </c>
      <c r="J17" s="4">
        <f t="shared" si="0"/>
        <v>4</v>
      </c>
      <c r="K17" s="2">
        <f t="shared" si="1"/>
        <v>642</v>
      </c>
    </row>
    <row r="18" spans="1:11" hidden="1" x14ac:dyDescent="0.25">
      <c r="A18" s="1">
        <v>44930</v>
      </c>
      <c r="B18" t="s">
        <v>84</v>
      </c>
      <c r="C18" t="s">
        <v>49</v>
      </c>
      <c r="D18" t="s">
        <v>36</v>
      </c>
      <c r="E18">
        <v>1</v>
      </c>
      <c r="F18" t="s">
        <v>32</v>
      </c>
      <c r="G18">
        <v>1</v>
      </c>
      <c r="H18" s="2">
        <v>266.7</v>
      </c>
      <c r="I18" t="str">
        <f>IF(ISNUMBER(SEARCH("C",#REF!)), "-1","1")</f>
        <v>1</v>
      </c>
      <c r="J18" s="4">
        <f t="shared" si="0"/>
        <v>1</v>
      </c>
      <c r="K18" s="2">
        <f t="shared" si="1"/>
        <v>266.7</v>
      </c>
    </row>
    <row r="19" spans="1:11" hidden="1" x14ac:dyDescent="0.25">
      <c r="A19" s="1">
        <v>44930</v>
      </c>
      <c r="B19" t="s">
        <v>118</v>
      </c>
      <c r="C19" t="s">
        <v>38</v>
      </c>
      <c r="D19" t="s">
        <v>34</v>
      </c>
      <c r="E19">
        <v>1</v>
      </c>
      <c r="F19" t="s">
        <v>171</v>
      </c>
      <c r="G19">
        <v>3</v>
      </c>
      <c r="H19" s="2">
        <v>277.02</v>
      </c>
      <c r="I19" t="str">
        <f>IF(ISNUMBER(SEARCH("C",#REF!)), "-1","1")</f>
        <v>1</v>
      </c>
      <c r="J19" s="4">
        <f t="shared" si="0"/>
        <v>3</v>
      </c>
      <c r="K19" s="2">
        <f t="shared" si="1"/>
        <v>277.02</v>
      </c>
    </row>
    <row r="20" spans="1:11" hidden="1" x14ac:dyDescent="0.25">
      <c r="A20" s="1">
        <v>44930</v>
      </c>
      <c r="B20" t="s">
        <v>118</v>
      </c>
      <c r="C20" t="s">
        <v>38</v>
      </c>
      <c r="D20" t="s">
        <v>34</v>
      </c>
      <c r="E20">
        <v>1</v>
      </c>
      <c r="F20" t="s">
        <v>361</v>
      </c>
      <c r="G20">
        <v>3</v>
      </c>
      <c r="H20" s="2">
        <v>670.32</v>
      </c>
      <c r="I20" t="str">
        <f>IF(ISNUMBER(SEARCH("C",#REF!)), "-1","1")</f>
        <v>1</v>
      </c>
      <c r="J20" s="4">
        <f t="shared" si="0"/>
        <v>3</v>
      </c>
      <c r="K20" s="2">
        <f t="shared" si="1"/>
        <v>670.32</v>
      </c>
    </row>
    <row r="21" spans="1:11" hidden="1" x14ac:dyDescent="0.25">
      <c r="A21" s="1">
        <v>44930</v>
      </c>
      <c r="B21" t="s">
        <v>118</v>
      </c>
      <c r="C21" t="s">
        <v>38</v>
      </c>
      <c r="D21" t="s">
        <v>34</v>
      </c>
      <c r="E21">
        <v>3</v>
      </c>
      <c r="F21" t="s">
        <v>363</v>
      </c>
      <c r="G21">
        <v>5</v>
      </c>
      <c r="H21" s="2">
        <v>1117.2</v>
      </c>
      <c r="I21" t="str">
        <f>IF(ISNUMBER(SEARCH("C",#REF!)), "-1","1")</f>
        <v>1</v>
      </c>
      <c r="J21" s="4">
        <f t="shared" si="0"/>
        <v>5</v>
      </c>
      <c r="K21" s="2">
        <f t="shared" si="1"/>
        <v>1117.2</v>
      </c>
    </row>
    <row r="22" spans="1:11" hidden="1" x14ac:dyDescent="0.25">
      <c r="A22" s="1">
        <v>44930</v>
      </c>
      <c r="B22" t="s">
        <v>118</v>
      </c>
      <c r="C22" t="s">
        <v>38</v>
      </c>
      <c r="D22" t="s">
        <v>34</v>
      </c>
      <c r="E22">
        <v>4</v>
      </c>
      <c r="F22" t="s">
        <v>398</v>
      </c>
      <c r="G22">
        <v>5</v>
      </c>
      <c r="H22" s="2">
        <v>1117.2</v>
      </c>
      <c r="I22" t="str">
        <f>IF(ISNUMBER(SEARCH("C",#REF!)), "-1","1")</f>
        <v>1</v>
      </c>
      <c r="J22" s="4">
        <f t="shared" si="0"/>
        <v>5</v>
      </c>
      <c r="K22" s="2">
        <f t="shared" si="1"/>
        <v>1117.2</v>
      </c>
    </row>
    <row r="23" spans="1:11" hidden="1" x14ac:dyDescent="0.25">
      <c r="A23" s="1">
        <v>44930</v>
      </c>
      <c r="B23" t="s">
        <v>118</v>
      </c>
      <c r="C23" t="s">
        <v>38</v>
      </c>
      <c r="D23" t="s">
        <v>34</v>
      </c>
      <c r="E23">
        <v>2</v>
      </c>
      <c r="F23" t="s">
        <v>400</v>
      </c>
      <c r="G23">
        <v>3</v>
      </c>
      <c r="H23" s="2">
        <v>670.32</v>
      </c>
      <c r="I23" t="str">
        <f>IF(ISNUMBER(SEARCH("C",#REF!)), "-1","1")</f>
        <v>1</v>
      </c>
      <c r="J23" s="4">
        <f t="shared" si="0"/>
        <v>3</v>
      </c>
      <c r="K23" s="2">
        <f t="shared" si="1"/>
        <v>670.32</v>
      </c>
    </row>
    <row r="24" spans="1:11" hidden="1" x14ac:dyDescent="0.25">
      <c r="A24" s="1">
        <v>44930</v>
      </c>
      <c r="B24" t="s">
        <v>118</v>
      </c>
      <c r="C24" t="s">
        <v>38</v>
      </c>
      <c r="D24" t="s">
        <v>34</v>
      </c>
      <c r="E24">
        <v>5</v>
      </c>
      <c r="F24" t="s">
        <v>402</v>
      </c>
      <c r="G24">
        <v>3</v>
      </c>
      <c r="H24" s="2">
        <v>670.32</v>
      </c>
      <c r="I24" t="str">
        <f>IF(ISNUMBER(SEARCH("C",#REF!)), "-1","1")</f>
        <v>1</v>
      </c>
      <c r="J24" s="4">
        <f t="shared" si="0"/>
        <v>3</v>
      </c>
      <c r="K24" s="2">
        <f t="shared" si="1"/>
        <v>670.32</v>
      </c>
    </row>
    <row r="25" spans="1:11" hidden="1" x14ac:dyDescent="0.25">
      <c r="A25" s="1">
        <v>44930</v>
      </c>
      <c r="B25" t="s">
        <v>63</v>
      </c>
      <c r="C25" t="s">
        <v>40</v>
      </c>
      <c r="D25" t="s">
        <v>36</v>
      </c>
      <c r="E25">
        <v>1</v>
      </c>
      <c r="F25" t="s">
        <v>230</v>
      </c>
      <c r="G25">
        <v>1</v>
      </c>
      <c r="H25" s="2">
        <v>446</v>
      </c>
      <c r="I25" t="str">
        <f>IF(ISNUMBER(SEARCH("C",#REF!)), "-1","1")</f>
        <v>1</v>
      </c>
      <c r="J25" s="4">
        <f t="shared" si="0"/>
        <v>1</v>
      </c>
      <c r="K25" s="2">
        <f t="shared" si="1"/>
        <v>446</v>
      </c>
    </row>
    <row r="26" spans="1:11" x14ac:dyDescent="0.25">
      <c r="A26" s="1">
        <v>44930</v>
      </c>
      <c r="B26" t="s">
        <v>55</v>
      </c>
      <c r="C26" t="s">
        <v>46</v>
      </c>
      <c r="D26" t="s">
        <v>34</v>
      </c>
      <c r="E26">
        <v>2</v>
      </c>
      <c r="F26" t="s">
        <v>188</v>
      </c>
      <c r="G26">
        <v>1</v>
      </c>
      <c r="H26" s="2">
        <v>522</v>
      </c>
      <c r="I26" t="str">
        <f>IF(ISNUMBER(SEARCH("C",#REF!)), "-1","1")</f>
        <v>1</v>
      </c>
      <c r="J26" s="4">
        <f t="shared" si="0"/>
        <v>1</v>
      </c>
      <c r="K26" s="2">
        <f t="shared" si="1"/>
        <v>522</v>
      </c>
    </row>
    <row r="27" spans="1:11" x14ac:dyDescent="0.25">
      <c r="A27" s="1">
        <v>44930</v>
      </c>
      <c r="B27" t="s">
        <v>55</v>
      </c>
      <c r="C27" t="s">
        <v>46</v>
      </c>
      <c r="D27" t="s">
        <v>34</v>
      </c>
      <c r="E27">
        <v>1</v>
      </c>
      <c r="F27" t="s">
        <v>214</v>
      </c>
      <c r="G27">
        <v>6</v>
      </c>
      <c r="H27" s="2">
        <v>384.3</v>
      </c>
      <c r="I27" t="str">
        <f>IF(ISNUMBER(SEARCH("C",#REF!)), "-1","1")</f>
        <v>1</v>
      </c>
      <c r="J27" s="4">
        <f t="shared" si="0"/>
        <v>6</v>
      </c>
      <c r="K27" s="2">
        <f t="shared" si="1"/>
        <v>384.3</v>
      </c>
    </row>
    <row r="28" spans="1:11" x14ac:dyDescent="0.25">
      <c r="A28" s="1">
        <v>44930</v>
      </c>
      <c r="B28" t="s">
        <v>606</v>
      </c>
      <c r="C28" t="s">
        <v>607</v>
      </c>
      <c r="D28" t="s">
        <v>34</v>
      </c>
      <c r="E28">
        <v>1</v>
      </c>
      <c r="F28" t="s">
        <v>96</v>
      </c>
      <c r="G28">
        <v>1</v>
      </c>
      <c r="H28" s="2">
        <v>388.09</v>
      </c>
      <c r="I28" t="str">
        <f>IF(ISNUMBER(SEARCH("C",#REF!)), "-1","1")</f>
        <v>1</v>
      </c>
      <c r="J28" s="4">
        <f t="shared" si="0"/>
        <v>1</v>
      </c>
      <c r="K28" s="2">
        <f t="shared" si="1"/>
        <v>388.09</v>
      </c>
    </row>
    <row r="29" spans="1:11" hidden="1" x14ac:dyDescent="0.25">
      <c r="A29" s="1">
        <v>44930</v>
      </c>
      <c r="B29" t="s">
        <v>43</v>
      </c>
      <c r="C29" t="s">
        <v>44</v>
      </c>
      <c r="D29" t="s">
        <v>34</v>
      </c>
      <c r="E29">
        <v>1</v>
      </c>
      <c r="F29" t="s">
        <v>32</v>
      </c>
      <c r="G29">
        <v>1</v>
      </c>
      <c r="H29" s="2">
        <v>254</v>
      </c>
      <c r="I29" t="str">
        <f>IF(ISNUMBER(SEARCH("C",#REF!)), "-1","1")</f>
        <v>1</v>
      </c>
      <c r="J29" s="4">
        <f t="shared" si="0"/>
        <v>1</v>
      </c>
      <c r="K29" s="2">
        <f t="shared" si="1"/>
        <v>254</v>
      </c>
    </row>
    <row r="30" spans="1:11" x14ac:dyDescent="0.25">
      <c r="A30" s="1">
        <v>44931</v>
      </c>
      <c r="B30" t="s">
        <v>76</v>
      </c>
      <c r="C30" t="s">
        <v>46</v>
      </c>
      <c r="D30" t="s">
        <v>34</v>
      </c>
      <c r="E30">
        <v>1</v>
      </c>
      <c r="F30" t="s">
        <v>82</v>
      </c>
      <c r="G30">
        <v>12</v>
      </c>
      <c r="H30" s="2">
        <v>408.24</v>
      </c>
      <c r="I30" t="str">
        <f>IF(ISNUMBER(SEARCH("C",#REF!)), "-1","1")</f>
        <v>1</v>
      </c>
      <c r="J30" s="4">
        <f t="shared" si="0"/>
        <v>12</v>
      </c>
      <c r="K30" s="2">
        <f t="shared" si="1"/>
        <v>408.24</v>
      </c>
    </row>
    <row r="31" spans="1:11" hidden="1" x14ac:dyDescent="0.25">
      <c r="A31" s="1">
        <v>44931</v>
      </c>
      <c r="B31" t="s">
        <v>208</v>
      </c>
      <c r="C31" t="s">
        <v>38</v>
      </c>
      <c r="D31" t="s">
        <v>34</v>
      </c>
      <c r="E31">
        <v>1</v>
      </c>
      <c r="F31" t="s">
        <v>106</v>
      </c>
      <c r="G31">
        <v>1</v>
      </c>
      <c r="H31" s="2">
        <v>404.78</v>
      </c>
      <c r="I31" t="str">
        <f>IF(ISNUMBER(SEARCH("C",#REF!)), "-1","1")</f>
        <v>1</v>
      </c>
      <c r="J31" s="4">
        <f t="shared" si="0"/>
        <v>1</v>
      </c>
      <c r="K31" s="2">
        <f t="shared" si="1"/>
        <v>404.78</v>
      </c>
    </row>
    <row r="32" spans="1:11" hidden="1" x14ac:dyDescent="0.25">
      <c r="A32" s="1">
        <v>44931</v>
      </c>
      <c r="B32" t="s">
        <v>469</v>
      </c>
      <c r="C32" t="s">
        <v>470</v>
      </c>
      <c r="D32" t="s">
        <v>34</v>
      </c>
      <c r="E32">
        <v>1</v>
      </c>
      <c r="F32" t="s">
        <v>120</v>
      </c>
      <c r="G32">
        <v>4</v>
      </c>
      <c r="H32" s="2">
        <v>165.88</v>
      </c>
      <c r="I32" t="str">
        <f>IF(ISNUMBER(SEARCH("C",#REF!)), "-1","1")</f>
        <v>1</v>
      </c>
      <c r="J32" s="4">
        <f t="shared" si="0"/>
        <v>4</v>
      </c>
      <c r="K32" s="2">
        <f t="shared" si="1"/>
        <v>165.88</v>
      </c>
    </row>
    <row r="33" spans="1:13" hidden="1" x14ac:dyDescent="0.25">
      <c r="A33" s="1">
        <v>44931</v>
      </c>
      <c r="B33" t="s">
        <v>100</v>
      </c>
      <c r="C33" t="s">
        <v>37</v>
      </c>
      <c r="D33" t="s">
        <v>36</v>
      </c>
      <c r="E33">
        <v>1</v>
      </c>
      <c r="F33" t="s">
        <v>82</v>
      </c>
      <c r="G33">
        <v>6</v>
      </c>
      <c r="H33" s="2">
        <v>316.8</v>
      </c>
      <c r="I33" t="str">
        <f>IF(ISNUMBER(SEARCH("C",#REF!)), "-1","1")</f>
        <v>1</v>
      </c>
      <c r="J33" s="4">
        <f t="shared" si="0"/>
        <v>6</v>
      </c>
      <c r="K33" s="2">
        <f t="shared" si="1"/>
        <v>316.8</v>
      </c>
    </row>
    <row r="34" spans="1:13" x14ac:dyDescent="0.25">
      <c r="A34" s="1">
        <v>44931</v>
      </c>
      <c r="B34" t="s">
        <v>55</v>
      </c>
      <c r="C34" t="s">
        <v>46</v>
      </c>
      <c r="D34" t="s">
        <v>34</v>
      </c>
      <c r="E34">
        <v>1</v>
      </c>
      <c r="F34" t="s">
        <v>592</v>
      </c>
      <c r="G34">
        <v>1</v>
      </c>
      <c r="H34" s="2">
        <v>206</v>
      </c>
      <c r="I34" t="str">
        <f>IF(ISNUMBER(SEARCH("C",#REF!)), "-1","1")</f>
        <v>1</v>
      </c>
      <c r="J34" s="4">
        <f t="shared" si="0"/>
        <v>1</v>
      </c>
      <c r="K34" s="2">
        <f t="shared" si="1"/>
        <v>206</v>
      </c>
    </row>
    <row r="35" spans="1:13" s="8" customFormat="1" x14ac:dyDescent="0.25">
      <c r="A35" s="7">
        <v>44932</v>
      </c>
      <c r="B35" s="8" t="s">
        <v>228</v>
      </c>
      <c r="C35" s="8" t="s">
        <v>46</v>
      </c>
      <c r="D35" s="8" t="s">
        <v>34</v>
      </c>
      <c r="E35" s="8">
        <v>1</v>
      </c>
      <c r="F35" s="8" t="s">
        <v>130</v>
      </c>
      <c r="G35" s="8">
        <v>2</v>
      </c>
      <c r="H35" s="10">
        <v>-212.6</v>
      </c>
      <c r="I35" s="8" t="str">
        <f>IF(ISNUMBER(SEARCH("C",#REF!)), "-1","1")</f>
        <v>1</v>
      </c>
      <c r="J35" s="11">
        <f t="shared" si="0"/>
        <v>2</v>
      </c>
      <c r="K35" s="10">
        <f t="shared" si="1"/>
        <v>-212.6</v>
      </c>
      <c r="L35" s="9"/>
      <c r="M35" s="10"/>
    </row>
    <row r="36" spans="1:13" hidden="1" x14ac:dyDescent="0.25">
      <c r="A36" s="1">
        <v>44932</v>
      </c>
      <c r="B36" t="s">
        <v>60</v>
      </c>
      <c r="C36" t="s">
        <v>61</v>
      </c>
      <c r="D36" t="s">
        <v>34</v>
      </c>
      <c r="E36">
        <v>1</v>
      </c>
      <c r="F36" t="s">
        <v>450</v>
      </c>
      <c r="G36">
        <v>1</v>
      </c>
      <c r="H36" s="2">
        <v>0</v>
      </c>
      <c r="I36" t="str">
        <f>IF(ISNUMBER(SEARCH("C",#REF!)), "-1","1")</f>
        <v>1</v>
      </c>
      <c r="J36" s="4">
        <f t="shared" si="0"/>
        <v>1</v>
      </c>
      <c r="K36" s="2">
        <f t="shared" si="1"/>
        <v>0</v>
      </c>
    </row>
    <row r="37" spans="1:13" hidden="1" x14ac:dyDescent="0.25">
      <c r="A37" s="1">
        <v>44932</v>
      </c>
      <c r="B37" t="s">
        <v>48</v>
      </c>
      <c r="C37" t="s">
        <v>49</v>
      </c>
      <c r="D37" t="s">
        <v>36</v>
      </c>
      <c r="E37">
        <v>1</v>
      </c>
      <c r="F37" t="s">
        <v>66</v>
      </c>
      <c r="G37">
        <v>1</v>
      </c>
      <c r="H37" s="2">
        <v>98.75</v>
      </c>
      <c r="I37" t="str">
        <f>IF(ISNUMBER(SEARCH("C",#REF!)), "-1","1")</f>
        <v>1</v>
      </c>
      <c r="J37" s="4">
        <f t="shared" si="0"/>
        <v>1</v>
      </c>
      <c r="K37" s="2">
        <f t="shared" si="1"/>
        <v>98.75</v>
      </c>
    </row>
    <row r="38" spans="1:13" hidden="1" x14ac:dyDescent="0.25">
      <c r="A38" s="1">
        <v>44932</v>
      </c>
      <c r="B38" t="s">
        <v>43</v>
      </c>
      <c r="C38" t="s">
        <v>44</v>
      </c>
      <c r="D38" t="s">
        <v>34</v>
      </c>
      <c r="E38">
        <v>1</v>
      </c>
      <c r="F38" t="s">
        <v>32</v>
      </c>
      <c r="G38">
        <v>1</v>
      </c>
      <c r="H38" s="2">
        <v>266.7</v>
      </c>
      <c r="I38" t="str">
        <f>IF(ISNUMBER(SEARCH("C",#REF!)), "-1","1")</f>
        <v>1</v>
      </c>
      <c r="J38" s="4">
        <f t="shared" si="0"/>
        <v>1</v>
      </c>
      <c r="K38" s="2">
        <f t="shared" si="1"/>
        <v>266.7</v>
      </c>
    </row>
    <row r="39" spans="1:13" x14ac:dyDescent="0.25">
      <c r="A39" s="1">
        <v>44935</v>
      </c>
      <c r="B39" t="s">
        <v>76</v>
      </c>
      <c r="C39" t="s">
        <v>46</v>
      </c>
      <c r="D39" t="s">
        <v>34</v>
      </c>
      <c r="E39">
        <v>1</v>
      </c>
      <c r="F39" t="s">
        <v>130</v>
      </c>
      <c r="G39">
        <v>8</v>
      </c>
      <c r="H39" s="2">
        <v>1168</v>
      </c>
      <c r="I39" t="str">
        <f>IF(ISNUMBER(SEARCH("C",#REF!)), "-1","1")</f>
        <v>1</v>
      </c>
      <c r="J39" s="4">
        <f t="shared" si="0"/>
        <v>8</v>
      </c>
      <c r="K39" s="2">
        <f t="shared" si="1"/>
        <v>1168</v>
      </c>
    </row>
    <row r="40" spans="1:13" hidden="1" x14ac:dyDescent="0.25">
      <c r="A40" s="1">
        <v>44935</v>
      </c>
      <c r="B40" t="s">
        <v>150</v>
      </c>
      <c r="C40" t="s">
        <v>151</v>
      </c>
      <c r="D40" t="s">
        <v>34</v>
      </c>
      <c r="E40">
        <v>1</v>
      </c>
      <c r="F40" t="s">
        <v>262</v>
      </c>
      <c r="G40">
        <v>1</v>
      </c>
      <c r="H40" s="2">
        <v>81.180000000000007</v>
      </c>
      <c r="I40" t="str">
        <f>IF(ISNUMBER(SEARCH("C",#REF!)), "-1","1")</f>
        <v>1</v>
      </c>
      <c r="J40" s="4">
        <f t="shared" si="0"/>
        <v>1</v>
      </c>
      <c r="K40" s="2">
        <f t="shared" si="1"/>
        <v>81.180000000000007</v>
      </c>
    </row>
    <row r="41" spans="1:13" hidden="1" x14ac:dyDescent="0.25">
      <c r="A41" s="1">
        <v>44935</v>
      </c>
      <c r="B41" t="s">
        <v>208</v>
      </c>
      <c r="C41" t="s">
        <v>38</v>
      </c>
      <c r="D41" t="s">
        <v>34</v>
      </c>
      <c r="E41">
        <v>1</v>
      </c>
      <c r="F41" t="s">
        <v>108</v>
      </c>
      <c r="G41">
        <v>1</v>
      </c>
      <c r="H41" s="2">
        <v>404.78</v>
      </c>
      <c r="I41" t="str">
        <f>IF(ISNUMBER(SEARCH("C",#REF!)), "-1","1")</f>
        <v>1</v>
      </c>
      <c r="J41" s="4">
        <f t="shared" si="0"/>
        <v>1</v>
      </c>
      <c r="K41" s="2">
        <f t="shared" si="1"/>
        <v>404.78</v>
      </c>
    </row>
    <row r="42" spans="1:13" hidden="1" x14ac:dyDescent="0.25">
      <c r="A42" s="1">
        <v>44935</v>
      </c>
      <c r="B42" t="s">
        <v>177</v>
      </c>
      <c r="C42" t="s">
        <v>178</v>
      </c>
      <c r="D42" t="s">
        <v>36</v>
      </c>
      <c r="E42">
        <v>1</v>
      </c>
      <c r="F42" t="s">
        <v>367</v>
      </c>
      <c r="G42">
        <v>2</v>
      </c>
      <c r="H42" s="2">
        <v>203.06</v>
      </c>
      <c r="I42" t="str">
        <f>IF(ISNUMBER(SEARCH("C",#REF!)), "-1","1")</f>
        <v>1</v>
      </c>
      <c r="J42" s="4">
        <f t="shared" si="0"/>
        <v>2</v>
      </c>
      <c r="K42" s="2">
        <f t="shared" si="1"/>
        <v>203.06</v>
      </c>
    </row>
    <row r="43" spans="1:13" hidden="1" x14ac:dyDescent="0.25">
      <c r="A43" s="1">
        <v>44935</v>
      </c>
      <c r="B43" t="s">
        <v>380</v>
      </c>
      <c r="C43" t="s">
        <v>381</v>
      </c>
      <c r="D43" t="s">
        <v>34</v>
      </c>
      <c r="E43">
        <v>1</v>
      </c>
      <c r="F43" t="s">
        <v>130</v>
      </c>
      <c r="G43">
        <v>1</v>
      </c>
      <c r="H43" s="2">
        <v>146</v>
      </c>
      <c r="I43" t="str">
        <f>IF(ISNUMBER(SEARCH("C",#REF!)), "-1","1")</f>
        <v>1</v>
      </c>
      <c r="J43" s="4">
        <f t="shared" si="0"/>
        <v>1</v>
      </c>
      <c r="K43" s="2">
        <f t="shared" si="1"/>
        <v>146</v>
      </c>
    </row>
    <row r="44" spans="1:13" hidden="1" x14ac:dyDescent="0.25">
      <c r="A44" s="1">
        <v>44935</v>
      </c>
      <c r="B44" t="s">
        <v>48</v>
      </c>
      <c r="C44" t="s">
        <v>49</v>
      </c>
      <c r="D44" t="s">
        <v>36</v>
      </c>
      <c r="E44">
        <v>1</v>
      </c>
      <c r="F44" t="s">
        <v>32</v>
      </c>
      <c r="G44">
        <v>1</v>
      </c>
      <c r="H44" s="2">
        <v>254</v>
      </c>
      <c r="I44" t="str">
        <f>IF(ISNUMBER(SEARCH("C",#REF!)), "-1","1")</f>
        <v>1</v>
      </c>
      <c r="J44" s="4">
        <f t="shared" si="0"/>
        <v>1</v>
      </c>
      <c r="K44" s="2">
        <f t="shared" si="1"/>
        <v>254</v>
      </c>
    </row>
    <row r="45" spans="1:13" hidden="1" x14ac:dyDescent="0.25">
      <c r="A45" s="1">
        <v>44935</v>
      </c>
      <c r="B45" t="s">
        <v>48</v>
      </c>
      <c r="C45" t="s">
        <v>49</v>
      </c>
      <c r="D45" t="s">
        <v>36</v>
      </c>
      <c r="E45">
        <v>1</v>
      </c>
      <c r="F45" t="s">
        <v>66</v>
      </c>
      <c r="G45">
        <v>1</v>
      </c>
      <c r="H45" s="2">
        <v>94.08</v>
      </c>
      <c r="I45" t="str">
        <f>IF(ISNUMBER(SEARCH("C",#REF!)), "-1","1")</f>
        <v>1</v>
      </c>
      <c r="J45" s="4">
        <f t="shared" si="0"/>
        <v>1</v>
      </c>
      <c r="K45" s="2">
        <f t="shared" si="1"/>
        <v>94.08</v>
      </c>
    </row>
    <row r="46" spans="1:13" hidden="1" x14ac:dyDescent="0.25">
      <c r="A46" s="1">
        <v>44935</v>
      </c>
      <c r="B46" t="s">
        <v>63</v>
      </c>
      <c r="C46" t="s">
        <v>40</v>
      </c>
      <c r="D46" t="s">
        <v>36</v>
      </c>
      <c r="E46">
        <v>1</v>
      </c>
      <c r="F46" t="s">
        <v>519</v>
      </c>
      <c r="G46">
        <v>3</v>
      </c>
      <c r="H46" s="2">
        <v>369.93</v>
      </c>
      <c r="I46" t="str">
        <f>IF(ISNUMBER(SEARCH("C",#REF!)), "-1","1")</f>
        <v>1</v>
      </c>
      <c r="J46" s="4">
        <f t="shared" si="0"/>
        <v>3</v>
      </c>
      <c r="K46" s="2">
        <f t="shared" si="1"/>
        <v>369.93</v>
      </c>
    </row>
    <row r="47" spans="1:13" hidden="1" x14ac:dyDescent="0.25">
      <c r="A47" s="1">
        <v>44935</v>
      </c>
      <c r="B47" t="s">
        <v>63</v>
      </c>
      <c r="C47" t="s">
        <v>40</v>
      </c>
      <c r="D47" t="s">
        <v>36</v>
      </c>
      <c r="E47">
        <v>1</v>
      </c>
      <c r="F47" t="s">
        <v>154</v>
      </c>
      <c r="G47">
        <v>1</v>
      </c>
      <c r="H47" s="2">
        <v>378</v>
      </c>
      <c r="I47" t="str">
        <f>IF(ISNUMBER(SEARCH("C",#REF!)), "-1","1")</f>
        <v>1</v>
      </c>
      <c r="J47" s="4">
        <f t="shared" si="0"/>
        <v>1</v>
      </c>
      <c r="K47" s="2">
        <f t="shared" si="1"/>
        <v>378</v>
      </c>
    </row>
    <row r="48" spans="1:13" hidden="1" x14ac:dyDescent="0.25">
      <c r="A48" s="1">
        <v>44935</v>
      </c>
      <c r="B48" t="s">
        <v>63</v>
      </c>
      <c r="C48" t="s">
        <v>40</v>
      </c>
      <c r="D48" t="s">
        <v>36</v>
      </c>
      <c r="E48">
        <v>1</v>
      </c>
      <c r="F48" t="s">
        <v>230</v>
      </c>
      <c r="G48">
        <v>1</v>
      </c>
      <c r="H48" s="2">
        <v>446</v>
      </c>
      <c r="I48" t="str">
        <f>IF(ISNUMBER(SEARCH("C",#REF!)), "-1","1")</f>
        <v>1</v>
      </c>
      <c r="J48" s="4">
        <f t="shared" si="0"/>
        <v>1</v>
      </c>
      <c r="K48" s="2">
        <f t="shared" si="1"/>
        <v>446</v>
      </c>
    </row>
    <row r="49" spans="1:11" hidden="1" x14ac:dyDescent="0.25">
      <c r="A49" s="1">
        <v>44935</v>
      </c>
      <c r="B49" t="s">
        <v>100</v>
      </c>
      <c r="C49" t="s">
        <v>37</v>
      </c>
      <c r="D49" t="s">
        <v>36</v>
      </c>
      <c r="E49">
        <v>1</v>
      </c>
      <c r="F49" t="s">
        <v>102</v>
      </c>
      <c r="G49">
        <v>6</v>
      </c>
      <c r="H49" s="2">
        <v>456.48</v>
      </c>
      <c r="I49" t="str">
        <f>IF(ISNUMBER(SEARCH("C",#REF!)), "-1","1")</f>
        <v>1</v>
      </c>
      <c r="J49" s="4">
        <f t="shared" si="0"/>
        <v>6</v>
      </c>
      <c r="K49" s="2">
        <f t="shared" si="1"/>
        <v>456.48</v>
      </c>
    </row>
    <row r="50" spans="1:11" hidden="1" x14ac:dyDescent="0.25">
      <c r="A50" s="1">
        <v>44935</v>
      </c>
      <c r="B50" t="s">
        <v>100</v>
      </c>
      <c r="C50" t="s">
        <v>37</v>
      </c>
      <c r="D50" t="s">
        <v>36</v>
      </c>
      <c r="E50">
        <v>1</v>
      </c>
      <c r="F50" t="s">
        <v>102</v>
      </c>
      <c r="G50">
        <v>6</v>
      </c>
      <c r="H50" s="2">
        <v>456.48</v>
      </c>
      <c r="I50" t="str">
        <f>IF(ISNUMBER(SEARCH("C",#REF!)), "-1","1")</f>
        <v>1</v>
      </c>
      <c r="J50" s="4">
        <f t="shared" si="0"/>
        <v>6</v>
      </c>
      <c r="K50" s="2">
        <f t="shared" si="1"/>
        <v>456.48</v>
      </c>
    </row>
    <row r="51" spans="1:11" x14ac:dyDescent="0.25">
      <c r="A51" s="1">
        <v>44935</v>
      </c>
      <c r="B51" t="s">
        <v>55</v>
      </c>
      <c r="C51" t="s">
        <v>46</v>
      </c>
      <c r="D51" t="s">
        <v>34</v>
      </c>
      <c r="E51">
        <v>1</v>
      </c>
      <c r="F51" t="s">
        <v>581</v>
      </c>
      <c r="G51">
        <v>2</v>
      </c>
      <c r="H51" s="2">
        <v>756</v>
      </c>
      <c r="I51" t="str">
        <f>IF(ISNUMBER(SEARCH("C",#REF!)), "-1","1")</f>
        <v>1</v>
      </c>
      <c r="J51" s="4">
        <f t="shared" si="0"/>
        <v>2</v>
      </c>
      <c r="K51" s="2">
        <f t="shared" si="1"/>
        <v>756</v>
      </c>
    </row>
    <row r="52" spans="1:11" hidden="1" x14ac:dyDescent="0.25">
      <c r="A52" s="1">
        <v>44935</v>
      </c>
      <c r="B52" t="s">
        <v>43</v>
      </c>
      <c r="C52" t="s">
        <v>44</v>
      </c>
      <c r="D52" t="s">
        <v>34</v>
      </c>
      <c r="E52">
        <v>1</v>
      </c>
      <c r="F52" t="s">
        <v>108</v>
      </c>
      <c r="G52">
        <v>3</v>
      </c>
      <c r="H52" s="2">
        <v>1038.6300000000001</v>
      </c>
      <c r="I52" t="str">
        <f>IF(ISNUMBER(SEARCH("C",#REF!)), "-1","1")</f>
        <v>1</v>
      </c>
      <c r="J52" s="4">
        <f t="shared" si="0"/>
        <v>3</v>
      </c>
      <c r="K52" s="2">
        <f t="shared" si="1"/>
        <v>1038.6300000000001</v>
      </c>
    </row>
    <row r="53" spans="1:11" hidden="1" x14ac:dyDescent="0.25">
      <c r="A53" s="1">
        <v>44935</v>
      </c>
      <c r="B53" t="s">
        <v>43</v>
      </c>
      <c r="C53" t="s">
        <v>44</v>
      </c>
      <c r="D53" t="s">
        <v>34</v>
      </c>
      <c r="E53">
        <v>1</v>
      </c>
      <c r="F53" t="s">
        <v>87</v>
      </c>
      <c r="G53">
        <v>10</v>
      </c>
      <c r="H53" s="2">
        <v>189</v>
      </c>
      <c r="I53" t="str">
        <f>IF(ISNUMBER(SEARCH("C",#REF!)), "-1","1")</f>
        <v>1</v>
      </c>
      <c r="J53" s="4">
        <f t="shared" si="0"/>
        <v>10</v>
      </c>
      <c r="K53" s="2">
        <f t="shared" si="1"/>
        <v>189</v>
      </c>
    </row>
    <row r="54" spans="1:11" hidden="1" x14ac:dyDescent="0.25">
      <c r="A54" s="1">
        <v>44936</v>
      </c>
      <c r="B54" t="s">
        <v>84</v>
      </c>
      <c r="C54" t="s">
        <v>49</v>
      </c>
      <c r="D54" t="s">
        <v>36</v>
      </c>
      <c r="E54">
        <v>1</v>
      </c>
      <c r="F54" t="s">
        <v>32</v>
      </c>
      <c r="G54">
        <v>1</v>
      </c>
      <c r="H54" s="2">
        <v>266.7</v>
      </c>
      <c r="I54" t="str">
        <f>IF(ISNUMBER(SEARCH("C",#REF!)), "-1","1")</f>
        <v>1</v>
      </c>
      <c r="J54" s="4">
        <f t="shared" si="0"/>
        <v>1</v>
      </c>
      <c r="K54" s="2">
        <f t="shared" si="1"/>
        <v>266.7</v>
      </c>
    </row>
    <row r="55" spans="1:11" hidden="1" x14ac:dyDescent="0.25">
      <c r="A55" s="1">
        <v>44936</v>
      </c>
      <c r="B55" t="s">
        <v>57</v>
      </c>
      <c r="C55" t="s">
        <v>39</v>
      </c>
      <c r="D55" t="s">
        <v>34</v>
      </c>
      <c r="E55">
        <v>1</v>
      </c>
      <c r="F55" t="s">
        <v>87</v>
      </c>
      <c r="G55">
        <v>60</v>
      </c>
      <c r="H55" s="2">
        <v>1041.5999999999999</v>
      </c>
      <c r="I55" t="str">
        <f>IF(ISNUMBER(SEARCH("C",#REF!)), "-1","1")</f>
        <v>1</v>
      </c>
      <c r="J55" s="4">
        <f t="shared" si="0"/>
        <v>60</v>
      </c>
      <c r="K55" s="2">
        <f t="shared" si="1"/>
        <v>1041.5999999999999</v>
      </c>
    </row>
    <row r="56" spans="1:11" hidden="1" x14ac:dyDescent="0.25">
      <c r="A56" s="1">
        <v>44936</v>
      </c>
      <c r="B56" t="s">
        <v>48</v>
      </c>
      <c r="C56" t="s">
        <v>49</v>
      </c>
      <c r="D56" t="s">
        <v>36</v>
      </c>
      <c r="E56">
        <v>1</v>
      </c>
      <c r="F56" t="s">
        <v>32</v>
      </c>
      <c r="G56">
        <v>1</v>
      </c>
      <c r="H56" s="2">
        <v>266.7</v>
      </c>
      <c r="I56" t="str">
        <f>IF(ISNUMBER(SEARCH("C",#REF!)), "-1","1")</f>
        <v>1</v>
      </c>
      <c r="J56" s="4">
        <f t="shared" si="0"/>
        <v>1</v>
      </c>
      <c r="K56" s="2">
        <f t="shared" si="1"/>
        <v>266.7</v>
      </c>
    </row>
    <row r="57" spans="1:11" hidden="1" x14ac:dyDescent="0.25">
      <c r="A57" s="1">
        <v>44936</v>
      </c>
      <c r="B57" t="s">
        <v>48</v>
      </c>
      <c r="C57" t="s">
        <v>49</v>
      </c>
      <c r="D57" t="s">
        <v>36</v>
      </c>
      <c r="E57">
        <v>1</v>
      </c>
      <c r="F57" t="s">
        <v>66</v>
      </c>
      <c r="G57">
        <v>1</v>
      </c>
      <c r="H57" s="2">
        <v>98.75</v>
      </c>
      <c r="I57" t="str">
        <f>IF(ISNUMBER(SEARCH("C",#REF!)), "-1","1")</f>
        <v>1</v>
      </c>
      <c r="J57" s="4">
        <f t="shared" si="0"/>
        <v>1</v>
      </c>
      <c r="K57" s="2">
        <f t="shared" si="1"/>
        <v>98.75</v>
      </c>
    </row>
    <row r="58" spans="1:11" hidden="1" x14ac:dyDescent="0.25">
      <c r="A58" s="1">
        <v>44936</v>
      </c>
      <c r="B58" t="s">
        <v>63</v>
      </c>
      <c r="C58" t="s">
        <v>40</v>
      </c>
      <c r="D58" t="s">
        <v>36</v>
      </c>
      <c r="E58">
        <v>1</v>
      </c>
      <c r="F58" t="s">
        <v>230</v>
      </c>
      <c r="G58">
        <v>1</v>
      </c>
      <c r="H58" s="2">
        <v>446</v>
      </c>
      <c r="I58" t="str">
        <f>IF(ISNUMBER(SEARCH("C",#REF!)), "-1","1")</f>
        <v>1</v>
      </c>
      <c r="J58" s="4">
        <f t="shared" si="0"/>
        <v>1</v>
      </c>
      <c r="K58" s="2">
        <f t="shared" si="1"/>
        <v>446</v>
      </c>
    </row>
    <row r="59" spans="1:11" hidden="1" x14ac:dyDescent="0.25">
      <c r="A59" s="1">
        <v>44936</v>
      </c>
      <c r="B59" t="s">
        <v>185</v>
      </c>
      <c r="C59" t="s">
        <v>37</v>
      </c>
      <c r="D59" t="s">
        <v>36</v>
      </c>
      <c r="E59">
        <v>1</v>
      </c>
      <c r="F59" t="s">
        <v>82</v>
      </c>
      <c r="G59">
        <v>5</v>
      </c>
      <c r="H59" s="2">
        <v>256.10000000000002</v>
      </c>
      <c r="I59" t="str">
        <f>IF(ISNUMBER(SEARCH("C",#REF!)), "-1","1")</f>
        <v>1</v>
      </c>
      <c r="J59" s="4">
        <f t="shared" si="0"/>
        <v>5</v>
      </c>
      <c r="K59" s="2">
        <f t="shared" si="1"/>
        <v>256.10000000000002</v>
      </c>
    </row>
    <row r="60" spans="1:11" hidden="1" x14ac:dyDescent="0.25">
      <c r="A60" s="1">
        <v>44936</v>
      </c>
      <c r="B60" t="s">
        <v>43</v>
      </c>
      <c r="C60" t="s">
        <v>44</v>
      </c>
      <c r="D60" t="s">
        <v>34</v>
      </c>
      <c r="E60">
        <v>1</v>
      </c>
      <c r="F60" t="s">
        <v>106</v>
      </c>
      <c r="G60">
        <v>3</v>
      </c>
      <c r="H60" s="2">
        <v>1038.6300000000001</v>
      </c>
      <c r="I60" t="str">
        <f>IF(ISNUMBER(SEARCH("C",#REF!)), "-1","1")</f>
        <v>1</v>
      </c>
      <c r="J60" s="4">
        <f t="shared" si="0"/>
        <v>3</v>
      </c>
      <c r="K60" s="2">
        <f t="shared" si="1"/>
        <v>1038.6300000000001</v>
      </c>
    </row>
    <row r="61" spans="1:11" hidden="1" x14ac:dyDescent="0.25">
      <c r="A61" s="1">
        <v>44936</v>
      </c>
      <c r="B61" t="s">
        <v>43</v>
      </c>
      <c r="C61" t="s">
        <v>44</v>
      </c>
      <c r="D61" t="s">
        <v>34</v>
      </c>
      <c r="E61">
        <v>1</v>
      </c>
      <c r="F61" t="s">
        <v>106</v>
      </c>
      <c r="G61">
        <v>3</v>
      </c>
      <c r="H61" s="2">
        <v>1038.6300000000001</v>
      </c>
      <c r="I61" t="str">
        <f>IF(ISNUMBER(SEARCH("C",#REF!)), "-1","1")</f>
        <v>1</v>
      </c>
      <c r="J61" s="4">
        <f t="shared" si="0"/>
        <v>3</v>
      </c>
      <c r="K61" s="2">
        <f t="shared" si="1"/>
        <v>1038.6300000000001</v>
      </c>
    </row>
    <row r="62" spans="1:11" hidden="1" x14ac:dyDescent="0.25">
      <c r="A62" s="1">
        <v>44936</v>
      </c>
      <c r="B62" t="s">
        <v>650</v>
      </c>
      <c r="C62" t="s">
        <v>40</v>
      </c>
      <c r="D62" t="s">
        <v>36</v>
      </c>
      <c r="E62">
        <v>1</v>
      </c>
      <c r="F62" t="s">
        <v>157</v>
      </c>
      <c r="G62">
        <v>4</v>
      </c>
      <c r="H62" s="2">
        <v>317.48</v>
      </c>
      <c r="I62" t="str">
        <f>IF(ISNUMBER(SEARCH("C",#REF!)), "-1","1")</f>
        <v>1</v>
      </c>
      <c r="J62" s="4">
        <f t="shared" si="0"/>
        <v>4</v>
      </c>
      <c r="K62" s="2">
        <f t="shared" si="1"/>
        <v>317.48</v>
      </c>
    </row>
    <row r="63" spans="1:11" hidden="1" x14ac:dyDescent="0.25">
      <c r="A63" s="1">
        <v>44936</v>
      </c>
      <c r="B63" t="s">
        <v>650</v>
      </c>
      <c r="C63" t="s">
        <v>40</v>
      </c>
      <c r="D63" t="s">
        <v>36</v>
      </c>
      <c r="E63">
        <v>2</v>
      </c>
      <c r="F63" t="s">
        <v>653</v>
      </c>
      <c r="G63">
        <v>1</v>
      </c>
      <c r="H63" s="2">
        <v>130.13</v>
      </c>
      <c r="I63" t="str">
        <f>IF(ISNUMBER(SEARCH("C",#REF!)), "-1","1")</f>
        <v>1</v>
      </c>
      <c r="J63" s="4">
        <f t="shared" si="0"/>
        <v>1</v>
      </c>
      <c r="K63" s="2">
        <f t="shared" si="1"/>
        <v>130.13</v>
      </c>
    </row>
    <row r="64" spans="1:11" hidden="1" x14ac:dyDescent="0.25">
      <c r="A64" s="1">
        <v>44937</v>
      </c>
      <c r="B64" t="s">
        <v>150</v>
      </c>
      <c r="C64" t="s">
        <v>151</v>
      </c>
      <c r="D64" t="s">
        <v>34</v>
      </c>
      <c r="E64">
        <v>2</v>
      </c>
      <c r="F64" t="s">
        <v>197</v>
      </c>
      <c r="G64">
        <v>1</v>
      </c>
      <c r="H64" s="2">
        <v>883.85</v>
      </c>
      <c r="I64" t="str">
        <f>IF(ISNUMBER(SEARCH("C",#REF!)), "-1","1")</f>
        <v>1</v>
      </c>
      <c r="J64" s="4">
        <f t="shared" si="0"/>
        <v>1</v>
      </c>
      <c r="K64" s="2">
        <f t="shared" si="1"/>
        <v>883.85</v>
      </c>
    </row>
    <row r="65" spans="1:11" hidden="1" x14ac:dyDescent="0.25">
      <c r="A65" s="1">
        <v>44937</v>
      </c>
      <c r="B65" t="s">
        <v>150</v>
      </c>
      <c r="C65" t="s">
        <v>151</v>
      </c>
      <c r="D65" t="s">
        <v>34</v>
      </c>
      <c r="E65">
        <v>1</v>
      </c>
      <c r="F65" t="s">
        <v>265</v>
      </c>
      <c r="G65">
        <v>1</v>
      </c>
      <c r="H65" s="2">
        <v>343.54</v>
      </c>
      <c r="I65" t="str">
        <f>IF(ISNUMBER(SEARCH("C",#REF!)), "-1","1")</f>
        <v>1</v>
      </c>
      <c r="J65" s="4">
        <f t="shared" si="0"/>
        <v>1</v>
      </c>
      <c r="K65" s="2">
        <f t="shared" si="1"/>
        <v>343.54</v>
      </c>
    </row>
    <row r="66" spans="1:11" hidden="1" x14ac:dyDescent="0.25">
      <c r="A66" s="1">
        <v>44937</v>
      </c>
      <c r="B66" t="s">
        <v>60</v>
      </c>
      <c r="C66" t="s">
        <v>61</v>
      </c>
      <c r="D66" t="s">
        <v>34</v>
      </c>
      <c r="E66">
        <v>1</v>
      </c>
      <c r="F66" t="s">
        <v>446</v>
      </c>
      <c r="G66">
        <v>2</v>
      </c>
      <c r="H66" s="2">
        <v>115.92</v>
      </c>
      <c r="I66" t="str">
        <f>IF(ISNUMBER(SEARCH("C",#REF!)), "-1","1")</f>
        <v>1</v>
      </c>
      <c r="J66" s="4">
        <f t="shared" si="0"/>
        <v>2</v>
      </c>
      <c r="K66" s="2">
        <f t="shared" si="1"/>
        <v>115.92</v>
      </c>
    </row>
    <row r="67" spans="1:11" hidden="1" x14ac:dyDescent="0.25">
      <c r="A67" s="1">
        <v>44937</v>
      </c>
      <c r="B67" t="s">
        <v>60</v>
      </c>
      <c r="C67" t="s">
        <v>61</v>
      </c>
      <c r="D67" t="s">
        <v>34</v>
      </c>
      <c r="E67">
        <v>1</v>
      </c>
      <c r="F67" t="s">
        <v>32</v>
      </c>
      <c r="G67">
        <v>1</v>
      </c>
      <c r="H67" s="2">
        <v>266.7</v>
      </c>
      <c r="I67" t="str">
        <f>IF(ISNUMBER(SEARCH("C",#REF!)), "-1","1")</f>
        <v>1</v>
      </c>
      <c r="J67" s="4">
        <f t="shared" si="0"/>
        <v>1</v>
      </c>
      <c r="K67" s="2">
        <f t="shared" si="1"/>
        <v>266.7</v>
      </c>
    </row>
    <row r="68" spans="1:11" x14ac:dyDescent="0.25">
      <c r="A68" s="1">
        <v>44937</v>
      </c>
      <c r="B68" t="s">
        <v>561</v>
      </c>
      <c r="C68" t="s">
        <v>46</v>
      </c>
      <c r="D68" t="s">
        <v>34</v>
      </c>
      <c r="E68">
        <v>1</v>
      </c>
      <c r="F68" t="s">
        <v>87</v>
      </c>
      <c r="G68">
        <v>10</v>
      </c>
      <c r="H68" s="2">
        <v>189</v>
      </c>
      <c r="I68" t="str">
        <f>IF(ISNUMBER(SEARCH("C",#REF!)), "-1","1")</f>
        <v>1</v>
      </c>
      <c r="J68" s="4">
        <f t="shared" si="0"/>
        <v>10</v>
      </c>
      <c r="K68" s="2">
        <f t="shared" si="1"/>
        <v>189</v>
      </c>
    </row>
    <row r="69" spans="1:11" hidden="1" x14ac:dyDescent="0.25">
      <c r="A69" s="1">
        <v>44937</v>
      </c>
      <c r="B69" t="s">
        <v>43</v>
      </c>
      <c r="C69" t="s">
        <v>44</v>
      </c>
      <c r="D69" t="s">
        <v>34</v>
      </c>
      <c r="E69">
        <v>1</v>
      </c>
      <c r="F69" t="s">
        <v>106</v>
      </c>
      <c r="G69">
        <v>3</v>
      </c>
      <c r="H69" s="2">
        <v>1038.6300000000001</v>
      </c>
      <c r="I69" t="str">
        <f>IF(ISNUMBER(SEARCH("C",#REF!)), "-1","1")</f>
        <v>1</v>
      </c>
      <c r="J69" s="4">
        <f t="shared" si="0"/>
        <v>3</v>
      </c>
      <c r="K69" s="2">
        <f t="shared" si="1"/>
        <v>1038.6300000000001</v>
      </c>
    </row>
    <row r="70" spans="1:11" hidden="1" x14ac:dyDescent="0.25">
      <c r="A70" s="1">
        <v>44937</v>
      </c>
      <c r="B70" t="s">
        <v>167</v>
      </c>
      <c r="C70" t="s">
        <v>168</v>
      </c>
      <c r="D70" t="s">
        <v>34</v>
      </c>
      <c r="E70">
        <v>1</v>
      </c>
      <c r="F70" t="s">
        <v>192</v>
      </c>
      <c r="G70">
        <v>2</v>
      </c>
      <c r="H70" s="2">
        <v>98.16</v>
      </c>
      <c r="I70" t="str">
        <f>IF(ISNUMBER(SEARCH("C",#REF!)), "-1","1")</f>
        <v>1</v>
      </c>
      <c r="J70" s="4">
        <f t="shared" si="0"/>
        <v>2</v>
      </c>
      <c r="K70" s="2">
        <f t="shared" si="1"/>
        <v>98.16</v>
      </c>
    </row>
    <row r="71" spans="1:11" hidden="1" x14ac:dyDescent="0.25">
      <c r="A71" s="1">
        <v>44938</v>
      </c>
      <c r="B71" t="s">
        <v>84</v>
      </c>
      <c r="C71" t="s">
        <v>49</v>
      </c>
      <c r="D71" t="s">
        <v>36</v>
      </c>
      <c r="E71">
        <v>1</v>
      </c>
      <c r="F71" t="s">
        <v>98</v>
      </c>
      <c r="G71">
        <v>1</v>
      </c>
      <c r="H71" s="2">
        <v>108.9</v>
      </c>
      <c r="I71" t="str">
        <f>IF(ISNUMBER(SEARCH("C",#REF!)), "-1","1")</f>
        <v>1</v>
      </c>
      <c r="J71" s="4">
        <f t="shared" si="0"/>
        <v>1</v>
      </c>
      <c r="K71" s="2">
        <f t="shared" si="1"/>
        <v>108.9</v>
      </c>
    </row>
    <row r="72" spans="1:11" hidden="1" x14ac:dyDescent="0.25">
      <c r="A72" s="1">
        <v>44938</v>
      </c>
      <c r="B72" t="s">
        <v>84</v>
      </c>
      <c r="C72" t="s">
        <v>49</v>
      </c>
      <c r="D72" t="s">
        <v>36</v>
      </c>
      <c r="E72">
        <v>1</v>
      </c>
      <c r="F72" t="s">
        <v>32</v>
      </c>
      <c r="G72">
        <v>1</v>
      </c>
      <c r="H72" s="2">
        <v>266.7</v>
      </c>
      <c r="I72" t="str">
        <f>IF(ISNUMBER(SEARCH("C",#REF!)), "-1","1")</f>
        <v>1</v>
      </c>
      <c r="J72" s="4">
        <f t="shared" si="0"/>
        <v>1</v>
      </c>
      <c r="K72" s="2">
        <f t="shared" si="1"/>
        <v>266.7</v>
      </c>
    </row>
    <row r="73" spans="1:11" hidden="1" x14ac:dyDescent="0.25">
      <c r="A73" s="1">
        <v>44938</v>
      </c>
      <c r="B73" t="s">
        <v>63</v>
      </c>
      <c r="C73" t="s">
        <v>40</v>
      </c>
      <c r="D73" t="s">
        <v>36</v>
      </c>
      <c r="E73">
        <v>1</v>
      </c>
      <c r="F73" t="s">
        <v>515</v>
      </c>
      <c r="G73">
        <v>2</v>
      </c>
      <c r="H73" s="2">
        <v>200.02</v>
      </c>
      <c r="I73" t="str">
        <f>IF(ISNUMBER(SEARCH("C",#REF!)), "-1","1")</f>
        <v>1</v>
      </c>
      <c r="J73" s="4">
        <f t="shared" ref="J73:J136" si="2">G73*I73</f>
        <v>2</v>
      </c>
      <c r="K73" s="2">
        <f t="shared" ref="K73:K136" si="3">H73*I73</f>
        <v>200.02</v>
      </c>
    </row>
    <row r="74" spans="1:11" hidden="1" x14ac:dyDescent="0.25">
      <c r="A74" s="1">
        <v>44939</v>
      </c>
      <c r="B74" t="s">
        <v>138</v>
      </c>
      <c r="C74" t="s">
        <v>139</v>
      </c>
      <c r="D74" t="s">
        <v>36</v>
      </c>
      <c r="E74">
        <v>1</v>
      </c>
      <c r="F74" t="s">
        <v>183</v>
      </c>
      <c r="G74">
        <v>2</v>
      </c>
      <c r="H74" s="2">
        <v>386.4</v>
      </c>
      <c r="I74" t="str">
        <f>IF(ISNUMBER(SEARCH("C",#REF!)), "-1","1")</f>
        <v>1</v>
      </c>
      <c r="J74" s="4">
        <f t="shared" si="2"/>
        <v>2</v>
      </c>
      <c r="K74" s="2">
        <f t="shared" si="3"/>
        <v>386.4</v>
      </c>
    </row>
    <row r="75" spans="1:11" hidden="1" x14ac:dyDescent="0.25">
      <c r="A75" s="1">
        <v>44939</v>
      </c>
      <c r="B75" t="s">
        <v>222</v>
      </c>
      <c r="C75" t="s">
        <v>155</v>
      </c>
      <c r="D75" t="s">
        <v>34</v>
      </c>
      <c r="E75">
        <v>1</v>
      </c>
      <c r="F75" t="s">
        <v>353</v>
      </c>
      <c r="G75">
        <v>10</v>
      </c>
      <c r="H75" s="2">
        <v>432</v>
      </c>
      <c r="I75" t="str">
        <f>IF(ISNUMBER(SEARCH("C",#REF!)), "-1","1")</f>
        <v>1</v>
      </c>
      <c r="J75" s="4">
        <f t="shared" si="2"/>
        <v>10</v>
      </c>
      <c r="K75" s="2">
        <f t="shared" si="3"/>
        <v>432</v>
      </c>
    </row>
    <row r="76" spans="1:11" hidden="1" x14ac:dyDescent="0.25">
      <c r="A76" s="1">
        <v>44939</v>
      </c>
      <c r="B76" t="s">
        <v>177</v>
      </c>
      <c r="C76" t="s">
        <v>178</v>
      </c>
      <c r="D76" t="s">
        <v>36</v>
      </c>
      <c r="E76">
        <v>1</v>
      </c>
      <c r="F76" t="s">
        <v>199</v>
      </c>
      <c r="G76">
        <v>1</v>
      </c>
      <c r="H76" s="2">
        <v>411.84</v>
      </c>
      <c r="I76" t="str">
        <f>IF(ISNUMBER(SEARCH("C",#REF!)), "-1","1")</f>
        <v>1</v>
      </c>
      <c r="J76" s="4">
        <f t="shared" si="2"/>
        <v>1</v>
      </c>
      <c r="K76" s="2">
        <f t="shared" si="3"/>
        <v>411.84</v>
      </c>
    </row>
    <row r="77" spans="1:11" hidden="1" x14ac:dyDescent="0.25">
      <c r="A77" s="1">
        <v>44939</v>
      </c>
      <c r="B77" t="s">
        <v>118</v>
      </c>
      <c r="C77" t="s">
        <v>38</v>
      </c>
      <c r="D77" t="s">
        <v>34</v>
      </c>
      <c r="E77">
        <v>1</v>
      </c>
      <c r="F77" t="s">
        <v>161</v>
      </c>
      <c r="G77">
        <v>3</v>
      </c>
      <c r="H77" s="2">
        <v>717</v>
      </c>
      <c r="I77" t="str">
        <f>IF(ISNUMBER(SEARCH("C",#REF!)), "-1","1")</f>
        <v>1</v>
      </c>
      <c r="J77" s="4">
        <f t="shared" si="2"/>
        <v>3</v>
      </c>
      <c r="K77" s="2">
        <f t="shared" si="3"/>
        <v>717</v>
      </c>
    </row>
    <row r="78" spans="1:11" hidden="1" x14ac:dyDescent="0.25">
      <c r="A78" s="1">
        <v>44939</v>
      </c>
      <c r="B78" t="s">
        <v>118</v>
      </c>
      <c r="C78" t="s">
        <v>38</v>
      </c>
      <c r="D78" t="s">
        <v>34</v>
      </c>
      <c r="E78">
        <v>2</v>
      </c>
      <c r="F78" t="s">
        <v>108</v>
      </c>
      <c r="G78">
        <v>4</v>
      </c>
      <c r="H78" s="2">
        <v>1516</v>
      </c>
      <c r="I78" t="str">
        <f>IF(ISNUMBER(SEARCH("C",#REF!)), "-1","1")</f>
        <v>1</v>
      </c>
      <c r="J78" s="4">
        <f t="shared" si="2"/>
        <v>4</v>
      </c>
      <c r="K78" s="2">
        <f t="shared" si="3"/>
        <v>1516</v>
      </c>
    </row>
    <row r="79" spans="1:11" hidden="1" x14ac:dyDescent="0.25">
      <c r="A79" s="1">
        <v>44939</v>
      </c>
      <c r="B79" t="s">
        <v>413</v>
      </c>
      <c r="C79" t="s">
        <v>414</v>
      </c>
      <c r="D79" t="s">
        <v>34</v>
      </c>
      <c r="E79">
        <v>1</v>
      </c>
      <c r="F79" t="s">
        <v>122</v>
      </c>
      <c r="G79">
        <v>2</v>
      </c>
      <c r="H79" s="2">
        <v>224</v>
      </c>
      <c r="I79" t="str">
        <f>IF(ISNUMBER(SEARCH("C",#REF!)), "-1","1")</f>
        <v>1</v>
      </c>
      <c r="J79" s="4">
        <f t="shared" si="2"/>
        <v>2</v>
      </c>
      <c r="K79" s="2">
        <f t="shared" si="3"/>
        <v>224</v>
      </c>
    </row>
    <row r="80" spans="1:11" hidden="1" x14ac:dyDescent="0.25">
      <c r="A80" s="1">
        <v>44939</v>
      </c>
      <c r="B80" t="s">
        <v>60</v>
      </c>
      <c r="C80" t="s">
        <v>61</v>
      </c>
      <c r="D80" t="s">
        <v>34</v>
      </c>
      <c r="E80">
        <v>1</v>
      </c>
      <c r="F80" t="s">
        <v>32</v>
      </c>
      <c r="G80">
        <v>1</v>
      </c>
      <c r="H80" s="2">
        <v>266.7</v>
      </c>
      <c r="I80" t="str">
        <f>IF(ISNUMBER(SEARCH("C",#REF!)), "-1","1")</f>
        <v>1</v>
      </c>
      <c r="J80" s="4">
        <f t="shared" si="2"/>
        <v>1</v>
      </c>
      <c r="K80" s="2">
        <f t="shared" si="3"/>
        <v>266.7</v>
      </c>
    </row>
    <row r="81" spans="1:11" hidden="1" x14ac:dyDescent="0.25">
      <c r="A81" s="1">
        <v>44939</v>
      </c>
      <c r="B81" t="s">
        <v>63</v>
      </c>
      <c r="C81" t="s">
        <v>40</v>
      </c>
      <c r="D81" t="s">
        <v>36</v>
      </c>
      <c r="E81">
        <v>1</v>
      </c>
      <c r="F81" t="s">
        <v>159</v>
      </c>
      <c r="G81">
        <v>1</v>
      </c>
      <c r="H81" s="2">
        <v>917.17</v>
      </c>
      <c r="I81" t="str">
        <f>IF(ISNUMBER(SEARCH("C",#REF!)), "-1","1")</f>
        <v>1</v>
      </c>
      <c r="J81" s="4">
        <f t="shared" si="2"/>
        <v>1</v>
      </c>
      <c r="K81" s="2">
        <f t="shared" si="3"/>
        <v>917.17</v>
      </c>
    </row>
    <row r="82" spans="1:11" hidden="1" x14ac:dyDescent="0.25">
      <c r="A82" s="1">
        <v>44939</v>
      </c>
      <c r="B82" t="s">
        <v>63</v>
      </c>
      <c r="C82" t="s">
        <v>40</v>
      </c>
      <c r="D82" t="s">
        <v>36</v>
      </c>
      <c r="E82">
        <v>1</v>
      </c>
      <c r="F82" t="s">
        <v>533</v>
      </c>
      <c r="G82">
        <v>1</v>
      </c>
      <c r="H82" s="2">
        <v>438.15</v>
      </c>
      <c r="I82" t="str">
        <f>IF(ISNUMBER(SEARCH("C",#REF!)), "-1","1")</f>
        <v>1</v>
      </c>
      <c r="J82" s="4">
        <f t="shared" si="2"/>
        <v>1</v>
      </c>
      <c r="K82" s="2">
        <f t="shared" si="3"/>
        <v>438.15</v>
      </c>
    </row>
    <row r="83" spans="1:11" x14ac:dyDescent="0.25">
      <c r="A83" s="1">
        <v>44942</v>
      </c>
      <c r="B83" t="s">
        <v>76</v>
      </c>
      <c r="C83" t="s">
        <v>46</v>
      </c>
      <c r="D83" t="s">
        <v>34</v>
      </c>
      <c r="E83">
        <v>1</v>
      </c>
      <c r="F83" t="s">
        <v>68</v>
      </c>
      <c r="G83">
        <v>1</v>
      </c>
      <c r="H83" s="2">
        <v>96</v>
      </c>
      <c r="I83" t="str">
        <f>IF(ISNUMBER(SEARCH("C",#REF!)), "-1","1")</f>
        <v>1</v>
      </c>
      <c r="J83" s="4">
        <f t="shared" si="2"/>
        <v>1</v>
      </c>
      <c r="K83" s="2">
        <f t="shared" si="3"/>
        <v>96</v>
      </c>
    </row>
    <row r="84" spans="1:11" hidden="1" x14ac:dyDescent="0.25">
      <c r="A84" s="1">
        <v>44942</v>
      </c>
      <c r="B84" t="s">
        <v>150</v>
      </c>
      <c r="C84" t="s">
        <v>151</v>
      </c>
      <c r="D84" t="s">
        <v>34</v>
      </c>
      <c r="E84">
        <v>1</v>
      </c>
      <c r="F84" t="s">
        <v>148</v>
      </c>
      <c r="G84">
        <v>1</v>
      </c>
      <c r="H84" s="2">
        <v>62.05</v>
      </c>
      <c r="I84" t="str">
        <f>IF(ISNUMBER(SEARCH("C",#REF!)), "-1","1")</f>
        <v>1</v>
      </c>
      <c r="J84" s="4">
        <f t="shared" si="2"/>
        <v>1</v>
      </c>
      <c r="K84" s="2">
        <f t="shared" si="3"/>
        <v>62.05</v>
      </c>
    </row>
    <row r="85" spans="1:11" hidden="1" x14ac:dyDescent="0.25">
      <c r="A85" s="1">
        <v>44942</v>
      </c>
      <c r="B85" t="s">
        <v>208</v>
      </c>
      <c r="C85" t="s">
        <v>38</v>
      </c>
      <c r="D85" t="s">
        <v>34</v>
      </c>
      <c r="E85">
        <v>1</v>
      </c>
      <c r="F85" t="s">
        <v>68</v>
      </c>
      <c r="G85">
        <v>1</v>
      </c>
      <c r="H85" s="2">
        <v>100.8</v>
      </c>
      <c r="I85" t="str">
        <f>IF(ISNUMBER(SEARCH("C",#REF!)), "-1","1")</f>
        <v>1</v>
      </c>
      <c r="J85" s="4">
        <f t="shared" si="2"/>
        <v>1</v>
      </c>
      <c r="K85" s="2">
        <f t="shared" si="3"/>
        <v>100.8</v>
      </c>
    </row>
    <row r="86" spans="1:11" hidden="1" x14ac:dyDescent="0.25">
      <c r="A86" s="1">
        <v>44942</v>
      </c>
      <c r="B86" t="s">
        <v>218</v>
      </c>
      <c r="C86" t="s">
        <v>219</v>
      </c>
      <c r="D86" t="s">
        <v>36</v>
      </c>
      <c r="E86">
        <v>1</v>
      </c>
      <c r="F86" t="s">
        <v>68</v>
      </c>
      <c r="G86">
        <v>2</v>
      </c>
      <c r="H86" s="2">
        <v>201.6</v>
      </c>
      <c r="I86" t="str">
        <f>IF(ISNUMBER(SEARCH("C",#REF!)), "-1","1")</f>
        <v>1</v>
      </c>
      <c r="J86" s="4">
        <f t="shared" si="2"/>
        <v>2</v>
      </c>
      <c r="K86" s="2">
        <f t="shared" si="3"/>
        <v>201.6</v>
      </c>
    </row>
    <row r="87" spans="1:11" hidden="1" x14ac:dyDescent="0.25">
      <c r="A87" s="1">
        <v>44942</v>
      </c>
      <c r="B87" t="s">
        <v>218</v>
      </c>
      <c r="C87" t="s">
        <v>219</v>
      </c>
      <c r="D87" t="s">
        <v>36</v>
      </c>
      <c r="E87">
        <v>1</v>
      </c>
      <c r="F87" t="s">
        <v>68</v>
      </c>
      <c r="G87">
        <v>2</v>
      </c>
      <c r="H87" s="2">
        <v>201.6</v>
      </c>
      <c r="I87" t="str">
        <f>IF(ISNUMBER(SEARCH("C",#REF!)), "-1","1")</f>
        <v>1</v>
      </c>
      <c r="J87" s="4">
        <f t="shared" si="2"/>
        <v>2</v>
      </c>
      <c r="K87" s="2">
        <f t="shared" si="3"/>
        <v>201.6</v>
      </c>
    </row>
    <row r="88" spans="1:11" hidden="1" x14ac:dyDescent="0.25">
      <c r="A88" s="1">
        <v>44942</v>
      </c>
      <c r="B88" t="s">
        <v>391</v>
      </c>
      <c r="C88" t="s">
        <v>39</v>
      </c>
      <c r="D88" t="s">
        <v>34</v>
      </c>
      <c r="E88">
        <v>1</v>
      </c>
      <c r="F88" t="s">
        <v>68</v>
      </c>
      <c r="G88">
        <v>1</v>
      </c>
      <c r="H88" s="2">
        <v>91.27</v>
      </c>
      <c r="I88" t="str">
        <f>IF(ISNUMBER(SEARCH("C",#REF!)), "-1","1")</f>
        <v>1</v>
      </c>
      <c r="J88" s="4">
        <f t="shared" si="2"/>
        <v>1</v>
      </c>
      <c r="K88" s="2">
        <f t="shared" si="3"/>
        <v>91.27</v>
      </c>
    </row>
    <row r="89" spans="1:11" hidden="1" x14ac:dyDescent="0.25">
      <c r="A89" s="1">
        <v>44942</v>
      </c>
      <c r="B89" t="s">
        <v>48</v>
      </c>
      <c r="C89" t="s">
        <v>49</v>
      </c>
      <c r="D89" t="s">
        <v>36</v>
      </c>
      <c r="E89">
        <v>1</v>
      </c>
      <c r="F89" t="s">
        <v>68</v>
      </c>
      <c r="G89">
        <v>2</v>
      </c>
      <c r="H89" s="2">
        <v>201.6</v>
      </c>
      <c r="I89" t="str">
        <f>IF(ISNUMBER(SEARCH("C",#REF!)), "-1","1")</f>
        <v>1</v>
      </c>
      <c r="J89" s="4">
        <f t="shared" si="2"/>
        <v>2</v>
      </c>
      <c r="K89" s="2">
        <f t="shared" si="3"/>
        <v>201.6</v>
      </c>
    </row>
    <row r="90" spans="1:11" hidden="1" x14ac:dyDescent="0.25">
      <c r="A90" s="1">
        <v>44942</v>
      </c>
      <c r="B90" t="s">
        <v>48</v>
      </c>
      <c r="C90" t="s">
        <v>49</v>
      </c>
      <c r="D90" t="s">
        <v>36</v>
      </c>
      <c r="E90">
        <v>1</v>
      </c>
      <c r="F90" t="s">
        <v>68</v>
      </c>
      <c r="G90">
        <v>1</v>
      </c>
      <c r="H90" s="2">
        <v>100.8</v>
      </c>
      <c r="I90" t="str">
        <f>IF(ISNUMBER(SEARCH("C",#REF!)), "-1","1")</f>
        <v>1</v>
      </c>
      <c r="J90" s="4">
        <f t="shared" si="2"/>
        <v>1</v>
      </c>
      <c r="K90" s="2">
        <f t="shared" si="3"/>
        <v>100.8</v>
      </c>
    </row>
    <row r="91" spans="1:11" hidden="1" x14ac:dyDescent="0.25">
      <c r="A91" s="1">
        <v>44942</v>
      </c>
      <c r="B91" t="s">
        <v>48</v>
      </c>
      <c r="C91" t="s">
        <v>49</v>
      </c>
      <c r="D91" t="s">
        <v>36</v>
      </c>
      <c r="E91">
        <v>1</v>
      </c>
      <c r="F91" t="s">
        <v>68</v>
      </c>
      <c r="G91">
        <v>1</v>
      </c>
      <c r="H91" s="2">
        <v>100.8</v>
      </c>
      <c r="I91" t="str">
        <f>IF(ISNUMBER(SEARCH("C",#REF!)), "-1","1")</f>
        <v>1</v>
      </c>
      <c r="J91" s="4">
        <f t="shared" si="2"/>
        <v>1</v>
      </c>
      <c r="K91" s="2">
        <f t="shared" si="3"/>
        <v>100.8</v>
      </c>
    </row>
    <row r="92" spans="1:11" hidden="1" x14ac:dyDescent="0.25">
      <c r="A92" s="1">
        <v>44942</v>
      </c>
      <c r="B92" t="s">
        <v>70</v>
      </c>
      <c r="C92" t="s">
        <v>38</v>
      </c>
      <c r="D92" t="s">
        <v>34</v>
      </c>
      <c r="E92">
        <v>1</v>
      </c>
      <c r="F92" t="s">
        <v>68</v>
      </c>
      <c r="G92">
        <v>2</v>
      </c>
      <c r="H92" s="2">
        <v>201.6</v>
      </c>
      <c r="I92" t="str">
        <f>IF(ISNUMBER(SEARCH("C",#REF!)), "-1","1")</f>
        <v>1</v>
      </c>
      <c r="J92" s="4">
        <f t="shared" si="2"/>
        <v>2</v>
      </c>
      <c r="K92" s="2">
        <f t="shared" si="3"/>
        <v>201.6</v>
      </c>
    </row>
    <row r="93" spans="1:11" hidden="1" x14ac:dyDescent="0.25">
      <c r="A93" s="1">
        <v>44942</v>
      </c>
      <c r="B93" t="s">
        <v>43</v>
      </c>
      <c r="C93" t="s">
        <v>44</v>
      </c>
      <c r="D93" t="s">
        <v>34</v>
      </c>
      <c r="E93">
        <v>1</v>
      </c>
      <c r="F93" t="s">
        <v>68</v>
      </c>
      <c r="G93">
        <v>1</v>
      </c>
      <c r="H93" s="2">
        <v>96</v>
      </c>
      <c r="I93" t="str">
        <f>IF(ISNUMBER(SEARCH("C",#REF!)), "-1","1")</f>
        <v>1</v>
      </c>
      <c r="J93" s="4">
        <f t="shared" si="2"/>
        <v>1</v>
      </c>
      <c r="K93" s="2">
        <f t="shared" si="3"/>
        <v>96</v>
      </c>
    </row>
    <row r="94" spans="1:11" hidden="1" x14ac:dyDescent="0.25">
      <c r="A94" s="1">
        <v>44942</v>
      </c>
      <c r="B94" t="s">
        <v>43</v>
      </c>
      <c r="C94" t="s">
        <v>44</v>
      </c>
      <c r="D94" t="s">
        <v>34</v>
      </c>
      <c r="E94">
        <v>1</v>
      </c>
      <c r="F94" t="s">
        <v>68</v>
      </c>
      <c r="G94">
        <v>1</v>
      </c>
      <c r="H94" s="2">
        <v>100.8</v>
      </c>
      <c r="I94" t="str">
        <f>IF(ISNUMBER(SEARCH("C",#REF!)), "-1","1")</f>
        <v>1</v>
      </c>
      <c r="J94" s="4">
        <f t="shared" si="2"/>
        <v>1</v>
      </c>
      <c r="K94" s="2">
        <f t="shared" si="3"/>
        <v>100.8</v>
      </c>
    </row>
    <row r="95" spans="1:11" hidden="1" x14ac:dyDescent="0.25">
      <c r="A95" s="1">
        <v>44942</v>
      </c>
      <c r="B95" t="s">
        <v>167</v>
      </c>
      <c r="C95" t="s">
        <v>168</v>
      </c>
      <c r="D95" t="s">
        <v>34</v>
      </c>
      <c r="E95">
        <v>1</v>
      </c>
      <c r="F95" t="s">
        <v>68</v>
      </c>
      <c r="G95">
        <v>1</v>
      </c>
      <c r="H95" s="2">
        <v>100.8</v>
      </c>
      <c r="I95" t="str">
        <f>IF(ISNUMBER(SEARCH("C",#REF!)), "-1","1")</f>
        <v>1</v>
      </c>
      <c r="J95" s="4">
        <f t="shared" si="2"/>
        <v>1</v>
      </c>
      <c r="K95" s="2">
        <f t="shared" si="3"/>
        <v>100.8</v>
      </c>
    </row>
    <row r="96" spans="1:11" hidden="1" x14ac:dyDescent="0.25">
      <c r="A96" s="1">
        <v>44943</v>
      </c>
      <c r="B96" t="s">
        <v>150</v>
      </c>
      <c r="C96" t="s">
        <v>151</v>
      </c>
      <c r="D96" t="s">
        <v>34</v>
      </c>
      <c r="E96">
        <v>1</v>
      </c>
      <c r="F96" t="s">
        <v>148</v>
      </c>
      <c r="G96">
        <v>1</v>
      </c>
      <c r="H96" s="2">
        <v>62.05</v>
      </c>
      <c r="I96" t="str">
        <f>IF(ISNUMBER(SEARCH("C",#REF!)), "-1","1")</f>
        <v>1</v>
      </c>
      <c r="J96" s="4">
        <f t="shared" si="2"/>
        <v>1</v>
      </c>
      <c r="K96" s="2">
        <f t="shared" si="3"/>
        <v>62.05</v>
      </c>
    </row>
    <row r="97" spans="1:11" hidden="1" x14ac:dyDescent="0.25">
      <c r="A97" s="1">
        <v>44943</v>
      </c>
      <c r="B97" t="s">
        <v>150</v>
      </c>
      <c r="C97" t="s">
        <v>151</v>
      </c>
      <c r="D97" t="s">
        <v>34</v>
      </c>
      <c r="E97">
        <v>1</v>
      </c>
      <c r="F97" t="s">
        <v>148</v>
      </c>
      <c r="G97">
        <v>2</v>
      </c>
      <c r="H97" s="2">
        <v>124.1</v>
      </c>
      <c r="I97" t="str">
        <f>IF(ISNUMBER(SEARCH("C",#REF!)), "-1","1")</f>
        <v>1</v>
      </c>
      <c r="J97" s="4">
        <f t="shared" si="2"/>
        <v>2</v>
      </c>
      <c r="K97" s="2">
        <f t="shared" si="3"/>
        <v>124.1</v>
      </c>
    </row>
    <row r="98" spans="1:11" hidden="1" x14ac:dyDescent="0.25">
      <c r="A98" s="1">
        <v>44943</v>
      </c>
      <c r="B98" t="s">
        <v>208</v>
      </c>
      <c r="C98" t="s">
        <v>38</v>
      </c>
      <c r="D98" t="s">
        <v>34</v>
      </c>
      <c r="E98">
        <v>1</v>
      </c>
      <c r="F98" t="s">
        <v>68</v>
      </c>
      <c r="G98">
        <v>1</v>
      </c>
      <c r="H98" s="2">
        <v>100.8</v>
      </c>
      <c r="I98" t="str">
        <f>IF(ISNUMBER(SEARCH("C",#REF!)), "-1","1")</f>
        <v>1</v>
      </c>
      <c r="J98" s="4">
        <f t="shared" si="2"/>
        <v>1</v>
      </c>
      <c r="K98" s="2">
        <f t="shared" si="3"/>
        <v>100.8</v>
      </c>
    </row>
    <row r="99" spans="1:11" hidden="1" x14ac:dyDescent="0.25">
      <c r="A99" s="1">
        <v>44943</v>
      </c>
      <c r="B99" t="s">
        <v>138</v>
      </c>
      <c r="C99" t="s">
        <v>139</v>
      </c>
      <c r="D99" t="s">
        <v>36</v>
      </c>
      <c r="E99">
        <v>1</v>
      </c>
      <c r="F99" t="s">
        <v>287</v>
      </c>
      <c r="G99">
        <v>6</v>
      </c>
      <c r="H99" s="2">
        <v>488.4</v>
      </c>
      <c r="I99" t="str">
        <f>IF(ISNUMBER(SEARCH("C",#REF!)), "-1","1")</f>
        <v>1</v>
      </c>
      <c r="J99" s="4">
        <f t="shared" si="2"/>
        <v>6</v>
      </c>
      <c r="K99" s="2">
        <f t="shared" si="3"/>
        <v>488.4</v>
      </c>
    </row>
    <row r="100" spans="1:11" hidden="1" x14ac:dyDescent="0.25">
      <c r="A100" s="1">
        <v>44943</v>
      </c>
      <c r="B100" t="s">
        <v>84</v>
      </c>
      <c r="C100" t="s">
        <v>49</v>
      </c>
      <c r="D100" t="s">
        <v>36</v>
      </c>
      <c r="E100">
        <v>1</v>
      </c>
      <c r="F100" t="s">
        <v>142</v>
      </c>
      <c r="G100">
        <v>1</v>
      </c>
      <c r="H100" s="2">
        <v>212.1</v>
      </c>
      <c r="I100" t="str">
        <f>IF(ISNUMBER(SEARCH("C",#REF!)), "-1","1")</f>
        <v>1</v>
      </c>
      <c r="J100" s="4">
        <f t="shared" si="2"/>
        <v>1</v>
      </c>
      <c r="K100" s="2">
        <f t="shared" si="3"/>
        <v>212.1</v>
      </c>
    </row>
    <row r="101" spans="1:11" hidden="1" x14ac:dyDescent="0.25">
      <c r="A101" s="1">
        <v>44943</v>
      </c>
      <c r="B101" t="s">
        <v>423</v>
      </c>
      <c r="C101" t="s">
        <v>40</v>
      </c>
      <c r="D101" t="s">
        <v>36</v>
      </c>
      <c r="E101">
        <v>1</v>
      </c>
      <c r="F101" t="s">
        <v>96</v>
      </c>
      <c r="G101">
        <v>1</v>
      </c>
      <c r="H101" s="2">
        <v>388.09</v>
      </c>
      <c r="I101" t="str">
        <f>IF(ISNUMBER(SEARCH("C",#REF!)), "-1","1")</f>
        <v>1</v>
      </c>
      <c r="J101" s="4">
        <f t="shared" si="2"/>
        <v>1</v>
      </c>
      <c r="K101" s="2">
        <f t="shared" si="3"/>
        <v>388.09</v>
      </c>
    </row>
    <row r="102" spans="1:11" hidden="1" x14ac:dyDescent="0.25">
      <c r="A102" s="1">
        <v>44943</v>
      </c>
      <c r="B102" t="s">
        <v>423</v>
      </c>
      <c r="C102" t="s">
        <v>40</v>
      </c>
      <c r="D102" t="s">
        <v>36</v>
      </c>
      <c r="E102">
        <v>2</v>
      </c>
      <c r="F102" t="s">
        <v>94</v>
      </c>
      <c r="G102">
        <v>1</v>
      </c>
      <c r="H102" s="2">
        <v>388.09</v>
      </c>
      <c r="I102" t="str">
        <f>IF(ISNUMBER(SEARCH("C",#REF!)), "-1","1")</f>
        <v>1</v>
      </c>
      <c r="J102" s="4">
        <f t="shared" si="2"/>
        <v>1</v>
      </c>
      <c r="K102" s="2">
        <f t="shared" si="3"/>
        <v>388.09</v>
      </c>
    </row>
    <row r="103" spans="1:11" hidden="1" x14ac:dyDescent="0.25">
      <c r="A103" s="1">
        <v>44943</v>
      </c>
      <c r="B103" t="s">
        <v>60</v>
      </c>
      <c r="C103" t="s">
        <v>61</v>
      </c>
      <c r="D103" t="s">
        <v>34</v>
      </c>
      <c r="E103">
        <v>1</v>
      </c>
      <c r="F103" t="s">
        <v>192</v>
      </c>
      <c r="G103">
        <v>4</v>
      </c>
      <c r="H103" s="2">
        <v>188.24</v>
      </c>
      <c r="I103" t="str">
        <f>IF(ISNUMBER(SEARCH("C",#REF!)), "-1","1")</f>
        <v>1</v>
      </c>
      <c r="J103" s="4">
        <f t="shared" si="2"/>
        <v>4</v>
      </c>
      <c r="K103" s="2">
        <f t="shared" si="3"/>
        <v>188.24</v>
      </c>
    </row>
    <row r="104" spans="1:11" hidden="1" x14ac:dyDescent="0.25">
      <c r="A104" s="1">
        <v>44943</v>
      </c>
      <c r="B104" t="s">
        <v>63</v>
      </c>
      <c r="C104" t="s">
        <v>40</v>
      </c>
      <c r="D104" t="s">
        <v>36</v>
      </c>
      <c r="E104">
        <v>1</v>
      </c>
      <c r="F104" t="s">
        <v>541</v>
      </c>
      <c r="G104">
        <v>1</v>
      </c>
      <c r="H104" s="2">
        <v>378</v>
      </c>
      <c r="I104" t="str">
        <f>IF(ISNUMBER(SEARCH("C",#REF!)), "-1","1")</f>
        <v>1</v>
      </c>
      <c r="J104" s="4">
        <f t="shared" si="2"/>
        <v>1</v>
      </c>
      <c r="K104" s="2">
        <f t="shared" si="3"/>
        <v>378</v>
      </c>
    </row>
    <row r="105" spans="1:11" hidden="1" x14ac:dyDescent="0.25">
      <c r="A105" s="1">
        <v>44943</v>
      </c>
      <c r="B105" t="s">
        <v>132</v>
      </c>
      <c r="C105" t="s">
        <v>127</v>
      </c>
      <c r="D105" t="s">
        <v>34</v>
      </c>
      <c r="E105">
        <v>1</v>
      </c>
      <c r="F105" t="s">
        <v>142</v>
      </c>
      <c r="G105">
        <v>2</v>
      </c>
      <c r="H105" s="2">
        <v>424.2</v>
      </c>
      <c r="I105" t="str">
        <f>IF(ISNUMBER(SEARCH("C",#REF!)), "-1","1")</f>
        <v>1</v>
      </c>
      <c r="J105" s="4">
        <f t="shared" si="2"/>
        <v>2</v>
      </c>
      <c r="K105" s="2">
        <f t="shared" si="3"/>
        <v>424.2</v>
      </c>
    </row>
    <row r="106" spans="1:11" hidden="1" x14ac:dyDescent="0.25">
      <c r="A106" s="1">
        <v>44944</v>
      </c>
      <c r="B106" t="s">
        <v>150</v>
      </c>
      <c r="C106" t="s">
        <v>151</v>
      </c>
      <c r="D106" t="s">
        <v>34</v>
      </c>
      <c r="E106">
        <v>1</v>
      </c>
      <c r="F106" t="s">
        <v>148</v>
      </c>
      <c r="G106">
        <v>2</v>
      </c>
      <c r="H106" s="2">
        <v>110.76</v>
      </c>
      <c r="I106" t="str">
        <f>IF(ISNUMBER(SEARCH("C",#REF!)), "-1","1")</f>
        <v>1</v>
      </c>
      <c r="J106" s="4">
        <f t="shared" si="2"/>
        <v>2</v>
      </c>
      <c r="K106" s="2">
        <f t="shared" si="3"/>
        <v>110.76</v>
      </c>
    </row>
    <row r="107" spans="1:11" hidden="1" x14ac:dyDescent="0.25">
      <c r="A107" s="1">
        <v>44944</v>
      </c>
      <c r="B107" t="s">
        <v>150</v>
      </c>
      <c r="C107" t="s">
        <v>151</v>
      </c>
      <c r="D107" t="s">
        <v>34</v>
      </c>
      <c r="E107">
        <v>1</v>
      </c>
      <c r="F107" t="s">
        <v>148</v>
      </c>
      <c r="G107">
        <v>1</v>
      </c>
      <c r="H107" s="2">
        <v>65.150000000000006</v>
      </c>
      <c r="I107" t="str">
        <f>IF(ISNUMBER(SEARCH("C",#REF!)), "-1","1")</f>
        <v>1</v>
      </c>
      <c r="J107" s="4">
        <f t="shared" si="2"/>
        <v>1</v>
      </c>
      <c r="K107" s="2">
        <f t="shared" si="3"/>
        <v>65.150000000000006</v>
      </c>
    </row>
    <row r="108" spans="1:11" hidden="1" x14ac:dyDescent="0.25">
      <c r="A108" s="1">
        <v>44944</v>
      </c>
      <c r="B108" t="s">
        <v>423</v>
      </c>
      <c r="C108" t="s">
        <v>40</v>
      </c>
      <c r="D108" t="s">
        <v>36</v>
      </c>
      <c r="E108">
        <v>1</v>
      </c>
      <c r="F108" t="s">
        <v>96</v>
      </c>
      <c r="G108">
        <v>1</v>
      </c>
      <c r="H108" s="2">
        <v>404.78</v>
      </c>
      <c r="I108" t="str">
        <f>IF(ISNUMBER(SEARCH("C",#REF!)), "-1","1")</f>
        <v>1</v>
      </c>
      <c r="J108" s="4">
        <f t="shared" si="2"/>
        <v>1</v>
      </c>
      <c r="K108" s="2">
        <f t="shared" si="3"/>
        <v>404.78</v>
      </c>
    </row>
    <row r="109" spans="1:11" hidden="1" x14ac:dyDescent="0.25">
      <c r="A109" s="1">
        <v>44944</v>
      </c>
      <c r="B109" t="s">
        <v>423</v>
      </c>
      <c r="C109" t="s">
        <v>40</v>
      </c>
      <c r="D109" t="s">
        <v>36</v>
      </c>
      <c r="E109">
        <v>2</v>
      </c>
      <c r="F109" t="s">
        <v>94</v>
      </c>
      <c r="G109">
        <v>1</v>
      </c>
      <c r="H109" s="2">
        <v>404.78</v>
      </c>
      <c r="I109" t="str">
        <f>IF(ISNUMBER(SEARCH("C",#REF!)), "-1","1")</f>
        <v>1</v>
      </c>
      <c r="J109" s="4">
        <f t="shared" si="2"/>
        <v>1</v>
      </c>
      <c r="K109" s="2">
        <f t="shared" si="3"/>
        <v>404.78</v>
      </c>
    </row>
    <row r="110" spans="1:11" hidden="1" x14ac:dyDescent="0.25">
      <c r="A110" s="1">
        <v>44944</v>
      </c>
      <c r="B110" t="s">
        <v>423</v>
      </c>
      <c r="C110" t="s">
        <v>40</v>
      </c>
      <c r="D110" t="s">
        <v>36</v>
      </c>
      <c r="E110">
        <v>1</v>
      </c>
      <c r="F110" t="s">
        <v>96</v>
      </c>
      <c r="G110">
        <v>1</v>
      </c>
      <c r="H110" s="2">
        <v>404.78</v>
      </c>
      <c r="I110" t="str">
        <f>IF(ISNUMBER(SEARCH("C",#REF!)), "-1","1")</f>
        <v>1</v>
      </c>
      <c r="J110" s="4">
        <f t="shared" si="2"/>
        <v>1</v>
      </c>
      <c r="K110" s="2">
        <f t="shared" si="3"/>
        <v>404.78</v>
      </c>
    </row>
    <row r="111" spans="1:11" hidden="1" x14ac:dyDescent="0.25">
      <c r="A111" s="1">
        <v>44944</v>
      </c>
      <c r="B111" t="s">
        <v>423</v>
      </c>
      <c r="C111" t="s">
        <v>40</v>
      </c>
      <c r="D111" t="s">
        <v>36</v>
      </c>
      <c r="E111">
        <v>2</v>
      </c>
      <c r="F111" t="s">
        <v>94</v>
      </c>
      <c r="G111">
        <v>1</v>
      </c>
      <c r="H111" s="2">
        <v>404.78</v>
      </c>
      <c r="I111" t="str">
        <f>IF(ISNUMBER(SEARCH("C",#REF!)), "-1","1")</f>
        <v>1</v>
      </c>
      <c r="J111" s="4">
        <f t="shared" si="2"/>
        <v>1</v>
      </c>
      <c r="K111" s="2">
        <f t="shared" si="3"/>
        <v>404.78</v>
      </c>
    </row>
    <row r="112" spans="1:11" hidden="1" x14ac:dyDescent="0.25">
      <c r="A112" s="1">
        <v>44944</v>
      </c>
      <c r="B112" t="s">
        <v>60</v>
      </c>
      <c r="C112" t="s">
        <v>61</v>
      </c>
      <c r="D112" t="s">
        <v>34</v>
      </c>
      <c r="E112">
        <v>1</v>
      </c>
      <c r="F112" t="s">
        <v>460</v>
      </c>
      <c r="G112">
        <v>2</v>
      </c>
      <c r="H112" s="2">
        <v>204</v>
      </c>
      <c r="I112" t="str">
        <f>IF(ISNUMBER(SEARCH("C",#REF!)), "-1","1")</f>
        <v>1</v>
      </c>
      <c r="J112" s="4">
        <f t="shared" si="2"/>
        <v>2</v>
      </c>
      <c r="K112" s="2">
        <f t="shared" si="3"/>
        <v>204</v>
      </c>
    </row>
    <row r="113" spans="1:11" hidden="1" x14ac:dyDescent="0.25">
      <c r="A113" s="1">
        <v>44944</v>
      </c>
      <c r="B113" t="s">
        <v>48</v>
      </c>
      <c r="C113" t="s">
        <v>49</v>
      </c>
      <c r="D113" t="s">
        <v>36</v>
      </c>
      <c r="E113">
        <v>1</v>
      </c>
      <c r="F113" t="s">
        <v>66</v>
      </c>
      <c r="G113">
        <v>2</v>
      </c>
      <c r="H113" s="2">
        <v>197.5</v>
      </c>
      <c r="I113" t="str">
        <f>IF(ISNUMBER(SEARCH("C",#REF!)), "-1","1")</f>
        <v>1</v>
      </c>
      <c r="J113" s="4">
        <f t="shared" si="2"/>
        <v>2</v>
      </c>
      <c r="K113" s="2">
        <f t="shared" si="3"/>
        <v>197.5</v>
      </c>
    </row>
    <row r="114" spans="1:11" hidden="1" x14ac:dyDescent="0.25">
      <c r="A114" s="1">
        <v>44944</v>
      </c>
      <c r="B114" t="s">
        <v>126</v>
      </c>
      <c r="C114" t="s">
        <v>127</v>
      </c>
      <c r="D114" t="s">
        <v>34</v>
      </c>
      <c r="E114">
        <v>1</v>
      </c>
      <c r="F114" t="s">
        <v>32</v>
      </c>
      <c r="G114">
        <v>1</v>
      </c>
      <c r="H114" s="2">
        <v>266.7</v>
      </c>
      <c r="I114" t="str">
        <f>IF(ISNUMBER(SEARCH("C",#REF!)), "-1","1")</f>
        <v>1</v>
      </c>
      <c r="J114" s="4">
        <f t="shared" si="2"/>
        <v>1</v>
      </c>
      <c r="K114" s="2">
        <f t="shared" si="3"/>
        <v>266.7</v>
      </c>
    </row>
    <row r="115" spans="1:11" hidden="1" x14ac:dyDescent="0.25">
      <c r="A115" s="1">
        <v>44945</v>
      </c>
      <c r="B115" t="s">
        <v>150</v>
      </c>
      <c r="C115" t="s">
        <v>151</v>
      </c>
      <c r="D115" t="s">
        <v>34</v>
      </c>
      <c r="E115">
        <v>1</v>
      </c>
      <c r="F115" t="s">
        <v>148</v>
      </c>
      <c r="G115">
        <v>1</v>
      </c>
      <c r="H115" s="2">
        <v>62.05</v>
      </c>
      <c r="I115" t="str">
        <f>IF(ISNUMBER(SEARCH("C",#REF!)), "-1","1")</f>
        <v>1</v>
      </c>
      <c r="J115" s="4">
        <f t="shared" si="2"/>
        <v>1</v>
      </c>
      <c r="K115" s="2">
        <f t="shared" si="3"/>
        <v>62.05</v>
      </c>
    </row>
    <row r="116" spans="1:11" hidden="1" x14ac:dyDescent="0.25">
      <c r="A116" s="1">
        <v>44945</v>
      </c>
      <c r="B116" t="s">
        <v>138</v>
      </c>
      <c r="C116" t="s">
        <v>139</v>
      </c>
      <c r="D116" t="s">
        <v>36</v>
      </c>
      <c r="E116">
        <v>2</v>
      </c>
      <c r="F116" t="s">
        <v>157</v>
      </c>
      <c r="G116">
        <v>4</v>
      </c>
      <c r="H116" s="2">
        <v>561.20000000000005</v>
      </c>
      <c r="I116" t="str">
        <f>IF(ISNUMBER(SEARCH("C",#REF!)), "-1","1")</f>
        <v>1</v>
      </c>
      <c r="J116" s="4">
        <f t="shared" si="2"/>
        <v>4</v>
      </c>
      <c r="K116" s="2">
        <f t="shared" si="3"/>
        <v>561.20000000000005</v>
      </c>
    </row>
    <row r="117" spans="1:11" hidden="1" x14ac:dyDescent="0.25">
      <c r="A117" s="1">
        <v>44945</v>
      </c>
      <c r="B117" t="s">
        <v>138</v>
      </c>
      <c r="C117" t="s">
        <v>139</v>
      </c>
      <c r="D117" t="s">
        <v>36</v>
      </c>
      <c r="E117">
        <v>1</v>
      </c>
      <c r="F117" t="s">
        <v>181</v>
      </c>
      <c r="G117">
        <v>6</v>
      </c>
      <c r="H117" s="2">
        <v>441.6</v>
      </c>
      <c r="I117" t="str">
        <f>IF(ISNUMBER(SEARCH("C",#REF!)), "-1","1")</f>
        <v>1</v>
      </c>
      <c r="J117" s="4">
        <f t="shared" si="2"/>
        <v>6</v>
      </c>
      <c r="K117" s="2">
        <f t="shared" si="3"/>
        <v>441.6</v>
      </c>
    </row>
    <row r="118" spans="1:11" x14ac:dyDescent="0.25">
      <c r="A118" s="1">
        <v>44945</v>
      </c>
      <c r="B118" t="s">
        <v>115</v>
      </c>
      <c r="C118" t="s">
        <v>46</v>
      </c>
      <c r="D118" t="s">
        <v>34</v>
      </c>
      <c r="E118">
        <v>1</v>
      </c>
      <c r="F118" t="s">
        <v>104</v>
      </c>
      <c r="G118">
        <v>1</v>
      </c>
      <c r="H118" s="2">
        <v>101.85</v>
      </c>
      <c r="I118" t="str">
        <f>IF(ISNUMBER(SEARCH("C",#REF!)), "-1","1")</f>
        <v>1</v>
      </c>
      <c r="J118" s="4">
        <f t="shared" si="2"/>
        <v>1</v>
      </c>
      <c r="K118" s="2">
        <f t="shared" si="3"/>
        <v>101.85</v>
      </c>
    </row>
    <row r="119" spans="1:11" hidden="1" x14ac:dyDescent="0.25">
      <c r="A119" s="1">
        <v>44945</v>
      </c>
      <c r="B119" t="s">
        <v>423</v>
      </c>
      <c r="C119" t="s">
        <v>40</v>
      </c>
      <c r="D119" t="s">
        <v>36</v>
      </c>
      <c r="E119">
        <v>1</v>
      </c>
      <c r="F119" t="s">
        <v>96</v>
      </c>
      <c r="G119">
        <v>2</v>
      </c>
      <c r="H119" s="2">
        <v>776.18</v>
      </c>
      <c r="I119" t="str">
        <f>IF(ISNUMBER(SEARCH("C",#REF!)), "-1","1")</f>
        <v>1</v>
      </c>
      <c r="J119" s="4">
        <f t="shared" si="2"/>
        <v>2</v>
      </c>
      <c r="K119" s="2">
        <f t="shared" si="3"/>
        <v>776.18</v>
      </c>
    </row>
    <row r="120" spans="1:11" hidden="1" x14ac:dyDescent="0.25">
      <c r="A120" s="1">
        <v>44945</v>
      </c>
      <c r="B120" t="s">
        <v>423</v>
      </c>
      <c r="C120" t="s">
        <v>40</v>
      </c>
      <c r="D120" t="s">
        <v>36</v>
      </c>
      <c r="E120">
        <v>2</v>
      </c>
      <c r="F120" t="s">
        <v>94</v>
      </c>
      <c r="G120">
        <v>1</v>
      </c>
      <c r="H120" s="2">
        <v>388.09</v>
      </c>
      <c r="I120" t="str">
        <f>IF(ISNUMBER(SEARCH("C",#REF!)), "-1","1")</f>
        <v>1</v>
      </c>
      <c r="J120" s="4">
        <f t="shared" si="2"/>
        <v>1</v>
      </c>
      <c r="K120" s="2">
        <f t="shared" si="3"/>
        <v>388.09</v>
      </c>
    </row>
    <row r="121" spans="1:11" hidden="1" x14ac:dyDescent="0.25">
      <c r="A121" s="1">
        <v>44945</v>
      </c>
      <c r="B121" t="s">
        <v>423</v>
      </c>
      <c r="C121" t="s">
        <v>40</v>
      </c>
      <c r="D121" t="s">
        <v>36</v>
      </c>
      <c r="E121">
        <v>1</v>
      </c>
      <c r="F121" t="s">
        <v>94</v>
      </c>
      <c r="G121">
        <v>1</v>
      </c>
      <c r="H121" s="2">
        <v>388.09</v>
      </c>
      <c r="I121" t="str">
        <f>IF(ISNUMBER(SEARCH("C",#REF!)), "-1","1")</f>
        <v>1</v>
      </c>
      <c r="J121" s="4">
        <f t="shared" si="2"/>
        <v>1</v>
      </c>
      <c r="K121" s="2">
        <f t="shared" si="3"/>
        <v>388.09</v>
      </c>
    </row>
    <row r="122" spans="1:11" hidden="1" x14ac:dyDescent="0.25">
      <c r="A122" s="1">
        <v>44945</v>
      </c>
      <c r="B122" t="s">
        <v>48</v>
      </c>
      <c r="C122" t="s">
        <v>49</v>
      </c>
      <c r="D122" t="s">
        <v>36</v>
      </c>
      <c r="E122">
        <v>1</v>
      </c>
      <c r="F122" t="s">
        <v>68</v>
      </c>
      <c r="G122">
        <v>2</v>
      </c>
      <c r="H122" s="2">
        <v>201.6</v>
      </c>
      <c r="I122" t="str">
        <f>IF(ISNUMBER(SEARCH("C",#REF!)), "-1","1")</f>
        <v>1</v>
      </c>
      <c r="J122" s="4">
        <f t="shared" si="2"/>
        <v>2</v>
      </c>
      <c r="K122" s="2">
        <f t="shared" si="3"/>
        <v>201.6</v>
      </c>
    </row>
    <row r="123" spans="1:11" hidden="1" x14ac:dyDescent="0.25">
      <c r="A123" s="1">
        <v>44945</v>
      </c>
      <c r="B123" t="s">
        <v>48</v>
      </c>
      <c r="C123" t="s">
        <v>49</v>
      </c>
      <c r="D123" t="s">
        <v>36</v>
      </c>
      <c r="E123">
        <v>1</v>
      </c>
      <c r="F123" t="s">
        <v>32</v>
      </c>
      <c r="G123">
        <v>1</v>
      </c>
      <c r="H123" s="2">
        <v>266.7</v>
      </c>
      <c r="I123" t="str">
        <f>IF(ISNUMBER(SEARCH("C",#REF!)), "-1","1")</f>
        <v>1</v>
      </c>
      <c r="J123" s="4">
        <f t="shared" si="2"/>
        <v>1</v>
      </c>
      <c r="K123" s="2">
        <f t="shared" si="3"/>
        <v>266.7</v>
      </c>
    </row>
    <row r="124" spans="1:11" hidden="1" x14ac:dyDescent="0.25">
      <c r="A124" s="1">
        <v>44946</v>
      </c>
      <c r="B124" t="s">
        <v>144</v>
      </c>
      <c r="C124" t="s">
        <v>145</v>
      </c>
      <c r="D124" t="s">
        <v>36</v>
      </c>
      <c r="E124">
        <v>1</v>
      </c>
      <c r="F124" t="s">
        <v>320</v>
      </c>
      <c r="G124">
        <v>2</v>
      </c>
      <c r="H124" s="2">
        <v>321</v>
      </c>
      <c r="I124" t="str">
        <f>IF(ISNUMBER(SEARCH("C",#REF!)), "-1","1")</f>
        <v>1</v>
      </c>
      <c r="J124" s="4">
        <f t="shared" si="2"/>
        <v>2</v>
      </c>
      <c r="K124" s="2">
        <f t="shared" si="3"/>
        <v>321</v>
      </c>
    </row>
    <row r="125" spans="1:11" hidden="1" x14ac:dyDescent="0.25">
      <c r="A125" s="1">
        <v>44946</v>
      </c>
      <c r="B125" t="s">
        <v>118</v>
      </c>
      <c r="C125" t="s">
        <v>38</v>
      </c>
      <c r="D125" t="s">
        <v>34</v>
      </c>
      <c r="E125">
        <v>1</v>
      </c>
      <c r="F125" t="s">
        <v>171</v>
      </c>
      <c r="G125">
        <v>1</v>
      </c>
      <c r="H125" s="2">
        <v>92.34</v>
      </c>
      <c r="I125" t="str">
        <f>IF(ISNUMBER(SEARCH("C",#REF!)), "-1","1")</f>
        <v>1</v>
      </c>
      <c r="J125" s="4">
        <f t="shared" si="2"/>
        <v>1</v>
      </c>
      <c r="K125" s="2">
        <f t="shared" si="3"/>
        <v>92.34</v>
      </c>
    </row>
    <row r="126" spans="1:11" hidden="1" x14ac:dyDescent="0.25">
      <c r="A126" s="1">
        <v>44946</v>
      </c>
      <c r="B126" t="s">
        <v>91</v>
      </c>
      <c r="C126" t="s">
        <v>38</v>
      </c>
      <c r="D126" t="s">
        <v>34</v>
      </c>
      <c r="E126">
        <v>1</v>
      </c>
      <c r="F126" t="s">
        <v>122</v>
      </c>
      <c r="G126">
        <v>10</v>
      </c>
      <c r="H126" s="2">
        <v>672</v>
      </c>
      <c r="I126" t="str">
        <f>IF(ISNUMBER(SEARCH("C",#REF!)), "-1","1")</f>
        <v>1</v>
      </c>
      <c r="J126" s="4">
        <f t="shared" si="2"/>
        <v>10</v>
      </c>
      <c r="K126" s="2">
        <f t="shared" si="3"/>
        <v>672</v>
      </c>
    </row>
    <row r="127" spans="1:11" hidden="1" x14ac:dyDescent="0.25">
      <c r="A127" s="1">
        <v>44946</v>
      </c>
      <c r="B127" t="s">
        <v>201</v>
      </c>
      <c r="C127" t="s">
        <v>202</v>
      </c>
      <c r="D127" t="s">
        <v>36</v>
      </c>
      <c r="E127">
        <v>1</v>
      </c>
      <c r="F127" t="s">
        <v>216</v>
      </c>
      <c r="G127">
        <v>1</v>
      </c>
      <c r="H127" s="2">
        <v>143.97</v>
      </c>
      <c r="I127" t="str">
        <f>IF(ISNUMBER(SEARCH("C",#REF!)), "-1","1")</f>
        <v>1</v>
      </c>
      <c r="J127" s="4">
        <f t="shared" si="2"/>
        <v>1</v>
      </c>
      <c r="K127" s="2">
        <f t="shared" si="3"/>
        <v>143.97</v>
      </c>
    </row>
    <row r="128" spans="1:11" hidden="1" x14ac:dyDescent="0.25">
      <c r="A128" s="1">
        <v>44946</v>
      </c>
      <c r="B128" t="s">
        <v>63</v>
      </c>
      <c r="C128" t="s">
        <v>40</v>
      </c>
      <c r="D128" t="s">
        <v>36</v>
      </c>
      <c r="E128">
        <v>1</v>
      </c>
      <c r="F128" t="s">
        <v>113</v>
      </c>
      <c r="G128">
        <v>5</v>
      </c>
      <c r="H128" s="2">
        <v>479.8</v>
      </c>
      <c r="I128" t="str">
        <f>IF(ISNUMBER(SEARCH("C",#REF!)), "-1","1")</f>
        <v>1</v>
      </c>
      <c r="J128" s="4">
        <f t="shared" si="2"/>
        <v>5</v>
      </c>
      <c r="K128" s="2">
        <f t="shared" si="3"/>
        <v>479.8</v>
      </c>
    </row>
    <row r="129" spans="1:11" hidden="1" x14ac:dyDescent="0.25">
      <c r="A129" s="1">
        <v>44946</v>
      </c>
      <c r="B129" t="s">
        <v>100</v>
      </c>
      <c r="C129" t="s">
        <v>37</v>
      </c>
      <c r="D129" t="s">
        <v>36</v>
      </c>
      <c r="E129">
        <v>1</v>
      </c>
      <c r="F129" t="s">
        <v>205</v>
      </c>
      <c r="G129">
        <v>3</v>
      </c>
      <c r="H129" s="2">
        <v>572.70000000000005</v>
      </c>
      <c r="I129" t="str">
        <f>IF(ISNUMBER(SEARCH("C",#REF!)), "-1","1")</f>
        <v>1</v>
      </c>
      <c r="J129" s="4">
        <f t="shared" si="2"/>
        <v>3</v>
      </c>
      <c r="K129" s="2">
        <f t="shared" si="3"/>
        <v>572.70000000000005</v>
      </c>
    </row>
    <row r="130" spans="1:11" hidden="1" x14ac:dyDescent="0.25">
      <c r="A130" s="1">
        <v>44946</v>
      </c>
      <c r="B130" t="s">
        <v>70</v>
      </c>
      <c r="C130" t="s">
        <v>38</v>
      </c>
      <c r="D130" t="s">
        <v>34</v>
      </c>
      <c r="E130">
        <v>1</v>
      </c>
      <c r="F130" t="s">
        <v>122</v>
      </c>
      <c r="G130">
        <v>15</v>
      </c>
      <c r="H130" s="2">
        <v>826.2</v>
      </c>
      <c r="I130" t="str">
        <f>IF(ISNUMBER(SEARCH("C",#REF!)), "-1","1")</f>
        <v>1</v>
      </c>
      <c r="J130" s="4">
        <f t="shared" si="2"/>
        <v>15</v>
      </c>
      <c r="K130" s="2">
        <f t="shared" si="3"/>
        <v>826.2</v>
      </c>
    </row>
    <row r="131" spans="1:11" x14ac:dyDescent="0.25">
      <c r="A131" s="1">
        <v>44946</v>
      </c>
      <c r="B131" t="s">
        <v>55</v>
      </c>
      <c r="C131" t="s">
        <v>46</v>
      </c>
      <c r="D131" t="s">
        <v>34</v>
      </c>
      <c r="E131">
        <v>1</v>
      </c>
      <c r="F131" t="s">
        <v>32</v>
      </c>
      <c r="G131">
        <v>2</v>
      </c>
      <c r="H131" s="2">
        <v>493.56</v>
      </c>
      <c r="I131" t="str">
        <f>IF(ISNUMBER(SEARCH("C",#REF!)), "-1","1")</f>
        <v>1</v>
      </c>
      <c r="J131" s="4">
        <f t="shared" si="2"/>
        <v>2</v>
      </c>
      <c r="K131" s="2">
        <f t="shared" si="3"/>
        <v>493.56</v>
      </c>
    </row>
    <row r="132" spans="1:11" x14ac:dyDescent="0.25">
      <c r="A132" s="1">
        <v>44946</v>
      </c>
      <c r="B132" t="s">
        <v>55</v>
      </c>
      <c r="C132" t="s">
        <v>46</v>
      </c>
      <c r="D132" t="s">
        <v>34</v>
      </c>
      <c r="E132">
        <v>1</v>
      </c>
      <c r="F132" t="s">
        <v>130</v>
      </c>
      <c r="G132">
        <v>1</v>
      </c>
      <c r="H132" s="2">
        <v>167.9</v>
      </c>
      <c r="I132" t="str">
        <f>IF(ISNUMBER(SEARCH("C",#REF!)), "-1","1")</f>
        <v>1</v>
      </c>
      <c r="J132" s="4">
        <f t="shared" si="2"/>
        <v>1</v>
      </c>
      <c r="K132" s="2">
        <f t="shared" si="3"/>
        <v>167.9</v>
      </c>
    </row>
    <row r="133" spans="1:11" hidden="1" x14ac:dyDescent="0.25">
      <c r="A133" s="1">
        <v>44949</v>
      </c>
      <c r="B133" t="s">
        <v>208</v>
      </c>
      <c r="C133" t="s">
        <v>38</v>
      </c>
      <c r="D133" t="s">
        <v>34</v>
      </c>
      <c r="E133">
        <v>1</v>
      </c>
      <c r="F133" t="s">
        <v>110</v>
      </c>
      <c r="G133">
        <v>1</v>
      </c>
      <c r="H133" s="2">
        <v>100.8</v>
      </c>
      <c r="I133" t="str">
        <f>IF(ISNUMBER(SEARCH("C",#REF!)), "-1","1")</f>
        <v>1</v>
      </c>
      <c r="J133" s="4">
        <f t="shared" si="2"/>
        <v>1</v>
      </c>
      <c r="K133" s="2">
        <f t="shared" si="3"/>
        <v>100.8</v>
      </c>
    </row>
    <row r="134" spans="1:11" hidden="1" x14ac:dyDescent="0.25">
      <c r="A134" s="1">
        <v>44949</v>
      </c>
      <c r="B134" t="s">
        <v>296</v>
      </c>
      <c r="C134" t="s">
        <v>151</v>
      </c>
      <c r="D134" t="s">
        <v>34</v>
      </c>
      <c r="E134">
        <v>1</v>
      </c>
      <c r="F134" t="s">
        <v>68</v>
      </c>
      <c r="G134">
        <v>1</v>
      </c>
      <c r="H134" s="2">
        <v>100.8</v>
      </c>
      <c r="I134" t="str">
        <f>IF(ISNUMBER(SEARCH("C",#REF!)), "-1","1")</f>
        <v>1</v>
      </c>
      <c r="J134" s="4">
        <f t="shared" si="2"/>
        <v>1</v>
      </c>
      <c r="K134" s="2">
        <f t="shared" si="3"/>
        <v>100.8</v>
      </c>
    </row>
    <row r="135" spans="1:11" hidden="1" x14ac:dyDescent="0.25">
      <c r="A135" s="1">
        <v>44949</v>
      </c>
      <c r="B135" t="s">
        <v>163</v>
      </c>
      <c r="C135" t="s">
        <v>164</v>
      </c>
      <c r="D135" t="s">
        <v>34</v>
      </c>
      <c r="E135">
        <v>1</v>
      </c>
      <c r="F135" t="s">
        <v>157</v>
      </c>
      <c r="G135">
        <v>4</v>
      </c>
      <c r="H135" s="2">
        <v>561.20000000000005</v>
      </c>
      <c r="I135" t="str">
        <f>IF(ISNUMBER(SEARCH("C",#REF!)), "-1","1")</f>
        <v>1</v>
      </c>
      <c r="J135" s="4">
        <f t="shared" si="2"/>
        <v>4</v>
      </c>
      <c r="K135" s="2">
        <f t="shared" si="3"/>
        <v>561.20000000000005</v>
      </c>
    </row>
    <row r="136" spans="1:11" hidden="1" x14ac:dyDescent="0.25">
      <c r="A136" s="1">
        <v>44949</v>
      </c>
      <c r="B136" t="s">
        <v>144</v>
      </c>
      <c r="C136" t="s">
        <v>145</v>
      </c>
      <c r="D136" t="s">
        <v>36</v>
      </c>
      <c r="E136">
        <v>1</v>
      </c>
      <c r="F136" t="s">
        <v>82</v>
      </c>
      <c r="G136">
        <v>5</v>
      </c>
      <c r="H136" s="2">
        <v>199.2</v>
      </c>
      <c r="I136" t="str">
        <f>IF(ISNUMBER(SEARCH("C",#REF!)), "-1","1")</f>
        <v>1</v>
      </c>
      <c r="J136" s="4">
        <f t="shared" si="2"/>
        <v>5</v>
      </c>
      <c r="K136" s="2">
        <f t="shared" si="3"/>
        <v>199.2</v>
      </c>
    </row>
    <row r="137" spans="1:11" hidden="1" x14ac:dyDescent="0.25">
      <c r="A137" s="1">
        <v>44949</v>
      </c>
      <c r="B137" t="s">
        <v>218</v>
      </c>
      <c r="C137" t="s">
        <v>219</v>
      </c>
      <c r="D137" t="s">
        <v>36</v>
      </c>
      <c r="E137">
        <v>1</v>
      </c>
      <c r="F137" t="s">
        <v>110</v>
      </c>
      <c r="G137">
        <v>3</v>
      </c>
      <c r="H137" s="2">
        <v>302.39999999999998</v>
      </c>
      <c r="I137" t="str">
        <f>IF(ISNUMBER(SEARCH("C",#REF!)), "-1","1")</f>
        <v>1</v>
      </c>
      <c r="J137" s="4">
        <f t="shared" ref="J137:J200" si="4">G137*I137</f>
        <v>3</v>
      </c>
      <c r="K137" s="2">
        <f t="shared" ref="K137:K200" si="5">H137*I137</f>
        <v>302.39999999999998</v>
      </c>
    </row>
    <row r="138" spans="1:11" hidden="1" x14ac:dyDescent="0.25">
      <c r="A138" s="1">
        <v>44949</v>
      </c>
      <c r="B138" t="s">
        <v>48</v>
      </c>
      <c r="C138" t="s">
        <v>49</v>
      </c>
      <c r="D138" t="s">
        <v>36</v>
      </c>
      <c r="E138">
        <v>1</v>
      </c>
      <c r="F138" t="s">
        <v>32</v>
      </c>
      <c r="G138">
        <v>1</v>
      </c>
      <c r="H138" s="2">
        <v>266.7</v>
      </c>
      <c r="I138" t="str">
        <f>IF(ISNUMBER(SEARCH("C",#REF!)), "-1","1")</f>
        <v>1</v>
      </c>
      <c r="J138" s="4">
        <f t="shared" si="4"/>
        <v>1</v>
      </c>
      <c r="K138" s="2">
        <f t="shared" si="5"/>
        <v>266.7</v>
      </c>
    </row>
    <row r="139" spans="1:11" hidden="1" x14ac:dyDescent="0.25">
      <c r="A139" s="1">
        <v>44949</v>
      </c>
      <c r="B139" t="s">
        <v>177</v>
      </c>
      <c r="C139" t="s">
        <v>178</v>
      </c>
      <c r="D139" t="s">
        <v>36</v>
      </c>
      <c r="E139">
        <v>1</v>
      </c>
      <c r="F139" t="s">
        <v>113</v>
      </c>
      <c r="G139">
        <v>2</v>
      </c>
      <c r="H139" s="2">
        <v>183.04</v>
      </c>
      <c r="I139" t="str">
        <f>IF(ISNUMBER(SEARCH("C",#REF!)), "-1","1")</f>
        <v>1</v>
      </c>
      <c r="J139" s="4">
        <f t="shared" si="4"/>
        <v>2</v>
      </c>
      <c r="K139" s="2">
        <f t="shared" si="5"/>
        <v>183.04</v>
      </c>
    </row>
    <row r="140" spans="1:11" hidden="1" x14ac:dyDescent="0.25">
      <c r="A140" s="1">
        <v>44949</v>
      </c>
      <c r="B140" t="s">
        <v>48</v>
      </c>
      <c r="C140" t="s">
        <v>49</v>
      </c>
      <c r="D140" t="s">
        <v>36</v>
      </c>
      <c r="E140">
        <v>1</v>
      </c>
      <c r="F140" t="s">
        <v>110</v>
      </c>
      <c r="G140">
        <v>1</v>
      </c>
      <c r="H140" s="2">
        <v>100.8</v>
      </c>
      <c r="I140" t="str">
        <f>IF(ISNUMBER(SEARCH("C",#REF!)), "-1","1")</f>
        <v>1</v>
      </c>
      <c r="J140" s="4">
        <f t="shared" si="4"/>
        <v>1</v>
      </c>
      <c r="K140" s="2">
        <f t="shared" si="5"/>
        <v>100.8</v>
      </c>
    </row>
    <row r="141" spans="1:11" hidden="1" x14ac:dyDescent="0.25">
      <c r="A141" s="1">
        <v>44949</v>
      </c>
      <c r="B141" t="s">
        <v>70</v>
      </c>
      <c r="C141" t="s">
        <v>38</v>
      </c>
      <c r="D141" t="s">
        <v>34</v>
      </c>
      <c r="E141">
        <v>1</v>
      </c>
      <c r="F141" t="s">
        <v>110</v>
      </c>
      <c r="G141">
        <v>4</v>
      </c>
      <c r="H141" s="2">
        <v>403.2</v>
      </c>
      <c r="I141" t="str">
        <f>IF(ISNUMBER(SEARCH("C",#REF!)), "-1","1")</f>
        <v>1</v>
      </c>
      <c r="J141" s="4">
        <f t="shared" si="4"/>
        <v>4</v>
      </c>
      <c r="K141" s="2">
        <f t="shared" si="5"/>
        <v>403.2</v>
      </c>
    </row>
    <row r="142" spans="1:11" hidden="1" x14ac:dyDescent="0.25">
      <c r="A142" s="1">
        <v>44949</v>
      </c>
      <c r="B142" t="s">
        <v>600</v>
      </c>
      <c r="C142" t="s">
        <v>178</v>
      </c>
      <c r="D142" t="s">
        <v>36</v>
      </c>
      <c r="E142">
        <v>1</v>
      </c>
      <c r="F142" t="s">
        <v>205</v>
      </c>
      <c r="G142">
        <v>1</v>
      </c>
      <c r="H142" s="2">
        <v>190.9</v>
      </c>
      <c r="I142" t="str">
        <f>IF(ISNUMBER(SEARCH("C",#REF!)), "-1","1")</f>
        <v>1</v>
      </c>
      <c r="J142" s="4">
        <f t="shared" si="4"/>
        <v>1</v>
      </c>
      <c r="K142" s="2">
        <f t="shared" si="5"/>
        <v>190.9</v>
      </c>
    </row>
    <row r="143" spans="1:11" hidden="1" x14ac:dyDescent="0.25">
      <c r="A143" s="1">
        <v>44949</v>
      </c>
      <c r="B143" t="s">
        <v>73</v>
      </c>
      <c r="C143" t="s">
        <v>49</v>
      </c>
      <c r="D143" t="s">
        <v>36</v>
      </c>
      <c r="E143">
        <v>1</v>
      </c>
      <c r="F143" t="s">
        <v>134</v>
      </c>
      <c r="G143">
        <v>1</v>
      </c>
      <c r="H143" s="2">
        <v>259.05</v>
      </c>
      <c r="I143" t="str">
        <f>IF(ISNUMBER(SEARCH("C",#REF!)), "-1","1")</f>
        <v>1</v>
      </c>
      <c r="J143" s="4">
        <f t="shared" si="4"/>
        <v>1</v>
      </c>
      <c r="K143" s="2">
        <f t="shared" si="5"/>
        <v>259.05</v>
      </c>
    </row>
    <row r="144" spans="1:11" hidden="1" x14ac:dyDescent="0.25">
      <c r="A144" s="1">
        <v>44949</v>
      </c>
      <c r="B144" t="s">
        <v>43</v>
      </c>
      <c r="C144" t="s">
        <v>44</v>
      </c>
      <c r="D144" t="s">
        <v>34</v>
      </c>
      <c r="E144">
        <v>1</v>
      </c>
      <c r="F144" t="s">
        <v>110</v>
      </c>
      <c r="G144">
        <v>1</v>
      </c>
      <c r="H144" s="2">
        <v>96</v>
      </c>
      <c r="I144" t="str">
        <f>IF(ISNUMBER(SEARCH("C",#REF!)), "-1","1")</f>
        <v>1</v>
      </c>
      <c r="J144" s="4">
        <f t="shared" si="4"/>
        <v>1</v>
      </c>
      <c r="K144" s="2">
        <f t="shared" si="5"/>
        <v>96</v>
      </c>
    </row>
    <row r="145" spans="1:11" hidden="1" x14ac:dyDescent="0.25">
      <c r="A145" s="1">
        <v>44949</v>
      </c>
      <c r="B145" t="s">
        <v>43</v>
      </c>
      <c r="C145" t="s">
        <v>44</v>
      </c>
      <c r="D145" t="s">
        <v>34</v>
      </c>
      <c r="E145">
        <v>1</v>
      </c>
      <c r="F145" t="s">
        <v>110</v>
      </c>
      <c r="G145">
        <v>1</v>
      </c>
      <c r="H145" s="2">
        <v>96</v>
      </c>
      <c r="I145" t="str">
        <f>IF(ISNUMBER(SEARCH("C",#REF!)), "-1","1")</f>
        <v>1</v>
      </c>
      <c r="J145" s="4">
        <f t="shared" si="4"/>
        <v>1</v>
      </c>
      <c r="K145" s="2">
        <f t="shared" si="5"/>
        <v>96</v>
      </c>
    </row>
    <row r="146" spans="1:11" hidden="1" x14ac:dyDescent="0.25">
      <c r="A146" s="1">
        <v>44949</v>
      </c>
      <c r="B146" t="s">
        <v>43</v>
      </c>
      <c r="C146" t="s">
        <v>44</v>
      </c>
      <c r="D146" t="s">
        <v>34</v>
      </c>
      <c r="E146">
        <v>1</v>
      </c>
      <c r="F146" t="s">
        <v>110</v>
      </c>
      <c r="G146">
        <v>1</v>
      </c>
      <c r="H146" s="2">
        <v>100.8</v>
      </c>
      <c r="I146" t="str">
        <f>IF(ISNUMBER(SEARCH("C",#REF!)), "-1","1")</f>
        <v>1</v>
      </c>
      <c r="J146" s="4">
        <f t="shared" si="4"/>
        <v>1</v>
      </c>
      <c r="K146" s="2">
        <f t="shared" si="5"/>
        <v>100.8</v>
      </c>
    </row>
    <row r="147" spans="1:11" hidden="1" x14ac:dyDescent="0.25">
      <c r="A147" s="1">
        <v>44949</v>
      </c>
      <c r="B147" t="s">
        <v>43</v>
      </c>
      <c r="C147" t="s">
        <v>44</v>
      </c>
      <c r="D147" t="s">
        <v>34</v>
      </c>
      <c r="E147">
        <v>1</v>
      </c>
      <c r="F147" t="s">
        <v>96</v>
      </c>
      <c r="G147">
        <v>1</v>
      </c>
      <c r="H147" s="2">
        <v>346.21</v>
      </c>
      <c r="I147" t="str">
        <f>IF(ISNUMBER(SEARCH("C",#REF!)), "-1","1")</f>
        <v>1</v>
      </c>
      <c r="J147" s="4">
        <f t="shared" si="4"/>
        <v>1</v>
      </c>
      <c r="K147" s="2">
        <f t="shared" si="5"/>
        <v>346.21</v>
      </c>
    </row>
    <row r="148" spans="1:11" hidden="1" x14ac:dyDescent="0.25">
      <c r="A148" s="1">
        <v>44949</v>
      </c>
      <c r="B148" t="s">
        <v>43</v>
      </c>
      <c r="C148" t="s">
        <v>44</v>
      </c>
      <c r="D148" t="s">
        <v>34</v>
      </c>
      <c r="E148">
        <v>2</v>
      </c>
      <c r="F148" t="s">
        <v>94</v>
      </c>
      <c r="G148">
        <v>1</v>
      </c>
      <c r="H148" s="2">
        <v>346.21</v>
      </c>
      <c r="I148" t="str">
        <f>IF(ISNUMBER(SEARCH("C",#REF!)), "-1","1")</f>
        <v>1</v>
      </c>
      <c r="J148" s="4">
        <f t="shared" si="4"/>
        <v>1</v>
      </c>
      <c r="K148" s="2">
        <f t="shared" si="5"/>
        <v>346.21</v>
      </c>
    </row>
    <row r="149" spans="1:11" hidden="1" x14ac:dyDescent="0.25">
      <c r="A149" s="1">
        <v>44949</v>
      </c>
      <c r="B149" t="s">
        <v>238</v>
      </c>
      <c r="C149" t="s">
        <v>239</v>
      </c>
      <c r="D149" t="s">
        <v>34</v>
      </c>
      <c r="E149">
        <v>1</v>
      </c>
      <c r="F149" t="s">
        <v>87</v>
      </c>
      <c r="G149">
        <v>1</v>
      </c>
      <c r="H149" s="2">
        <v>0</v>
      </c>
      <c r="I149" t="str">
        <f>IF(ISNUMBER(SEARCH("C",#REF!)), "-1","1")</f>
        <v>1</v>
      </c>
      <c r="J149" s="4">
        <f t="shared" si="4"/>
        <v>1</v>
      </c>
      <c r="K149" s="2">
        <f t="shared" si="5"/>
        <v>0</v>
      </c>
    </row>
    <row r="150" spans="1:11" hidden="1" x14ac:dyDescent="0.25">
      <c r="A150" s="1">
        <v>44950</v>
      </c>
      <c r="B150" t="s">
        <v>138</v>
      </c>
      <c r="C150" t="s">
        <v>139</v>
      </c>
      <c r="D150" t="s">
        <v>36</v>
      </c>
      <c r="E150">
        <v>1</v>
      </c>
      <c r="F150" t="s">
        <v>181</v>
      </c>
      <c r="G150">
        <v>8</v>
      </c>
      <c r="H150" s="2">
        <v>588.79999999999995</v>
      </c>
      <c r="I150" t="str">
        <f>IF(ISNUMBER(SEARCH("C",#REF!)), "-1","1")</f>
        <v>1</v>
      </c>
      <c r="J150" s="4">
        <f t="shared" si="4"/>
        <v>8</v>
      </c>
      <c r="K150" s="2">
        <f t="shared" si="5"/>
        <v>588.79999999999995</v>
      </c>
    </row>
    <row r="151" spans="1:11" x14ac:dyDescent="0.25">
      <c r="A151" s="1">
        <v>44950</v>
      </c>
      <c r="B151" t="s">
        <v>300</v>
      </c>
      <c r="C151" t="s">
        <v>301</v>
      </c>
      <c r="D151" t="s">
        <v>34</v>
      </c>
      <c r="E151">
        <v>1</v>
      </c>
      <c r="F151" t="s">
        <v>87</v>
      </c>
      <c r="G151">
        <v>10</v>
      </c>
      <c r="H151" s="2">
        <v>189</v>
      </c>
      <c r="I151" t="str">
        <f>IF(ISNUMBER(SEARCH("C",#REF!)), "-1","1")</f>
        <v>1</v>
      </c>
      <c r="J151" s="4">
        <f t="shared" si="4"/>
        <v>10</v>
      </c>
      <c r="K151" s="2">
        <f t="shared" si="5"/>
        <v>189</v>
      </c>
    </row>
    <row r="152" spans="1:11" hidden="1" x14ac:dyDescent="0.25">
      <c r="A152" s="1">
        <v>44950</v>
      </c>
      <c r="B152" t="s">
        <v>79</v>
      </c>
      <c r="C152" t="s">
        <v>39</v>
      </c>
      <c r="D152" t="s">
        <v>34</v>
      </c>
      <c r="E152">
        <v>1</v>
      </c>
      <c r="F152" t="s">
        <v>94</v>
      </c>
      <c r="G152">
        <v>1</v>
      </c>
      <c r="H152" s="2">
        <v>357.7</v>
      </c>
      <c r="I152" t="str">
        <f>IF(ISNUMBER(SEARCH("C",#REF!)), "-1","1")</f>
        <v>1</v>
      </c>
      <c r="J152" s="4">
        <f t="shared" si="4"/>
        <v>1</v>
      </c>
      <c r="K152" s="2">
        <f t="shared" si="5"/>
        <v>357.7</v>
      </c>
    </row>
    <row r="153" spans="1:11" hidden="1" x14ac:dyDescent="0.25">
      <c r="A153" s="1">
        <v>44950</v>
      </c>
      <c r="B153" t="s">
        <v>79</v>
      </c>
      <c r="C153" t="s">
        <v>39</v>
      </c>
      <c r="D153" t="s">
        <v>34</v>
      </c>
      <c r="E153">
        <v>2</v>
      </c>
      <c r="F153" t="s">
        <v>225</v>
      </c>
      <c r="G153">
        <v>2</v>
      </c>
      <c r="H153" s="2">
        <v>1026</v>
      </c>
      <c r="I153" t="str">
        <f>IF(ISNUMBER(SEARCH("C",#REF!)), "-1","1")</f>
        <v>1</v>
      </c>
      <c r="J153" s="4">
        <f t="shared" si="4"/>
        <v>2</v>
      </c>
      <c r="K153" s="2">
        <f t="shared" si="5"/>
        <v>1026</v>
      </c>
    </row>
    <row r="154" spans="1:11" hidden="1" x14ac:dyDescent="0.25">
      <c r="A154" s="1">
        <v>44950</v>
      </c>
      <c r="B154" t="s">
        <v>144</v>
      </c>
      <c r="C154" t="s">
        <v>145</v>
      </c>
      <c r="D154" t="s">
        <v>36</v>
      </c>
      <c r="E154">
        <v>1</v>
      </c>
      <c r="F154" t="s">
        <v>82</v>
      </c>
      <c r="G154">
        <v>5</v>
      </c>
      <c r="H154" s="2">
        <v>199.2</v>
      </c>
      <c r="I154" t="str">
        <f>IF(ISNUMBER(SEARCH("C",#REF!)), "-1","1")</f>
        <v>1</v>
      </c>
      <c r="J154" s="4">
        <f t="shared" si="4"/>
        <v>5</v>
      </c>
      <c r="K154" s="2">
        <f t="shared" si="5"/>
        <v>199.2</v>
      </c>
    </row>
    <row r="155" spans="1:11" hidden="1" x14ac:dyDescent="0.25">
      <c r="A155" s="1">
        <v>44950</v>
      </c>
      <c r="B155" t="s">
        <v>84</v>
      </c>
      <c r="C155" t="s">
        <v>49</v>
      </c>
      <c r="D155" t="s">
        <v>36</v>
      </c>
      <c r="E155">
        <v>1</v>
      </c>
      <c r="F155" t="s">
        <v>216</v>
      </c>
      <c r="G155">
        <v>3</v>
      </c>
      <c r="H155" s="2">
        <v>403.98</v>
      </c>
      <c r="I155" t="str">
        <f>IF(ISNUMBER(SEARCH("C",#REF!)), "-1","1")</f>
        <v>1</v>
      </c>
      <c r="J155" s="4">
        <f t="shared" si="4"/>
        <v>3</v>
      </c>
      <c r="K155" s="2">
        <f t="shared" si="5"/>
        <v>403.98</v>
      </c>
    </row>
    <row r="156" spans="1:11" hidden="1" x14ac:dyDescent="0.25">
      <c r="A156" s="1">
        <v>44950</v>
      </c>
      <c r="B156" t="s">
        <v>84</v>
      </c>
      <c r="C156" t="s">
        <v>49</v>
      </c>
      <c r="D156" t="s">
        <v>36</v>
      </c>
      <c r="E156">
        <v>1</v>
      </c>
      <c r="F156" t="s">
        <v>68</v>
      </c>
      <c r="G156">
        <v>1</v>
      </c>
      <c r="H156" s="2">
        <v>100.8</v>
      </c>
      <c r="I156" t="str">
        <f>IF(ISNUMBER(SEARCH("C",#REF!)), "-1","1")</f>
        <v>1</v>
      </c>
      <c r="J156" s="4">
        <f t="shared" si="4"/>
        <v>1</v>
      </c>
      <c r="K156" s="2">
        <f t="shared" si="5"/>
        <v>100.8</v>
      </c>
    </row>
    <row r="157" spans="1:11" hidden="1" x14ac:dyDescent="0.25">
      <c r="A157" s="1">
        <v>44950</v>
      </c>
      <c r="B157" t="s">
        <v>118</v>
      </c>
      <c r="C157" t="s">
        <v>38</v>
      </c>
      <c r="D157" t="s">
        <v>34</v>
      </c>
      <c r="E157">
        <v>1</v>
      </c>
      <c r="F157" t="s">
        <v>361</v>
      </c>
      <c r="G157">
        <v>2</v>
      </c>
      <c r="H157" s="2">
        <v>446.88</v>
      </c>
      <c r="I157" t="str">
        <f>IF(ISNUMBER(SEARCH("C",#REF!)), "-1","1")</f>
        <v>1</v>
      </c>
      <c r="J157" s="4">
        <f t="shared" si="4"/>
        <v>2</v>
      </c>
      <c r="K157" s="2">
        <f t="shared" si="5"/>
        <v>446.88</v>
      </c>
    </row>
    <row r="158" spans="1:11" hidden="1" x14ac:dyDescent="0.25">
      <c r="A158" s="1">
        <v>44950</v>
      </c>
      <c r="B158" t="s">
        <v>57</v>
      </c>
      <c r="C158" t="s">
        <v>39</v>
      </c>
      <c r="D158" t="s">
        <v>34</v>
      </c>
      <c r="E158">
        <v>1</v>
      </c>
      <c r="F158" t="s">
        <v>87</v>
      </c>
      <c r="G158">
        <v>10</v>
      </c>
      <c r="H158" s="2">
        <v>173.6</v>
      </c>
      <c r="I158" t="str">
        <f>IF(ISNUMBER(SEARCH("C",#REF!)), "-1","1")</f>
        <v>1</v>
      </c>
      <c r="J158" s="4">
        <f t="shared" si="4"/>
        <v>10</v>
      </c>
      <c r="K158" s="2">
        <f t="shared" si="5"/>
        <v>173.6</v>
      </c>
    </row>
    <row r="159" spans="1:11" hidden="1" x14ac:dyDescent="0.25">
      <c r="A159" s="1">
        <v>44950</v>
      </c>
      <c r="B159" t="s">
        <v>118</v>
      </c>
      <c r="C159" t="s">
        <v>38</v>
      </c>
      <c r="D159" t="s">
        <v>34</v>
      </c>
      <c r="E159">
        <v>2</v>
      </c>
      <c r="F159" t="s">
        <v>400</v>
      </c>
      <c r="G159">
        <v>2</v>
      </c>
      <c r="H159" s="2">
        <v>446.88</v>
      </c>
      <c r="I159" t="str">
        <f>IF(ISNUMBER(SEARCH("C",#REF!)), "-1","1")</f>
        <v>1</v>
      </c>
      <c r="J159" s="4">
        <f t="shared" si="4"/>
        <v>2</v>
      </c>
      <c r="K159" s="2">
        <f t="shared" si="5"/>
        <v>446.88</v>
      </c>
    </row>
    <row r="160" spans="1:11" hidden="1" x14ac:dyDescent="0.25">
      <c r="A160" s="1">
        <v>44950</v>
      </c>
      <c r="B160" t="s">
        <v>118</v>
      </c>
      <c r="C160" t="s">
        <v>38</v>
      </c>
      <c r="D160" t="s">
        <v>34</v>
      </c>
      <c r="E160">
        <v>3</v>
      </c>
      <c r="F160" t="s">
        <v>402</v>
      </c>
      <c r="G160">
        <v>2</v>
      </c>
      <c r="H160" s="2">
        <v>446.88</v>
      </c>
      <c r="I160" t="str">
        <f>IF(ISNUMBER(SEARCH("C",#REF!)), "-1","1")</f>
        <v>1</v>
      </c>
      <c r="J160" s="4">
        <f t="shared" si="4"/>
        <v>2</v>
      </c>
      <c r="K160" s="2">
        <f t="shared" si="5"/>
        <v>446.88</v>
      </c>
    </row>
    <row r="161" spans="1:13" hidden="1" x14ac:dyDescent="0.25">
      <c r="A161" s="1">
        <v>44950</v>
      </c>
      <c r="B161" t="s">
        <v>408</v>
      </c>
      <c r="C161" t="s">
        <v>409</v>
      </c>
      <c r="D161" t="s">
        <v>34</v>
      </c>
      <c r="E161">
        <v>1</v>
      </c>
      <c r="F161" t="s">
        <v>110</v>
      </c>
      <c r="G161">
        <v>1</v>
      </c>
      <c r="H161" s="2">
        <v>100.8</v>
      </c>
      <c r="I161" t="str">
        <f>IF(ISNUMBER(SEARCH("C",#REF!)), "-1","1")</f>
        <v>1</v>
      </c>
      <c r="J161" s="4">
        <f t="shared" si="4"/>
        <v>1</v>
      </c>
      <c r="K161" s="2">
        <f t="shared" si="5"/>
        <v>100.8</v>
      </c>
    </row>
    <row r="162" spans="1:13" hidden="1" x14ac:dyDescent="0.25">
      <c r="A162" s="1">
        <v>44950</v>
      </c>
      <c r="B162" t="s">
        <v>57</v>
      </c>
      <c r="C162" t="s">
        <v>39</v>
      </c>
      <c r="D162" t="s">
        <v>34</v>
      </c>
      <c r="E162">
        <v>1</v>
      </c>
      <c r="F162" t="s">
        <v>87</v>
      </c>
      <c r="G162">
        <v>10</v>
      </c>
      <c r="H162" s="2">
        <v>173.6</v>
      </c>
      <c r="I162" t="str">
        <f>IF(ISNUMBER(SEARCH("C",#REF!)), "-1","1")</f>
        <v>1</v>
      </c>
      <c r="J162" s="4">
        <f t="shared" si="4"/>
        <v>10</v>
      </c>
      <c r="K162" s="2">
        <f t="shared" si="5"/>
        <v>173.6</v>
      </c>
    </row>
    <row r="163" spans="1:13" hidden="1" x14ac:dyDescent="0.25">
      <c r="A163" s="1">
        <v>44950</v>
      </c>
      <c r="B163" t="s">
        <v>57</v>
      </c>
      <c r="C163" t="s">
        <v>39</v>
      </c>
      <c r="D163" t="s">
        <v>34</v>
      </c>
      <c r="E163">
        <v>1</v>
      </c>
      <c r="F163" t="s">
        <v>87</v>
      </c>
      <c r="G163">
        <v>10</v>
      </c>
      <c r="H163" s="2">
        <v>173.6</v>
      </c>
      <c r="I163" t="str">
        <f>IF(ISNUMBER(SEARCH("C",#REF!)), "-1","1")</f>
        <v>1</v>
      </c>
      <c r="J163" s="4">
        <f t="shared" si="4"/>
        <v>10</v>
      </c>
      <c r="K163" s="2">
        <f t="shared" si="5"/>
        <v>173.6</v>
      </c>
    </row>
    <row r="164" spans="1:13" hidden="1" x14ac:dyDescent="0.25">
      <c r="A164" s="1">
        <v>44950</v>
      </c>
      <c r="B164" t="s">
        <v>48</v>
      </c>
      <c r="C164" t="s">
        <v>49</v>
      </c>
      <c r="D164" t="s">
        <v>36</v>
      </c>
      <c r="E164">
        <v>1</v>
      </c>
      <c r="F164" t="s">
        <v>68</v>
      </c>
      <c r="G164">
        <v>1</v>
      </c>
      <c r="H164" s="2">
        <v>100.8</v>
      </c>
      <c r="I164" t="str">
        <f>IF(ISNUMBER(SEARCH("C",#REF!)), "-1","1")</f>
        <v>1</v>
      </c>
      <c r="J164" s="4">
        <f t="shared" si="4"/>
        <v>1</v>
      </c>
      <c r="K164" s="2">
        <f t="shared" si="5"/>
        <v>100.8</v>
      </c>
    </row>
    <row r="165" spans="1:13" hidden="1" x14ac:dyDescent="0.25">
      <c r="A165" s="1">
        <v>44950</v>
      </c>
      <c r="B165" t="s">
        <v>48</v>
      </c>
      <c r="C165" t="s">
        <v>49</v>
      </c>
      <c r="D165" t="s">
        <v>36</v>
      </c>
      <c r="E165">
        <v>1</v>
      </c>
      <c r="F165" t="s">
        <v>66</v>
      </c>
      <c r="G165">
        <v>1</v>
      </c>
      <c r="H165" s="2">
        <v>98.75</v>
      </c>
      <c r="I165" t="str">
        <f>IF(ISNUMBER(SEARCH("C",#REF!)), "-1","1")</f>
        <v>1</v>
      </c>
      <c r="J165" s="4">
        <f t="shared" si="4"/>
        <v>1</v>
      </c>
      <c r="K165" s="2">
        <f t="shared" si="5"/>
        <v>98.75</v>
      </c>
    </row>
    <row r="166" spans="1:13" hidden="1" x14ac:dyDescent="0.25">
      <c r="A166" s="1">
        <v>44950</v>
      </c>
      <c r="B166" t="s">
        <v>63</v>
      </c>
      <c r="C166" t="s">
        <v>40</v>
      </c>
      <c r="D166" t="s">
        <v>36</v>
      </c>
      <c r="E166">
        <v>1</v>
      </c>
      <c r="F166" t="s">
        <v>32</v>
      </c>
      <c r="G166">
        <v>1</v>
      </c>
      <c r="H166" s="2">
        <v>259.35000000000002</v>
      </c>
      <c r="I166" t="str">
        <f>IF(ISNUMBER(SEARCH("C",#REF!)), "-1","1")</f>
        <v>1</v>
      </c>
      <c r="J166" s="4">
        <f t="shared" si="4"/>
        <v>1</v>
      </c>
      <c r="K166" s="2">
        <f t="shared" si="5"/>
        <v>259.35000000000002</v>
      </c>
    </row>
    <row r="167" spans="1:13" hidden="1" x14ac:dyDescent="0.25">
      <c r="A167" s="1">
        <v>44950</v>
      </c>
      <c r="B167" t="s">
        <v>132</v>
      </c>
      <c r="C167" t="s">
        <v>127</v>
      </c>
      <c r="D167" t="s">
        <v>34</v>
      </c>
      <c r="E167">
        <v>1</v>
      </c>
      <c r="F167" t="s">
        <v>113</v>
      </c>
      <c r="G167">
        <v>3</v>
      </c>
      <c r="H167" s="2">
        <v>296.10000000000002</v>
      </c>
      <c r="I167" t="str">
        <f>IF(ISNUMBER(SEARCH("C",#REF!)), "-1","1")</f>
        <v>1</v>
      </c>
      <c r="J167" s="4">
        <f t="shared" si="4"/>
        <v>3</v>
      </c>
      <c r="K167" s="2">
        <f t="shared" si="5"/>
        <v>296.10000000000002</v>
      </c>
    </row>
    <row r="168" spans="1:13" x14ac:dyDescent="0.25">
      <c r="A168" s="1">
        <v>44950</v>
      </c>
      <c r="B168" t="s">
        <v>55</v>
      </c>
      <c r="C168" t="s">
        <v>46</v>
      </c>
      <c r="D168" t="s">
        <v>34</v>
      </c>
      <c r="E168">
        <v>1</v>
      </c>
      <c r="F168" t="s">
        <v>104</v>
      </c>
      <c r="G168">
        <v>2</v>
      </c>
      <c r="H168" s="2">
        <v>203.7</v>
      </c>
      <c r="I168" t="str">
        <f>IF(ISNUMBER(SEARCH("C",#REF!)), "-1","1")</f>
        <v>1</v>
      </c>
      <c r="J168" s="4">
        <f t="shared" si="4"/>
        <v>2</v>
      </c>
      <c r="K168" s="2">
        <f t="shared" si="5"/>
        <v>203.7</v>
      </c>
    </row>
    <row r="169" spans="1:13" hidden="1" x14ac:dyDescent="0.25">
      <c r="A169" s="1">
        <v>44950</v>
      </c>
      <c r="B169" t="s">
        <v>43</v>
      </c>
      <c r="C169" t="s">
        <v>44</v>
      </c>
      <c r="D169" t="s">
        <v>34</v>
      </c>
      <c r="E169">
        <v>1</v>
      </c>
      <c r="F169" t="s">
        <v>68</v>
      </c>
      <c r="G169">
        <v>2</v>
      </c>
      <c r="H169" s="2">
        <v>201.6</v>
      </c>
      <c r="I169" t="str">
        <f>IF(ISNUMBER(SEARCH("C",#REF!)), "-1","1")</f>
        <v>1</v>
      </c>
      <c r="J169" s="4">
        <f t="shared" si="4"/>
        <v>2</v>
      </c>
      <c r="K169" s="2">
        <f t="shared" si="5"/>
        <v>201.6</v>
      </c>
    </row>
    <row r="170" spans="1:13" x14ac:dyDescent="0.25">
      <c r="A170" s="1">
        <v>44950</v>
      </c>
      <c r="B170" t="s">
        <v>669</v>
      </c>
      <c r="C170" t="s">
        <v>670</v>
      </c>
      <c r="D170" t="s">
        <v>34</v>
      </c>
      <c r="E170">
        <v>1</v>
      </c>
      <c r="F170" t="s">
        <v>87</v>
      </c>
      <c r="G170">
        <v>20</v>
      </c>
      <c r="H170" s="2">
        <v>378</v>
      </c>
      <c r="I170" t="str">
        <f>IF(ISNUMBER(SEARCH("C",#REF!)), "-1","1")</f>
        <v>1</v>
      </c>
      <c r="J170" s="4">
        <f t="shared" si="4"/>
        <v>20</v>
      </c>
      <c r="K170" s="2">
        <f t="shared" si="5"/>
        <v>378</v>
      </c>
    </row>
    <row r="171" spans="1:13" hidden="1" x14ac:dyDescent="0.25">
      <c r="A171" s="1">
        <v>44951</v>
      </c>
      <c r="B171" t="s">
        <v>84</v>
      </c>
      <c r="C171" t="s">
        <v>49</v>
      </c>
      <c r="D171" t="s">
        <v>36</v>
      </c>
      <c r="E171">
        <v>1</v>
      </c>
      <c r="F171" t="s">
        <v>32</v>
      </c>
      <c r="G171">
        <v>1</v>
      </c>
      <c r="H171" s="2">
        <v>266.7</v>
      </c>
      <c r="I171" t="str">
        <f>IF(ISNUMBER(SEARCH("C",#REF!)), "-1","1")</f>
        <v>1</v>
      </c>
      <c r="J171" s="4">
        <f t="shared" si="4"/>
        <v>1</v>
      </c>
      <c r="K171" s="2">
        <f t="shared" si="5"/>
        <v>266.7</v>
      </c>
    </row>
    <row r="172" spans="1:13" s="8" customFormat="1" hidden="1" x14ac:dyDescent="0.25">
      <c r="A172" s="7">
        <v>44951</v>
      </c>
      <c r="B172" s="8" t="s">
        <v>413</v>
      </c>
      <c r="C172" s="8" t="s">
        <v>414</v>
      </c>
      <c r="D172" s="8" t="s">
        <v>34</v>
      </c>
      <c r="E172" s="8">
        <v>1</v>
      </c>
      <c r="F172" s="8" t="s">
        <v>122</v>
      </c>
      <c r="G172" s="8">
        <v>2</v>
      </c>
      <c r="H172" s="10">
        <v>224</v>
      </c>
      <c r="I172" s="8" t="str">
        <f>IF(ISNUMBER(SEARCH("C",#REF!)), "-1","1")</f>
        <v>1</v>
      </c>
      <c r="J172" s="11">
        <f t="shared" si="4"/>
        <v>2</v>
      </c>
      <c r="K172" s="10">
        <f t="shared" si="5"/>
        <v>224</v>
      </c>
      <c r="L172" s="9"/>
      <c r="M172" s="10"/>
    </row>
    <row r="173" spans="1:13" hidden="1" x14ac:dyDescent="0.25">
      <c r="A173" s="1">
        <v>44951</v>
      </c>
      <c r="B173" t="s">
        <v>423</v>
      </c>
      <c r="C173" t="s">
        <v>40</v>
      </c>
      <c r="D173" t="s">
        <v>36</v>
      </c>
      <c r="E173">
        <v>2</v>
      </c>
      <c r="F173" t="s">
        <v>96</v>
      </c>
      <c r="G173">
        <v>5</v>
      </c>
      <c r="H173" s="2">
        <v>1940.45</v>
      </c>
      <c r="I173" t="str">
        <f>IF(ISNUMBER(SEARCH("C",#REF!)), "-1","1")</f>
        <v>1</v>
      </c>
      <c r="J173" s="4">
        <f t="shared" si="4"/>
        <v>5</v>
      </c>
      <c r="K173" s="2">
        <f t="shared" si="5"/>
        <v>1940.45</v>
      </c>
    </row>
    <row r="174" spans="1:13" hidden="1" x14ac:dyDescent="0.25">
      <c r="A174" s="1">
        <v>44951</v>
      </c>
      <c r="B174" t="s">
        <v>423</v>
      </c>
      <c r="C174" t="s">
        <v>40</v>
      </c>
      <c r="D174" t="s">
        <v>36</v>
      </c>
      <c r="E174">
        <v>1</v>
      </c>
      <c r="F174" t="s">
        <v>94</v>
      </c>
      <c r="G174">
        <v>5</v>
      </c>
      <c r="H174" s="2">
        <v>1940.45</v>
      </c>
      <c r="I174" t="str">
        <f>IF(ISNUMBER(SEARCH("C",#REF!)), "-1","1")</f>
        <v>1</v>
      </c>
      <c r="J174" s="4">
        <f t="shared" si="4"/>
        <v>5</v>
      </c>
      <c r="K174" s="2">
        <f t="shared" si="5"/>
        <v>1940.45</v>
      </c>
    </row>
    <row r="175" spans="1:13" hidden="1" x14ac:dyDescent="0.25">
      <c r="A175" s="1">
        <v>44951</v>
      </c>
      <c r="B175" t="s">
        <v>60</v>
      </c>
      <c r="C175" t="s">
        <v>61</v>
      </c>
      <c r="D175" t="s">
        <v>34</v>
      </c>
      <c r="E175">
        <v>1</v>
      </c>
      <c r="F175" t="s">
        <v>233</v>
      </c>
      <c r="G175">
        <v>20</v>
      </c>
      <c r="H175" s="2">
        <v>8932</v>
      </c>
      <c r="I175" t="str">
        <f>IF(ISNUMBER(SEARCH("C",#REF!)), "-1","1")</f>
        <v>1</v>
      </c>
      <c r="J175" s="4">
        <f t="shared" si="4"/>
        <v>20</v>
      </c>
      <c r="K175" s="2">
        <f t="shared" si="5"/>
        <v>8932</v>
      </c>
    </row>
    <row r="176" spans="1:13" hidden="1" x14ac:dyDescent="0.25">
      <c r="A176" s="1">
        <v>44951</v>
      </c>
      <c r="B176" t="s">
        <v>48</v>
      </c>
      <c r="C176" t="s">
        <v>49</v>
      </c>
      <c r="D176" t="s">
        <v>36</v>
      </c>
      <c r="E176">
        <v>1</v>
      </c>
      <c r="F176" t="s">
        <v>68</v>
      </c>
      <c r="G176">
        <v>1</v>
      </c>
      <c r="H176" s="2">
        <v>100.8</v>
      </c>
      <c r="I176" t="str">
        <f>IF(ISNUMBER(SEARCH("C",#REF!)), "-1","1")</f>
        <v>1</v>
      </c>
      <c r="J176" s="4">
        <f t="shared" si="4"/>
        <v>1</v>
      </c>
      <c r="K176" s="2">
        <f t="shared" si="5"/>
        <v>100.8</v>
      </c>
    </row>
    <row r="177" spans="1:11" hidden="1" x14ac:dyDescent="0.25">
      <c r="A177" s="1">
        <v>44951</v>
      </c>
      <c r="B177" t="s">
        <v>126</v>
      </c>
      <c r="C177" t="s">
        <v>127</v>
      </c>
      <c r="D177" t="s">
        <v>34</v>
      </c>
      <c r="E177">
        <v>1</v>
      </c>
      <c r="F177" t="s">
        <v>148</v>
      </c>
      <c r="G177">
        <v>3</v>
      </c>
      <c r="H177" s="2">
        <v>197.1</v>
      </c>
      <c r="I177" t="str">
        <f>IF(ISNUMBER(SEARCH("C",#REF!)), "-1","1")</f>
        <v>1</v>
      </c>
      <c r="J177" s="4">
        <f t="shared" si="4"/>
        <v>3</v>
      </c>
      <c r="K177" s="2">
        <f t="shared" si="5"/>
        <v>197.1</v>
      </c>
    </row>
    <row r="178" spans="1:11" hidden="1" x14ac:dyDescent="0.25">
      <c r="A178" s="1">
        <v>44951</v>
      </c>
      <c r="B178" t="s">
        <v>126</v>
      </c>
      <c r="C178" t="s">
        <v>127</v>
      </c>
      <c r="D178" t="s">
        <v>34</v>
      </c>
      <c r="E178">
        <v>1</v>
      </c>
      <c r="F178" t="s">
        <v>32</v>
      </c>
      <c r="G178">
        <v>1</v>
      </c>
      <c r="H178" s="2">
        <v>266.7</v>
      </c>
      <c r="I178" t="str">
        <f>IF(ISNUMBER(SEARCH("C",#REF!)), "-1","1")</f>
        <v>1</v>
      </c>
      <c r="J178" s="4">
        <f t="shared" si="4"/>
        <v>1</v>
      </c>
      <c r="K178" s="2">
        <f t="shared" si="5"/>
        <v>266.7</v>
      </c>
    </row>
    <row r="179" spans="1:11" hidden="1" x14ac:dyDescent="0.25">
      <c r="A179" s="1">
        <v>44952</v>
      </c>
      <c r="B179" t="s">
        <v>79</v>
      </c>
      <c r="C179" t="s">
        <v>39</v>
      </c>
      <c r="D179" t="s">
        <v>34</v>
      </c>
      <c r="E179">
        <v>1</v>
      </c>
      <c r="F179" t="s">
        <v>94</v>
      </c>
      <c r="G179">
        <v>2</v>
      </c>
      <c r="H179" s="2">
        <v>681.34</v>
      </c>
      <c r="I179" t="str">
        <f>IF(ISNUMBER(SEARCH("C",#REF!)), "-1","1")</f>
        <v>1</v>
      </c>
      <c r="J179" s="4">
        <f t="shared" si="4"/>
        <v>2</v>
      </c>
      <c r="K179" s="2">
        <f t="shared" si="5"/>
        <v>681.34</v>
      </c>
    </row>
    <row r="180" spans="1:11" hidden="1" x14ac:dyDescent="0.25">
      <c r="A180" s="1">
        <v>44952</v>
      </c>
      <c r="B180" t="s">
        <v>201</v>
      </c>
      <c r="C180" t="s">
        <v>202</v>
      </c>
      <c r="D180" t="s">
        <v>36</v>
      </c>
      <c r="E180">
        <v>1</v>
      </c>
      <c r="F180" t="s">
        <v>82</v>
      </c>
      <c r="G180">
        <v>4</v>
      </c>
      <c r="H180" s="2">
        <v>204.88</v>
      </c>
      <c r="I180" t="str">
        <f>IF(ISNUMBER(SEARCH("C",#REF!)), "-1","1")</f>
        <v>1</v>
      </c>
      <c r="J180" s="4">
        <f t="shared" si="4"/>
        <v>4</v>
      </c>
      <c r="K180" s="2">
        <f t="shared" si="5"/>
        <v>204.88</v>
      </c>
    </row>
    <row r="181" spans="1:11" hidden="1" x14ac:dyDescent="0.25">
      <c r="A181" s="1">
        <v>44952</v>
      </c>
      <c r="B181" t="s">
        <v>413</v>
      </c>
      <c r="C181" t="s">
        <v>414</v>
      </c>
      <c r="D181" t="s">
        <v>34</v>
      </c>
      <c r="E181">
        <v>1</v>
      </c>
      <c r="F181" t="s">
        <v>122</v>
      </c>
      <c r="G181">
        <v>2</v>
      </c>
      <c r="H181" s="2">
        <v>156.80000000000001</v>
      </c>
      <c r="I181" t="str">
        <f>IF(ISNUMBER(SEARCH("C",#REF!)), "-1","1")</f>
        <v>1</v>
      </c>
      <c r="J181" s="4">
        <f t="shared" si="4"/>
        <v>2</v>
      </c>
      <c r="K181" s="2">
        <f t="shared" si="5"/>
        <v>156.80000000000001</v>
      </c>
    </row>
    <row r="182" spans="1:11" hidden="1" x14ac:dyDescent="0.25">
      <c r="A182" s="1">
        <v>44952</v>
      </c>
      <c r="B182" t="s">
        <v>70</v>
      </c>
      <c r="C182" t="s">
        <v>38</v>
      </c>
      <c r="D182" t="s">
        <v>34</v>
      </c>
      <c r="E182">
        <v>1</v>
      </c>
      <c r="F182" t="s">
        <v>32</v>
      </c>
      <c r="G182">
        <v>1</v>
      </c>
      <c r="H182" s="2">
        <v>247</v>
      </c>
      <c r="I182" t="str">
        <f>IF(ISNUMBER(SEARCH("C",#REF!)), "-1","1")</f>
        <v>1</v>
      </c>
      <c r="J182" s="4">
        <f t="shared" si="4"/>
        <v>1</v>
      </c>
      <c r="K182" s="2">
        <f t="shared" si="5"/>
        <v>247</v>
      </c>
    </row>
    <row r="183" spans="1:11" hidden="1" x14ac:dyDescent="0.25">
      <c r="A183" s="1">
        <v>44953</v>
      </c>
      <c r="B183" t="s">
        <v>144</v>
      </c>
      <c r="C183" t="s">
        <v>145</v>
      </c>
      <c r="D183" t="s">
        <v>36</v>
      </c>
      <c r="E183">
        <v>1</v>
      </c>
      <c r="F183" t="s">
        <v>320</v>
      </c>
      <c r="G183">
        <v>3</v>
      </c>
      <c r="H183" s="2">
        <v>481.5</v>
      </c>
      <c r="I183" t="str">
        <f>IF(ISNUMBER(SEARCH("C",#REF!)), "-1","1")</f>
        <v>1</v>
      </c>
      <c r="J183" s="4">
        <f t="shared" si="4"/>
        <v>3</v>
      </c>
      <c r="K183" s="2">
        <f t="shared" si="5"/>
        <v>481.5</v>
      </c>
    </row>
    <row r="184" spans="1:11" hidden="1" x14ac:dyDescent="0.25">
      <c r="A184" s="1">
        <v>44953</v>
      </c>
      <c r="B184" t="s">
        <v>84</v>
      </c>
      <c r="C184" t="s">
        <v>49</v>
      </c>
      <c r="D184" t="s">
        <v>36</v>
      </c>
      <c r="E184">
        <v>1</v>
      </c>
      <c r="F184" t="s">
        <v>106</v>
      </c>
      <c r="G184">
        <v>3</v>
      </c>
      <c r="H184" s="2">
        <v>1101.24</v>
      </c>
      <c r="I184" t="str">
        <f>IF(ISNUMBER(SEARCH("C",#REF!)), "-1","1")</f>
        <v>1</v>
      </c>
      <c r="J184" s="4">
        <f t="shared" si="4"/>
        <v>3</v>
      </c>
      <c r="K184" s="2">
        <f t="shared" si="5"/>
        <v>1101.24</v>
      </c>
    </row>
    <row r="185" spans="1:11" x14ac:dyDescent="0.25">
      <c r="A185" s="1">
        <v>44953</v>
      </c>
      <c r="B185" t="s">
        <v>115</v>
      </c>
      <c r="C185" t="s">
        <v>46</v>
      </c>
      <c r="D185" t="s">
        <v>34</v>
      </c>
      <c r="E185">
        <v>1</v>
      </c>
      <c r="F185" t="s">
        <v>32</v>
      </c>
      <c r="G185">
        <v>1</v>
      </c>
      <c r="H185" s="2">
        <v>266.7</v>
      </c>
      <c r="I185" t="str">
        <f>IF(ISNUMBER(SEARCH("C",#REF!)), "-1","1")</f>
        <v>1</v>
      </c>
      <c r="J185" s="4">
        <f t="shared" si="4"/>
        <v>1</v>
      </c>
      <c r="K185" s="2">
        <f t="shared" si="5"/>
        <v>266.7</v>
      </c>
    </row>
    <row r="186" spans="1:11" hidden="1" x14ac:dyDescent="0.25">
      <c r="A186" s="1">
        <v>44953</v>
      </c>
      <c r="B186" t="s">
        <v>118</v>
      </c>
      <c r="C186" t="s">
        <v>38</v>
      </c>
      <c r="D186" t="s">
        <v>34</v>
      </c>
      <c r="E186">
        <v>1</v>
      </c>
      <c r="F186" t="s">
        <v>106</v>
      </c>
      <c r="G186">
        <v>2</v>
      </c>
      <c r="H186" s="2">
        <v>758</v>
      </c>
      <c r="I186" t="str">
        <f>IF(ISNUMBER(SEARCH("C",#REF!)), "-1","1")</f>
        <v>1</v>
      </c>
      <c r="J186" s="4">
        <f t="shared" si="4"/>
        <v>2</v>
      </c>
      <c r="K186" s="2">
        <f t="shared" si="5"/>
        <v>758</v>
      </c>
    </row>
    <row r="187" spans="1:11" hidden="1" x14ac:dyDescent="0.25">
      <c r="A187" s="1">
        <v>44953</v>
      </c>
      <c r="B187" t="s">
        <v>60</v>
      </c>
      <c r="C187" t="s">
        <v>61</v>
      </c>
      <c r="D187" t="s">
        <v>34</v>
      </c>
      <c r="E187">
        <v>1</v>
      </c>
      <c r="F187" t="s">
        <v>440</v>
      </c>
      <c r="G187">
        <v>10</v>
      </c>
      <c r="H187" s="2">
        <v>757</v>
      </c>
      <c r="I187" t="str">
        <f>IF(ISNUMBER(SEARCH("C",#REF!)), "-1","1")</f>
        <v>1</v>
      </c>
      <c r="J187" s="4">
        <f t="shared" si="4"/>
        <v>10</v>
      </c>
      <c r="K187" s="2">
        <f t="shared" si="5"/>
        <v>757</v>
      </c>
    </row>
    <row r="188" spans="1:11" hidden="1" x14ac:dyDescent="0.25">
      <c r="A188" s="1">
        <v>44953</v>
      </c>
      <c r="B188" t="s">
        <v>48</v>
      </c>
      <c r="C188" t="s">
        <v>49</v>
      </c>
      <c r="D188" t="s">
        <v>36</v>
      </c>
      <c r="E188">
        <v>1</v>
      </c>
      <c r="F188" t="s">
        <v>68</v>
      </c>
      <c r="G188">
        <v>1</v>
      </c>
      <c r="H188" s="2">
        <v>100.8</v>
      </c>
      <c r="I188" t="str">
        <f>IF(ISNUMBER(SEARCH("C",#REF!)), "-1","1")</f>
        <v>1</v>
      </c>
      <c r="J188" s="4">
        <f t="shared" si="4"/>
        <v>1</v>
      </c>
      <c r="K188" s="2">
        <f t="shared" si="5"/>
        <v>100.8</v>
      </c>
    </row>
    <row r="189" spans="1:11" hidden="1" x14ac:dyDescent="0.25">
      <c r="A189" s="1">
        <v>44953</v>
      </c>
      <c r="B189" t="s">
        <v>63</v>
      </c>
      <c r="C189" t="s">
        <v>40</v>
      </c>
      <c r="D189" t="s">
        <v>36</v>
      </c>
      <c r="E189">
        <v>1</v>
      </c>
      <c r="F189" t="s">
        <v>519</v>
      </c>
      <c r="G189">
        <v>6</v>
      </c>
      <c r="H189" s="2">
        <v>776.88</v>
      </c>
      <c r="I189" t="str">
        <f>IF(ISNUMBER(SEARCH("C",#REF!)), "-1","1")</f>
        <v>1</v>
      </c>
      <c r="J189" s="4">
        <f t="shared" si="4"/>
        <v>6</v>
      </c>
      <c r="K189" s="2">
        <f t="shared" si="5"/>
        <v>776.88</v>
      </c>
    </row>
    <row r="190" spans="1:11" hidden="1" x14ac:dyDescent="0.25">
      <c r="A190" s="1">
        <v>44953</v>
      </c>
      <c r="B190" t="s">
        <v>190</v>
      </c>
      <c r="C190" t="s">
        <v>178</v>
      </c>
      <c r="D190" t="s">
        <v>36</v>
      </c>
      <c r="E190">
        <v>1</v>
      </c>
      <c r="F190" t="s">
        <v>89</v>
      </c>
      <c r="G190">
        <v>2</v>
      </c>
      <c r="H190" s="2">
        <v>212</v>
      </c>
      <c r="I190" t="str">
        <f>IF(ISNUMBER(SEARCH("C",#REF!)), "-1","1")</f>
        <v>1</v>
      </c>
      <c r="J190" s="4">
        <f t="shared" si="4"/>
        <v>2</v>
      </c>
      <c r="K190" s="2">
        <f t="shared" si="5"/>
        <v>212</v>
      </c>
    </row>
    <row r="191" spans="1:11" hidden="1" x14ac:dyDescent="0.25">
      <c r="A191" s="1">
        <v>44953</v>
      </c>
      <c r="B191" t="s">
        <v>43</v>
      </c>
      <c r="C191" t="s">
        <v>44</v>
      </c>
      <c r="D191" t="s">
        <v>34</v>
      </c>
      <c r="E191">
        <v>1</v>
      </c>
      <c r="F191" t="s">
        <v>106</v>
      </c>
      <c r="G191">
        <v>3</v>
      </c>
      <c r="H191" s="2">
        <v>1038.6300000000001</v>
      </c>
      <c r="I191" t="str">
        <f>IF(ISNUMBER(SEARCH("C",#REF!)), "-1","1")</f>
        <v>1</v>
      </c>
      <c r="J191" s="4">
        <f t="shared" si="4"/>
        <v>3</v>
      </c>
      <c r="K191" s="2">
        <f t="shared" si="5"/>
        <v>1038.6300000000001</v>
      </c>
    </row>
    <row r="192" spans="1:11" hidden="1" x14ac:dyDescent="0.25">
      <c r="A192" s="1">
        <v>44953</v>
      </c>
      <c r="B192" t="s">
        <v>43</v>
      </c>
      <c r="C192" t="s">
        <v>44</v>
      </c>
      <c r="D192" t="s">
        <v>34</v>
      </c>
      <c r="E192">
        <v>1</v>
      </c>
      <c r="F192" t="s">
        <v>106</v>
      </c>
      <c r="G192">
        <v>3</v>
      </c>
      <c r="H192" s="2">
        <v>1038.6300000000001</v>
      </c>
      <c r="I192" t="str">
        <f>IF(ISNUMBER(SEARCH("C",#REF!)), "-1","1")</f>
        <v>1</v>
      </c>
      <c r="J192" s="4">
        <f t="shared" si="4"/>
        <v>3</v>
      </c>
      <c r="K192" s="2">
        <f t="shared" si="5"/>
        <v>1038.6300000000001</v>
      </c>
    </row>
    <row r="193" spans="1:11" hidden="1" x14ac:dyDescent="0.25">
      <c r="A193" s="1">
        <v>44953</v>
      </c>
      <c r="B193" t="s">
        <v>650</v>
      </c>
      <c r="C193" t="s">
        <v>40</v>
      </c>
      <c r="D193" t="s">
        <v>36</v>
      </c>
      <c r="E193">
        <v>1</v>
      </c>
      <c r="F193" t="s">
        <v>657</v>
      </c>
      <c r="G193">
        <v>6</v>
      </c>
      <c r="H193" s="2">
        <v>270.3</v>
      </c>
      <c r="I193" t="str">
        <f>IF(ISNUMBER(SEARCH("C",#REF!)), "-1","1")</f>
        <v>1</v>
      </c>
      <c r="J193" s="4">
        <f t="shared" si="4"/>
        <v>6</v>
      </c>
      <c r="K193" s="2">
        <f t="shared" si="5"/>
        <v>270.3</v>
      </c>
    </row>
    <row r="194" spans="1:11" hidden="1" x14ac:dyDescent="0.25">
      <c r="A194" s="1">
        <v>44956</v>
      </c>
      <c r="B194" t="s">
        <v>174</v>
      </c>
      <c r="C194" t="s">
        <v>155</v>
      </c>
      <c r="D194" t="s">
        <v>34</v>
      </c>
      <c r="E194">
        <v>1</v>
      </c>
      <c r="F194" t="s">
        <v>244</v>
      </c>
      <c r="G194">
        <v>3</v>
      </c>
      <c r="H194" s="2">
        <v>352.8</v>
      </c>
      <c r="I194" t="str">
        <f>IF(ISNUMBER(SEARCH("C",#REF!)), "-1","1")</f>
        <v>1</v>
      </c>
      <c r="J194" s="4">
        <f t="shared" si="4"/>
        <v>3</v>
      </c>
      <c r="K194" s="2">
        <f t="shared" si="5"/>
        <v>352.8</v>
      </c>
    </row>
    <row r="195" spans="1:11" hidden="1" x14ac:dyDescent="0.25">
      <c r="A195" s="1">
        <v>44956</v>
      </c>
      <c r="B195" t="s">
        <v>208</v>
      </c>
      <c r="C195" t="s">
        <v>38</v>
      </c>
      <c r="D195" t="s">
        <v>34</v>
      </c>
      <c r="E195">
        <v>1</v>
      </c>
      <c r="F195" t="s">
        <v>68</v>
      </c>
      <c r="G195">
        <v>1</v>
      </c>
      <c r="H195" s="2">
        <v>100.8</v>
      </c>
      <c r="I195" t="str">
        <f>IF(ISNUMBER(SEARCH("C",#REF!)), "-1","1")</f>
        <v>1</v>
      </c>
      <c r="J195" s="4">
        <f t="shared" si="4"/>
        <v>1</v>
      </c>
      <c r="K195" s="2">
        <f t="shared" si="5"/>
        <v>100.8</v>
      </c>
    </row>
    <row r="196" spans="1:11" hidden="1" x14ac:dyDescent="0.25">
      <c r="A196" s="1">
        <v>44956</v>
      </c>
      <c r="B196" t="s">
        <v>138</v>
      </c>
      <c r="C196" t="s">
        <v>139</v>
      </c>
      <c r="D196" t="s">
        <v>36</v>
      </c>
      <c r="E196">
        <v>1</v>
      </c>
      <c r="F196" t="s">
        <v>287</v>
      </c>
      <c r="G196">
        <v>6</v>
      </c>
      <c r="H196" s="2">
        <v>488.4</v>
      </c>
      <c r="I196" t="str">
        <f>IF(ISNUMBER(SEARCH("C",#REF!)), "-1","1")</f>
        <v>1</v>
      </c>
      <c r="J196" s="4">
        <f t="shared" si="4"/>
        <v>6</v>
      </c>
      <c r="K196" s="2">
        <f t="shared" si="5"/>
        <v>488.4</v>
      </c>
    </row>
    <row r="197" spans="1:11" hidden="1" x14ac:dyDescent="0.25">
      <c r="A197" s="1">
        <v>44956</v>
      </c>
      <c r="B197" t="s">
        <v>79</v>
      </c>
      <c r="C197" t="s">
        <v>39</v>
      </c>
      <c r="D197" t="s">
        <v>34</v>
      </c>
      <c r="E197">
        <v>1</v>
      </c>
      <c r="F197" t="s">
        <v>211</v>
      </c>
      <c r="G197">
        <v>4</v>
      </c>
      <c r="H197" s="2">
        <v>1389.96</v>
      </c>
      <c r="I197" t="str">
        <f>IF(ISNUMBER(SEARCH("C",#REF!)), "-1","1")</f>
        <v>1</v>
      </c>
      <c r="J197" s="4">
        <f t="shared" si="4"/>
        <v>4</v>
      </c>
      <c r="K197" s="2">
        <f t="shared" si="5"/>
        <v>1389.96</v>
      </c>
    </row>
    <row r="198" spans="1:11" hidden="1" x14ac:dyDescent="0.25">
      <c r="A198" s="1">
        <v>44956</v>
      </c>
      <c r="B198" t="s">
        <v>60</v>
      </c>
      <c r="C198" t="s">
        <v>61</v>
      </c>
      <c r="D198" t="s">
        <v>34</v>
      </c>
      <c r="E198">
        <v>1</v>
      </c>
      <c r="F198" t="s">
        <v>32</v>
      </c>
      <c r="G198">
        <v>1</v>
      </c>
      <c r="H198" s="2">
        <v>266.7</v>
      </c>
      <c r="I198" t="str">
        <f>IF(ISNUMBER(SEARCH("C",#REF!)), "-1","1")</f>
        <v>1</v>
      </c>
      <c r="J198" s="4">
        <f t="shared" si="4"/>
        <v>1</v>
      </c>
      <c r="K198" s="2">
        <f t="shared" si="5"/>
        <v>266.7</v>
      </c>
    </row>
    <row r="199" spans="1:11" hidden="1" x14ac:dyDescent="0.25">
      <c r="A199" s="1">
        <v>44956</v>
      </c>
      <c r="B199" t="s">
        <v>57</v>
      </c>
      <c r="C199" t="s">
        <v>39</v>
      </c>
      <c r="D199" t="s">
        <v>34</v>
      </c>
      <c r="E199">
        <v>1</v>
      </c>
      <c r="F199" t="s">
        <v>32</v>
      </c>
      <c r="G199">
        <v>1</v>
      </c>
      <c r="H199" s="2">
        <v>246.78</v>
      </c>
      <c r="I199" t="str">
        <f>IF(ISNUMBER(SEARCH("C",#REF!)), "-1","1")</f>
        <v>1</v>
      </c>
      <c r="J199" s="4">
        <f t="shared" si="4"/>
        <v>1</v>
      </c>
      <c r="K199" s="2">
        <f t="shared" si="5"/>
        <v>246.78</v>
      </c>
    </row>
    <row r="200" spans="1:11" hidden="1" x14ac:dyDescent="0.25">
      <c r="A200" s="1">
        <v>44956</v>
      </c>
      <c r="B200" t="s">
        <v>48</v>
      </c>
      <c r="C200" t="s">
        <v>49</v>
      </c>
      <c r="D200" t="s">
        <v>36</v>
      </c>
      <c r="E200">
        <v>1</v>
      </c>
      <c r="F200" t="s">
        <v>98</v>
      </c>
      <c r="G200">
        <v>1</v>
      </c>
      <c r="H200" s="2">
        <v>108.9</v>
      </c>
      <c r="I200" t="str">
        <f>IF(ISNUMBER(SEARCH("C",#REF!)), "-1","1")</f>
        <v>1</v>
      </c>
      <c r="J200" s="4">
        <f t="shared" si="4"/>
        <v>1</v>
      </c>
      <c r="K200" s="2">
        <f t="shared" si="5"/>
        <v>108.9</v>
      </c>
    </row>
    <row r="201" spans="1:11" hidden="1" x14ac:dyDescent="0.25">
      <c r="A201" s="1">
        <v>44956</v>
      </c>
      <c r="B201" t="s">
        <v>48</v>
      </c>
      <c r="C201" t="s">
        <v>49</v>
      </c>
      <c r="D201" t="s">
        <v>36</v>
      </c>
      <c r="E201">
        <v>2</v>
      </c>
      <c r="F201" t="s">
        <v>142</v>
      </c>
      <c r="G201">
        <v>1</v>
      </c>
      <c r="H201" s="2">
        <v>212.1</v>
      </c>
      <c r="I201" t="str">
        <f>IF(ISNUMBER(SEARCH("C",#REF!)), "-1","1")</f>
        <v>1</v>
      </c>
      <c r="J201" s="4">
        <f t="shared" ref="J201:J211" si="6">G201*I201</f>
        <v>1</v>
      </c>
      <c r="K201" s="2">
        <f t="shared" ref="K201:K211" si="7">H201*I201</f>
        <v>212.1</v>
      </c>
    </row>
    <row r="202" spans="1:11" hidden="1" x14ac:dyDescent="0.25">
      <c r="A202" s="1">
        <v>44956</v>
      </c>
      <c r="B202" t="s">
        <v>48</v>
      </c>
      <c r="C202" t="s">
        <v>49</v>
      </c>
      <c r="D202" t="s">
        <v>36</v>
      </c>
      <c r="E202">
        <v>1</v>
      </c>
      <c r="F202" t="s">
        <v>32</v>
      </c>
      <c r="G202">
        <v>1</v>
      </c>
      <c r="H202" s="2">
        <v>266.7</v>
      </c>
      <c r="I202" t="str">
        <f>IF(ISNUMBER(SEARCH("C",#REF!)), "-1","1")</f>
        <v>1</v>
      </c>
      <c r="J202" s="4">
        <f t="shared" si="6"/>
        <v>1</v>
      </c>
      <c r="K202" s="2">
        <f t="shared" si="7"/>
        <v>266.7</v>
      </c>
    </row>
    <row r="203" spans="1:11" hidden="1" x14ac:dyDescent="0.25">
      <c r="A203" s="1">
        <v>44956</v>
      </c>
      <c r="B203" t="s">
        <v>48</v>
      </c>
      <c r="C203" t="s">
        <v>49</v>
      </c>
      <c r="D203" t="s">
        <v>36</v>
      </c>
      <c r="E203">
        <v>1</v>
      </c>
      <c r="F203" t="s">
        <v>66</v>
      </c>
      <c r="G203">
        <v>1</v>
      </c>
      <c r="H203" s="2">
        <v>98.75</v>
      </c>
      <c r="I203" t="str">
        <f>IF(ISNUMBER(SEARCH("C",#REF!)), "-1","1")</f>
        <v>1</v>
      </c>
      <c r="J203" s="4">
        <f t="shared" si="6"/>
        <v>1</v>
      </c>
      <c r="K203" s="2">
        <f t="shared" si="7"/>
        <v>98.75</v>
      </c>
    </row>
    <row r="204" spans="1:11" hidden="1" x14ac:dyDescent="0.25">
      <c r="A204" s="1">
        <v>44956</v>
      </c>
      <c r="B204" t="s">
        <v>63</v>
      </c>
      <c r="C204" t="s">
        <v>40</v>
      </c>
      <c r="D204" t="s">
        <v>36</v>
      </c>
      <c r="E204">
        <v>1</v>
      </c>
      <c r="F204" t="s">
        <v>519</v>
      </c>
      <c r="G204">
        <v>3</v>
      </c>
      <c r="H204" s="2">
        <v>369.93</v>
      </c>
      <c r="I204" t="str">
        <f>IF(ISNUMBER(SEARCH("C",#REF!)), "-1","1")</f>
        <v>1</v>
      </c>
      <c r="J204" s="4">
        <f t="shared" si="6"/>
        <v>3</v>
      </c>
      <c r="K204" s="2">
        <f t="shared" si="7"/>
        <v>369.93</v>
      </c>
    </row>
    <row r="205" spans="1:11" hidden="1" x14ac:dyDescent="0.25">
      <c r="A205" s="1">
        <v>44956</v>
      </c>
      <c r="B205" t="s">
        <v>63</v>
      </c>
      <c r="C205" t="s">
        <v>40</v>
      </c>
      <c r="D205" t="s">
        <v>36</v>
      </c>
      <c r="E205">
        <v>1</v>
      </c>
      <c r="F205" t="s">
        <v>519</v>
      </c>
      <c r="G205">
        <v>6</v>
      </c>
      <c r="H205" s="2">
        <v>776.88</v>
      </c>
      <c r="I205" t="str">
        <f>IF(ISNUMBER(SEARCH("C",#REF!)), "-1","1")</f>
        <v>1</v>
      </c>
      <c r="J205" s="4">
        <f t="shared" si="6"/>
        <v>6</v>
      </c>
      <c r="K205" s="2">
        <f t="shared" si="7"/>
        <v>776.88</v>
      </c>
    </row>
    <row r="206" spans="1:11" hidden="1" x14ac:dyDescent="0.25">
      <c r="A206" s="1">
        <v>44956</v>
      </c>
      <c r="B206" t="s">
        <v>63</v>
      </c>
      <c r="C206" t="s">
        <v>40</v>
      </c>
      <c r="D206" t="s">
        <v>36</v>
      </c>
      <c r="E206">
        <v>1</v>
      </c>
      <c r="F206" t="s">
        <v>533</v>
      </c>
      <c r="G206">
        <v>2</v>
      </c>
      <c r="H206" s="2">
        <v>876.3</v>
      </c>
      <c r="I206" t="str">
        <f>IF(ISNUMBER(SEARCH("C",#REF!)), "-1","1")</f>
        <v>1</v>
      </c>
      <c r="J206" s="4">
        <f t="shared" si="6"/>
        <v>2</v>
      </c>
      <c r="K206" s="2">
        <f t="shared" si="7"/>
        <v>876.3</v>
      </c>
    </row>
    <row r="207" spans="1:11" hidden="1" x14ac:dyDescent="0.25">
      <c r="A207" s="1">
        <v>44956</v>
      </c>
      <c r="B207" t="s">
        <v>63</v>
      </c>
      <c r="C207" t="s">
        <v>40</v>
      </c>
      <c r="D207" t="s">
        <v>36</v>
      </c>
      <c r="E207">
        <v>1</v>
      </c>
      <c r="F207" t="s">
        <v>541</v>
      </c>
      <c r="G207">
        <v>2</v>
      </c>
      <c r="H207" s="2">
        <v>720</v>
      </c>
      <c r="I207" t="str">
        <f>IF(ISNUMBER(SEARCH("C",#REF!)), "-1","1")</f>
        <v>1</v>
      </c>
      <c r="J207" s="4">
        <f t="shared" si="6"/>
        <v>2</v>
      </c>
      <c r="K207" s="2">
        <f t="shared" si="7"/>
        <v>720</v>
      </c>
    </row>
    <row r="208" spans="1:11" hidden="1" x14ac:dyDescent="0.25">
      <c r="A208" s="1">
        <v>44956</v>
      </c>
      <c r="B208" t="s">
        <v>63</v>
      </c>
      <c r="C208" t="s">
        <v>40</v>
      </c>
      <c r="D208" t="s">
        <v>36</v>
      </c>
      <c r="E208">
        <v>1</v>
      </c>
      <c r="F208" t="s">
        <v>68</v>
      </c>
      <c r="G208">
        <v>2</v>
      </c>
      <c r="H208" s="2">
        <v>174.3</v>
      </c>
      <c r="I208" t="str">
        <f>IF(ISNUMBER(SEARCH("C",#REF!)), "-1","1")</f>
        <v>1</v>
      </c>
      <c r="J208" s="4">
        <f t="shared" si="6"/>
        <v>2</v>
      </c>
      <c r="K208" s="2">
        <f t="shared" si="7"/>
        <v>174.3</v>
      </c>
    </row>
    <row r="209" spans="1:11" hidden="1" x14ac:dyDescent="0.25">
      <c r="A209" s="1">
        <v>44956</v>
      </c>
      <c r="B209" t="s">
        <v>43</v>
      </c>
      <c r="C209" t="s">
        <v>44</v>
      </c>
      <c r="D209" t="s">
        <v>34</v>
      </c>
      <c r="E209">
        <v>1</v>
      </c>
      <c r="F209" t="s">
        <v>32</v>
      </c>
      <c r="G209">
        <v>1</v>
      </c>
      <c r="H209" s="2">
        <v>266.7</v>
      </c>
      <c r="I209" t="str">
        <f>IF(ISNUMBER(SEARCH("C",#REF!)), "-1","1")</f>
        <v>1</v>
      </c>
      <c r="J209" s="4">
        <f t="shared" si="6"/>
        <v>1</v>
      </c>
      <c r="K209" s="2">
        <f t="shared" si="7"/>
        <v>266.7</v>
      </c>
    </row>
    <row r="210" spans="1:11" hidden="1" x14ac:dyDescent="0.25">
      <c r="A210" s="1">
        <v>44956</v>
      </c>
      <c r="B210" t="s">
        <v>43</v>
      </c>
      <c r="C210" t="s">
        <v>44</v>
      </c>
      <c r="D210" t="s">
        <v>34</v>
      </c>
      <c r="E210">
        <v>1</v>
      </c>
      <c r="F210" t="s">
        <v>32</v>
      </c>
      <c r="G210">
        <v>2</v>
      </c>
      <c r="H210" s="2">
        <v>533.4</v>
      </c>
      <c r="I210" t="str">
        <f>IF(ISNUMBER(SEARCH("C",#REF!)), "-1","1")</f>
        <v>1</v>
      </c>
      <c r="J210" s="4">
        <f t="shared" si="6"/>
        <v>2</v>
      </c>
      <c r="K210" s="2">
        <f t="shared" si="7"/>
        <v>533.4</v>
      </c>
    </row>
    <row r="211" spans="1:11" hidden="1" x14ac:dyDescent="0.25">
      <c r="A211" s="1">
        <v>44956</v>
      </c>
      <c r="B211" t="s">
        <v>235</v>
      </c>
      <c r="C211" t="s">
        <v>155</v>
      </c>
      <c r="D211" t="s">
        <v>34</v>
      </c>
      <c r="E211">
        <v>1</v>
      </c>
      <c r="F211" t="s">
        <v>124</v>
      </c>
      <c r="G211">
        <v>2</v>
      </c>
      <c r="H211" s="2">
        <v>75.599999999999994</v>
      </c>
      <c r="I211" t="str">
        <f>IF(ISNUMBER(SEARCH("C",#REF!)), "-1","1")</f>
        <v>1</v>
      </c>
      <c r="J211" s="4">
        <f t="shared" si="6"/>
        <v>2</v>
      </c>
      <c r="K211" s="2">
        <f t="shared" si="7"/>
        <v>75.599999999999994</v>
      </c>
    </row>
    <row r="213" spans="1:11" x14ac:dyDescent="0.25">
      <c r="J213" s="18" t="s">
        <v>684</v>
      </c>
      <c r="K213" s="19">
        <f>SUBTOTAL(9,K9:K185)</f>
        <v>7144.3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AD72-7200-48D7-83A7-E3A3FA3FC145}">
  <dimension ref="A4:M213"/>
  <sheetViews>
    <sheetView topLeftCell="A76" workbookViewId="0">
      <selection activeCell="K213" sqref="K213"/>
    </sheetView>
  </sheetViews>
  <sheetFormatPr defaultRowHeight="15" x14ac:dyDescent="0.25"/>
  <cols>
    <col min="1" max="1" width="14.140625" customWidth="1"/>
    <col min="2" max="2" width="46.28515625" customWidth="1"/>
    <col min="3" max="3" width="16.5703125" customWidth="1"/>
    <col min="4" max="4" width="7.7109375" customWidth="1"/>
    <col min="5" max="5" width="13.7109375" customWidth="1"/>
    <col min="6" max="6" width="54.5703125" customWidth="1"/>
    <col min="7" max="7" width="11" hidden="1" customWidth="1"/>
    <col min="8" max="8" width="10.42578125" style="2" hidden="1" customWidth="1"/>
    <col min="9" max="9" width="14.42578125" hidden="1" customWidth="1"/>
    <col min="10" max="10" width="17.85546875" customWidth="1"/>
    <col min="11" max="11" width="17.28515625" customWidth="1"/>
    <col min="12" max="12" width="18.28515625" style="3" customWidth="1"/>
    <col min="13" max="13" width="26" style="2" customWidth="1"/>
  </cols>
  <sheetData>
    <row r="4" spans="1:13" ht="31.5" x14ac:dyDescent="0.5">
      <c r="B4" s="6" t="str">
        <f ca="1">Parameters!$A$5</f>
        <v>GRACE MEDICAL Commissions Report for SR-MAG1 from 01/01/2023 through 01/31/2023</v>
      </c>
      <c r="C4" s="6"/>
      <c r="D4" s="6"/>
      <c r="F4" s="2"/>
      <c r="H4"/>
      <c r="J4" s="3"/>
      <c r="L4"/>
      <c r="M4"/>
    </row>
    <row r="6" spans="1:13" x14ac:dyDescent="0.25">
      <c r="J6" s="4"/>
      <c r="L6"/>
      <c r="M6"/>
    </row>
    <row r="7" spans="1:13" x14ac:dyDescent="0.25">
      <c r="J7" s="4"/>
      <c r="L7"/>
      <c r="M7"/>
    </row>
    <row r="8" spans="1:13" x14ac:dyDescent="0.25">
      <c r="A8" t="s">
        <v>0</v>
      </c>
      <c r="B8" t="s">
        <v>5</v>
      </c>
      <c r="C8" t="s">
        <v>6</v>
      </c>
      <c r="D8" t="s">
        <v>7</v>
      </c>
      <c r="E8" t="s">
        <v>10</v>
      </c>
      <c r="F8" t="s">
        <v>13</v>
      </c>
      <c r="G8" t="s">
        <v>14</v>
      </c>
      <c r="H8" s="2" t="s">
        <v>15</v>
      </c>
      <c r="I8" t="s">
        <v>19</v>
      </c>
      <c r="J8" s="4" t="s">
        <v>20</v>
      </c>
      <c r="K8" t="s">
        <v>21</v>
      </c>
      <c r="L8"/>
      <c r="M8"/>
    </row>
    <row r="9" spans="1:13" hidden="1" x14ac:dyDescent="0.25">
      <c r="A9" s="1">
        <v>44928</v>
      </c>
      <c r="B9" t="s">
        <v>376</v>
      </c>
      <c r="C9" t="s">
        <v>46</v>
      </c>
      <c r="D9" t="s">
        <v>34</v>
      </c>
      <c r="E9">
        <v>1</v>
      </c>
      <c r="F9" t="s">
        <v>87</v>
      </c>
      <c r="G9">
        <v>50</v>
      </c>
      <c r="H9" s="2">
        <v>945</v>
      </c>
      <c r="I9" t="str">
        <f>IF(ISNUMBER(SEARCH("C",#REF!)), "-1","1")</f>
        <v>1</v>
      </c>
      <c r="J9" s="4">
        <f t="shared" ref="J9:J72" si="0">G9*I9</f>
        <v>50</v>
      </c>
      <c r="K9" s="2">
        <f t="shared" ref="K9:K72" si="1">H9*I9</f>
        <v>945</v>
      </c>
      <c r="L9"/>
      <c r="M9"/>
    </row>
    <row r="10" spans="1:13" hidden="1" x14ac:dyDescent="0.25">
      <c r="A10" s="1">
        <v>44928</v>
      </c>
      <c r="B10" t="s">
        <v>55</v>
      </c>
      <c r="C10" t="s">
        <v>46</v>
      </c>
      <c r="D10" t="s">
        <v>34</v>
      </c>
      <c r="E10">
        <v>1</v>
      </c>
      <c r="F10" t="s">
        <v>32</v>
      </c>
      <c r="G10">
        <v>2</v>
      </c>
      <c r="H10" s="2">
        <v>493.56</v>
      </c>
      <c r="I10" t="str">
        <f>IF(ISNUMBER(SEARCH("C",#REF!)), "-1","1")</f>
        <v>1</v>
      </c>
      <c r="J10" s="4">
        <f t="shared" si="0"/>
        <v>2</v>
      </c>
      <c r="K10" s="2">
        <f t="shared" si="1"/>
        <v>493.56</v>
      </c>
      <c r="L10"/>
      <c r="M10"/>
    </row>
    <row r="11" spans="1:13" hidden="1" x14ac:dyDescent="0.25">
      <c r="A11" s="1">
        <v>44928</v>
      </c>
      <c r="B11" t="s">
        <v>43</v>
      </c>
      <c r="C11" t="s">
        <v>44</v>
      </c>
      <c r="D11" t="s">
        <v>34</v>
      </c>
      <c r="E11">
        <v>2</v>
      </c>
      <c r="F11" t="s">
        <v>68</v>
      </c>
      <c r="G11">
        <v>1</v>
      </c>
      <c r="H11" s="2">
        <v>96</v>
      </c>
      <c r="I11" t="str">
        <f>IF(ISNUMBER(SEARCH("C",#REF!)), "-1","1")</f>
        <v>1</v>
      </c>
      <c r="J11" s="4">
        <f t="shared" si="0"/>
        <v>1</v>
      </c>
      <c r="K11" s="2">
        <f t="shared" si="1"/>
        <v>96</v>
      </c>
      <c r="L11"/>
      <c r="M11"/>
    </row>
    <row r="12" spans="1:13" hidden="1" x14ac:dyDescent="0.25">
      <c r="A12" s="1">
        <v>44928</v>
      </c>
      <c r="B12" t="s">
        <v>43</v>
      </c>
      <c r="C12" t="s">
        <v>44</v>
      </c>
      <c r="D12" t="s">
        <v>34</v>
      </c>
      <c r="E12">
        <v>1</v>
      </c>
      <c r="F12" t="s">
        <v>32</v>
      </c>
      <c r="G12">
        <v>1</v>
      </c>
      <c r="H12" s="2">
        <v>254</v>
      </c>
      <c r="I12" t="str">
        <f>IF(ISNUMBER(SEARCH("C",#REF!)), "-1","1")</f>
        <v>1</v>
      </c>
      <c r="J12" s="4">
        <f t="shared" si="0"/>
        <v>1</v>
      </c>
      <c r="K12" s="2">
        <f t="shared" si="1"/>
        <v>254</v>
      </c>
      <c r="L12"/>
      <c r="M12"/>
    </row>
    <row r="13" spans="1:13" hidden="1" x14ac:dyDescent="0.25">
      <c r="A13" s="1">
        <v>44929</v>
      </c>
      <c r="B13" t="s">
        <v>48</v>
      </c>
      <c r="C13" t="s">
        <v>49</v>
      </c>
      <c r="D13" t="s">
        <v>36</v>
      </c>
      <c r="E13">
        <v>1</v>
      </c>
      <c r="F13" t="s">
        <v>66</v>
      </c>
      <c r="G13">
        <v>1</v>
      </c>
      <c r="H13" s="2">
        <v>98.75</v>
      </c>
      <c r="I13" t="str">
        <f>IF(ISNUMBER(SEARCH("C",#REF!)), "-1","1")</f>
        <v>1</v>
      </c>
      <c r="J13" s="4">
        <f t="shared" si="0"/>
        <v>1</v>
      </c>
      <c r="K13" s="2">
        <f t="shared" si="1"/>
        <v>98.75</v>
      </c>
    </row>
    <row r="14" spans="1:13" hidden="1" x14ac:dyDescent="0.25">
      <c r="A14" s="1">
        <v>44930</v>
      </c>
      <c r="B14" t="s">
        <v>150</v>
      </c>
      <c r="C14" t="s">
        <v>151</v>
      </c>
      <c r="D14" t="s">
        <v>34</v>
      </c>
      <c r="E14">
        <v>1</v>
      </c>
      <c r="F14" t="s">
        <v>136</v>
      </c>
      <c r="G14">
        <v>3</v>
      </c>
      <c r="H14" s="2">
        <v>111.79</v>
      </c>
      <c r="I14" t="str">
        <f>IF(ISNUMBER(SEARCH("C",#REF!)), "-1","1")</f>
        <v>1</v>
      </c>
      <c r="J14" s="4">
        <f t="shared" si="0"/>
        <v>3</v>
      </c>
      <c r="K14" s="2">
        <f t="shared" si="1"/>
        <v>111.79</v>
      </c>
    </row>
    <row r="15" spans="1:13" x14ac:dyDescent="0.25">
      <c r="A15" s="1">
        <v>44930</v>
      </c>
      <c r="B15" t="s">
        <v>138</v>
      </c>
      <c r="C15" t="s">
        <v>139</v>
      </c>
      <c r="D15" t="s">
        <v>36</v>
      </c>
      <c r="E15">
        <v>2</v>
      </c>
      <c r="F15" t="s">
        <v>157</v>
      </c>
      <c r="G15">
        <v>3</v>
      </c>
      <c r="H15" s="2">
        <v>420.9</v>
      </c>
      <c r="I15" t="str">
        <f>IF(ISNUMBER(SEARCH("C",#REF!)), "-1","1")</f>
        <v>1</v>
      </c>
      <c r="J15" s="4">
        <f t="shared" si="0"/>
        <v>3</v>
      </c>
      <c r="K15" s="2">
        <f t="shared" si="1"/>
        <v>420.9</v>
      </c>
    </row>
    <row r="16" spans="1:13" x14ac:dyDescent="0.25">
      <c r="A16" s="1">
        <v>44930</v>
      </c>
      <c r="B16" t="s">
        <v>138</v>
      </c>
      <c r="C16" t="s">
        <v>139</v>
      </c>
      <c r="D16" t="s">
        <v>36</v>
      </c>
      <c r="E16">
        <v>1</v>
      </c>
      <c r="F16" t="s">
        <v>181</v>
      </c>
      <c r="G16">
        <v>6</v>
      </c>
      <c r="H16" s="2">
        <v>441.6</v>
      </c>
      <c r="I16" t="str">
        <f>IF(ISNUMBER(SEARCH("C",#REF!)), "-1","1")</f>
        <v>1</v>
      </c>
      <c r="J16" s="4">
        <f t="shared" si="0"/>
        <v>6</v>
      </c>
      <c r="K16" s="2">
        <f t="shared" si="1"/>
        <v>441.6</v>
      </c>
    </row>
    <row r="17" spans="1:11" hidden="1" x14ac:dyDescent="0.25">
      <c r="A17" s="1">
        <v>44930</v>
      </c>
      <c r="B17" t="s">
        <v>144</v>
      </c>
      <c r="C17" t="s">
        <v>145</v>
      </c>
      <c r="D17" t="s">
        <v>36</v>
      </c>
      <c r="E17">
        <v>1</v>
      </c>
      <c r="F17" t="s">
        <v>320</v>
      </c>
      <c r="G17">
        <v>4</v>
      </c>
      <c r="H17" s="2">
        <v>642</v>
      </c>
      <c r="I17" t="str">
        <f>IF(ISNUMBER(SEARCH("C",#REF!)), "-1","1")</f>
        <v>1</v>
      </c>
      <c r="J17" s="4">
        <f t="shared" si="0"/>
        <v>4</v>
      </c>
      <c r="K17" s="2">
        <f t="shared" si="1"/>
        <v>642</v>
      </c>
    </row>
    <row r="18" spans="1:11" hidden="1" x14ac:dyDescent="0.25">
      <c r="A18" s="1">
        <v>44930</v>
      </c>
      <c r="B18" t="s">
        <v>84</v>
      </c>
      <c r="C18" t="s">
        <v>49</v>
      </c>
      <c r="D18" t="s">
        <v>36</v>
      </c>
      <c r="E18">
        <v>1</v>
      </c>
      <c r="F18" t="s">
        <v>32</v>
      </c>
      <c r="G18">
        <v>1</v>
      </c>
      <c r="H18" s="2">
        <v>266.7</v>
      </c>
      <c r="I18" t="str">
        <f>IF(ISNUMBER(SEARCH("C",#REF!)), "-1","1")</f>
        <v>1</v>
      </c>
      <c r="J18" s="4">
        <f t="shared" si="0"/>
        <v>1</v>
      </c>
      <c r="K18" s="2">
        <f t="shared" si="1"/>
        <v>266.7</v>
      </c>
    </row>
    <row r="19" spans="1:11" hidden="1" x14ac:dyDescent="0.25">
      <c r="A19" s="1">
        <v>44930</v>
      </c>
      <c r="B19" t="s">
        <v>118</v>
      </c>
      <c r="C19" t="s">
        <v>38</v>
      </c>
      <c r="D19" t="s">
        <v>34</v>
      </c>
      <c r="E19">
        <v>1</v>
      </c>
      <c r="F19" t="s">
        <v>171</v>
      </c>
      <c r="G19">
        <v>3</v>
      </c>
      <c r="H19" s="2">
        <v>277.02</v>
      </c>
      <c r="I19" t="str">
        <f>IF(ISNUMBER(SEARCH("C",#REF!)), "-1","1")</f>
        <v>1</v>
      </c>
      <c r="J19" s="4">
        <f t="shared" si="0"/>
        <v>3</v>
      </c>
      <c r="K19" s="2">
        <f t="shared" si="1"/>
        <v>277.02</v>
      </c>
    </row>
    <row r="20" spans="1:11" hidden="1" x14ac:dyDescent="0.25">
      <c r="A20" s="1">
        <v>44930</v>
      </c>
      <c r="B20" t="s">
        <v>118</v>
      </c>
      <c r="C20" t="s">
        <v>38</v>
      </c>
      <c r="D20" t="s">
        <v>34</v>
      </c>
      <c r="E20">
        <v>1</v>
      </c>
      <c r="F20" t="s">
        <v>361</v>
      </c>
      <c r="G20">
        <v>3</v>
      </c>
      <c r="H20" s="2">
        <v>670.32</v>
      </c>
      <c r="I20" t="str">
        <f>IF(ISNUMBER(SEARCH("C",#REF!)), "-1","1")</f>
        <v>1</v>
      </c>
      <c r="J20" s="4">
        <f t="shared" si="0"/>
        <v>3</v>
      </c>
      <c r="K20" s="2">
        <f t="shared" si="1"/>
        <v>670.32</v>
      </c>
    </row>
    <row r="21" spans="1:11" hidden="1" x14ac:dyDescent="0.25">
      <c r="A21" s="1">
        <v>44930</v>
      </c>
      <c r="B21" t="s">
        <v>118</v>
      </c>
      <c r="C21" t="s">
        <v>38</v>
      </c>
      <c r="D21" t="s">
        <v>34</v>
      </c>
      <c r="E21">
        <v>3</v>
      </c>
      <c r="F21" t="s">
        <v>363</v>
      </c>
      <c r="G21">
        <v>5</v>
      </c>
      <c r="H21" s="2">
        <v>1117.2</v>
      </c>
      <c r="I21" t="str">
        <f>IF(ISNUMBER(SEARCH("C",#REF!)), "-1","1")</f>
        <v>1</v>
      </c>
      <c r="J21" s="4">
        <f t="shared" si="0"/>
        <v>5</v>
      </c>
      <c r="K21" s="2">
        <f t="shared" si="1"/>
        <v>1117.2</v>
      </c>
    </row>
    <row r="22" spans="1:11" hidden="1" x14ac:dyDescent="0.25">
      <c r="A22" s="1">
        <v>44930</v>
      </c>
      <c r="B22" t="s">
        <v>118</v>
      </c>
      <c r="C22" t="s">
        <v>38</v>
      </c>
      <c r="D22" t="s">
        <v>34</v>
      </c>
      <c r="E22">
        <v>4</v>
      </c>
      <c r="F22" t="s">
        <v>398</v>
      </c>
      <c r="G22">
        <v>5</v>
      </c>
      <c r="H22" s="2">
        <v>1117.2</v>
      </c>
      <c r="I22" t="str">
        <f>IF(ISNUMBER(SEARCH("C",#REF!)), "-1","1")</f>
        <v>1</v>
      </c>
      <c r="J22" s="4">
        <f t="shared" si="0"/>
        <v>5</v>
      </c>
      <c r="K22" s="2">
        <f t="shared" si="1"/>
        <v>1117.2</v>
      </c>
    </row>
    <row r="23" spans="1:11" hidden="1" x14ac:dyDescent="0.25">
      <c r="A23" s="1">
        <v>44930</v>
      </c>
      <c r="B23" t="s">
        <v>118</v>
      </c>
      <c r="C23" t="s">
        <v>38</v>
      </c>
      <c r="D23" t="s">
        <v>34</v>
      </c>
      <c r="E23">
        <v>2</v>
      </c>
      <c r="F23" t="s">
        <v>400</v>
      </c>
      <c r="G23">
        <v>3</v>
      </c>
      <c r="H23" s="2">
        <v>670.32</v>
      </c>
      <c r="I23" t="str">
        <f>IF(ISNUMBER(SEARCH("C",#REF!)), "-1","1")</f>
        <v>1</v>
      </c>
      <c r="J23" s="4">
        <f t="shared" si="0"/>
        <v>3</v>
      </c>
      <c r="K23" s="2">
        <f t="shared" si="1"/>
        <v>670.32</v>
      </c>
    </row>
    <row r="24" spans="1:11" hidden="1" x14ac:dyDescent="0.25">
      <c r="A24" s="1">
        <v>44930</v>
      </c>
      <c r="B24" t="s">
        <v>118</v>
      </c>
      <c r="C24" t="s">
        <v>38</v>
      </c>
      <c r="D24" t="s">
        <v>34</v>
      </c>
      <c r="E24">
        <v>5</v>
      </c>
      <c r="F24" t="s">
        <v>402</v>
      </c>
      <c r="G24">
        <v>3</v>
      </c>
      <c r="H24" s="2">
        <v>670.32</v>
      </c>
      <c r="I24" t="str">
        <f>IF(ISNUMBER(SEARCH("C",#REF!)), "-1","1")</f>
        <v>1</v>
      </c>
      <c r="J24" s="4">
        <f t="shared" si="0"/>
        <v>3</v>
      </c>
      <c r="K24" s="2">
        <f t="shared" si="1"/>
        <v>670.32</v>
      </c>
    </row>
    <row r="25" spans="1:11" x14ac:dyDescent="0.25">
      <c r="A25" s="1">
        <v>44930</v>
      </c>
      <c r="B25" t="s">
        <v>63</v>
      </c>
      <c r="C25" t="s">
        <v>40</v>
      </c>
      <c r="D25" t="s">
        <v>36</v>
      </c>
      <c r="E25">
        <v>1</v>
      </c>
      <c r="F25" t="s">
        <v>230</v>
      </c>
      <c r="G25">
        <v>1</v>
      </c>
      <c r="H25" s="2">
        <v>446</v>
      </c>
      <c r="I25" t="str">
        <f>IF(ISNUMBER(SEARCH("C",#REF!)), "-1","1")</f>
        <v>1</v>
      </c>
      <c r="J25" s="4">
        <f t="shared" si="0"/>
        <v>1</v>
      </c>
      <c r="K25" s="2">
        <f t="shared" si="1"/>
        <v>446</v>
      </c>
    </row>
    <row r="26" spans="1:11" hidden="1" x14ac:dyDescent="0.25">
      <c r="A26" s="1">
        <v>44930</v>
      </c>
      <c r="B26" t="s">
        <v>55</v>
      </c>
      <c r="C26" t="s">
        <v>46</v>
      </c>
      <c r="D26" t="s">
        <v>34</v>
      </c>
      <c r="E26">
        <v>2</v>
      </c>
      <c r="F26" t="s">
        <v>188</v>
      </c>
      <c r="G26">
        <v>1</v>
      </c>
      <c r="H26" s="2">
        <v>522</v>
      </c>
      <c r="I26" t="str">
        <f>IF(ISNUMBER(SEARCH("C",#REF!)), "-1","1")</f>
        <v>1</v>
      </c>
      <c r="J26" s="4">
        <f t="shared" si="0"/>
        <v>1</v>
      </c>
      <c r="K26" s="2">
        <f t="shared" si="1"/>
        <v>522</v>
      </c>
    </row>
    <row r="27" spans="1:11" hidden="1" x14ac:dyDescent="0.25">
      <c r="A27" s="1">
        <v>44930</v>
      </c>
      <c r="B27" t="s">
        <v>55</v>
      </c>
      <c r="C27" t="s">
        <v>46</v>
      </c>
      <c r="D27" t="s">
        <v>34</v>
      </c>
      <c r="E27">
        <v>1</v>
      </c>
      <c r="F27" t="s">
        <v>214</v>
      </c>
      <c r="G27">
        <v>6</v>
      </c>
      <c r="H27" s="2">
        <v>384.3</v>
      </c>
      <c r="I27" t="str">
        <f>IF(ISNUMBER(SEARCH("C",#REF!)), "-1","1")</f>
        <v>1</v>
      </c>
      <c r="J27" s="4">
        <f t="shared" si="0"/>
        <v>6</v>
      </c>
      <c r="K27" s="2">
        <f t="shared" si="1"/>
        <v>384.3</v>
      </c>
    </row>
    <row r="28" spans="1:11" hidden="1" x14ac:dyDescent="0.25">
      <c r="A28" s="1">
        <v>44930</v>
      </c>
      <c r="B28" t="s">
        <v>606</v>
      </c>
      <c r="C28" t="s">
        <v>607</v>
      </c>
      <c r="D28" t="s">
        <v>34</v>
      </c>
      <c r="E28">
        <v>1</v>
      </c>
      <c r="F28" t="s">
        <v>96</v>
      </c>
      <c r="G28">
        <v>1</v>
      </c>
      <c r="H28" s="2">
        <v>388.09</v>
      </c>
      <c r="I28" t="str">
        <f>IF(ISNUMBER(SEARCH("C",#REF!)), "-1","1")</f>
        <v>1</v>
      </c>
      <c r="J28" s="4">
        <f t="shared" si="0"/>
        <v>1</v>
      </c>
      <c r="K28" s="2">
        <f t="shared" si="1"/>
        <v>388.09</v>
      </c>
    </row>
    <row r="29" spans="1:11" hidden="1" x14ac:dyDescent="0.25">
      <c r="A29" s="1">
        <v>44930</v>
      </c>
      <c r="B29" t="s">
        <v>43</v>
      </c>
      <c r="C29" t="s">
        <v>44</v>
      </c>
      <c r="D29" t="s">
        <v>34</v>
      </c>
      <c r="E29">
        <v>1</v>
      </c>
      <c r="F29" t="s">
        <v>32</v>
      </c>
      <c r="G29">
        <v>1</v>
      </c>
      <c r="H29" s="2">
        <v>254</v>
      </c>
      <c r="I29" t="str">
        <f>IF(ISNUMBER(SEARCH("C",#REF!)), "-1","1")</f>
        <v>1</v>
      </c>
      <c r="J29" s="4">
        <f t="shared" si="0"/>
        <v>1</v>
      </c>
      <c r="K29" s="2">
        <f t="shared" si="1"/>
        <v>254</v>
      </c>
    </row>
    <row r="30" spans="1:11" hidden="1" x14ac:dyDescent="0.25">
      <c r="A30" s="1">
        <v>44931</v>
      </c>
      <c r="B30" t="s">
        <v>76</v>
      </c>
      <c r="C30" t="s">
        <v>46</v>
      </c>
      <c r="D30" t="s">
        <v>34</v>
      </c>
      <c r="E30">
        <v>1</v>
      </c>
      <c r="F30" t="s">
        <v>82</v>
      </c>
      <c r="G30">
        <v>12</v>
      </c>
      <c r="H30" s="2">
        <v>408.24</v>
      </c>
      <c r="I30" t="str">
        <f>IF(ISNUMBER(SEARCH("C",#REF!)), "-1","1")</f>
        <v>1</v>
      </c>
      <c r="J30" s="4">
        <f t="shared" si="0"/>
        <v>12</v>
      </c>
      <c r="K30" s="2">
        <f t="shared" si="1"/>
        <v>408.24</v>
      </c>
    </row>
    <row r="31" spans="1:11" hidden="1" x14ac:dyDescent="0.25">
      <c r="A31" s="1">
        <v>44931</v>
      </c>
      <c r="B31" t="s">
        <v>208</v>
      </c>
      <c r="C31" t="s">
        <v>38</v>
      </c>
      <c r="D31" t="s">
        <v>34</v>
      </c>
      <c r="E31">
        <v>1</v>
      </c>
      <c r="F31" t="s">
        <v>106</v>
      </c>
      <c r="G31">
        <v>1</v>
      </c>
      <c r="H31" s="2">
        <v>404.78</v>
      </c>
      <c r="I31" t="str">
        <f>IF(ISNUMBER(SEARCH("C",#REF!)), "-1","1")</f>
        <v>1</v>
      </c>
      <c r="J31" s="4">
        <f t="shared" si="0"/>
        <v>1</v>
      </c>
      <c r="K31" s="2">
        <f t="shared" si="1"/>
        <v>404.78</v>
      </c>
    </row>
    <row r="32" spans="1:11" hidden="1" x14ac:dyDescent="0.25">
      <c r="A32" s="1">
        <v>44931</v>
      </c>
      <c r="B32" t="s">
        <v>469</v>
      </c>
      <c r="C32" t="s">
        <v>470</v>
      </c>
      <c r="D32" t="s">
        <v>34</v>
      </c>
      <c r="E32">
        <v>1</v>
      </c>
      <c r="F32" t="s">
        <v>120</v>
      </c>
      <c r="G32">
        <v>4</v>
      </c>
      <c r="H32" s="2">
        <v>165.88</v>
      </c>
      <c r="I32" t="str">
        <f>IF(ISNUMBER(SEARCH("C",#REF!)), "-1","1")</f>
        <v>1</v>
      </c>
      <c r="J32" s="4">
        <f t="shared" si="0"/>
        <v>4</v>
      </c>
      <c r="K32" s="2">
        <f t="shared" si="1"/>
        <v>165.88</v>
      </c>
    </row>
    <row r="33" spans="1:13" x14ac:dyDescent="0.25">
      <c r="A33" s="1">
        <v>44931</v>
      </c>
      <c r="B33" t="s">
        <v>100</v>
      </c>
      <c r="C33" t="s">
        <v>37</v>
      </c>
      <c r="D33" t="s">
        <v>36</v>
      </c>
      <c r="E33">
        <v>1</v>
      </c>
      <c r="F33" t="s">
        <v>82</v>
      </c>
      <c r="G33">
        <v>6</v>
      </c>
      <c r="H33" s="2">
        <v>316.8</v>
      </c>
      <c r="I33" t="str">
        <f>IF(ISNUMBER(SEARCH("C",#REF!)), "-1","1")</f>
        <v>1</v>
      </c>
      <c r="J33" s="4">
        <f t="shared" si="0"/>
        <v>6</v>
      </c>
      <c r="K33" s="2">
        <f t="shared" si="1"/>
        <v>316.8</v>
      </c>
    </row>
    <row r="34" spans="1:13" hidden="1" x14ac:dyDescent="0.25">
      <c r="A34" s="1">
        <v>44931</v>
      </c>
      <c r="B34" t="s">
        <v>55</v>
      </c>
      <c r="C34" t="s">
        <v>46</v>
      </c>
      <c r="D34" t="s">
        <v>34</v>
      </c>
      <c r="E34">
        <v>1</v>
      </c>
      <c r="F34" t="s">
        <v>592</v>
      </c>
      <c r="G34">
        <v>1</v>
      </c>
      <c r="H34" s="2">
        <v>206</v>
      </c>
      <c r="I34" t="str">
        <f>IF(ISNUMBER(SEARCH("C",#REF!)), "-1","1")</f>
        <v>1</v>
      </c>
      <c r="J34" s="4">
        <f t="shared" si="0"/>
        <v>1</v>
      </c>
      <c r="K34" s="2">
        <f t="shared" si="1"/>
        <v>206</v>
      </c>
    </row>
    <row r="35" spans="1:13" s="8" customFormat="1" hidden="1" x14ac:dyDescent="0.25">
      <c r="A35" s="7">
        <v>44932</v>
      </c>
      <c r="B35" s="8" t="s">
        <v>228</v>
      </c>
      <c r="C35" s="8" t="s">
        <v>46</v>
      </c>
      <c r="D35" s="8" t="s">
        <v>34</v>
      </c>
      <c r="E35" s="8">
        <v>1</v>
      </c>
      <c r="F35" s="8" t="s">
        <v>130</v>
      </c>
      <c r="G35" s="8">
        <v>2</v>
      </c>
      <c r="H35" s="10">
        <v>212.6</v>
      </c>
      <c r="I35" s="8" t="str">
        <f>IF(ISNUMBER(SEARCH("C",#REF!)), "-1","1")</f>
        <v>1</v>
      </c>
      <c r="J35" s="11">
        <f t="shared" si="0"/>
        <v>2</v>
      </c>
      <c r="K35" s="10">
        <f t="shared" si="1"/>
        <v>212.6</v>
      </c>
      <c r="L35" s="9"/>
      <c r="M35" s="10"/>
    </row>
    <row r="36" spans="1:13" hidden="1" x14ac:dyDescent="0.25">
      <c r="A36" s="1">
        <v>44932</v>
      </c>
      <c r="B36" t="s">
        <v>60</v>
      </c>
      <c r="C36" t="s">
        <v>61</v>
      </c>
      <c r="D36" t="s">
        <v>34</v>
      </c>
      <c r="E36">
        <v>1</v>
      </c>
      <c r="F36" t="s">
        <v>450</v>
      </c>
      <c r="G36">
        <v>1</v>
      </c>
      <c r="H36" s="2">
        <v>0</v>
      </c>
      <c r="I36" t="str">
        <f>IF(ISNUMBER(SEARCH("C",#REF!)), "-1","1")</f>
        <v>1</v>
      </c>
      <c r="J36" s="4">
        <f t="shared" si="0"/>
        <v>1</v>
      </c>
      <c r="K36" s="2">
        <f t="shared" si="1"/>
        <v>0</v>
      </c>
    </row>
    <row r="37" spans="1:13" hidden="1" x14ac:dyDescent="0.25">
      <c r="A37" s="1">
        <v>44932</v>
      </c>
      <c r="B37" t="s">
        <v>48</v>
      </c>
      <c r="C37" t="s">
        <v>49</v>
      </c>
      <c r="D37" t="s">
        <v>36</v>
      </c>
      <c r="E37">
        <v>1</v>
      </c>
      <c r="F37" t="s">
        <v>66</v>
      </c>
      <c r="G37">
        <v>1</v>
      </c>
      <c r="H37" s="2">
        <v>98.75</v>
      </c>
      <c r="I37" t="str">
        <f>IF(ISNUMBER(SEARCH("C",#REF!)), "-1","1")</f>
        <v>1</v>
      </c>
      <c r="J37" s="4">
        <f t="shared" si="0"/>
        <v>1</v>
      </c>
      <c r="K37" s="2">
        <f t="shared" si="1"/>
        <v>98.75</v>
      </c>
    </row>
    <row r="38" spans="1:13" hidden="1" x14ac:dyDescent="0.25">
      <c r="A38" s="1">
        <v>44932</v>
      </c>
      <c r="B38" t="s">
        <v>43</v>
      </c>
      <c r="C38" t="s">
        <v>44</v>
      </c>
      <c r="D38" t="s">
        <v>34</v>
      </c>
      <c r="E38">
        <v>1</v>
      </c>
      <c r="F38" t="s">
        <v>32</v>
      </c>
      <c r="G38">
        <v>1</v>
      </c>
      <c r="H38" s="2">
        <v>266.7</v>
      </c>
      <c r="I38" t="str">
        <f>IF(ISNUMBER(SEARCH("C",#REF!)), "-1","1")</f>
        <v>1</v>
      </c>
      <c r="J38" s="4">
        <f t="shared" si="0"/>
        <v>1</v>
      </c>
      <c r="K38" s="2">
        <f t="shared" si="1"/>
        <v>266.7</v>
      </c>
    </row>
    <row r="39" spans="1:13" hidden="1" x14ac:dyDescent="0.25">
      <c r="A39" s="1">
        <v>44935</v>
      </c>
      <c r="B39" t="s">
        <v>76</v>
      </c>
      <c r="C39" t="s">
        <v>46</v>
      </c>
      <c r="D39" t="s">
        <v>34</v>
      </c>
      <c r="E39">
        <v>1</v>
      </c>
      <c r="F39" t="s">
        <v>130</v>
      </c>
      <c r="G39">
        <v>8</v>
      </c>
      <c r="H39" s="2">
        <v>1168</v>
      </c>
      <c r="I39" t="str">
        <f>IF(ISNUMBER(SEARCH("C",#REF!)), "-1","1")</f>
        <v>1</v>
      </c>
      <c r="J39" s="4">
        <f t="shared" si="0"/>
        <v>8</v>
      </c>
      <c r="K39" s="2">
        <f t="shared" si="1"/>
        <v>1168</v>
      </c>
    </row>
    <row r="40" spans="1:13" hidden="1" x14ac:dyDescent="0.25">
      <c r="A40" s="1">
        <v>44935</v>
      </c>
      <c r="B40" t="s">
        <v>150</v>
      </c>
      <c r="C40" t="s">
        <v>151</v>
      </c>
      <c r="D40" t="s">
        <v>34</v>
      </c>
      <c r="E40">
        <v>1</v>
      </c>
      <c r="F40" t="s">
        <v>262</v>
      </c>
      <c r="G40">
        <v>1</v>
      </c>
      <c r="H40" s="2">
        <v>81.180000000000007</v>
      </c>
      <c r="I40" t="str">
        <f>IF(ISNUMBER(SEARCH("C",#REF!)), "-1","1")</f>
        <v>1</v>
      </c>
      <c r="J40" s="4">
        <f t="shared" si="0"/>
        <v>1</v>
      </c>
      <c r="K40" s="2">
        <f t="shared" si="1"/>
        <v>81.180000000000007</v>
      </c>
    </row>
    <row r="41" spans="1:13" hidden="1" x14ac:dyDescent="0.25">
      <c r="A41" s="1">
        <v>44935</v>
      </c>
      <c r="B41" t="s">
        <v>208</v>
      </c>
      <c r="C41" t="s">
        <v>38</v>
      </c>
      <c r="D41" t="s">
        <v>34</v>
      </c>
      <c r="E41">
        <v>1</v>
      </c>
      <c r="F41" t="s">
        <v>108</v>
      </c>
      <c r="G41">
        <v>1</v>
      </c>
      <c r="H41" s="2">
        <v>404.78</v>
      </c>
      <c r="I41" t="str">
        <f>IF(ISNUMBER(SEARCH("C",#REF!)), "-1","1")</f>
        <v>1</v>
      </c>
      <c r="J41" s="4">
        <f t="shared" si="0"/>
        <v>1</v>
      </c>
      <c r="K41" s="2">
        <f t="shared" si="1"/>
        <v>404.78</v>
      </c>
    </row>
    <row r="42" spans="1:13" x14ac:dyDescent="0.25">
      <c r="A42" s="1">
        <v>44935</v>
      </c>
      <c r="B42" t="s">
        <v>177</v>
      </c>
      <c r="C42" t="s">
        <v>178</v>
      </c>
      <c r="D42" t="s">
        <v>36</v>
      </c>
      <c r="E42">
        <v>1</v>
      </c>
      <c r="F42" t="s">
        <v>367</v>
      </c>
      <c r="G42">
        <v>2</v>
      </c>
      <c r="H42" s="2">
        <v>203.06</v>
      </c>
      <c r="I42" t="str">
        <f>IF(ISNUMBER(SEARCH("C",#REF!)), "-1","1")</f>
        <v>1</v>
      </c>
      <c r="J42" s="4">
        <f t="shared" si="0"/>
        <v>2</v>
      </c>
      <c r="K42" s="2">
        <f t="shared" si="1"/>
        <v>203.06</v>
      </c>
    </row>
    <row r="43" spans="1:13" hidden="1" x14ac:dyDescent="0.25">
      <c r="A43" s="1">
        <v>44935</v>
      </c>
      <c r="B43" t="s">
        <v>380</v>
      </c>
      <c r="C43" t="s">
        <v>381</v>
      </c>
      <c r="D43" t="s">
        <v>34</v>
      </c>
      <c r="E43">
        <v>1</v>
      </c>
      <c r="F43" t="s">
        <v>130</v>
      </c>
      <c r="G43">
        <v>1</v>
      </c>
      <c r="H43" s="2">
        <v>146</v>
      </c>
      <c r="I43" t="str">
        <f>IF(ISNUMBER(SEARCH("C",#REF!)), "-1","1")</f>
        <v>1</v>
      </c>
      <c r="J43" s="4">
        <f t="shared" si="0"/>
        <v>1</v>
      </c>
      <c r="K43" s="2">
        <f t="shared" si="1"/>
        <v>146</v>
      </c>
    </row>
    <row r="44" spans="1:13" hidden="1" x14ac:dyDescent="0.25">
      <c r="A44" s="1">
        <v>44935</v>
      </c>
      <c r="B44" t="s">
        <v>48</v>
      </c>
      <c r="C44" t="s">
        <v>49</v>
      </c>
      <c r="D44" t="s">
        <v>36</v>
      </c>
      <c r="E44">
        <v>1</v>
      </c>
      <c r="F44" t="s">
        <v>32</v>
      </c>
      <c r="G44">
        <v>1</v>
      </c>
      <c r="H44" s="2">
        <v>254</v>
      </c>
      <c r="I44" t="str">
        <f>IF(ISNUMBER(SEARCH("C",#REF!)), "-1","1")</f>
        <v>1</v>
      </c>
      <c r="J44" s="4">
        <f t="shared" si="0"/>
        <v>1</v>
      </c>
      <c r="K44" s="2">
        <f t="shared" si="1"/>
        <v>254</v>
      </c>
    </row>
    <row r="45" spans="1:13" hidden="1" x14ac:dyDescent="0.25">
      <c r="A45" s="1">
        <v>44935</v>
      </c>
      <c r="B45" t="s">
        <v>48</v>
      </c>
      <c r="C45" t="s">
        <v>49</v>
      </c>
      <c r="D45" t="s">
        <v>36</v>
      </c>
      <c r="E45">
        <v>1</v>
      </c>
      <c r="F45" t="s">
        <v>66</v>
      </c>
      <c r="G45">
        <v>1</v>
      </c>
      <c r="H45" s="2">
        <v>94.08</v>
      </c>
      <c r="I45" t="str">
        <f>IF(ISNUMBER(SEARCH("C",#REF!)), "-1","1")</f>
        <v>1</v>
      </c>
      <c r="J45" s="4">
        <f t="shared" si="0"/>
        <v>1</v>
      </c>
      <c r="K45" s="2">
        <f t="shared" si="1"/>
        <v>94.08</v>
      </c>
    </row>
    <row r="46" spans="1:13" x14ac:dyDescent="0.25">
      <c r="A46" s="1">
        <v>44935</v>
      </c>
      <c r="B46" t="s">
        <v>63</v>
      </c>
      <c r="C46" t="s">
        <v>40</v>
      </c>
      <c r="D46" t="s">
        <v>36</v>
      </c>
      <c r="E46">
        <v>1</v>
      </c>
      <c r="F46" t="s">
        <v>519</v>
      </c>
      <c r="G46">
        <v>3</v>
      </c>
      <c r="H46" s="2">
        <v>369.93</v>
      </c>
      <c r="I46" t="str">
        <f>IF(ISNUMBER(SEARCH("C",#REF!)), "-1","1")</f>
        <v>1</v>
      </c>
      <c r="J46" s="4">
        <f t="shared" si="0"/>
        <v>3</v>
      </c>
      <c r="K46" s="2">
        <f t="shared" si="1"/>
        <v>369.93</v>
      </c>
    </row>
    <row r="47" spans="1:13" x14ac:dyDescent="0.25">
      <c r="A47" s="1">
        <v>44935</v>
      </c>
      <c r="B47" t="s">
        <v>63</v>
      </c>
      <c r="C47" t="s">
        <v>40</v>
      </c>
      <c r="D47" t="s">
        <v>36</v>
      </c>
      <c r="E47">
        <v>1</v>
      </c>
      <c r="F47" t="s">
        <v>154</v>
      </c>
      <c r="G47">
        <v>1</v>
      </c>
      <c r="H47" s="2">
        <v>378</v>
      </c>
      <c r="I47" t="str">
        <f>IF(ISNUMBER(SEARCH("C",#REF!)), "-1","1")</f>
        <v>1</v>
      </c>
      <c r="J47" s="4">
        <f t="shared" si="0"/>
        <v>1</v>
      </c>
      <c r="K47" s="2">
        <f t="shared" si="1"/>
        <v>378</v>
      </c>
    </row>
    <row r="48" spans="1:13" x14ac:dyDescent="0.25">
      <c r="A48" s="1">
        <v>44935</v>
      </c>
      <c r="B48" t="s">
        <v>63</v>
      </c>
      <c r="C48" t="s">
        <v>40</v>
      </c>
      <c r="D48" t="s">
        <v>36</v>
      </c>
      <c r="E48">
        <v>1</v>
      </c>
      <c r="F48" t="s">
        <v>230</v>
      </c>
      <c r="G48">
        <v>1</v>
      </c>
      <c r="H48" s="2">
        <v>446</v>
      </c>
      <c r="I48" t="str">
        <f>IF(ISNUMBER(SEARCH("C",#REF!)), "-1","1")</f>
        <v>1</v>
      </c>
      <c r="J48" s="4">
        <f t="shared" si="0"/>
        <v>1</v>
      </c>
      <c r="K48" s="2">
        <f t="shared" si="1"/>
        <v>446</v>
      </c>
    </row>
    <row r="49" spans="1:11" x14ac:dyDescent="0.25">
      <c r="A49" s="1">
        <v>44935</v>
      </c>
      <c r="B49" t="s">
        <v>100</v>
      </c>
      <c r="C49" t="s">
        <v>37</v>
      </c>
      <c r="D49" t="s">
        <v>36</v>
      </c>
      <c r="E49">
        <v>1</v>
      </c>
      <c r="F49" t="s">
        <v>102</v>
      </c>
      <c r="G49">
        <v>6</v>
      </c>
      <c r="H49" s="2">
        <v>456.48</v>
      </c>
      <c r="I49" t="str">
        <f>IF(ISNUMBER(SEARCH("C",#REF!)), "-1","1")</f>
        <v>1</v>
      </c>
      <c r="J49" s="4">
        <f t="shared" si="0"/>
        <v>6</v>
      </c>
      <c r="K49" s="2">
        <f t="shared" si="1"/>
        <v>456.48</v>
      </c>
    </row>
    <row r="50" spans="1:11" x14ac:dyDescent="0.25">
      <c r="A50" s="1">
        <v>44935</v>
      </c>
      <c r="B50" t="s">
        <v>100</v>
      </c>
      <c r="C50" t="s">
        <v>37</v>
      </c>
      <c r="D50" t="s">
        <v>36</v>
      </c>
      <c r="E50">
        <v>1</v>
      </c>
      <c r="F50" t="s">
        <v>102</v>
      </c>
      <c r="G50">
        <v>6</v>
      </c>
      <c r="H50" s="2">
        <v>456.48</v>
      </c>
      <c r="I50" t="str">
        <f>IF(ISNUMBER(SEARCH("C",#REF!)), "-1","1")</f>
        <v>1</v>
      </c>
      <c r="J50" s="4">
        <f t="shared" si="0"/>
        <v>6</v>
      </c>
      <c r="K50" s="2">
        <f t="shared" si="1"/>
        <v>456.48</v>
      </c>
    </row>
    <row r="51" spans="1:11" hidden="1" x14ac:dyDescent="0.25">
      <c r="A51" s="1">
        <v>44935</v>
      </c>
      <c r="B51" t="s">
        <v>55</v>
      </c>
      <c r="C51" t="s">
        <v>46</v>
      </c>
      <c r="D51" t="s">
        <v>34</v>
      </c>
      <c r="E51">
        <v>1</v>
      </c>
      <c r="F51" t="s">
        <v>581</v>
      </c>
      <c r="G51">
        <v>2</v>
      </c>
      <c r="H51" s="2">
        <v>756</v>
      </c>
      <c r="I51" t="str">
        <f>IF(ISNUMBER(SEARCH("C",#REF!)), "-1","1")</f>
        <v>1</v>
      </c>
      <c r="J51" s="4">
        <f t="shared" si="0"/>
        <v>2</v>
      </c>
      <c r="K51" s="2">
        <f t="shared" si="1"/>
        <v>756</v>
      </c>
    </row>
    <row r="52" spans="1:11" hidden="1" x14ac:dyDescent="0.25">
      <c r="A52" s="1">
        <v>44935</v>
      </c>
      <c r="B52" t="s">
        <v>43</v>
      </c>
      <c r="C52" t="s">
        <v>44</v>
      </c>
      <c r="D52" t="s">
        <v>34</v>
      </c>
      <c r="E52">
        <v>1</v>
      </c>
      <c r="F52" t="s">
        <v>108</v>
      </c>
      <c r="G52">
        <v>3</v>
      </c>
      <c r="H52" s="2">
        <v>1038.6300000000001</v>
      </c>
      <c r="I52" t="str">
        <f>IF(ISNUMBER(SEARCH("C",#REF!)), "-1","1")</f>
        <v>1</v>
      </c>
      <c r="J52" s="4">
        <f t="shared" si="0"/>
        <v>3</v>
      </c>
      <c r="K52" s="2">
        <f t="shared" si="1"/>
        <v>1038.6300000000001</v>
      </c>
    </row>
    <row r="53" spans="1:11" hidden="1" x14ac:dyDescent="0.25">
      <c r="A53" s="1">
        <v>44935</v>
      </c>
      <c r="B53" t="s">
        <v>43</v>
      </c>
      <c r="C53" t="s">
        <v>44</v>
      </c>
      <c r="D53" t="s">
        <v>34</v>
      </c>
      <c r="E53">
        <v>1</v>
      </c>
      <c r="F53" t="s">
        <v>87</v>
      </c>
      <c r="G53">
        <v>10</v>
      </c>
      <c r="H53" s="2">
        <v>189</v>
      </c>
      <c r="I53" t="str">
        <f>IF(ISNUMBER(SEARCH("C",#REF!)), "-1","1")</f>
        <v>1</v>
      </c>
      <c r="J53" s="4">
        <f t="shared" si="0"/>
        <v>10</v>
      </c>
      <c r="K53" s="2">
        <f t="shared" si="1"/>
        <v>189</v>
      </c>
    </row>
    <row r="54" spans="1:11" hidden="1" x14ac:dyDescent="0.25">
      <c r="A54" s="1">
        <v>44936</v>
      </c>
      <c r="B54" t="s">
        <v>84</v>
      </c>
      <c r="C54" t="s">
        <v>49</v>
      </c>
      <c r="D54" t="s">
        <v>36</v>
      </c>
      <c r="E54">
        <v>1</v>
      </c>
      <c r="F54" t="s">
        <v>32</v>
      </c>
      <c r="G54">
        <v>1</v>
      </c>
      <c r="H54" s="2">
        <v>266.7</v>
      </c>
      <c r="I54" t="str">
        <f>IF(ISNUMBER(SEARCH("C",#REF!)), "-1","1")</f>
        <v>1</v>
      </c>
      <c r="J54" s="4">
        <f t="shared" si="0"/>
        <v>1</v>
      </c>
      <c r="K54" s="2">
        <f t="shared" si="1"/>
        <v>266.7</v>
      </c>
    </row>
    <row r="55" spans="1:11" hidden="1" x14ac:dyDescent="0.25">
      <c r="A55" s="1">
        <v>44936</v>
      </c>
      <c r="B55" t="s">
        <v>57</v>
      </c>
      <c r="C55" t="s">
        <v>39</v>
      </c>
      <c r="D55" t="s">
        <v>34</v>
      </c>
      <c r="E55">
        <v>1</v>
      </c>
      <c r="F55" t="s">
        <v>87</v>
      </c>
      <c r="G55">
        <v>60</v>
      </c>
      <c r="H55" s="2">
        <v>1041.5999999999999</v>
      </c>
      <c r="I55" t="str">
        <f>IF(ISNUMBER(SEARCH("C",#REF!)), "-1","1")</f>
        <v>1</v>
      </c>
      <c r="J55" s="4">
        <f t="shared" si="0"/>
        <v>60</v>
      </c>
      <c r="K55" s="2">
        <f t="shared" si="1"/>
        <v>1041.5999999999999</v>
      </c>
    </row>
    <row r="56" spans="1:11" hidden="1" x14ac:dyDescent="0.25">
      <c r="A56" s="1">
        <v>44936</v>
      </c>
      <c r="B56" t="s">
        <v>48</v>
      </c>
      <c r="C56" t="s">
        <v>49</v>
      </c>
      <c r="D56" t="s">
        <v>36</v>
      </c>
      <c r="E56">
        <v>1</v>
      </c>
      <c r="F56" t="s">
        <v>32</v>
      </c>
      <c r="G56">
        <v>1</v>
      </c>
      <c r="H56" s="2">
        <v>266.7</v>
      </c>
      <c r="I56" t="str">
        <f>IF(ISNUMBER(SEARCH("C",#REF!)), "-1","1")</f>
        <v>1</v>
      </c>
      <c r="J56" s="4">
        <f t="shared" si="0"/>
        <v>1</v>
      </c>
      <c r="K56" s="2">
        <f t="shared" si="1"/>
        <v>266.7</v>
      </c>
    </row>
    <row r="57" spans="1:11" hidden="1" x14ac:dyDescent="0.25">
      <c r="A57" s="1">
        <v>44936</v>
      </c>
      <c r="B57" t="s">
        <v>48</v>
      </c>
      <c r="C57" t="s">
        <v>49</v>
      </c>
      <c r="D57" t="s">
        <v>36</v>
      </c>
      <c r="E57">
        <v>1</v>
      </c>
      <c r="F57" t="s">
        <v>66</v>
      </c>
      <c r="G57">
        <v>1</v>
      </c>
      <c r="H57" s="2">
        <v>98.75</v>
      </c>
      <c r="I57" t="str">
        <f>IF(ISNUMBER(SEARCH("C",#REF!)), "-1","1")</f>
        <v>1</v>
      </c>
      <c r="J57" s="4">
        <f t="shared" si="0"/>
        <v>1</v>
      </c>
      <c r="K57" s="2">
        <f t="shared" si="1"/>
        <v>98.75</v>
      </c>
    </row>
    <row r="58" spans="1:11" x14ac:dyDescent="0.25">
      <c r="A58" s="1">
        <v>44936</v>
      </c>
      <c r="B58" t="s">
        <v>63</v>
      </c>
      <c r="C58" t="s">
        <v>40</v>
      </c>
      <c r="D58" t="s">
        <v>36</v>
      </c>
      <c r="E58">
        <v>1</v>
      </c>
      <c r="F58" t="s">
        <v>230</v>
      </c>
      <c r="G58">
        <v>1</v>
      </c>
      <c r="H58" s="2">
        <v>446</v>
      </c>
      <c r="I58" t="str">
        <f>IF(ISNUMBER(SEARCH("C",#REF!)), "-1","1")</f>
        <v>1</v>
      </c>
      <c r="J58" s="4">
        <f t="shared" si="0"/>
        <v>1</v>
      </c>
      <c r="K58" s="2">
        <f t="shared" si="1"/>
        <v>446</v>
      </c>
    </row>
    <row r="59" spans="1:11" x14ac:dyDescent="0.25">
      <c r="A59" s="1">
        <v>44936</v>
      </c>
      <c r="B59" t="s">
        <v>185</v>
      </c>
      <c r="C59" t="s">
        <v>37</v>
      </c>
      <c r="D59" t="s">
        <v>36</v>
      </c>
      <c r="E59">
        <v>1</v>
      </c>
      <c r="F59" t="s">
        <v>82</v>
      </c>
      <c r="G59">
        <v>5</v>
      </c>
      <c r="H59" s="2">
        <v>256.10000000000002</v>
      </c>
      <c r="I59" t="str">
        <f>IF(ISNUMBER(SEARCH("C",#REF!)), "-1","1")</f>
        <v>1</v>
      </c>
      <c r="J59" s="4">
        <f t="shared" si="0"/>
        <v>5</v>
      </c>
      <c r="K59" s="2">
        <f t="shared" si="1"/>
        <v>256.10000000000002</v>
      </c>
    </row>
    <row r="60" spans="1:11" hidden="1" x14ac:dyDescent="0.25">
      <c r="A60" s="1">
        <v>44936</v>
      </c>
      <c r="B60" t="s">
        <v>43</v>
      </c>
      <c r="C60" t="s">
        <v>44</v>
      </c>
      <c r="D60" t="s">
        <v>34</v>
      </c>
      <c r="E60">
        <v>1</v>
      </c>
      <c r="F60" t="s">
        <v>106</v>
      </c>
      <c r="G60">
        <v>3</v>
      </c>
      <c r="H60" s="2">
        <v>1038.6300000000001</v>
      </c>
      <c r="I60" t="str">
        <f>IF(ISNUMBER(SEARCH("C",#REF!)), "-1","1")</f>
        <v>1</v>
      </c>
      <c r="J60" s="4">
        <f t="shared" si="0"/>
        <v>3</v>
      </c>
      <c r="K60" s="2">
        <f t="shared" si="1"/>
        <v>1038.6300000000001</v>
      </c>
    </row>
    <row r="61" spans="1:11" hidden="1" x14ac:dyDescent="0.25">
      <c r="A61" s="1">
        <v>44936</v>
      </c>
      <c r="B61" t="s">
        <v>43</v>
      </c>
      <c r="C61" t="s">
        <v>44</v>
      </c>
      <c r="D61" t="s">
        <v>34</v>
      </c>
      <c r="E61">
        <v>1</v>
      </c>
      <c r="F61" t="s">
        <v>106</v>
      </c>
      <c r="G61">
        <v>3</v>
      </c>
      <c r="H61" s="2">
        <v>1038.6300000000001</v>
      </c>
      <c r="I61" t="str">
        <f>IF(ISNUMBER(SEARCH("C",#REF!)), "-1","1")</f>
        <v>1</v>
      </c>
      <c r="J61" s="4">
        <f t="shared" si="0"/>
        <v>3</v>
      </c>
      <c r="K61" s="2">
        <f t="shared" si="1"/>
        <v>1038.6300000000001</v>
      </c>
    </row>
    <row r="62" spans="1:11" x14ac:dyDescent="0.25">
      <c r="A62" s="1">
        <v>44936</v>
      </c>
      <c r="B62" t="s">
        <v>650</v>
      </c>
      <c r="C62" t="s">
        <v>40</v>
      </c>
      <c r="D62" t="s">
        <v>36</v>
      </c>
      <c r="E62">
        <v>1</v>
      </c>
      <c r="F62" t="s">
        <v>157</v>
      </c>
      <c r="G62">
        <v>4</v>
      </c>
      <c r="H62" s="2">
        <v>317.48</v>
      </c>
      <c r="I62" t="str">
        <f>IF(ISNUMBER(SEARCH("C",#REF!)), "-1","1")</f>
        <v>1</v>
      </c>
      <c r="J62" s="4">
        <f t="shared" si="0"/>
        <v>4</v>
      </c>
      <c r="K62" s="2">
        <f t="shared" si="1"/>
        <v>317.48</v>
      </c>
    </row>
    <row r="63" spans="1:11" x14ac:dyDescent="0.25">
      <c r="A63" s="1">
        <v>44936</v>
      </c>
      <c r="B63" t="s">
        <v>650</v>
      </c>
      <c r="C63" t="s">
        <v>40</v>
      </c>
      <c r="D63" t="s">
        <v>36</v>
      </c>
      <c r="E63">
        <v>2</v>
      </c>
      <c r="F63" t="s">
        <v>653</v>
      </c>
      <c r="G63">
        <v>1</v>
      </c>
      <c r="H63" s="2">
        <v>130.13</v>
      </c>
      <c r="I63" t="str">
        <f>IF(ISNUMBER(SEARCH("C",#REF!)), "-1","1")</f>
        <v>1</v>
      </c>
      <c r="J63" s="4">
        <f t="shared" si="0"/>
        <v>1</v>
      </c>
      <c r="K63" s="2">
        <f t="shared" si="1"/>
        <v>130.13</v>
      </c>
    </row>
    <row r="64" spans="1:11" hidden="1" x14ac:dyDescent="0.25">
      <c r="A64" s="1">
        <v>44937</v>
      </c>
      <c r="B64" t="s">
        <v>150</v>
      </c>
      <c r="C64" t="s">
        <v>151</v>
      </c>
      <c r="D64" t="s">
        <v>34</v>
      </c>
      <c r="E64">
        <v>2</v>
      </c>
      <c r="F64" t="s">
        <v>197</v>
      </c>
      <c r="G64">
        <v>1</v>
      </c>
      <c r="H64" s="2">
        <v>883.85</v>
      </c>
      <c r="I64" t="str">
        <f>IF(ISNUMBER(SEARCH("C",#REF!)), "-1","1")</f>
        <v>1</v>
      </c>
      <c r="J64" s="4">
        <f t="shared" si="0"/>
        <v>1</v>
      </c>
      <c r="K64" s="2">
        <f t="shared" si="1"/>
        <v>883.85</v>
      </c>
    </row>
    <row r="65" spans="1:11" hidden="1" x14ac:dyDescent="0.25">
      <c r="A65" s="1">
        <v>44937</v>
      </c>
      <c r="B65" t="s">
        <v>150</v>
      </c>
      <c r="C65" t="s">
        <v>151</v>
      </c>
      <c r="D65" t="s">
        <v>34</v>
      </c>
      <c r="E65">
        <v>1</v>
      </c>
      <c r="F65" t="s">
        <v>265</v>
      </c>
      <c r="G65">
        <v>1</v>
      </c>
      <c r="H65" s="2">
        <v>343.54</v>
      </c>
      <c r="I65" t="str">
        <f>IF(ISNUMBER(SEARCH("C",#REF!)), "-1","1")</f>
        <v>1</v>
      </c>
      <c r="J65" s="4">
        <f t="shared" si="0"/>
        <v>1</v>
      </c>
      <c r="K65" s="2">
        <f t="shared" si="1"/>
        <v>343.54</v>
      </c>
    </row>
    <row r="66" spans="1:11" hidden="1" x14ac:dyDescent="0.25">
      <c r="A66" s="1">
        <v>44937</v>
      </c>
      <c r="B66" t="s">
        <v>60</v>
      </c>
      <c r="C66" t="s">
        <v>61</v>
      </c>
      <c r="D66" t="s">
        <v>34</v>
      </c>
      <c r="E66">
        <v>1</v>
      </c>
      <c r="F66" t="s">
        <v>446</v>
      </c>
      <c r="G66">
        <v>2</v>
      </c>
      <c r="H66" s="2">
        <v>115.92</v>
      </c>
      <c r="I66" t="str">
        <f>IF(ISNUMBER(SEARCH("C",#REF!)), "-1","1")</f>
        <v>1</v>
      </c>
      <c r="J66" s="4">
        <f t="shared" si="0"/>
        <v>2</v>
      </c>
      <c r="K66" s="2">
        <f t="shared" si="1"/>
        <v>115.92</v>
      </c>
    </row>
    <row r="67" spans="1:11" hidden="1" x14ac:dyDescent="0.25">
      <c r="A67" s="1">
        <v>44937</v>
      </c>
      <c r="B67" t="s">
        <v>60</v>
      </c>
      <c r="C67" t="s">
        <v>61</v>
      </c>
      <c r="D67" t="s">
        <v>34</v>
      </c>
      <c r="E67">
        <v>1</v>
      </c>
      <c r="F67" t="s">
        <v>32</v>
      </c>
      <c r="G67">
        <v>1</v>
      </c>
      <c r="H67" s="2">
        <v>266.7</v>
      </c>
      <c r="I67" t="str">
        <f>IF(ISNUMBER(SEARCH("C",#REF!)), "-1","1")</f>
        <v>1</v>
      </c>
      <c r="J67" s="4">
        <f t="shared" si="0"/>
        <v>1</v>
      </c>
      <c r="K67" s="2">
        <f t="shared" si="1"/>
        <v>266.7</v>
      </c>
    </row>
    <row r="68" spans="1:11" hidden="1" x14ac:dyDescent="0.25">
      <c r="A68" s="1">
        <v>44937</v>
      </c>
      <c r="B68" t="s">
        <v>561</v>
      </c>
      <c r="C68" t="s">
        <v>46</v>
      </c>
      <c r="D68" t="s">
        <v>34</v>
      </c>
      <c r="E68">
        <v>1</v>
      </c>
      <c r="F68" t="s">
        <v>87</v>
      </c>
      <c r="G68">
        <v>10</v>
      </c>
      <c r="H68" s="2">
        <v>189</v>
      </c>
      <c r="I68" t="str">
        <f>IF(ISNUMBER(SEARCH("C",#REF!)), "-1","1")</f>
        <v>1</v>
      </c>
      <c r="J68" s="4">
        <f t="shared" si="0"/>
        <v>10</v>
      </c>
      <c r="K68" s="2">
        <f t="shared" si="1"/>
        <v>189</v>
      </c>
    </row>
    <row r="69" spans="1:11" hidden="1" x14ac:dyDescent="0.25">
      <c r="A69" s="1">
        <v>44937</v>
      </c>
      <c r="B69" t="s">
        <v>43</v>
      </c>
      <c r="C69" t="s">
        <v>44</v>
      </c>
      <c r="D69" t="s">
        <v>34</v>
      </c>
      <c r="E69">
        <v>1</v>
      </c>
      <c r="F69" t="s">
        <v>106</v>
      </c>
      <c r="G69">
        <v>3</v>
      </c>
      <c r="H69" s="2">
        <v>1038.6300000000001</v>
      </c>
      <c r="I69" t="str">
        <f>IF(ISNUMBER(SEARCH("C",#REF!)), "-1","1")</f>
        <v>1</v>
      </c>
      <c r="J69" s="4">
        <f t="shared" si="0"/>
        <v>3</v>
      </c>
      <c r="K69" s="2">
        <f t="shared" si="1"/>
        <v>1038.6300000000001</v>
      </c>
    </row>
    <row r="70" spans="1:11" hidden="1" x14ac:dyDescent="0.25">
      <c r="A70" s="1">
        <v>44937</v>
      </c>
      <c r="B70" t="s">
        <v>167</v>
      </c>
      <c r="C70" t="s">
        <v>168</v>
      </c>
      <c r="D70" t="s">
        <v>34</v>
      </c>
      <c r="E70">
        <v>1</v>
      </c>
      <c r="F70" t="s">
        <v>192</v>
      </c>
      <c r="G70">
        <v>2</v>
      </c>
      <c r="H70" s="2">
        <v>98.16</v>
      </c>
      <c r="I70" t="str">
        <f>IF(ISNUMBER(SEARCH("C",#REF!)), "-1","1")</f>
        <v>1</v>
      </c>
      <c r="J70" s="4">
        <f t="shared" si="0"/>
        <v>2</v>
      </c>
      <c r="K70" s="2">
        <f t="shared" si="1"/>
        <v>98.16</v>
      </c>
    </row>
    <row r="71" spans="1:11" hidden="1" x14ac:dyDescent="0.25">
      <c r="A71" s="1">
        <v>44938</v>
      </c>
      <c r="B71" t="s">
        <v>84</v>
      </c>
      <c r="C71" t="s">
        <v>49</v>
      </c>
      <c r="D71" t="s">
        <v>36</v>
      </c>
      <c r="E71">
        <v>1</v>
      </c>
      <c r="F71" t="s">
        <v>98</v>
      </c>
      <c r="G71">
        <v>1</v>
      </c>
      <c r="H71" s="2">
        <v>108.9</v>
      </c>
      <c r="I71" t="str">
        <f>IF(ISNUMBER(SEARCH("C",#REF!)), "-1","1")</f>
        <v>1</v>
      </c>
      <c r="J71" s="4">
        <f t="shared" si="0"/>
        <v>1</v>
      </c>
      <c r="K71" s="2">
        <f t="shared" si="1"/>
        <v>108.9</v>
      </c>
    </row>
    <row r="72" spans="1:11" hidden="1" x14ac:dyDescent="0.25">
      <c r="A72" s="1">
        <v>44938</v>
      </c>
      <c r="B72" t="s">
        <v>84</v>
      </c>
      <c r="C72" t="s">
        <v>49</v>
      </c>
      <c r="D72" t="s">
        <v>36</v>
      </c>
      <c r="E72">
        <v>1</v>
      </c>
      <c r="F72" t="s">
        <v>32</v>
      </c>
      <c r="G72">
        <v>1</v>
      </c>
      <c r="H72" s="2">
        <v>266.7</v>
      </c>
      <c r="I72" t="str">
        <f>IF(ISNUMBER(SEARCH("C",#REF!)), "-1","1")</f>
        <v>1</v>
      </c>
      <c r="J72" s="4">
        <f t="shared" si="0"/>
        <v>1</v>
      </c>
      <c r="K72" s="2">
        <f t="shared" si="1"/>
        <v>266.7</v>
      </c>
    </row>
    <row r="73" spans="1:11" x14ac:dyDescent="0.25">
      <c r="A73" s="1">
        <v>44938</v>
      </c>
      <c r="B73" t="s">
        <v>63</v>
      </c>
      <c r="C73" t="s">
        <v>40</v>
      </c>
      <c r="D73" t="s">
        <v>36</v>
      </c>
      <c r="E73">
        <v>1</v>
      </c>
      <c r="F73" t="s">
        <v>515</v>
      </c>
      <c r="G73">
        <v>2</v>
      </c>
      <c r="H73" s="2">
        <v>200.02</v>
      </c>
      <c r="I73" t="str">
        <f>IF(ISNUMBER(SEARCH("C",#REF!)), "-1","1")</f>
        <v>1</v>
      </c>
      <c r="J73" s="4">
        <f t="shared" ref="J73:J136" si="2">G73*I73</f>
        <v>2</v>
      </c>
      <c r="K73" s="2">
        <f t="shared" ref="K73:K136" si="3">H73*I73</f>
        <v>200.02</v>
      </c>
    </row>
    <row r="74" spans="1:11" x14ac:dyDescent="0.25">
      <c r="A74" s="1">
        <v>44939</v>
      </c>
      <c r="B74" t="s">
        <v>138</v>
      </c>
      <c r="C74" t="s">
        <v>139</v>
      </c>
      <c r="D74" t="s">
        <v>36</v>
      </c>
      <c r="E74">
        <v>1</v>
      </c>
      <c r="F74" t="s">
        <v>183</v>
      </c>
      <c r="G74">
        <v>2</v>
      </c>
      <c r="H74" s="2">
        <v>386.4</v>
      </c>
      <c r="I74" t="str">
        <f>IF(ISNUMBER(SEARCH("C",#REF!)), "-1","1")</f>
        <v>1</v>
      </c>
      <c r="J74" s="4">
        <f t="shared" si="2"/>
        <v>2</v>
      </c>
      <c r="K74" s="2">
        <f t="shared" si="3"/>
        <v>386.4</v>
      </c>
    </row>
    <row r="75" spans="1:11" hidden="1" x14ac:dyDescent="0.25">
      <c r="A75" s="1">
        <v>44939</v>
      </c>
      <c r="B75" t="s">
        <v>222</v>
      </c>
      <c r="C75" t="s">
        <v>155</v>
      </c>
      <c r="D75" t="s">
        <v>34</v>
      </c>
      <c r="E75">
        <v>1</v>
      </c>
      <c r="F75" t="s">
        <v>353</v>
      </c>
      <c r="G75">
        <v>10</v>
      </c>
      <c r="H75" s="2">
        <v>432</v>
      </c>
      <c r="I75" t="str">
        <f>IF(ISNUMBER(SEARCH("C",#REF!)), "-1","1")</f>
        <v>1</v>
      </c>
      <c r="J75" s="4">
        <f t="shared" si="2"/>
        <v>10</v>
      </c>
      <c r="K75" s="2">
        <f t="shared" si="3"/>
        <v>432</v>
      </c>
    </row>
    <row r="76" spans="1:11" x14ac:dyDescent="0.25">
      <c r="A76" s="1">
        <v>44939</v>
      </c>
      <c r="B76" t="s">
        <v>177</v>
      </c>
      <c r="C76" t="s">
        <v>178</v>
      </c>
      <c r="D76" t="s">
        <v>36</v>
      </c>
      <c r="E76">
        <v>1</v>
      </c>
      <c r="F76" t="s">
        <v>199</v>
      </c>
      <c r="G76">
        <v>1</v>
      </c>
      <c r="H76" s="2">
        <v>411.84</v>
      </c>
      <c r="I76" t="str">
        <f>IF(ISNUMBER(SEARCH("C",#REF!)), "-1","1")</f>
        <v>1</v>
      </c>
      <c r="J76" s="4">
        <f t="shared" si="2"/>
        <v>1</v>
      </c>
      <c r="K76" s="2">
        <f t="shared" si="3"/>
        <v>411.84</v>
      </c>
    </row>
    <row r="77" spans="1:11" hidden="1" x14ac:dyDescent="0.25">
      <c r="A77" s="1">
        <v>44939</v>
      </c>
      <c r="B77" t="s">
        <v>118</v>
      </c>
      <c r="C77" t="s">
        <v>38</v>
      </c>
      <c r="D77" t="s">
        <v>34</v>
      </c>
      <c r="E77">
        <v>1</v>
      </c>
      <c r="F77" t="s">
        <v>161</v>
      </c>
      <c r="G77">
        <v>3</v>
      </c>
      <c r="H77" s="2">
        <v>717</v>
      </c>
      <c r="I77" t="str">
        <f>IF(ISNUMBER(SEARCH("C",#REF!)), "-1","1")</f>
        <v>1</v>
      </c>
      <c r="J77" s="4">
        <f t="shared" si="2"/>
        <v>3</v>
      </c>
      <c r="K77" s="2">
        <f t="shared" si="3"/>
        <v>717</v>
      </c>
    </row>
    <row r="78" spans="1:11" hidden="1" x14ac:dyDescent="0.25">
      <c r="A78" s="1">
        <v>44939</v>
      </c>
      <c r="B78" t="s">
        <v>118</v>
      </c>
      <c r="C78" t="s">
        <v>38</v>
      </c>
      <c r="D78" t="s">
        <v>34</v>
      </c>
      <c r="E78">
        <v>2</v>
      </c>
      <c r="F78" t="s">
        <v>108</v>
      </c>
      <c r="G78">
        <v>4</v>
      </c>
      <c r="H78" s="2">
        <v>1516</v>
      </c>
      <c r="I78" t="str">
        <f>IF(ISNUMBER(SEARCH("C",#REF!)), "-1","1")</f>
        <v>1</v>
      </c>
      <c r="J78" s="4">
        <f t="shared" si="2"/>
        <v>4</v>
      </c>
      <c r="K78" s="2">
        <f t="shared" si="3"/>
        <v>1516</v>
      </c>
    </row>
    <row r="79" spans="1:11" hidden="1" x14ac:dyDescent="0.25">
      <c r="A79" s="1">
        <v>44939</v>
      </c>
      <c r="B79" t="s">
        <v>413</v>
      </c>
      <c r="C79" t="s">
        <v>414</v>
      </c>
      <c r="D79" t="s">
        <v>34</v>
      </c>
      <c r="E79">
        <v>1</v>
      </c>
      <c r="F79" t="s">
        <v>122</v>
      </c>
      <c r="G79">
        <v>2</v>
      </c>
      <c r="H79" s="2">
        <v>224</v>
      </c>
      <c r="I79" t="str">
        <f>IF(ISNUMBER(SEARCH("C",#REF!)), "-1","1")</f>
        <v>1</v>
      </c>
      <c r="J79" s="4">
        <f t="shared" si="2"/>
        <v>2</v>
      </c>
      <c r="K79" s="2">
        <f t="shared" si="3"/>
        <v>224</v>
      </c>
    </row>
    <row r="80" spans="1:11" hidden="1" x14ac:dyDescent="0.25">
      <c r="A80" s="1">
        <v>44939</v>
      </c>
      <c r="B80" t="s">
        <v>60</v>
      </c>
      <c r="C80" t="s">
        <v>61</v>
      </c>
      <c r="D80" t="s">
        <v>34</v>
      </c>
      <c r="E80">
        <v>1</v>
      </c>
      <c r="F80" t="s">
        <v>32</v>
      </c>
      <c r="G80">
        <v>1</v>
      </c>
      <c r="H80" s="2">
        <v>266.7</v>
      </c>
      <c r="I80" t="str">
        <f>IF(ISNUMBER(SEARCH("C",#REF!)), "-1","1")</f>
        <v>1</v>
      </c>
      <c r="J80" s="4">
        <f t="shared" si="2"/>
        <v>1</v>
      </c>
      <c r="K80" s="2">
        <f t="shared" si="3"/>
        <v>266.7</v>
      </c>
    </row>
    <row r="81" spans="1:11" x14ac:dyDescent="0.25">
      <c r="A81" s="1">
        <v>44939</v>
      </c>
      <c r="B81" t="s">
        <v>63</v>
      </c>
      <c r="C81" t="s">
        <v>40</v>
      </c>
      <c r="D81" t="s">
        <v>36</v>
      </c>
      <c r="E81">
        <v>1</v>
      </c>
      <c r="F81" t="s">
        <v>159</v>
      </c>
      <c r="G81">
        <v>1</v>
      </c>
      <c r="H81" s="2">
        <v>917.17</v>
      </c>
      <c r="I81" t="str">
        <f>IF(ISNUMBER(SEARCH("C",#REF!)), "-1","1")</f>
        <v>1</v>
      </c>
      <c r="J81" s="4">
        <f t="shared" si="2"/>
        <v>1</v>
      </c>
      <c r="K81" s="2">
        <f t="shared" si="3"/>
        <v>917.17</v>
      </c>
    </row>
    <row r="82" spans="1:11" x14ac:dyDescent="0.25">
      <c r="A82" s="1">
        <v>44939</v>
      </c>
      <c r="B82" t="s">
        <v>63</v>
      </c>
      <c r="C82" t="s">
        <v>40</v>
      </c>
      <c r="D82" t="s">
        <v>36</v>
      </c>
      <c r="E82">
        <v>1</v>
      </c>
      <c r="F82" t="s">
        <v>533</v>
      </c>
      <c r="G82">
        <v>1</v>
      </c>
      <c r="H82" s="2">
        <v>438.15</v>
      </c>
      <c r="I82" t="str">
        <f>IF(ISNUMBER(SEARCH("C",#REF!)), "-1","1")</f>
        <v>1</v>
      </c>
      <c r="J82" s="4">
        <f t="shared" si="2"/>
        <v>1</v>
      </c>
      <c r="K82" s="2">
        <f t="shared" si="3"/>
        <v>438.15</v>
      </c>
    </row>
    <row r="83" spans="1:11" hidden="1" x14ac:dyDescent="0.25">
      <c r="A83" s="1">
        <v>44942</v>
      </c>
      <c r="B83" t="s">
        <v>76</v>
      </c>
      <c r="C83" t="s">
        <v>46</v>
      </c>
      <c r="D83" t="s">
        <v>34</v>
      </c>
      <c r="E83">
        <v>1</v>
      </c>
      <c r="F83" t="s">
        <v>68</v>
      </c>
      <c r="G83">
        <v>1</v>
      </c>
      <c r="H83" s="2">
        <v>96</v>
      </c>
      <c r="I83" t="str">
        <f>IF(ISNUMBER(SEARCH("C",#REF!)), "-1","1")</f>
        <v>1</v>
      </c>
      <c r="J83" s="4">
        <f t="shared" si="2"/>
        <v>1</v>
      </c>
      <c r="K83" s="2">
        <f t="shared" si="3"/>
        <v>96</v>
      </c>
    </row>
    <row r="84" spans="1:11" hidden="1" x14ac:dyDescent="0.25">
      <c r="A84" s="1">
        <v>44942</v>
      </c>
      <c r="B84" t="s">
        <v>150</v>
      </c>
      <c r="C84" t="s">
        <v>151</v>
      </c>
      <c r="D84" t="s">
        <v>34</v>
      </c>
      <c r="E84">
        <v>1</v>
      </c>
      <c r="F84" t="s">
        <v>148</v>
      </c>
      <c r="G84">
        <v>1</v>
      </c>
      <c r="H84" s="2">
        <v>62.05</v>
      </c>
      <c r="I84" t="str">
        <f>IF(ISNUMBER(SEARCH("C",#REF!)), "-1","1")</f>
        <v>1</v>
      </c>
      <c r="J84" s="4">
        <f t="shared" si="2"/>
        <v>1</v>
      </c>
      <c r="K84" s="2">
        <f t="shared" si="3"/>
        <v>62.05</v>
      </c>
    </row>
    <row r="85" spans="1:11" hidden="1" x14ac:dyDescent="0.25">
      <c r="A85" s="1">
        <v>44942</v>
      </c>
      <c r="B85" t="s">
        <v>208</v>
      </c>
      <c r="C85" t="s">
        <v>38</v>
      </c>
      <c r="D85" t="s">
        <v>34</v>
      </c>
      <c r="E85">
        <v>1</v>
      </c>
      <c r="F85" t="s">
        <v>68</v>
      </c>
      <c r="G85">
        <v>1</v>
      </c>
      <c r="H85" s="2">
        <v>100.8</v>
      </c>
      <c r="I85" t="str">
        <f>IF(ISNUMBER(SEARCH("C",#REF!)), "-1","1")</f>
        <v>1</v>
      </c>
      <c r="J85" s="4">
        <f t="shared" si="2"/>
        <v>1</v>
      </c>
      <c r="K85" s="2">
        <f t="shared" si="3"/>
        <v>100.8</v>
      </c>
    </row>
    <row r="86" spans="1:11" hidden="1" x14ac:dyDescent="0.25">
      <c r="A86" s="1">
        <v>44942</v>
      </c>
      <c r="B86" t="s">
        <v>218</v>
      </c>
      <c r="C86" t="s">
        <v>219</v>
      </c>
      <c r="D86" t="s">
        <v>36</v>
      </c>
      <c r="E86">
        <v>1</v>
      </c>
      <c r="F86" t="s">
        <v>68</v>
      </c>
      <c r="G86">
        <v>2</v>
      </c>
      <c r="H86" s="2">
        <v>201.6</v>
      </c>
      <c r="I86" t="str">
        <f>IF(ISNUMBER(SEARCH("C",#REF!)), "-1","1")</f>
        <v>1</v>
      </c>
      <c r="J86" s="4">
        <f t="shared" si="2"/>
        <v>2</v>
      </c>
      <c r="K86" s="2">
        <f t="shared" si="3"/>
        <v>201.6</v>
      </c>
    </row>
    <row r="87" spans="1:11" hidden="1" x14ac:dyDescent="0.25">
      <c r="A87" s="1">
        <v>44942</v>
      </c>
      <c r="B87" t="s">
        <v>218</v>
      </c>
      <c r="C87" t="s">
        <v>219</v>
      </c>
      <c r="D87" t="s">
        <v>36</v>
      </c>
      <c r="E87">
        <v>1</v>
      </c>
      <c r="F87" t="s">
        <v>68</v>
      </c>
      <c r="G87">
        <v>2</v>
      </c>
      <c r="H87" s="2">
        <v>201.6</v>
      </c>
      <c r="I87" t="str">
        <f>IF(ISNUMBER(SEARCH("C",#REF!)), "-1","1")</f>
        <v>1</v>
      </c>
      <c r="J87" s="4">
        <f t="shared" si="2"/>
        <v>2</v>
      </c>
      <c r="K87" s="2">
        <f t="shared" si="3"/>
        <v>201.6</v>
      </c>
    </row>
    <row r="88" spans="1:11" hidden="1" x14ac:dyDescent="0.25">
      <c r="A88" s="1">
        <v>44942</v>
      </c>
      <c r="B88" t="s">
        <v>391</v>
      </c>
      <c r="C88" t="s">
        <v>39</v>
      </c>
      <c r="D88" t="s">
        <v>34</v>
      </c>
      <c r="E88">
        <v>1</v>
      </c>
      <c r="F88" t="s">
        <v>68</v>
      </c>
      <c r="G88">
        <v>1</v>
      </c>
      <c r="H88" s="2">
        <v>91.27</v>
      </c>
      <c r="I88" t="str">
        <f>IF(ISNUMBER(SEARCH("C",#REF!)), "-1","1")</f>
        <v>1</v>
      </c>
      <c r="J88" s="4">
        <f t="shared" si="2"/>
        <v>1</v>
      </c>
      <c r="K88" s="2">
        <f t="shared" si="3"/>
        <v>91.27</v>
      </c>
    </row>
    <row r="89" spans="1:11" hidden="1" x14ac:dyDescent="0.25">
      <c r="A89" s="1">
        <v>44942</v>
      </c>
      <c r="B89" t="s">
        <v>48</v>
      </c>
      <c r="C89" t="s">
        <v>49</v>
      </c>
      <c r="D89" t="s">
        <v>36</v>
      </c>
      <c r="E89">
        <v>1</v>
      </c>
      <c r="F89" t="s">
        <v>68</v>
      </c>
      <c r="G89">
        <v>2</v>
      </c>
      <c r="H89" s="2">
        <v>201.6</v>
      </c>
      <c r="I89" t="str">
        <f>IF(ISNUMBER(SEARCH("C",#REF!)), "-1","1")</f>
        <v>1</v>
      </c>
      <c r="J89" s="4">
        <f t="shared" si="2"/>
        <v>2</v>
      </c>
      <c r="K89" s="2">
        <f t="shared" si="3"/>
        <v>201.6</v>
      </c>
    </row>
    <row r="90" spans="1:11" hidden="1" x14ac:dyDescent="0.25">
      <c r="A90" s="1">
        <v>44942</v>
      </c>
      <c r="B90" t="s">
        <v>48</v>
      </c>
      <c r="C90" t="s">
        <v>49</v>
      </c>
      <c r="D90" t="s">
        <v>36</v>
      </c>
      <c r="E90">
        <v>1</v>
      </c>
      <c r="F90" t="s">
        <v>68</v>
      </c>
      <c r="G90">
        <v>1</v>
      </c>
      <c r="H90" s="2">
        <v>100.8</v>
      </c>
      <c r="I90" t="str">
        <f>IF(ISNUMBER(SEARCH("C",#REF!)), "-1","1")</f>
        <v>1</v>
      </c>
      <c r="J90" s="4">
        <f t="shared" si="2"/>
        <v>1</v>
      </c>
      <c r="K90" s="2">
        <f t="shared" si="3"/>
        <v>100.8</v>
      </c>
    </row>
    <row r="91" spans="1:11" hidden="1" x14ac:dyDescent="0.25">
      <c r="A91" s="1">
        <v>44942</v>
      </c>
      <c r="B91" t="s">
        <v>48</v>
      </c>
      <c r="C91" t="s">
        <v>49</v>
      </c>
      <c r="D91" t="s">
        <v>36</v>
      </c>
      <c r="E91">
        <v>1</v>
      </c>
      <c r="F91" t="s">
        <v>68</v>
      </c>
      <c r="G91">
        <v>1</v>
      </c>
      <c r="H91" s="2">
        <v>100.8</v>
      </c>
      <c r="I91" t="str">
        <f>IF(ISNUMBER(SEARCH("C",#REF!)), "-1","1")</f>
        <v>1</v>
      </c>
      <c r="J91" s="4">
        <f t="shared" si="2"/>
        <v>1</v>
      </c>
      <c r="K91" s="2">
        <f t="shared" si="3"/>
        <v>100.8</v>
      </c>
    </row>
    <row r="92" spans="1:11" hidden="1" x14ac:dyDescent="0.25">
      <c r="A92" s="1">
        <v>44942</v>
      </c>
      <c r="B92" t="s">
        <v>70</v>
      </c>
      <c r="C92" t="s">
        <v>38</v>
      </c>
      <c r="D92" t="s">
        <v>34</v>
      </c>
      <c r="E92">
        <v>1</v>
      </c>
      <c r="F92" t="s">
        <v>68</v>
      </c>
      <c r="G92">
        <v>2</v>
      </c>
      <c r="H92" s="2">
        <v>201.6</v>
      </c>
      <c r="I92" t="str">
        <f>IF(ISNUMBER(SEARCH("C",#REF!)), "-1","1")</f>
        <v>1</v>
      </c>
      <c r="J92" s="4">
        <f t="shared" si="2"/>
        <v>2</v>
      </c>
      <c r="K92" s="2">
        <f t="shared" si="3"/>
        <v>201.6</v>
      </c>
    </row>
    <row r="93" spans="1:11" hidden="1" x14ac:dyDescent="0.25">
      <c r="A93" s="1">
        <v>44942</v>
      </c>
      <c r="B93" t="s">
        <v>43</v>
      </c>
      <c r="C93" t="s">
        <v>44</v>
      </c>
      <c r="D93" t="s">
        <v>34</v>
      </c>
      <c r="E93">
        <v>1</v>
      </c>
      <c r="F93" t="s">
        <v>68</v>
      </c>
      <c r="G93">
        <v>1</v>
      </c>
      <c r="H93" s="2">
        <v>96</v>
      </c>
      <c r="I93" t="str">
        <f>IF(ISNUMBER(SEARCH("C",#REF!)), "-1","1")</f>
        <v>1</v>
      </c>
      <c r="J93" s="4">
        <f t="shared" si="2"/>
        <v>1</v>
      </c>
      <c r="K93" s="2">
        <f t="shared" si="3"/>
        <v>96</v>
      </c>
    </row>
    <row r="94" spans="1:11" hidden="1" x14ac:dyDescent="0.25">
      <c r="A94" s="1">
        <v>44942</v>
      </c>
      <c r="B94" t="s">
        <v>43</v>
      </c>
      <c r="C94" t="s">
        <v>44</v>
      </c>
      <c r="D94" t="s">
        <v>34</v>
      </c>
      <c r="E94">
        <v>1</v>
      </c>
      <c r="F94" t="s">
        <v>68</v>
      </c>
      <c r="G94">
        <v>1</v>
      </c>
      <c r="H94" s="2">
        <v>100.8</v>
      </c>
      <c r="I94" t="str">
        <f>IF(ISNUMBER(SEARCH("C",#REF!)), "-1","1")</f>
        <v>1</v>
      </c>
      <c r="J94" s="4">
        <f t="shared" si="2"/>
        <v>1</v>
      </c>
      <c r="K94" s="2">
        <f t="shared" si="3"/>
        <v>100.8</v>
      </c>
    </row>
    <row r="95" spans="1:11" hidden="1" x14ac:dyDescent="0.25">
      <c r="A95" s="1">
        <v>44942</v>
      </c>
      <c r="B95" t="s">
        <v>167</v>
      </c>
      <c r="C95" t="s">
        <v>168</v>
      </c>
      <c r="D95" t="s">
        <v>34</v>
      </c>
      <c r="E95">
        <v>1</v>
      </c>
      <c r="F95" t="s">
        <v>68</v>
      </c>
      <c r="G95">
        <v>1</v>
      </c>
      <c r="H95" s="2">
        <v>100.8</v>
      </c>
      <c r="I95" t="str">
        <f>IF(ISNUMBER(SEARCH("C",#REF!)), "-1","1")</f>
        <v>1</v>
      </c>
      <c r="J95" s="4">
        <f t="shared" si="2"/>
        <v>1</v>
      </c>
      <c r="K95" s="2">
        <f t="shared" si="3"/>
        <v>100.8</v>
      </c>
    </row>
    <row r="96" spans="1:11" hidden="1" x14ac:dyDescent="0.25">
      <c r="A96" s="1">
        <v>44943</v>
      </c>
      <c r="B96" t="s">
        <v>150</v>
      </c>
      <c r="C96" t="s">
        <v>151</v>
      </c>
      <c r="D96" t="s">
        <v>34</v>
      </c>
      <c r="E96">
        <v>1</v>
      </c>
      <c r="F96" t="s">
        <v>148</v>
      </c>
      <c r="G96">
        <v>1</v>
      </c>
      <c r="H96" s="2">
        <v>62.05</v>
      </c>
      <c r="I96" t="str">
        <f>IF(ISNUMBER(SEARCH("C",#REF!)), "-1","1")</f>
        <v>1</v>
      </c>
      <c r="J96" s="4">
        <f t="shared" si="2"/>
        <v>1</v>
      </c>
      <c r="K96" s="2">
        <f t="shared" si="3"/>
        <v>62.05</v>
      </c>
    </row>
    <row r="97" spans="1:11" hidden="1" x14ac:dyDescent="0.25">
      <c r="A97" s="1">
        <v>44943</v>
      </c>
      <c r="B97" t="s">
        <v>150</v>
      </c>
      <c r="C97" t="s">
        <v>151</v>
      </c>
      <c r="D97" t="s">
        <v>34</v>
      </c>
      <c r="E97">
        <v>1</v>
      </c>
      <c r="F97" t="s">
        <v>148</v>
      </c>
      <c r="G97">
        <v>2</v>
      </c>
      <c r="H97" s="2">
        <v>124.1</v>
      </c>
      <c r="I97" t="str">
        <f>IF(ISNUMBER(SEARCH("C",#REF!)), "-1","1")</f>
        <v>1</v>
      </c>
      <c r="J97" s="4">
        <f t="shared" si="2"/>
        <v>2</v>
      </c>
      <c r="K97" s="2">
        <f t="shared" si="3"/>
        <v>124.1</v>
      </c>
    </row>
    <row r="98" spans="1:11" hidden="1" x14ac:dyDescent="0.25">
      <c r="A98" s="1">
        <v>44943</v>
      </c>
      <c r="B98" t="s">
        <v>208</v>
      </c>
      <c r="C98" t="s">
        <v>38</v>
      </c>
      <c r="D98" t="s">
        <v>34</v>
      </c>
      <c r="E98">
        <v>1</v>
      </c>
      <c r="F98" t="s">
        <v>68</v>
      </c>
      <c r="G98">
        <v>1</v>
      </c>
      <c r="H98" s="2">
        <v>100.8</v>
      </c>
      <c r="I98" t="str">
        <f>IF(ISNUMBER(SEARCH("C",#REF!)), "-1","1")</f>
        <v>1</v>
      </c>
      <c r="J98" s="4">
        <f t="shared" si="2"/>
        <v>1</v>
      </c>
      <c r="K98" s="2">
        <f t="shared" si="3"/>
        <v>100.8</v>
      </c>
    </row>
    <row r="99" spans="1:11" x14ac:dyDescent="0.25">
      <c r="A99" s="1">
        <v>44943</v>
      </c>
      <c r="B99" t="s">
        <v>138</v>
      </c>
      <c r="C99" t="s">
        <v>139</v>
      </c>
      <c r="D99" t="s">
        <v>36</v>
      </c>
      <c r="E99">
        <v>1</v>
      </c>
      <c r="F99" t="s">
        <v>287</v>
      </c>
      <c r="G99">
        <v>6</v>
      </c>
      <c r="H99" s="2">
        <v>488.4</v>
      </c>
      <c r="I99" t="str">
        <f>IF(ISNUMBER(SEARCH("C",#REF!)), "-1","1")</f>
        <v>1</v>
      </c>
      <c r="J99" s="4">
        <f t="shared" si="2"/>
        <v>6</v>
      </c>
      <c r="K99" s="2">
        <f t="shared" si="3"/>
        <v>488.4</v>
      </c>
    </row>
    <row r="100" spans="1:11" hidden="1" x14ac:dyDescent="0.25">
      <c r="A100" s="1">
        <v>44943</v>
      </c>
      <c r="B100" t="s">
        <v>84</v>
      </c>
      <c r="C100" t="s">
        <v>49</v>
      </c>
      <c r="D100" t="s">
        <v>36</v>
      </c>
      <c r="E100">
        <v>1</v>
      </c>
      <c r="F100" t="s">
        <v>142</v>
      </c>
      <c r="G100">
        <v>1</v>
      </c>
      <c r="H100" s="2">
        <v>212.1</v>
      </c>
      <c r="I100" t="str">
        <f>IF(ISNUMBER(SEARCH("C",#REF!)), "-1","1")</f>
        <v>1</v>
      </c>
      <c r="J100" s="4">
        <f t="shared" si="2"/>
        <v>1</v>
      </c>
      <c r="K100" s="2">
        <f t="shared" si="3"/>
        <v>212.1</v>
      </c>
    </row>
    <row r="101" spans="1:11" x14ac:dyDescent="0.25">
      <c r="A101" s="1">
        <v>44943</v>
      </c>
      <c r="B101" t="s">
        <v>423</v>
      </c>
      <c r="C101" t="s">
        <v>40</v>
      </c>
      <c r="D101" t="s">
        <v>36</v>
      </c>
      <c r="E101">
        <v>1</v>
      </c>
      <c r="F101" t="s">
        <v>96</v>
      </c>
      <c r="G101">
        <v>1</v>
      </c>
      <c r="H101" s="2">
        <v>388.09</v>
      </c>
      <c r="I101" t="str">
        <f>IF(ISNUMBER(SEARCH("C",#REF!)), "-1","1")</f>
        <v>1</v>
      </c>
      <c r="J101" s="4">
        <f t="shared" si="2"/>
        <v>1</v>
      </c>
      <c r="K101" s="2">
        <f t="shared" si="3"/>
        <v>388.09</v>
      </c>
    </row>
    <row r="102" spans="1:11" x14ac:dyDescent="0.25">
      <c r="A102" s="1">
        <v>44943</v>
      </c>
      <c r="B102" t="s">
        <v>423</v>
      </c>
      <c r="C102" t="s">
        <v>40</v>
      </c>
      <c r="D102" t="s">
        <v>36</v>
      </c>
      <c r="E102">
        <v>2</v>
      </c>
      <c r="F102" t="s">
        <v>94</v>
      </c>
      <c r="G102">
        <v>1</v>
      </c>
      <c r="H102" s="2">
        <v>388.09</v>
      </c>
      <c r="I102" t="str">
        <f>IF(ISNUMBER(SEARCH("C",#REF!)), "-1","1")</f>
        <v>1</v>
      </c>
      <c r="J102" s="4">
        <f t="shared" si="2"/>
        <v>1</v>
      </c>
      <c r="K102" s="2">
        <f t="shared" si="3"/>
        <v>388.09</v>
      </c>
    </row>
    <row r="103" spans="1:11" hidden="1" x14ac:dyDescent="0.25">
      <c r="A103" s="1">
        <v>44943</v>
      </c>
      <c r="B103" t="s">
        <v>60</v>
      </c>
      <c r="C103" t="s">
        <v>61</v>
      </c>
      <c r="D103" t="s">
        <v>34</v>
      </c>
      <c r="E103">
        <v>1</v>
      </c>
      <c r="F103" t="s">
        <v>192</v>
      </c>
      <c r="G103">
        <v>4</v>
      </c>
      <c r="H103" s="2">
        <v>188.24</v>
      </c>
      <c r="I103" t="str">
        <f>IF(ISNUMBER(SEARCH("C",#REF!)), "-1","1")</f>
        <v>1</v>
      </c>
      <c r="J103" s="4">
        <f t="shared" si="2"/>
        <v>4</v>
      </c>
      <c r="K103" s="2">
        <f t="shared" si="3"/>
        <v>188.24</v>
      </c>
    </row>
    <row r="104" spans="1:11" x14ac:dyDescent="0.25">
      <c r="A104" s="1">
        <v>44943</v>
      </c>
      <c r="B104" t="s">
        <v>63</v>
      </c>
      <c r="C104" t="s">
        <v>40</v>
      </c>
      <c r="D104" t="s">
        <v>36</v>
      </c>
      <c r="E104">
        <v>1</v>
      </c>
      <c r="F104" t="s">
        <v>541</v>
      </c>
      <c r="G104">
        <v>1</v>
      </c>
      <c r="H104" s="2">
        <v>378</v>
      </c>
      <c r="I104" t="str">
        <f>IF(ISNUMBER(SEARCH("C",#REF!)), "-1","1")</f>
        <v>1</v>
      </c>
      <c r="J104" s="4">
        <f t="shared" si="2"/>
        <v>1</v>
      </c>
      <c r="K104" s="2">
        <f t="shared" si="3"/>
        <v>378</v>
      </c>
    </row>
    <row r="105" spans="1:11" hidden="1" x14ac:dyDescent="0.25">
      <c r="A105" s="1">
        <v>44943</v>
      </c>
      <c r="B105" t="s">
        <v>132</v>
      </c>
      <c r="C105" t="s">
        <v>127</v>
      </c>
      <c r="D105" t="s">
        <v>34</v>
      </c>
      <c r="E105">
        <v>1</v>
      </c>
      <c r="F105" t="s">
        <v>142</v>
      </c>
      <c r="G105">
        <v>2</v>
      </c>
      <c r="H105" s="2">
        <v>424.2</v>
      </c>
      <c r="I105" t="str">
        <f>IF(ISNUMBER(SEARCH("C",#REF!)), "-1","1")</f>
        <v>1</v>
      </c>
      <c r="J105" s="4">
        <f t="shared" si="2"/>
        <v>2</v>
      </c>
      <c r="K105" s="2">
        <f t="shared" si="3"/>
        <v>424.2</v>
      </c>
    </row>
    <row r="106" spans="1:11" hidden="1" x14ac:dyDescent="0.25">
      <c r="A106" s="1">
        <v>44944</v>
      </c>
      <c r="B106" t="s">
        <v>150</v>
      </c>
      <c r="C106" t="s">
        <v>151</v>
      </c>
      <c r="D106" t="s">
        <v>34</v>
      </c>
      <c r="E106">
        <v>1</v>
      </c>
      <c r="F106" t="s">
        <v>148</v>
      </c>
      <c r="G106">
        <v>2</v>
      </c>
      <c r="H106" s="2">
        <v>110.76</v>
      </c>
      <c r="I106" t="str">
        <f>IF(ISNUMBER(SEARCH("C",#REF!)), "-1","1")</f>
        <v>1</v>
      </c>
      <c r="J106" s="4">
        <f t="shared" si="2"/>
        <v>2</v>
      </c>
      <c r="K106" s="2">
        <f t="shared" si="3"/>
        <v>110.76</v>
      </c>
    </row>
    <row r="107" spans="1:11" hidden="1" x14ac:dyDescent="0.25">
      <c r="A107" s="1">
        <v>44944</v>
      </c>
      <c r="B107" t="s">
        <v>150</v>
      </c>
      <c r="C107" t="s">
        <v>151</v>
      </c>
      <c r="D107" t="s">
        <v>34</v>
      </c>
      <c r="E107">
        <v>1</v>
      </c>
      <c r="F107" t="s">
        <v>148</v>
      </c>
      <c r="G107">
        <v>1</v>
      </c>
      <c r="H107" s="2">
        <v>65.150000000000006</v>
      </c>
      <c r="I107" t="str">
        <f>IF(ISNUMBER(SEARCH("C",#REF!)), "-1","1")</f>
        <v>1</v>
      </c>
      <c r="J107" s="4">
        <f t="shared" si="2"/>
        <v>1</v>
      </c>
      <c r="K107" s="2">
        <f t="shared" si="3"/>
        <v>65.150000000000006</v>
      </c>
    </row>
    <row r="108" spans="1:11" x14ac:dyDescent="0.25">
      <c r="A108" s="1">
        <v>44944</v>
      </c>
      <c r="B108" t="s">
        <v>423</v>
      </c>
      <c r="C108" t="s">
        <v>40</v>
      </c>
      <c r="D108" t="s">
        <v>36</v>
      </c>
      <c r="E108">
        <v>1</v>
      </c>
      <c r="F108" t="s">
        <v>96</v>
      </c>
      <c r="G108">
        <v>1</v>
      </c>
      <c r="H108" s="2">
        <v>404.78</v>
      </c>
      <c r="I108" t="str">
        <f>IF(ISNUMBER(SEARCH("C",#REF!)), "-1","1")</f>
        <v>1</v>
      </c>
      <c r="J108" s="4">
        <f t="shared" si="2"/>
        <v>1</v>
      </c>
      <c r="K108" s="2">
        <f t="shared" si="3"/>
        <v>404.78</v>
      </c>
    </row>
    <row r="109" spans="1:11" x14ac:dyDescent="0.25">
      <c r="A109" s="1">
        <v>44944</v>
      </c>
      <c r="B109" t="s">
        <v>423</v>
      </c>
      <c r="C109" t="s">
        <v>40</v>
      </c>
      <c r="D109" t="s">
        <v>36</v>
      </c>
      <c r="E109">
        <v>2</v>
      </c>
      <c r="F109" t="s">
        <v>94</v>
      </c>
      <c r="G109">
        <v>1</v>
      </c>
      <c r="H109" s="2">
        <v>404.78</v>
      </c>
      <c r="I109" t="str">
        <f>IF(ISNUMBER(SEARCH("C",#REF!)), "-1","1")</f>
        <v>1</v>
      </c>
      <c r="J109" s="4">
        <f t="shared" si="2"/>
        <v>1</v>
      </c>
      <c r="K109" s="2">
        <f t="shared" si="3"/>
        <v>404.78</v>
      </c>
    </row>
    <row r="110" spans="1:11" x14ac:dyDescent="0.25">
      <c r="A110" s="1">
        <v>44944</v>
      </c>
      <c r="B110" t="s">
        <v>423</v>
      </c>
      <c r="C110" t="s">
        <v>40</v>
      </c>
      <c r="D110" t="s">
        <v>36</v>
      </c>
      <c r="E110">
        <v>1</v>
      </c>
      <c r="F110" t="s">
        <v>96</v>
      </c>
      <c r="G110">
        <v>1</v>
      </c>
      <c r="H110" s="2">
        <v>404.78</v>
      </c>
      <c r="I110" t="str">
        <f>IF(ISNUMBER(SEARCH("C",#REF!)), "-1","1")</f>
        <v>1</v>
      </c>
      <c r="J110" s="4">
        <f t="shared" si="2"/>
        <v>1</v>
      </c>
      <c r="K110" s="2">
        <f t="shared" si="3"/>
        <v>404.78</v>
      </c>
    </row>
    <row r="111" spans="1:11" x14ac:dyDescent="0.25">
      <c r="A111" s="1">
        <v>44944</v>
      </c>
      <c r="B111" t="s">
        <v>423</v>
      </c>
      <c r="C111" t="s">
        <v>40</v>
      </c>
      <c r="D111" t="s">
        <v>36</v>
      </c>
      <c r="E111">
        <v>2</v>
      </c>
      <c r="F111" t="s">
        <v>94</v>
      </c>
      <c r="G111">
        <v>1</v>
      </c>
      <c r="H111" s="2">
        <v>404.78</v>
      </c>
      <c r="I111" t="str">
        <f>IF(ISNUMBER(SEARCH("C",#REF!)), "-1","1")</f>
        <v>1</v>
      </c>
      <c r="J111" s="4">
        <f t="shared" si="2"/>
        <v>1</v>
      </c>
      <c r="K111" s="2">
        <f t="shared" si="3"/>
        <v>404.78</v>
      </c>
    </row>
    <row r="112" spans="1:11" hidden="1" x14ac:dyDescent="0.25">
      <c r="A112" s="1">
        <v>44944</v>
      </c>
      <c r="B112" t="s">
        <v>60</v>
      </c>
      <c r="C112" t="s">
        <v>61</v>
      </c>
      <c r="D112" t="s">
        <v>34</v>
      </c>
      <c r="E112">
        <v>1</v>
      </c>
      <c r="F112" t="s">
        <v>460</v>
      </c>
      <c r="G112">
        <v>2</v>
      </c>
      <c r="H112" s="2">
        <v>204</v>
      </c>
      <c r="I112" t="str">
        <f>IF(ISNUMBER(SEARCH("C",#REF!)), "-1","1")</f>
        <v>1</v>
      </c>
      <c r="J112" s="4">
        <f t="shared" si="2"/>
        <v>2</v>
      </c>
      <c r="K112" s="2">
        <f t="shared" si="3"/>
        <v>204</v>
      </c>
    </row>
    <row r="113" spans="1:11" hidden="1" x14ac:dyDescent="0.25">
      <c r="A113" s="1">
        <v>44944</v>
      </c>
      <c r="B113" t="s">
        <v>48</v>
      </c>
      <c r="C113" t="s">
        <v>49</v>
      </c>
      <c r="D113" t="s">
        <v>36</v>
      </c>
      <c r="E113">
        <v>1</v>
      </c>
      <c r="F113" t="s">
        <v>66</v>
      </c>
      <c r="G113">
        <v>2</v>
      </c>
      <c r="H113" s="2">
        <v>197.5</v>
      </c>
      <c r="I113" t="str">
        <f>IF(ISNUMBER(SEARCH("C",#REF!)), "-1","1")</f>
        <v>1</v>
      </c>
      <c r="J113" s="4">
        <f t="shared" si="2"/>
        <v>2</v>
      </c>
      <c r="K113" s="2">
        <f t="shared" si="3"/>
        <v>197.5</v>
      </c>
    </row>
    <row r="114" spans="1:11" hidden="1" x14ac:dyDescent="0.25">
      <c r="A114" s="1">
        <v>44944</v>
      </c>
      <c r="B114" t="s">
        <v>126</v>
      </c>
      <c r="C114" t="s">
        <v>127</v>
      </c>
      <c r="D114" t="s">
        <v>34</v>
      </c>
      <c r="E114">
        <v>1</v>
      </c>
      <c r="F114" t="s">
        <v>32</v>
      </c>
      <c r="G114">
        <v>1</v>
      </c>
      <c r="H114" s="2">
        <v>266.7</v>
      </c>
      <c r="I114" t="str">
        <f>IF(ISNUMBER(SEARCH("C",#REF!)), "-1","1")</f>
        <v>1</v>
      </c>
      <c r="J114" s="4">
        <f t="shared" si="2"/>
        <v>1</v>
      </c>
      <c r="K114" s="2">
        <f t="shared" si="3"/>
        <v>266.7</v>
      </c>
    </row>
    <row r="115" spans="1:11" hidden="1" x14ac:dyDescent="0.25">
      <c r="A115" s="1">
        <v>44945</v>
      </c>
      <c r="B115" t="s">
        <v>150</v>
      </c>
      <c r="C115" t="s">
        <v>151</v>
      </c>
      <c r="D115" t="s">
        <v>34</v>
      </c>
      <c r="E115">
        <v>1</v>
      </c>
      <c r="F115" t="s">
        <v>148</v>
      </c>
      <c r="G115">
        <v>1</v>
      </c>
      <c r="H115" s="2">
        <v>62.05</v>
      </c>
      <c r="I115" t="str">
        <f>IF(ISNUMBER(SEARCH("C",#REF!)), "-1","1")</f>
        <v>1</v>
      </c>
      <c r="J115" s="4">
        <f t="shared" si="2"/>
        <v>1</v>
      </c>
      <c r="K115" s="2">
        <f t="shared" si="3"/>
        <v>62.05</v>
      </c>
    </row>
    <row r="116" spans="1:11" x14ac:dyDescent="0.25">
      <c r="A116" s="1">
        <v>44945</v>
      </c>
      <c r="B116" t="s">
        <v>138</v>
      </c>
      <c r="C116" t="s">
        <v>139</v>
      </c>
      <c r="D116" t="s">
        <v>36</v>
      </c>
      <c r="E116">
        <v>2</v>
      </c>
      <c r="F116" t="s">
        <v>157</v>
      </c>
      <c r="G116">
        <v>4</v>
      </c>
      <c r="H116" s="2">
        <v>561.20000000000005</v>
      </c>
      <c r="I116" t="str">
        <f>IF(ISNUMBER(SEARCH("C",#REF!)), "-1","1")</f>
        <v>1</v>
      </c>
      <c r="J116" s="4">
        <f t="shared" si="2"/>
        <v>4</v>
      </c>
      <c r="K116" s="2">
        <f t="shared" si="3"/>
        <v>561.20000000000005</v>
      </c>
    </row>
    <row r="117" spans="1:11" x14ac:dyDescent="0.25">
      <c r="A117" s="1">
        <v>44945</v>
      </c>
      <c r="B117" t="s">
        <v>138</v>
      </c>
      <c r="C117" t="s">
        <v>139</v>
      </c>
      <c r="D117" t="s">
        <v>36</v>
      </c>
      <c r="E117">
        <v>1</v>
      </c>
      <c r="F117" t="s">
        <v>181</v>
      </c>
      <c r="G117">
        <v>6</v>
      </c>
      <c r="H117" s="2">
        <v>441.6</v>
      </c>
      <c r="I117" t="str">
        <f>IF(ISNUMBER(SEARCH("C",#REF!)), "-1","1")</f>
        <v>1</v>
      </c>
      <c r="J117" s="4">
        <f t="shared" si="2"/>
        <v>6</v>
      </c>
      <c r="K117" s="2">
        <f t="shared" si="3"/>
        <v>441.6</v>
      </c>
    </row>
    <row r="118" spans="1:11" hidden="1" x14ac:dyDescent="0.25">
      <c r="A118" s="1">
        <v>44945</v>
      </c>
      <c r="B118" t="s">
        <v>115</v>
      </c>
      <c r="C118" t="s">
        <v>46</v>
      </c>
      <c r="D118" t="s">
        <v>34</v>
      </c>
      <c r="E118">
        <v>1</v>
      </c>
      <c r="F118" t="s">
        <v>104</v>
      </c>
      <c r="G118">
        <v>1</v>
      </c>
      <c r="H118" s="2">
        <v>101.85</v>
      </c>
      <c r="I118" t="str">
        <f>IF(ISNUMBER(SEARCH("C",#REF!)), "-1","1")</f>
        <v>1</v>
      </c>
      <c r="J118" s="4">
        <f t="shared" si="2"/>
        <v>1</v>
      </c>
      <c r="K118" s="2">
        <f t="shared" si="3"/>
        <v>101.85</v>
      </c>
    </row>
    <row r="119" spans="1:11" x14ac:dyDescent="0.25">
      <c r="A119" s="1">
        <v>44945</v>
      </c>
      <c r="B119" t="s">
        <v>423</v>
      </c>
      <c r="C119" t="s">
        <v>40</v>
      </c>
      <c r="D119" t="s">
        <v>36</v>
      </c>
      <c r="E119">
        <v>1</v>
      </c>
      <c r="F119" t="s">
        <v>96</v>
      </c>
      <c r="G119">
        <v>2</v>
      </c>
      <c r="H119" s="2">
        <v>776.18</v>
      </c>
      <c r="I119" t="str">
        <f>IF(ISNUMBER(SEARCH("C",#REF!)), "-1","1")</f>
        <v>1</v>
      </c>
      <c r="J119" s="4">
        <f t="shared" si="2"/>
        <v>2</v>
      </c>
      <c r="K119" s="2">
        <f t="shared" si="3"/>
        <v>776.18</v>
      </c>
    </row>
    <row r="120" spans="1:11" x14ac:dyDescent="0.25">
      <c r="A120" s="1">
        <v>44945</v>
      </c>
      <c r="B120" t="s">
        <v>423</v>
      </c>
      <c r="C120" t="s">
        <v>40</v>
      </c>
      <c r="D120" t="s">
        <v>36</v>
      </c>
      <c r="E120">
        <v>2</v>
      </c>
      <c r="F120" t="s">
        <v>94</v>
      </c>
      <c r="G120">
        <v>1</v>
      </c>
      <c r="H120" s="2">
        <v>388.09</v>
      </c>
      <c r="I120" t="str">
        <f>IF(ISNUMBER(SEARCH("C",#REF!)), "-1","1")</f>
        <v>1</v>
      </c>
      <c r="J120" s="4">
        <f t="shared" si="2"/>
        <v>1</v>
      </c>
      <c r="K120" s="2">
        <f t="shared" si="3"/>
        <v>388.09</v>
      </c>
    </row>
    <row r="121" spans="1:11" x14ac:dyDescent="0.25">
      <c r="A121" s="1">
        <v>44945</v>
      </c>
      <c r="B121" t="s">
        <v>423</v>
      </c>
      <c r="C121" t="s">
        <v>40</v>
      </c>
      <c r="D121" t="s">
        <v>36</v>
      </c>
      <c r="E121">
        <v>1</v>
      </c>
      <c r="F121" t="s">
        <v>94</v>
      </c>
      <c r="G121">
        <v>1</v>
      </c>
      <c r="H121" s="2">
        <v>388.09</v>
      </c>
      <c r="I121" t="str">
        <f>IF(ISNUMBER(SEARCH("C",#REF!)), "-1","1")</f>
        <v>1</v>
      </c>
      <c r="J121" s="4">
        <f t="shared" si="2"/>
        <v>1</v>
      </c>
      <c r="K121" s="2">
        <f t="shared" si="3"/>
        <v>388.09</v>
      </c>
    </row>
    <row r="122" spans="1:11" hidden="1" x14ac:dyDescent="0.25">
      <c r="A122" s="1">
        <v>44945</v>
      </c>
      <c r="B122" t="s">
        <v>48</v>
      </c>
      <c r="C122" t="s">
        <v>49</v>
      </c>
      <c r="D122" t="s">
        <v>36</v>
      </c>
      <c r="E122">
        <v>1</v>
      </c>
      <c r="F122" t="s">
        <v>68</v>
      </c>
      <c r="G122">
        <v>2</v>
      </c>
      <c r="H122" s="2">
        <v>201.6</v>
      </c>
      <c r="I122" t="str">
        <f>IF(ISNUMBER(SEARCH("C",#REF!)), "-1","1")</f>
        <v>1</v>
      </c>
      <c r="J122" s="4">
        <f t="shared" si="2"/>
        <v>2</v>
      </c>
      <c r="K122" s="2">
        <f t="shared" si="3"/>
        <v>201.6</v>
      </c>
    </row>
    <row r="123" spans="1:11" hidden="1" x14ac:dyDescent="0.25">
      <c r="A123" s="1">
        <v>44945</v>
      </c>
      <c r="B123" t="s">
        <v>48</v>
      </c>
      <c r="C123" t="s">
        <v>49</v>
      </c>
      <c r="D123" t="s">
        <v>36</v>
      </c>
      <c r="E123">
        <v>1</v>
      </c>
      <c r="F123" t="s">
        <v>32</v>
      </c>
      <c r="G123">
        <v>1</v>
      </c>
      <c r="H123" s="2">
        <v>266.7</v>
      </c>
      <c r="I123" t="str">
        <f>IF(ISNUMBER(SEARCH("C",#REF!)), "-1","1")</f>
        <v>1</v>
      </c>
      <c r="J123" s="4">
        <f t="shared" si="2"/>
        <v>1</v>
      </c>
      <c r="K123" s="2">
        <f t="shared" si="3"/>
        <v>266.7</v>
      </c>
    </row>
    <row r="124" spans="1:11" hidden="1" x14ac:dyDescent="0.25">
      <c r="A124" s="1">
        <v>44946</v>
      </c>
      <c r="B124" t="s">
        <v>144</v>
      </c>
      <c r="C124" t="s">
        <v>145</v>
      </c>
      <c r="D124" t="s">
        <v>36</v>
      </c>
      <c r="E124">
        <v>1</v>
      </c>
      <c r="F124" t="s">
        <v>320</v>
      </c>
      <c r="G124">
        <v>2</v>
      </c>
      <c r="H124" s="2">
        <v>321</v>
      </c>
      <c r="I124" t="str">
        <f>IF(ISNUMBER(SEARCH("C",#REF!)), "-1","1")</f>
        <v>1</v>
      </c>
      <c r="J124" s="4">
        <f t="shared" si="2"/>
        <v>2</v>
      </c>
      <c r="K124" s="2">
        <f t="shared" si="3"/>
        <v>321</v>
      </c>
    </row>
    <row r="125" spans="1:11" hidden="1" x14ac:dyDescent="0.25">
      <c r="A125" s="1">
        <v>44946</v>
      </c>
      <c r="B125" t="s">
        <v>118</v>
      </c>
      <c r="C125" t="s">
        <v>38</v>
      </c>
      <c r="D125" t="s">
        <v>34</v>
      </c>
      <c r="E125">
        <v>1</v>
      </c>
      <c r="F125" t="s">
        <v>171</v>
      </c>
      <c r="G125">
        <v>1</v>
      </c>
      <c r="H125" s="2">
        <v>92.34</v>
      </c>
      <c r="I125" t="str">
        <f>IF(ISNUMBER(SEARCH("C",#REF!)), "-1","1")</f>
        <v>1</v>
      </c>
      <c r="J125" s="4">
        <f t="shared" si="2"/>
        <v>1</v>
      </c>
      <c r="K125" s="2">
        <f t="shared" si="3"/>
        <v>92.34</v>
      </c>
    </row>
    <row r="126" spans="1:11" hidden="1" x14ac:dyDescent="0.25">
      <c r="A126" s="1">
        <v>44946</v>
      </c>
      <c r="B126" t="s">
        <v>91</v>
      </c>
      <c r="C126" t="s">
        <v>38</v>
      </c>
      <c r="D126" t="s">
        <v>34</v>
      </c>
      <c r="E126">
        <v>1</v>
      </c>
      <c r="F126" t="s">
        <v>122</v>
      </c>
      <c r="G126">
        <v>10</v>
      </c>
      <c r="H126" s="2">
        <v>672</v>
      </c>
      <c r="I126" t="str">
        <f>IF(ISNUMBER(SEARCH("C",#REF!)), "-1","1")</f>
        <v>1</v>
      </c>
      <c r="J126" s="4">
        <f t="shared" si="2"/>
        <v>10</v>
      </c>
      <c r="K126" s="2">
        <f t="shared" si="3"/>
        <v>672</v>
      </c>
    </row>
    <row r="127" spans="1:11" hidden="1" x14ac:dyDescent="0.25">
      <c r="A127" s="1">
        <v>44946</v>
      </c>
      <c r="B127" t="s">
        <v>201</v>
      </c>
      <c r="C127" t="s">
        <v>202</v>
      </c>
      <c r="D127" t="s">
        <v>36</v>
      </c>
      <c r="E127">
        <v>1</v>
      </c>
      <c r="F127" t="s">
        <v>216</v>
      </c>
      <c r="G127">
        <v>1</v>
      </c>
      <c r="H127" s="2">
        <v>143.97</v>
      </c>
      <c r="I127" t="str">
        <f>IF(ISNUMBER(SEARCH("C",#REF!)), "-1","1")</f>
        <v>1</v>
      </c>
      <c r="J127" s="4">
        <f t="shared" si="2"/>
        <v>1</v>
      </c>
      <c r="K127" s="2">
        <f t="shared" si="3"/>
        <v>143.97</v>
      </c>
    </row>
    <row r="128" spans="1:11" x14ac:dyDescent="0.25">
      <c r="A128" s="1">
        <v>44946</v>
      </c>
      <c r="B128" t="s">
        <v>63</v>
      </c>
      <c r="C128" t="s">
        <v>40</v>
      </c>
      <c r="D128" t="s">
        <v>36</v>
      </c>
      <c r="E128">
        <v>1</v>
      </c>
      <c r="F128" t="s">
        <v>113</v>
      </c>
      <c r="G128">
        <v>5</v>
      </c>
      <c r="H128" s="2">
        <v>479.8</v>
      </c>
      <c r="I128" t="str">
        <f>IF(ISNUMBER(SEARCH("C",#REF!)), "-1","1")</f>
        <v>1</v>
      </c>
      <c r="J128" s="4">
        <f t="shared" si="2"/>
        <v>5</v>
      </c>
      <c r="K128" s="2">
        <f t="shared" si="3"/>
        <v>479.8</v>
      </c>
    </row>
    <row r="129" spans="1:11" x14ac:dyDescent="0.25">
      <c r="A129" s="1">
        <v>44946</v>
      </c>
      <c r="B129" t="s">
        <v>100</v>
      </c>
      <c r="C129" t="s">
        <v>37</v>
      </c>
      <c r="D129" t="s">
        <v>36</v>
      </c>
      <c r="E129">
        <v>1</v>
      </c>
      <c r="F129" t="s">
        <v>205</v>
      </c>
      <c r="G129">
        <v>3</v>
      </c>
      <c r="H129" s="2">
        <v>572.70000000000005</v>
      </c>
      <c r="I129" t="str">
        <f>IF(ISNUMBER(SEARCH("C",#REF!)), "-1","1")</f>
        <v>1</v>
      </c>
      <c r="J129" s="4">
        <f t="shared" si="2"/>
        <v>3</v>
      </c>
      <c r="K129" s="2">
        <f t="shared" si="3"/>
        <v>572.70000000000005</v>
      </c>
    </row>
    <row r="130" spans="1:11" hidden="1" x14ac:dyDescent="0.25">
      <c r="A130" s="1">
        <v>44946</v>
      </c>
      <c r="B130" t="s">
        <v>70</v>
      </c>
      <c r="C130" t="s">
        <v>38</v>
      </c>
      <c r="D130" t="s">
        <v>34</v>
      </c>
      <c r="E130">
        <v>1</v>
      </c>
      <c r="F130" t="s">
        <v>122</v>
      </c>
      <c r="G130">
        <v>15</v>
      </c>
      <c r="H130" s="2">
        <v>826.2</v>
      </c>
      <c r="I130" t="str">
        <f>IF(ISNUMBER(SEARCH("C",#REF!)), "-1","1")</f>
        <v>1</v>
      </c>
      <c r="J130" s="4">
        <f t="shared" si="2"/>
        <v>15</v>
      </c>
      <c r="K130" s="2">
        <f t="shared" si="3"/>
        <v>826.2</v>
      </c>
    </row>
    <row r="131" spans="1:11" hidden="1" x14ac:dyDescent="0.25">
      <c r="A131" s="1">
        <v>44946</v>
      </c>
      <c r="B131" t="s">
        <v>55</v>
      </c>
      <c r="C131" t="s">
        <v>46</v>
      </c>
      <c r="D131" t="s">
        <v>34</v>
      </c>
      <c r="E131">
        <v>1</v>
      </c>
      <c r="F131" t="s">
        <v>32</v>
      </c>
      <c r="G131">
        <v>2</v>
      </c>
      <c r="H131" s="2">
        <v>493.56</v>
      </c>
      <c r="I131" t="str">
        <f>IF(ISNUMBER(SEARCH("C",#REF!)), "-1","1")</f>
        <v>1</v>
      </c>
      <c r="J131" s="4">
        <f t="shared" si="2"/>
        <v>2</v>
      </c>
      <c r="K131" s="2">
        <f t="shared" si="3"/>
        <v>493.56</v>
      </c>
    </row>
    <row r="132" spans="1:11" hidden="1" x14ac:dyDescent="0.25">
      <c r="A132" s="1">
        <v>44946</v>
      </c>
      <c r="B132" t="s">
        <v>55</v>
      </c>
      <c r="C132" t="s">
        <v>46</v>
      </c>
      <c r="D132" t="s">
        <v>34</v>
      </c>
      <c r="E132">
        <v>1</v>
      </c>
      <c r="F132" t="s">
        <v>130</v>
      </c>
      <c r="G132">
        <v>1</v>
      </c>
      <c r="H132" s="2">
        <v>167.9</v>
      </c>
      <c r="I132" t="str">
        <f>IF(ISNUMBER(SEARCH("C",#REF!)), "-1","1")</f>
        <v>1</v>
      </c>
      <c r="J132" s="4">
        <f t="shared" si="2"/>
        <v>1</v>
      </c>
      <c r="K132" s="2">
        <f t="shared" si="3"/>
        <v>167.9</v>
      </c>
    </row>
    <row r="133" spans="1:11" hidden="1" x14ac:dyDescent="0.25">
      <c r="A133" s="1">
        <v>44949</v>
      </c>
      <c r="B133" t="s">
        <v>208</v>
      </c>
      <c r="C133" t="s">
        <v>38</v>
      </c>
      <c r="D133" t="s">
        <v>34</v>
      </c>
      <c r="E133">
        <v>1</v>
      </c>
      <c r="F133" t="s">
        <v>110</v>
      </c>
      <c r="G133">
        <v>1</v>
      </c>
      <c r="H133" s="2">
        <v>100.8</v>
      </c>
      <c r="I133" t="str">
        <f>IF(ISNUMBER(SEARCH("C",#REF!)), "-1","1")</f>
        <v>1</v>
      </c>
      <c r="J133" s="4">
        <f t="shared" si="2"/>
        <v>1</v>
      </c>
      <c r="K133" s="2">
        <f t="shared" si="3"/>
        <v>100.8</v>
      </c>
    </row>
    <row r="134" spans="1:11" hidden="1" x14ac:dyDescent="0.25">
      <c r="A134" s="1">
        <v>44949</v>
      </c>
      <c r="B134" t="s">
        <v>296</v>
      </c>
      <c r="C134" t="s">
        <v>151</v>
      </c>
      <c r="D134" t="s">
        <v>34</v>
      </c>
      <c r="E134">
        <v>1</v>
      </c>
      <c r="F134" t="s">
        <v>68</v>
      </c>
      <c r="G134">
        <v>1</v>
      </c>
      <c r="H134" s="2">
        <v>100.8</v>
      </c>
      <c r="I134" t="str">
        <f>IF(ISNUMBER(SEARCH("C",#REF!)), "-1","1")</f>
        <v>1</v>
      </c>
      <c r="J134" s="4">
        <f t="shared" si="2"/>
        <v>1</v>
      </c>
      <c r="K134" s="2">
        <f t="shared" si="3"/>
        <v>100.8</v>
      </c>
    </row>
    <row r="135" spans="1:11" hidden="1" x14ac:dyDescent="0.25">
      <c r="A135" s="1">
        <v>44949</v>
      </c>
      <c r="B135" t="s">
        <v>163</v>
      </c>
      <c r="C135" t="s">
        <v>164</v>
      </c>
      <c r="D135" t="s">
        <v>34</v>
      </c>
      <c r="E135">
        <v>1</v>
      </c>
      <c r="F135" t="s">
        <v>157</v>
      </c>
      <c r="G135">
        <v>4</v>
      </c>
      <c r="H135" s="2">
        <v>561.20000000000005</v>
      </c>
      <c r="I135" t="str">
        <f>IF(ISNUMBER(SEARCH("C",#REF!)), "-1","1")</f>
        <v>1</v>
      </c>
      <c r="J135" s="4">
        <f t="shared" si="2"/>
        <v>4</v>
      </c>
      <c r="K135" s="2">
        <f t="shared" si="3"/>
        <v>561.20000000000005</v>
      </c>
    </row>
    <row r="136" spans="1:11" hidden="1" x14ac:dyDescent="0.25">
      <c r="A136" s="1">
        <v>44949</v>
      </c>
      <c r="B136" t="s">
        <v>144</v>
      </c>
      <c r="C136" t="s">
        <v>145</v>
      </c>
      <c r="D136" t="s">
        <v>36</v>
      </c>
      <c r="E136">
        <v>1</v>
      </c>
      <c r="F136" t="s">
        <v>82</v>
      </c>
      <c r="G136">
        <v>5</v>
      </c>
      <c r="H136" s="2">
        <v>199.2</v>
      </c>
      <c r="I136" t="str">
        <f>IF(ISNUMBER(SEARCH("C",#REF!)), "-1","1")</f>
        <v>1</v>
      </c>
      <c r="J136" s="4">
        <f t="shared" si="2"/>
        <v>5</v>
      </c>
      <c r="K136" s="2">
        <f t="shared" si="3"/>
        <v>199.2</v>
      </c>
    </row>
    <row r="137" spans="1:11" hidden="1" x14ac:dyDescent="0.25">
      <c r="A137" s="1">
        <v>44949</v>
      </c>
      <c r="B137" t="s">
        <v>218</v>
      </c>
      <c r="C137" t="s">
        <v>219</v>
      </c>
      <c r="D137" t="s">
        <v>36</v>
      </c>
      <c r="E137">
        <v>1</v>
      </c>
      <c r="F137" t="s">
        <v>110</v>
      </c>
      <c r="G137">
        <v>3</v>
      </c>
      <c r="H137" s="2">
        <v>302.39999999999998</v>
      </c>
      <c r="I137" t="str">
        <f>IF(ISNUMBER(SEARCH("C",#REF!)), "-1","1")</f>
        <v>1</v>
      </c>
      <c r="J137" s="4">
        <f t="shared" ref="J137:J200" si="4">G137*I137</f>
        <v>3</v>
      </c>
      <c r="K137" s="2">
        <f t="shared" ref="K137:K200" si="5">H137*I137</f>
        <v>302.39999999999998</v>
      </c>
    </row>
    <row r="138" spans="1:11" hidden="1" x14ac:dyDescent="0.25">
      <c r="A138" s="1">
        <v>44949</v>
      </c>
      <c r="B138" t="s">
        <v>48</v>
      </c>
      <c r="C138" t="s">
        <v>49</v>
      </c>
      <c r="D138" t="s">
        <v>36</v>
      </c>
      <c r="E138">
        <v>1</v>
      </c>
      <c r="F138" t="s">
        <v>32</v>
      </c>
      <c r="G138">
        <v>1</v>
      </c>
      <c r="H138" s="2">
        <v>266.7</v>
      </c>
      <c r="I138" t="str">
        <f>IF(ISNUMBER(SEARCH("C",#REF!)), "-1","1")</f>
        <v>1</v>
      </c>
      <c r="J138" s="4">
        <f t="shared" si="4"/>
        <v>1</v>
      </c>
      <c r="K138" s="2">
        <f t="shared" si="5"/>
        <v>266.7</v>
      </c>
    </row>
    <row r="139" spans="1:11" x14ac:dyDescent="0.25">
      <c r="A139" s="1">
        <v>44949</v>
      </c>
      <c r="B139" t="s">
        <v>177</v>
      </c>
      <c r="C139" t="s">
        <v>178</v>
      </c>
      <c r="D139" t="s">
        <v>36</v>
      </c>
      <c r="E139">
        <v>1</v>
      </c>
      <c r="F139" t="s">
        <v>113</v>
      </c>
      <c r="G139">
        <v>2</v>
      </c>
      <c r="H139" s="2">
        <v>183.04</v>
      </c>
      <c r="I139" t="str">
        <f>IF(ISNUMBER(SEARCH("C",#REF!)), "-1","1")</f>
        <v>1</v>
      </c>
      <c r="J139" s="4">
        <f t="shared" si="4"/>
        <v>2</v>
      </c>
      <c r="K139" s="2">
        <f t="shared" si="5"/>
        <v>183.04</v>
      </c>
    </row>
    <row r="140" spans="1:11" hidden="1" x14ac:dyDescent="0.25">
      <c r="A140" s="1">
        <v>44949</v>
      </c>
      <c r="B140" t="s">
        <v>48</v>
      </c>
      <c r="C140" t="s">
        <v>49</v>
      </c>
      <c r="D140" t="s">
        <v>36</v>
      </c>
      <c r="E140">
        <v>1</v>
      </c>
      <c r="F140" t="s">
        <v>110</v>
      </c>
      <c r="G140">
        <v>1</v>
      </c>
      <c r="H140" s="2">
        <v>100.8</v>
      </c>
      <c r="I140" t="str">
        <f>IF(ISNUMBER(SEARCH("C",#REF!)), "-1","1")</f>
        <v>1</v>
      </c>
      <c r="J140" s="4">
        <f t="shared" si="4"/>
        <v>1</v>
      </c>
      <c r="K140" s="2">
        <f t="shared" si="5"/>
        <v>100.8</v>
      </c>
    </row>
    <row r="141" spans="1:11" hidden="1" x14ac:dyDescent="0.25">
      <c r="A141" s="1">
        <v>44949</v>
      </c>
      <c r="B141" t="s">
        <v>70</v>
      </c>
      <c r="C141" t="s">
        <v>38</v>
      </c>
      <c r="D141" t="s">
        <v>34</v>
      </c>
      <c r="E141">
        <v>1</v>
      </c>
      <c r="F141" t="s">
        <v>110</v>
      </c>
      <c r="G141">
        <v>4</v>
      </c>
      <c r="H141" s="2">
        <v>403.2</v>
      </c>
      <c r="I141" t="str">
        <f>IF(ISNUMBER(SEARCH("C",#REF!)), "-1","1")</f>
        <v>1</v>
      </c>
      <c r="J141" s="4">
        <f t="shared" si="4"/>
        <v>4</v>
      </c>
      <c r="K141" s="2">
        <f t="shared" si="5"/>
        <v>403.2</v>
      </c>
    </row>
    <row r="142" spans="1:11" x14ac:dyDescent="0.25">
      <c r="A142" s="1">
        <v>44949</v>
      </c>
      <c r="B142" t="s">
        <v>600</v>
      </c>
      <c r="C142" t="s">
        <v>178</v>
      </c>
      <c r="D142" t="s">
        <v>36</v>
      </c>
      <c r="E142">
        <v>1</v>
      </c>
      <c r="F142" t="s">
        <v>205</v>
      </c>
      <c r="G142">
        <v>1</v>
      </c>
      <c r="H142" s="2">
        <v>190.9</v>
      </c>
      <c r="I142" t="str">
        <f>IF(ISNUMBER(SEARCH("C",#REF!)), "-1","1")</f>
        <v>1</v>
      </c>
      <c r="J142" s="4">
        <f t="shared" si="4"/>
        <v>1</v>
      </c>
      <c r="K142" s="2">
        <f t="shared" si="5"/>
        <v>190.9</v>
      </c>
    </row>
    <row r="143" spans="1:11" hidden="1" x14ac:dyDescent="0.25">
      <c r="A143" s="1">
        <v>44949</v>
      </c>
      <c r="B143" t="s">
        <v>73</v>
      </c>
      <c r="C143" t="s">
        <v>49</v>
      </c>
      <c r="D143" t="s">
        <v>36</v>
      </c>
      <c r="E143">
        <v>1</v>
      </c>
      <c r="F143" t="s">
        <v>134</v>
      </c>
      <c r="G143">
        <v>1</v>
      </c>
      <c r="H143" s="2">
        <v>259.05</v>
      </c>
      <c r="I143" t="str">
        <f>IF(ISNUMBER(SEARCH("C",#REF!)), "-1","1")</f>
        <v>1</v>
      </c>
      <c r="J143" s="4">
        <f t="shared" si="4"/>
        <v>1</v>
      </c>
      <c r="K143" s="2">
        <f t="shared" si="5"/>
        <v>259.05</v>
      </c>
    </row>
    <row r="144" spans="1:11" hidden="1" x14ac:dyDescent="0.25">
      <c r="A144" s="1">
        <v>44949</v>
      </c>
      <c r="B144" t="s">
        <v>43</v>
      </c>
      <c r="C144" t="s">
        <v>44</v>
      </c>
      <c r="D144" t="s">
        <v>34</v>
      </c>
      <c r="E144">
        <v>1</v>
      </c>
      <c r="F144" t="s">
        <v>110</v>
      </c>
      <c r="G144">
        <v>1</v>
      </c>
      <c r="H144" s="2">
        <v>96</v>
      </c>
      <c r="I144" t="str">
        <f>IF(ISNUMBER(SEARCH("C",#REF!)), "-1","1")</f>
        <v>1</v>
      </c>
      <c r="J144" s="4">
        <f t="shared" si="4"/>
        <v>1</v>
      </c>
      <c r="K144" s="2">
        <f t="shared" si="5"/>
        <v>96</v>
      </c>
    </row>
    <row r="145" spans="1:11" hidden="1" x14ac:dyDescent="0.25">
      <c r="A145" s="1">
        <v>44949</v>
      </c>
      <c r="B145" t="s">
        <v>43</v>
      </c>
      <c r="C145" t="s">
        <v>44</v>
      </c>
      <c r="D145" t="s">
        <v>34</v>
      </c>
      <c r="E145">
        <v>1</v>
      </c>
      <c r="F145" t="s">
        <v>110</v>
      </c>
      <c r="G145">
        <v>1</v>
      </c>
      <c r="H145" s="2">
        <v>96</v>
      </c>
      <c r="I145" t="str">
        <f>IF(ISNUMBER(SEARCH("C",#REF!)), "-1","1")</f>
        <v>1</v>
      </c>
      <c r="J145" s="4">
        <f t="shared" si="4"/>
        <v>1</v>
      </c>
      <c r="K145" s="2">
        <f t="shared" si="5"/>
        <v>96</v>
      </c>
    </row>
    <row r="146" spans="1:11" hidden="1" x14ac:dyDescent="0.25">
      <c r="A146" s="1">
        <v>44949</v>
      </c>
      <c r="B146" t="s">
        <v>43</v>
      </c>
      <c r="C146" t="s">
        <v>44</v>
      </c>
      <c r="D146" t="s">
        <v>34</v>
      </c>
      <c r="E146">
        <v>1</v>
      </c>
      <c r="F146" t="s">
        <v>110</v>
      </c>
      <c r="G146">
        <v>1</v>
      </c>
      <c r="H146" s="2">
        <v>100.8</v>
      </c>
      <c r="I146" t="str">
        <f>IF(ISNUMBER(SEARCH("C",#REF!)), "-1","1")</f>
        <v>1</v>
      </c>
      <c r="J146" s="4">
        <f t="shared" si="4"/>
        <v>1</v>
      </c>
      <c r="K146" s="2">
        <f t="shared" si="5"/>
        <v>100.8</v>
      </c>
    </row>
    <row r="147" spans="1:11" hidden="1" x14ac:dyDescent="0.25">
      <c r="A147" s="1">
        <v>44949</v>
      </c>
      <c r="B147" t="s">
        <v>43</v>
      </c>
      <c r="C147" t="s">
        <v>44</v>
      </c>
      <c r="D147" t="s">
        <v>34</v>
      </c>
      <c r="E147">
        <v>1</v>
      </c>
      <c r="F147" t="s">
        <v>96</v>
      </c>
      <c r="G147">
        <v>1</v>
      </c>
      <c r="H147" s="2">
        <v>346.21</v>
      </c>
      <c r="I147" t="str">
        <f>IF(ISNUMBER(SEARCH("C",#REF!)), "-1","1")</f>
        <v>1</v>
      </c>
      <c r="J147" s="4">
        <f t="shared" si="4"/>
        <v>1</v>
      </c>
      <c r="K147" s="2">
        <f t="shared" si="5"/>
        <v>346.21</v>
      </c>
    </row>
    <row r="148" spans="1:11" hidden="1" x14ac:dyDescent="0.25">
      <c r="A148" s="1">
        <v>44949</v>
      </c>
      <c r="B148" t="s">
        <v>43</v>
      </c>
      <c r="C148" t="s">
        <v>44</v>
      </c>
      <c r="D148" t="s">
        <v>34</v>
      </c>
      <c r="E148">
        <v>2</v>
      </c>
      <c r="F148" t="s">
        <v>94</v>
      </c>
      <c r="G148">
        <v>1</v>
      </c>
      <c r="H148" s="2">
        <v>346.21</v>
      </c>
      <c r="I148" t="str">
        <f>IF(ISNUMBER(SEARCH("C",#REF!)), "-1","1")</f>
        <v>1</v>
      </c>
      <c r="J148" s="4">
        <f t="shared" si="4"/>
        <v>1</v>
      </c>
      <c r="K148" s="2">
        <f t="shared" si="5"/>
        <v>346.21</v>
      </c>
    </row>
    <row r="149" spans="1:11" hidden="1" x14ac:dyDescent="0.25">
      <c r="A149" s="1">
        <v>44949</v>
      </c>
      <c r="B149" t="s">
        <v>238</v>
      </c>
      <c r="C149" t="s">
        <v>239</v>
      </c>
      <c r="D149" t="s">
        <v>34</v>
      </c>
      <c r="E149">
        <v>1</v>
      </c>
      <c r="F149" t="s">
        <v>87</v>
      </c>
      <c r="G149">
        <v>1</v>
      </c>
      <c r="H149" s="2">
        <v>0</v>
      </c>
      <c r="I149" t="str">
        <f>IF(ISNUMBER(SEARCH("C",#REF!)), "-1","1")</f>
        <v>1</v>
      </c>
      <c r="J149" s="4">
        <f t="shared" si="4"/>
        <v>1</v>
      </c>
      <c r="K149" s="2">
        <f t="shared" si="5"/>
        <v>0</v>
      </c>
    </row>
    <row r="150" spans="1:11" x14ac:dyDescent="0.25">
      <c r="A150" s="1">
        <v>44950</v>
      </c>
      <c r="B150" t="s">
        <v>138</v>
      </c>
      <c r="C150" t="s">
        <v>139</v>
      </c>
      <c r="D150" t="s">
        <v>36</v>
      </c>
      <c r="E150">
        <v>1</v>
      </c>
      <c r="F150" t="s">
        <v>181</v>
      </c>
      <c r="G150">
        <v>8</v>
      </c>
      <c r="H150" s="2">
        <v>588.79999999999995</v>
      </c>
      <c r="I150" t="str">
        <f>IF(ISNUMBER(SEARCH("C",#REF!)), "-1","1")</f>
        <v>1</v>
      </c>
      <c r="J150" s="4">
        <f t="shared" si="4"/>
        <v>8</v>
      </c>
      <c r="K150" s="2">
        <f t="shared" si="5"/>
        <v>588.79999999999995</v>
      </c>
    </row>
    <row r="151" spans="1:11" hidden="1" x14ac:dyDescent="0.25">
      <c r="A151" s="1">
        <v>44950</v>
      </c>
      <c r="B151" t="s">
        <v>300</v>
      </c>
      <c r="C151" t="s">
        <v>301</v>
      </c>
      <c r="D151" t="s">
        <v>34</v>
      </c>
      <c r="E151">
        <v>1</v>
      </c>
      <c r="F151" t="s">
        <v>87</v>
      </c>
      <c r="G151">
        <v>10</v>
      </c>
      <c r="H151" s="2">
        <v>189</v>
      </c>
      <c r="I151" t="str">
        <f>IF(ISNUMBER(SEARCH("C",#REF!)), "-1","1")</f>
        <v>1</v>
      </c>
      <c r="J151" s="4">
        <f t="shared" si="4"/>
        <v>10</v>
      </c>
      <c r="K151" s="2">
        <f t="shared" si="5"/>
        <v>189</v>
      </c>
    </row>
    <row r="152" spans="1:11" hidden="1" x14ac:dyDescent="0.25">
      <c r="A152" s="1">
        <v>44950</v>
      </c>
      <c r="B152" t="s">
        <v>79</v>
      </c>
      <c r="C152" t="s">
        <v>39</v>
      </c>
      <c r="D152" t="s">
        <v>34</v>
      </c>
      <c r="E152">
        <v>1</v>
      </c>
      <c r="F152" t="s">
        <v>94</v>
      </c>
      <c r="G152">
        <v>1</v>
      </c>
      <c r="H152" s="2">
        <v>357.7</v>
      </c>
      <c r="I152" t="str">
        <f>IF(ISNUMBER(SEARCH("C",#REF!)), "-1","1")</f>
        <v>1</v>
      </c>
      <c r="J152" s="4">
        <f t="shared" si="4"/>
        <v>1</v>
      </c>
      <c r="K152" s="2">
        <f t="shared" si="5"/>
        <v>357.7</v>
      </c>
    </row>
    <row r="153" spans="1:11" hidden="1" x14ac:dyDescent="0.25">
      <c r="A153" s="1">
        <v>44950</v>
      </c>
      <c r="B153" t="s">
        <v>79</v>
      </c>
      <c r="C153" t="s">
        <v>39</v>
      </c>
      <c r="D153" t="s">
        <v>34</v>
      </c>
      <c r="E153">
        <v>2</v>
      </c>
      <c r="F153" t="s">
        <v>225</v>
      </c>
      <c r="G153">
        <v>2</v>
      </c>
      <c r="H153" s="2">
        <v>1026</v>
      </c>
      <c r="I153" t="str">
        <f>IF(ISNUMBER(SEARCH("C",#REF!)), "-1","1")</f>
        <v>1</v>
      </c>
      <c r="J153" s="4">
        <f t="shared" si="4"/>
        <v>2</v>
      </c>
      <c r="K153" s="2">
        <f t="shared" si="5"/>
        <v>1026</v>
      </c>
    </row>
    <row r="154" spans="1:11" hidden="1" x14ac:dyDescent="0.25">
      <c r="A154" s="1">
        <v>44950</v>
      </c>
      <c r="B154" t="s">
        <v>144</v>
      </c>
      <c r="C154" t="s">
        <v>145</v>
      </c>
      <c r="D154" t="s">
        <v>36</v>
      </c>
      <c r="E154">
        <v>1</v>
      </c>
      <c r="F154" t="s">
        <v>82</v>
      </c>
      <c r="G154">
        <v>5</v>
      </c>
      <c r="H154" s="2">
        <v>199.2</v>
      </c>
      <c r="I154" t="str">
        <f>IF(ISNUMBER(SEARCH("C",#REF!)), "-1","1")</f>
        <v>1</v>
      </c>
      <c r="J154" s="4">
        <f t="shared" si="4"/>
        <v>5</v>
      </c>
      <c r="K154" s="2">
        <f t="shared" si="5"/>
        <v>199.2</v>
      </c>
    </row>
    <row r="155" spans="1:11" hidden="1" x14ac:dyDescent="0.25">
      <c r="A155" s="1">
        <v>44950</v>
      </c>
      <c r="B155" t="s">
        <v>84</v>
      </c>
      <c r="C155" t="s">
        <v>49</v>
      </c>
      <c r="D155" t="s">
        <v>36</v>
      </c>
      <c r="E155">
        <v>1</v>
      </c>
      <c r="F155" t="s">
        <v>216</v>
      </c>
      <c r="G155">
        <v>3</v>
      </c>
      <c r="H155" s="2">
        <v>403.98</v>
      </c>
      <c r="I155" t="str">
        <f>IF(ISNUMBER(SEARCH("C",#REF!)), "-1","1")</f>
        <v>1</v>
      </c>
      <c r="J155" s="4">
        <f t="shared" si="4"/>
        <v>3</v>
      </c>
      <c r="K155" s="2">
        <f t="shared" si="5"/>
        <v>403.98</v>
      </c>
    </row>
    <row r="156" spans="1:11" hidden="1" x14ac:dyDescent="0.25">
      <c r="A156" s="1">
        <v>44950</v>
      </c>
      <c r="B156" t="s">
        <v>84</v>
      </c>
      <c r="C156" t="s">
        <v>49</v>
      </c>
      <c r="D156" t="s">
        <v>36</v>
      </c>
      <c r="E156">
        <v>1</v>
      </c>
      <c r="F156" t="s">
        <v>68</v>
      </c>
      <c r="G156">
        <v>1</v>
      </c>
      <c r="H156" s="2">
        <v>100.8</v>
      </c>
      <c r="I156" t="str">
        <f>IF(ISNUMBER(SEARCH("C",#REF!)), "-1","1")</f>
        <v>1</v>
      </c>
      <c r="J156" s="4">
        <f t="shared" si="4"/>
        <v>1</v>
      </c>
      <c r="K156" s="2">
        <f t="shared" si="5"/>
        <v>100.8</v>
      </c>
    </row>
    <row r="157" spans="1:11" hidden="1" x14ac:dyDescent="0.25">
      <c r="A157" s="1">
        <v>44950</v>
      </c>
      <c r="B157" t="s">
        <v>118</v>
      </c>
      <c r="C157" t="s">
        <v>38</v>
      </c>
      <c r="D157" t="s">
        <v>34</v>
      </c>
      <c r="E157">
        <v>1</v>
      </c>
      <c r="F157" t="s">
        <v>361</v>
      </c>
      <c r="G157">
        <v>2</v>
      </c>
      <c r="H157" s="2">
        <v>446.88</v>
      </c>
      <c r="I157" t="str">
        <f>IF(ISNUMBER(SEARCH("C",#REF!)), "-1","1")</f>
        <v>1</v>
      </c>
      <c r="J157" s="4">
        <f t="shared" si="4"/>
        <v>2</v>
      </c>
      <c r="K157" s="2">
        <f t="shared" si="5"/>
        <v>446.88</v>
      </c>
    </row>
    <row r="158" spans="1:11" hidden="1" x14ac:dyDescent="0.25">
      <c r="A158" s="1">
        <v>44950</v>
      </c>
      <c r="B158" t="s">
        <v>57</v>
      </c>
      <c r="C158" t="s">
        <v>39</v>
      </c>
      <c r="D158" t="s">
        <v>34</v>
      </c>
      <c r="E158">
        <v>1</v>
      </c>
      <c r="F158" t="s">
        <v>87</v>
      </c>
      <c r="G158">
        <v>10</v>
      </c>
      <c r="H158" s="2">
        <v>173.6</v>
      </c>
      <c r="I158" t="str">
        <f>IF(ISNUMBER(SEARCH("C",#REF!)), "-1","1")</f>
        <v>1</v>
      </c>
      <c r="J158" s="4">
        <f t="shared" si="4"/>
        <v>10</v>
      </c>
      <c r="K158" s="2">
        <f t="shared" si="5"/>
        <v>173.6</v>
      </c>
    </row>
    <row r="159" spans="1:11" hidden="1" x14ac:dyDescent="0.25">
      <c r="A159" s="1">
        <v>44950</v>
      </c>
      <c r="B159" t="s">
        <v>118</v>
      </c>
      <c r="C159" t="s">
        <v>38</v>
      </c>
      <c r="D159" t="s">
        <v>34</v>
      </c>
      <c r="E159">
        <v>2</v>
      </c>
      <c r="F159" t="s">
        <v>400</v>
      </c>
      <c r="G159">
        <v>2</v>
      </c>
      <c r="H159" s="2">
        <v>446.88</v>
      </c>
      <c r="I159" t="str">
        <f>IF(ISNUMBER(SEARCH("C",#REF!)), "-1","1")</f>
        <v>1</v>
      </c>
      <c r="J159" s="4">
        <f t="shared" si="4"/>
        <v>2</v>
      </c>
      <c r="K159" s="2">
        <f t="shared" si="5"/>
        <v>446.88</v>
      </c>
    </row>
    <row r="160" spans="1:11" hidden="1" x14ac:dyDescent="0.25">
      <c r="A160" s="1">
        <v>44950</v>
      </c>
      <c r="B160" t="s">
        <v>118</v>
      </c>
      <c r="C160" t="s">
        <v>38</v>
      </c>
      <c r="D160" t="s">
        <v>34</v>
      </c>
      <c r="E160">
        <v>3</v>
      </c>
      <c r="F160" t="s">
        <v>402</v>
      </c>
      <c r="G160">
        <v>2</v>
      </c>
      <c r="H160" s="2">
        <v>446.88</v>
      </c>
      <c r="I160" t="str">
        <f>IF(ISNUMBER(SEARCH("C",#REF!)), "-1","1")</f>
        <v>1</v>
      </c>
      <c r="J160" s="4">
        <f t="shared" si="4"/>
        <v>2</v>
      </c>
      <c r="K160" s="2">
        <f t="shared" si="5"/>
        <v>446.88</v>
      </c>
    </row>
    <row r="161" spans="1:13" hidden="1" x14ac:dyDescent="0.25">
      <c r="A161" s="1">
        <v>44950</v>
      </c>
      <c r="B161" t="s">
        <v>408</v>
      </c>
      <c r="C161" t="s">
        <v>409</v>
      </c>
      <c r="D161" t="s">
        <v>34</v>
      </c>
      <c r="E161">
        <v>1</v>
      </c>
      <c r="F161" t="s">
        <v>110</v>
      </c>
      <c r="G161">
        <v>1</v>
      </c>
      <c r="H161" s="2">
        <v>100.8</v>
      </c>
      <c r="I161" t="str">
        <f>IF(ISNUMBER(SEARCH("C",#REF!)), "-1","1")</f>
        <v>1</v>
      </c>
      <c r="J161" s="4">
        <f t="shared" si="4"/>
        <v>1</v>
      </c>
      <c r="K161" s="2">
        <f t="shared" si="5"/>
        <v>100.8</v>
      </c>
    </row>
    <row r="162" spans="1:13" hidden="1" x14ac:dyDescent="0.25">
      <c r="A162" s="1">
        <v>44950</v>
      </c>
      <c r="B162" t="s">
        <v>57</v>
      </c>
      <c r="C162" t="s">
        <v>39</v>
      </c>
      <c r="D162" t="s">
        <v>34</v>
      </c>
      <c r="E162">
        <v>1</v>
      </c>
      <c r="F162" t="s">
        <v>87</v>
      </c>
      <c r="G162">
        <v>10</v>
      </c>
      <c r="H162" s="2">
        <v>173.6</v>
      </c>
      <c r="I162" t="str">
        <f>IF(ISNUMBER(SEARCH("C",#REF!)), "-1","1")</f>
        <v>1</v>
      </c>
      <c r="J162" s="4">
        <f t="shared" si="4"/>
        <v>10</v>
      </c>
      <c r="K162" s="2">
        <f t="shared" si="5"/>
        <v>173.6</v>
      </c>
    </row>
    <row r="163" spans="1:13" hidden="1" x14ac:dyDescent="0.25">
      <c r="A163" s="1">
        <v>44950</v>
      </c>
      <c r="B163" t="s">
        <v>57</v>
      </c>
      <c r="C163" t="s">
        <v>39</v>
      </c>
      <c r="D163" t="s">
        <v>34</v>
      </c>
      <c r="E163">
        <v>1</v>
      </c>
      <c r="F163" t="s">
        <v>87</v>
      </c>
      <c r="G163">
        <v>10</v>
      </c>
      <c r="H163" s="2">
        <v>173.6</v>
      </c>
      <c r="I163" t="str">
        <f>IF(ISNUMBER(SEARCH("C",#REF!)), "-1","1")</f>
        <v>1</v>
      </c>
      <c r="J163" s="4">
        <f t="shared" si="4"/>
        <v>10</v>
      </c>
      <c r="K163" s="2">
        <f t="shared" si="5"/>
        <v>173.6</v>
      </c>
    </row>
    <row r="164" spans="1:13" hidden="1" x14ac:dyDescent="0.25">
      <c r="A164" s="1">
        <v>44950</v>
      </c>
      <c r="B164" t="s">
        <v>48</v>
      </c>
      <c r="C164" t="s">
        <v>49</v>
      </c>
      <c r="D164" t="s">
        <v>36</v>
      </c>
      <c r="E164">
        <v>1</v>
      </c>
      <c r="F164" t="s">
        <v>68</v>
      </c>
      <c r="G164">
        <v>1</v>
      </c>
      <c r="H164" s="2">
        <v>100.8</v>
      </c>
      <c r="I164" t="str">
        <f>IF(ISNUMBER(SEARCH("C",#REF!)), "-1","1")</f>
        <v>1</v>
      </c>
      <c r="J164" s="4">
        <f t="shared" si="4"/>
        <v>1</v>
      </c>
      <c r="K164" s="2">
        <f t="shared" si="5"/>
        <v>100.8</v>
      </c>
    </row>
    <row r="165" spans="1:13" hidden="1" x14ac:dyDescent="0.25">
      <c r="A165" s="1">
        <v>44950</v>
      </c>
      <c r="B165" t="s">
        <v>48</v>
      </c>
      <c r="C165" t="s">
        <v>49</v>
      </c>
      <c r="D165" t="s">
        <v>36</v>
      </c>
      <c r="E165">
        <v>1</v>
      </c>
      <c r="F165" t="s">
        <v>66</v>
      </c>
      <c r="G165">
        <v>1</v>
      </c>
      <c r="H165" s="2">
        <v>98.75</v>
      </c>
      <c r="I165" t="str">
        <f>IF(ISNUMBER(SEARCH("C",#REF!)), "-1","1")</f>
        <v>1</v>
      </c>
      <c r="J165" s="4">
        <f t="shared" si="4"/>
        <v>1</v>
      </c>
      <c r="K165" s="2">
        <f t="shared" si="5"/>
        <v>98.75</v>
      </c>
    </row>
    <row r="166" spans="1:13" x14ac:dyDescent="0.25">
      <c r="A166" s="1">
        <v>44950</v>
      </c>
      <c r="B166" t="s">
        <v>63</v>
      </c>
      <c r="C166" t="s">
        <v>40</v>
      </c>
      <c r="D166" t="s">
        <v>36</v>
      </c>
      <c r="E166">
        <v>1</v>
      </c>
      <c r="F166" t="s">
        <v>32</v>
      </c>
      <c r="G166">
        <v>1</v>
      </c>
      <c r="H166" s="2">
        <v>259.35000000000002</v>
      </c>
      <c r="I166" t="str">
        <f>IF(ISNUMBER(SEARCH("C",#REF!)), "-1","1")</f>
        <v>1</v>
      </c>
      <c r="J166" s="4">
        <f t="shared" si="4"/>
        <v>1</v>
      </c>
      <c r="K166" s="2">
        <f t="shared" si="5"/>
        <v>259.35000000000002</v>
      </c>
    </row>
    <row r="167" spans="1:13" hidden="1" x14ac:dyDescent="0.25">
      <c r="A167" s="1">
        <v>44950</v>
      </c>
      <c r="B167" t="s">
        <v>132</v>
      </c>
      <c r="C167" t="s">
        <v>127</v>
      </c>
      <c r="D167" t="s">
        <v>34</v>
      </c>
      <c r="E167">
        <v>1</v>
      </c>
      <c r="F167" t="s">
        <v>113</v>
      </c>
      <c r="G167">
        <v>3</v>
      </c>
      <c r="H167" s="2">
        <v>296.10000000000002</v>
      </c>
      <c r="I167" t="str">
        <f>IF(ISNUMBER(SEARCH("C",#REF!)), "-1","1")</f>
        <v>1</v>
      </c>
      <c r="J167" s="4">
        <f t="shared" si="4"/>
        <v>3</v>
      </c>
      <c r="K167" s="2">
        <f t="shared" si="5"/>
        <v>296.10000000000002</v>
      </c>
    </row>
    <row r="168" spans="1:13" hidden="1" x14ac:dyDescent="0.25">
      <c r="A168" s="1">
        <v>44950</v>
      </c>
      <c r="B168" t="s">
        <v>55</v>
      </c>
      <c r="C168" t="s">
        <v>46</v>
      </c>
      <c r="D168" t="s">
        <v>34</v>
      </c>
      <c r="E168">
        <v>1</v>
      </c>
      <c r="F168" t="s">
        <v>104</v>
      </c>
      <c r="G168">
        <v>2</v>
      </c>
      <c r="H168" s="2">
        <v>203.7</v>
      </c>
      <c r="I168" t="str">
        <f>IF(ISNUMBER(SEARCH("C",#REF!)), "-1","1")</f>
        <v>1</v>
      </c>
      <c r="J168" s="4">
        <f t="shared" si="4"/>
        <v>2</v>
      </c>
      <c r="K168" s="2">
        <f t="shared" si="5"/>
        <v>203.7</v>
      </c>
    </row>
    <row r="169" spans="1:13" hidden="1" x14ac:dyDescent="0.25">
      <c r="A169" s="1">
        <v>44950</v>
      </c>
      <c r="B169" t="s">
        <v>43</v>
      </c>
      <c r="C169" t="s">
        <v>44</v>
      </c>
      <c r="D169" t="s">
        <v>34</v>
      </c>
      <c r="E169">
        <v>1</v>
      </c>
      <c r="F169" t="s">
        <v>68</v>
      </c>
      <c r="G169">
        <v>2</v>
      </c>
      <c r="H169" s="2">
        <v>201.6</v>
      </c>
      <c r="I169" t="str">
        <f>IF(ISNUMBER(SEARCH("C",#REF!)), "-1","1")</f>
        <v>1</v>
      </c>
      <c r="J169" s="4">
        <f t="shared" si="4"/>
        <v>2</v>
      </c>
      <c r="K169" s="2">
        <f t="shared" si="5"/>
        <v>201.6</v>
      </c>
    </row>
    <row r="170" spans="1:13" hidden="1" x14ac:dyDescent="0.25">
      <c r="A170" s="1">
        <v>44950</v>
      </c>
      <c r="B170" t="s">
        <v>669</v>
      </c>
      <c r="C170" t="s">
        <v>670</v>
      </c>
      <c r="D170" t="s">
        <v>34</v>
      </c>
      <c r="E170">
        <v>1</v>
      </c>
      <c r="F170" t="s">
        <v>87</v>
      </c>
      <c r="G170">
        <v>20</v>
      </c>
      <c r="H170" s="2">
        <v>378</v>
      </c>
      <c r="I170" t="str">
        <f>IF(ISNUMBER(SEARCH("C",#REF!)), "-1","1")</f>
        <v>1</v>
      </c>
      <c r="J170" s="4">
        <f t="shared" si="4"/>
        <v>20</v>
      </c>
      <c r="K170" s="2">
        <f t="shared" si="5"/>
        <v>378</v>
      </c>
    </row>
    <row r="171" spans="1:13" hidden="1" x14ac:dyDescent="0.25">
      <c r="A171" s="1">
        <v>44951</v>
      </c>
      <c r="B171" t="s">
        <v>84</v>
      </c>
      <c r="C171" t="s">
        <v>49</v>
      </c>
      <c r="D171" t="s">
        <v>36</v>
      </c>
      <c r="E171">
        <v>1</v>
      </c>
      <c r="F171" t="s">
        <v>32</v>
      </c>
      <c r="G171">
        <v>1</v>
      </c>
      <c r="H171" s="2">
        <v>266.7</v>
      </c>
      <c r="I171" t="str">
        <f>IF(ISNUMBER(SEARCH("C",#REF!)), "-1","1")</f>
        <v>1</v>
      </c>
      <c r="J171" s="4">
        <f t="shared" si="4"/>
        <v>1</v>
      </c>
      <c r="K171" s="2">
        <f t="shared" si="5"/>
        <v>266.7</v>
      </c>
    </row>
    <row r="172" spans="1:13" s="8" customFormat="1" hidden="1" x14ac:dyDescent="0.25">
      <c r="A172" s="7">
        <v>44951</v>
      </c>
      <c r="B172" s="8" t="s">
        <v>413</v>
      </c>
      <c r="C172" s="8" t="s">
        <v>414</v>
      </c>
      <c r="D172" s="8" t="s">
        <v>34</v>
      </c>
      <c r="E172" s="8">
        <v>1</v>
      </c>
      <c r="F172" s="8" t="s">
        <v>122</v>
      </c>
      <c r="G172" s="8">
        <v>2</v>
      </c>
      <c r="H172" s="10">
        <v>224</v>
      </c>
      <c r="I172" s="8" t="str">
        <f>IF(ISNUMBER(SEARCH("C",#REF!)), "-1","1")</f>
        <v>1</v>
      </c>
      <c r="J172" s="11">
        <f t="shared" si="4"/>
        <v>2</v>
      </c>
      <c r="K172" s="10">
        <f t="shared" si="5"/>
        <v>224</v>
      </c>
      <c r="L172" s="9"/>
      <c r="M172" s="10"/>
    </row>
    <row r="173" spans="1:13" x14ac:dyDescent="0.25">
      <c r="A173" s="1">
        <v>44951</v>
      </c>
      <c r="B173" t="s">
        <v>423</v>
      </c>
      <c r="C173" t="s">
        <v>40</v>
      </c>
      <c r="D173" t="s">
        <v>36</v>
      </c>
      <c r="E173">
        <v>2</v>
      </c>
      <c r="F173" t="s">
        <v>96</v>
      </c>
      <c r="G173">
        <v>5</v>
      </c>
      <c r="H173" s="2">
        <v>1940.45</v>
      </c>
      <c r="I173" t="str">
        <f>IF(ISNUMBER(SEARCH("C",#REF!)), "-1","1")</f>
        <v>1</v>
      </c>
      <c r="J173" s="4">
        <f t="shared" si="4"/>
        <v>5</v>
      </c>
      <c r="K173" s="2">
        <f t="shared" si="5"/>
        <v>1940.45</v>
      </c>
    </row>
    <row r="174" spans="1:13" x14ac:dyDescent="0.25">
      <c r="A174" s="1">
        <v>44951</v>
      </c>
      <c r="B174" t="s">
        <v>423</v>
      </c>
      <c r="C174" t="s">
        <v>40</v>
      </c>
      <c r="D174" t="s">
        <v>36</v>
      </c>
      <c r="E174">
        <v>1</v>
      </c>
      <c r="F174" t="s">
        <v>94</v>
      </c>
      <c r="G174">
        <v>5</v>
      </c>
      <c r="H174" s="2">
        <v>1940.45</v>
      </c>
      <c r="I174" t="str">
        <f>IF(ISNUMBER(SEARCH("C",#REF!)), "-1","1")</f>
        <v>1</v>
      </c>
      <c r="J174" s="4">
        <f t="shared" si="4"/>
        <v>5</v>
      </c>
      <c r="K174" s="2">
        <f t="shared" si="5"/>
        <v>1940.45</v>
      </c>
    </row>
    <row r="175" spans="1:13" hidden="1" x14ac:dyDescent="0.25">
      <c r="A175" s="1">
        <v>44951</v>
      </c>
      <c r="B175" t="s">
        <v>60</v>
      </c>
      <c r="C175" t="s">
        <v>61</v>
      </c>
      <c r="D175" t="s">
        <v>34</v>
      </c>
      <c r="E175">
        <v>1</v>
      </c>
      <c r="F175" t="s">
        <v>233</v>
      </c>
      <c r="G175">
        <v>20</v>
      </c>
      <c r="H175" s="2">
        <v>8932</v>
      </c>
      <c r="I175" t="str">
        <f>IF(ISNUMBER(SEARCH("C",#REF!)), "-1","1")</f>
        <v>1</v>
      </c>
      <c r="J175" s="4">
        <f t="shared" si="4"/>
        <v>20</v>
      </c>
      <c r="K175" s="2">
        <f t="shared" si="5"/>
        <v>8932</v>
      </c>
    </row>
    <row r="176" spans="1:13" hidden="1" x14ac:dyDescent="0.25">
      <c r="A176" s="1">
        <v>44951</v>
      </c>
      <c r="B176" t="s">
        <v>48</v>
      </c>
      <c r="C176" t="s">
        <v>49</v>
      </c>
      <c r="D176" t="s">
        <v>36</v>
      </c>
      <c r="E176">
        <v>1</v>
      </c>
      <c r="F176" t="s">
        <v>68</v>
      </c>
      <c r="G176">
        <v>1</v>
      </c>
      <c r="H176" s="2">
        <v>100.8</v>
      </c>
      <c r="I176" t="str">
        <f>IF(ISNUMBER(SEARCH("C",#REF!)), "-1","1")</f>
        <v>1</v>
      </c>
      <c r="J176" s="4">
        <f t="shared" si="4"/>
        <v>1</v>
      </c>
      <c r="K176" s="2">
        <f t="shared" si="5"/>
        <v>100.8</v>
      </c>
    </row>
    <row r="177" spans="1:11" hidden="1" x14ac:dyDescent="0.25">
      <c r="A177" s="1">
        <v>44951</v>
      </c>
      <c r="B177" t="s">
        <v>126</v>
      </c>
      <c r="C177" t="s">
        <v>127</v>
      </c>
      <c r="D177" t="s">
        <v>34</v>
      </c>
      <c r="E177">
        <v>1</v>
      </c>
      <c r="F177" t="s">
        <v>148</v>
      </c>
      <c r="G177">
        <v>3</v>
      </c>
      <c r="H177" s="2">
        <v>197.1</v>
      </c>
      <c r="I177" t="str">
        <f>IF(ISNUMBER(SEARCH("C",#REF!)), "-1","1")</f>
        <v>1</v>
      </c>
      <c r="J177" s="4">
        <f t="shared" si="4"/>
        <v>3</v>
      </c>
      <c r="K177" s="2">
        <f t="shared" si="5"/>
        <v>197.1</v>
      </c>
    </row>
    <row r="178" spans="1:11" hidden="1" x14ac:dyDescent="0.25">
      <c r="A178" s="1">
        <v>44951</v>
      </c>
      <c r="B178" t="s">
        <v>126</v>
      </c>
      <c r="C178" t="s">
        <v>127</v>
      </c>
      <c r="D178" t="s">
        <v>34</v>
      </c>
      <c r="E178">
        <v>1</v>
      </c>
      <c r="F178" t="s">
        <v>32</v>
      </c>
      <c r="G178">
        <v>1</v>
      </c>
      <c r="H178" s="2">
        <v>266.7</v>
      </c>
      <c r="I178" t="str">
        <f>IF(ISNUMBER(SEARCH("C",#REF!)), "-1","1")</f>
        <v>1</v>
      </c>
      <c r="J178" s="4">
        <f t="shared" si="4"/>
        <v>1</v>
      </c>
      <c r="K178" s="2">
        <f t="shared" si="5"/>
        <v>266.7</v>
      </c>
    </row>
    <row r="179" spans="1:11" hidden="1" x14ac:dyDescent="0.25">
      <c r="A179" s="1">
        <v>44952</v>
      </c>
      <c r="B179" t="s">
        <v>79</v>
      </c>
      <c r="C179" t="s">
        <v>39</v>
      </c>
      <c r="D179" t="s">
        <v>34</v>
      </c>
      <c r="E179">
        <v>1</v>
      </c>
      <c r="F179" t="s">
        <v>94</v>
      </c>
      <c r="G179">
        <v>2</v>
      </c>
      <c r="H179" s="2">
        <v>681.34</v>
      </c>
      <c r="I179" t="str">
        <f>IF(ISNUMBER(SEARCH("C",#REF!)), "-1","1")</f>
        <v>1</v>
      </c>
      <c r="J179" s="4">
        <f t="shared" si="4"/>
        <v>2</v>
      </c>
      <c r="K179" s="2">
        <f t="shared" si="5"/>
        <v>681.34</v>
      </c>
    </row>
    <row r="180" spans="1:11" hidden="1" x14ac:dyDescent="0.25">
      <c r="A180" s="1">
        <v>44952</v>
      </c>
      <c r="B180" t="s">
        <v>201</v>
      </c>
      <c r="C180" t="s">
        <v>202</v>
      </c>
      <c r="D180" t="s">
        <v>36</v>
      </c>
      <c r="E180">
        <v>1</v>
      </c>
      <c r="F180" t="s">
        <v>82</v>
      </c>
      <c r="G180">
        <v>4</v>
      </c>
      <c r="H180" s="2">
        <v>204.88</v>
      </c>
      <c r="I180" t="str">
        <f>IF(ISNUMBER(SEARCH("C",#REF!)), "-1","1")</f>
        <v>1</v>
      </c>
      <c r="J180" s="4">
        <f t="shared" si="4"/>
        <v>4</v>
      </c>
      <c r="K180" s="2">
        <f t="shared" si="5"/>
        <v>204.88</v>
      </c>
    </row>
    <row r="181" spans="1:11" hidden="1" x14ac:dyDescent="0.25">
      <c r="A181" s="1">
        <v>44952</v>
      </c>
      <c r="B181" t="s">
        <v>413</v>
      </c>
      <c r="C181" t="s">
        <v>414</v>
      </c>
      <c r="D181" t="s">
        <v>34</v>
      </c>
      <c r="E181">
        <v>1</v>
      </c>
      <c r="F181" t="s">
        <v>122</v>
      </c>
      <c r="G181">
        <v>2</v>
      </c>
      <c r="H181" s="2">
        <v>156.80000000000001</v>
      </c>
      <c r="I181" t="str">
        <f>IF(ISNUMBER(SEARCH("C",#REF!)), "-1","1")</f>
        <v>1</v>
      </c>
      <c r="J181" s="4">
        <f t="shared" si="4"/>
        <v>2</v>
      </c>
      <c r="K181" s="2">
        <f t="shared" si="5"/>
        <v>156.80000000000001</v>
      </c>
    </row>
    <row r="182" spans="1:11" hidden="1" x14ac:dyDescent="0.25">
      <c r="A182" s="1">
        <v>44952</v>
      </c>
      <c r="B182" t="s">
        <v>70</v>
      </c>
      <c r="C182" t="s">
        <v>38</v>
      </c>
      <c r="D182" t="s">
        <v>34</v>
      </c>
      <c r="E182">
        <v>1</v>
      </c>
      <c r="F182" t="s">
        <v>32</v>
      </c>
      <c r="G182">
        <v>1</v>
      </c>
      <c r="H182" s="2">
        <v>247</v>
      </c>
      <c r="I182" t="str">
        <f>IF(ISNUMBER(SEARCH("C",#REF!)), "-1","1")</f>
        <v>1</v>
      </c>
      <c r="J182" s="4">
        <f t="shared" si="4"/>
        <v>1</v>
      </c>
      <c r="K182" s="2">
        <f t="shared" si="5"/>
        <v>247</v>
      </c>
    </row>
    <row r="183" spans="1:11" hidden="1" x14ac:dyDescent="0.25">
      <c r="A183" s="1">
        <v>44953</v>
      </c>
      <c r="B183" t="s">
        <v>144</v>
      </c>
      <c r="C183" t="s">
        <v>145</v>
      </c>
      <c r="D183" t="s">
        <v>36</v>
      </c>
      <c r="E183">
        <v>1</v>
      </c>
      <c r="F183" t="s">
        <v>320</v>
      </c>
      <c r="G183">
        <v>3</v>
      </c>
      <c r="H183" s="2">
        <v>481.5</v>
      </c>
      <c r="I183" t="str">
        <f>IF(ISNUMBER(SEARCH("C",#REF!)), "-1","1")</f>
        <v>1</v>
      </c>
      <c r="J183" s="4">
        <f t="shared" si="4"/>
        <v>3</v>
      </c>
      <c r="K183" s="2">
        <f t="shared" si="5"/>
        <v>481.5</v>
      </c>
    </row>
    <row r="184" spans="1:11" hidden="1" x14ac:dyDescent="0.25">
      <c r="A184" s="1">
        <v>44953</v>
      </c>
      <c r="B184" t="s">
        <v>84</v>
      </c>
      <c r="C184" t="s">
        <v>49</v>
      </c>
      <c r="D184" t="s">
        <v>36</v>
      </c>
      <c r="E184">
        <v>1</v>
      </c>
      <c r="F184" t="s">
        <v>106</v>
      </c>
      <c r="G184">
        <v>3</v>
      </c>
      <c r="H184" s="2">
        <v>1101.24</v>
      </c>
      <c r="I184" t="str">
        <f>IF(ISNUMBER(SEARCH("C",#REF!)), "-1","1")</f>
        <v>1</v>
      </c>
      <c r="J184" s="4">
        <f t="shared" si="4"/>
        <v>3</v>
      </c>
      <c r="K184" s="2">
        <f t="shared" si="5"/>
        <v>1101.24</v>
      </c>
    </row>
    <row r="185" spans="1:11" hidden="1" x14ac:dyDescent="0.25">
      <c r="A185" s="1">
        <v>44953</v>
      </c>
      <c r="B185" t="s">
        <v>115</v>
      </c>
      <c r="C185" t="s">
        <v>46</v>
      </c>
      <c r="D185" t="s">
        <v>34</v>
      </c>
      <c r="E185">
        <v>1</v>
      </c>
      <c r="F185" t="s">
        <v>32</v>
      </c>
      <c r="G185">
        <v>1</v>
      </c>
      <c r="H185" s="2">
        <v>266.7</v>
      </c>
      <c r="I185" t="str">
        <f>IF(ISNUMBER(SEARCH("C",#REF!)), "-1","1")</f>
        <v>1</v>
      </c>
      <c r="J185" s="4">
        <f t="shared" si="4"/>
        <v>1</v>
      </c>
      <c r="K185" s="2">
        <f t="shared" si="5"/>
        <v>266.7</v>
      </c>
    </row>
    <row r="186" spans="1:11" hidden="1" x14ac:dyDescent="0.25">
      <c r="A186" s="1">
        <v>44953</v>
      </c>
      <c r="B186" t="s">
        <v>118</v>
      </c>
      <c r="C186" t="s">
        <v>38</v>
      </c>
      <c r="D186" t="s">
        <v>34</v>
      </c>
      <c r="E186">
        <v>1</v>
      </c>
      <c r="F186" t="s">
        <v>106</v>
      </c>
      <c r="G186">
        <v>2</v>
      </c>
      <c r="H186" s="2">
        <v>758</v>
      </c>
      <c r="I186" t="str">
        <f>IF(ISNUMBER(SEARCH("C",#REF!)), "-1","1")</f>
        <v>1</v>
      </c>
      <c r="J186" s="4">
        <f t="shared" si="4"/>
        <v>2</v>
      </c>
      <c r="K186" s="2">
        <f t="shared" si="5"/>
        <v>758</v>
      </c>
    </row>
    <row r="187" spans="1:11" hidden="1" x14ac:dyDescent="0.25">
      <c r="A187" s="1">
        <v>44953</v>
      </c>
      <c r="B187" t="s">
        <v>60</v>
      </c>
      <c r="C187" t="s">
        <v>61</v>
      </c>
      <c r="D187" t="s">
        <v>34</v>
      </c>
      <c r="E187">
        <v>1</v>
      </c>
      <c r="F187" t="s">
        <v>440</v>
      </c>
      <c r="G187">
        <v>10</v>
      </c>
      <c r="H187" s="2">
        <v>757</v>
      </c>
      <c r="I187" t="str">
        <f>IF(ISNUMBER(SEARCH("C",#REF!)), "-1","1")</f>
        <v>1</v>
      </c>
      <c r="J187" s="4">
        <f t="shared" si="4"/>
        <v>10</v>
      </c>
      <c r="K187" s="2">
        <f t="shared" si="5"/>
        <v>757</v>
      </c>
    </row>
    <row r="188" spans="1:11" hidden="1" x14ac:dyDescent="0.25">
      <c r="A188" s="1">
        <v>44953</v>
      </c>
      <c r="B188" t="s">
        <v>48</v>
      </c>
      <c r="C188" t="s">
        <v>49</v>
      </c>
      <c r="D188" t="s">
        <v>36</v>
      </c>
      <c r="E188">
        <v>1</v>
      </c>
      <c r="F188" t="s">
        <v>68</v>
      </c>
      <c r="G188">
        <v>1</v>
      </c>
      <c r="H188" s="2">
        <v>100.8</v>
      </c>
      <c r="I188" t="str">
        <f>IF(ISNUMBER(SEARCH("C",#REF!)), "-1","1")</f>
        <v>1</v>
      </c>
      <c r="J188" s="4">
        <f t="shared" si="4"/>
        <v>1</v>
      </c>
      <c r="K188" s="2">
        <f t="shared" si="5"/>
        <v>100.8</v>
      </c>
    </row>
    <row r="189" spans="1:11" x14ac:dyDescent="0.25">
      <c r="A189" s="1">
        <v>44953</v>
      </c>
      <c r="B189" t="s">
        <v>63</v>
      </c>
      <c r="C189" t="s">
        <v>40</v>
      </c>
      <c r="D189" t="s">
        <v>36</v>
      </c>
      <c r="E189">
        <v>1</v>
      </c>
      <c r="F189" t="s">
        <v>519</v>
      </c>
      <c r="G189">
        <v>6</v>
      </c>
      <c r="H189" s="2">
        <v>776.88</v>
      </c>
      <c r="I189" t="str">
        <f>IF(ISNUMBER(SEARCH("C",#REF!)), "-1","1")</f>
        <v>1</v>
      </c>
      <c r="J189" s="4">
        <f t="shared" si="4"/>
        <v>6</v>
      </c>
      <c r="K189" s="2">
        <f t="shared" si="5"/>
        <v>776.88</v>
      </c>
    </row>
    <row r="190" spans="1:11" x14ac:dyDescent="0.25">
      <c r="A190" s="1">
        <v>44953</v>
      </c>
      <c r="B190" t="s">
        <v>190</v>
      </c>
      <c r="C190" t="s">
        <v>178</v>
      </c>
      <c r="D190" t="s">
        <v>36</v>
      </c>
      <c r="E190">
        <v>1</v>
      </c>
      <c r="F190" t="s">
        <v>89</v>
      </c>
      <c r="G190">
        <v>2</v>
      </c>
      <c r="H190" s="2">
        <v>212</v>
      </c>
      <c r="I190" t="str">
        <f>IF(ISNUMBER(SEARCH("C",#REF!)), "-1","1")</f>
        <v>1</v>
      </c>
      <c r="J190" s="4">
        <f t="shared" si="4"/>
        <v>2</v>
      </c>
      <c r="K190" s="2">
        <f t="shared" si="5"/>
        <v>212</v>
      </c>
    </row>
    <row r="191" spans="1:11" hidden="1" x14ac:dyDescent="0.25">
      <c r="A191" s="1">
        <v>44953</v>
      </c>
      <c r="B191" t="s">
        <v>43</v>
      </c>
      <c r="C191" t="s">
        <v>44</v>
      </c>
      <c r="D191" t="s">
        <v>34</v>
      </c>
      <c r="E191">
        <v>1</v>
      </c>
      <c r="F191" t="s">
        <v>106</v>
      </c>
      <c r="G191">
        <v>3</v>
      </c>
      <c r="H191" s="2">
        <v>1038.6300000000001</v>
      </c>
      <c r="I191" t="str">
        <f>IF(ISNUMBER(SEARCH("C",#REF!)), "-1","1")</f>
        <v>1</v>
      </c>
      <c r="J191" s="4">
        <f t="shared" si="4"/>
        <v>3</v>
      </c>
      <c r="K191" s="2">
        <f t="shared" si="5"/>
        <v>1038.6300000000001</v>
      </c>
    </row>
    <row r="192" spans="1:11" hidden="1" x14ac:dyDescent="0.25">
      <c r="A192" s="1">
        <v>44953</v>
      </c>
      <c r="B192" t="s">
        <v>43</v>
      </c>
      <c r="C192" t="s">
        <v>44</v>
      </c>
      <c r="D192" t="s">
        <v>34</v>
      </c>
      <c r="E192">
        <v>1</v>
      </c>
      <c r="F192" t="s">
        <v>106</v>
      </c>
      <c r="G192">
        <v>3</v>
      </c>
      <c r="H192" s="2">
        <v>1038.6300000000001</v>
      </c>
      <c r="I192" t="str">
        <f>IF(ISNUMBER(SEARCH("C",#REF!)), "-1","1")</f>
        <v>1</v>
      </c>
      <c r="J192" s="4">
        <f t="shared" si="4"/>
        <v>3</v>
      </c>
      <c r="K192" s="2">
        <f t="shared" si="5"/>
        <v>1038.6300000000001</v>
      </c>
    </row>
    <row r="193" spans="1:11" x14ac:dyDescent="0.25">
      <c r="A193" s="1">
        <v>44953</v>
      </c>
      <c r="B193" t="s">
        <v>650</v>
      </c>
      <c r="C193" t="s">
        <v>40</v>
      </c>
      <c r="D193" t="s">
        <v>36</v>
      </c>
      <c r="E193">
        <v>1</v>
      </c>
      <c r="F193" t="s">
        <v>657</v>
      </c>
      <c r="G193">
        <v>6</v>
      </c>
      <c r="H193" s="2">
        <v>270.3</v>
      </c>
      <c r="I193" t="str">
        <f>IF(ISNUMBER(SEARCH("C",#REF!)), "-1","1")</f>
        <v>1</v>
      </c>
      <c r="J193" s="4">
        <f t="shared" si="4"/>
        <v>6</v>
      </c>
      <c r="K193" s="2">
        <f t="shared" si="5"/>
        <v>270.3</v>
      </c>
    </row>
    <row r="194" spans="1:11" hidden="1" x14ac:dyDescent="0.25">
      <c r="A194" s="1">
        <v>44956</v>
      </c>
      <c r="B194" t="s">
        <v>174</v>
      </c>
      <c r="C194" t="s">
        <v>155</v>
      </c>
      <c r="D194" t="s">
        <v>34</v>
      </c>
      <c r="E194">
        <v>1</v>
      </c>
      <c r="F194" t="s">
        <v>244</v>
      </c>
      <c r="G194">
        <v>3</v>
      </c>
      <c r="H194" s="2">
        <v>352.8</v>
      </c>
      <c r="I194" t="str">
        <f>IF(ISNUMBER(SEARCH("C",#REF!)), "-1","1")</f>
        <v>1</v>
      </c>
      <c r="J194" s="4">
        <f t="shared" si="4"/>
        <v>3</v>
      </c>
      <c r="K194" s="2">
        <f t="shared" si="5"/>
        <v>352.8</v>
      </c>
    </row>
    <row r="195" spans="1:11" hidden="1" x14ac:dyDescent="0.25">
      <c r="A195" s="1">
        <v>44956</v>
      </c>
      <c r="B195" t="s">
        <v>208</v>
      </c>
      <c r="C195" t="s">
        <v>38</v>
      </c>
      <c r="D195" t="s">
        <v>34</v>
      </c>
      <c r="E195">
        <v>1</v>
      </c>
      <c r="F195" t="s">
        <v>68</v>
      </c>
      <c r="G195">
        <v>1</v>
      </c>
      <c r="H195" s="2">
        <v>100.8</v>
      </c>
      <c r="I195" t="str">
        <f>IF(ISNUMBER(SEARCH("C",#REF!)), "-1","1")</f>
        <v>1</v>
      </c>
      <c r="J195" s="4">
        <f t="shared" si="4"/>
        <v>1</v>
      </c>
      <c r="K195" s="2">
        <f t="shared" si="5"/>
        <v>100.8</v>
      </c>
    </row>
    <row r="196" spans="1:11" x14ac:dyDescent="0.25">
      <c r="A196" s="1">
        <v>44956</v>
      </c>
      <c r="B196" t="s">
        <v>138</v>
      </c>
      <c r="C196" t="s">
        <v>139</v>
      </c>
      <c r="D196" t="s">
        <v>36</v>
      </c>
      <c r="E196">
        <v>1</v>
      </c>
      <c r="F196" t="s">
        <v>287</v>
      </c>
      <c r="G196">
        <v>6</v>
      </c>
      <c r="H196" s="2">
        <v>488.4</v>
      </c>
      <c r="I196" t="str">
        <f>IF(ISNUMBER(SEARCH("C",#REF!)), "-1","1")</f>
        <v>1</v>
      </c>
      <c r="J196" s="4">
        <f t="shared" si="4"/>
        <v>6</v>
      </c>
      <c r="K196" s="2">
        <f t="shared" si="5"/>
        <v>488.4</v>
      </c>
    </row>
    <row r="197" spans="1:11" hidden="1" x14ac:dyDescent="0.25">
      <c r="A197" s="1">
        <v>44956</v>
      </c>
      <c r="B197" t="s">
        <v>79</v>
      </c>
      <c r="C197" t="s">
        <v>39</v>
      </c>
      <c r="D197" t="s">
        <v>34</v>
      </c>
      <c r="E197">
        <v>1</v>
      </c>
      <c r="F197" t="s">
        <v>211</v>
      </c>
      <c r="G197">
        <v>4</v>
      </c>
      <c r="H197" s="2">
        <v>1389.96</v>
      </c>
      <c r="I197" t="str">
        <f>IF(ISNUMBER(SEARCH("C",#REF!)), "-1","1")</f>
        <v>1</v>
      </c>
      <c r="J197" s="4">
        <f t="shared" si="4"/>
        <v>4</v>
      </c>
      <c r="K197" s="2">
        <f t="shared" si="5"/>
        <v>1389.96</v>
      </c>
    </row>
    <row r="198" spans="1:11" hidden="1" x14ac:dyDescent="0.25">
      <c r="A198" s="1">
        <v>44956</v>
      </c>
      <c r="B198" t="s">
        <v>60</v>
      </c>
      <c r="C198" t="s">
        <v>61</v>
      </c>
      <c r="D198" t="s">
        <v>34</v>
      </c>
      <c r="E198">
        <v>1</v>
      </c>
      <c r="F198" t="s">
        <v>32</v>
      </c>
      <c r="G198">
        <v>1</v>
      </c>
      <c r="H198" s="2">
        <v>266.7</v>
      </c>
      <c r="I198" t="str">
        <f>IF(ISNUMBER(SEARCH("C",#REF!)), "-1","1")</f>
        <v>1</v>
      </c>
      <c r="J198" s="4">
        <f t="shared" si="4"/>
        <v>1</v>
      </c>
      <c r="K198" s="2">
        <f t="shared" si="5"/>
        <v>266.7</v>
      </c>
    </row>
    <row r="199" spans="1:11" hidden="1" x14ac:dyDescent="0.25">
      <c r="A199" s="1">
        <v>44956</v>
      </c>
      <c r="B199" t="s">
        <v>57</v>
      </c>
      <c r="C199" t="s">
        <v>39</v>
      </c>
      <c r="D199" t="s">
        <v>34</v>
      </c>
      <c r="E199">
        <v>1</v>
      </c>
      <c r="F199" t="s">
        <v>32</v>
      </c>
      <c r="G199">
        <v>1</v>
      </c>
      <c r="H199" s="2">
        <v>246.78</v>
      </c>
      <c r="I199" t="str">
        <f>IF(ISNUMBER(SEARCH("C",#REF!)), "-1","1")</f>
        <v>1</v>
      </c>
      <c r="J199" s="4">
        <f t="shared" si="4"/>
        <v>1</v>
      </c>
      <c r="K199" s="2">
        <f t="shared" si="5"/>
        <v>246.78</v>
      </c>
    </row>
    <row r="200" spans="1:11" hidden="1" x14ac:dyDescent="0.25">
      <c r="A200" s="1">
        <v>44956</v>
      </c>
      <c r="B200" t="s">
        <v>48</v>
      </c>
      <c r="C200" t="s">
        <v>49</v>
      </c>
      <c r="D200" t="s">
        <v>36</v>
      </c>
      <c r="E200">
        <v>1</v>
      </c>
      <c r="F200" t="s">
        <v>98</v>
      </c>
      <c r="G200">
        <v>1</v>
      </c>
      <c r="H200" s="2">
        <v>108.9</v>
      </c>
      <c r="I200" t="str">
        <f>IF(ISNUMBER(SEARCH("C",#REF!)), "-1","1")</f>
        <v>1</v>
      </c>
      <c r="J200" s="4">
        <f t="shared" si="4"/>
        <v>1</v>
      </c>
      <c r="K200" s="2">
        <f t="shared" si="5"/>
        <v>108.9</v>
      </c>
    </row>
    <row r="201" spans="1:11" hidden="1" x14ac:dyDescent="0.25">
      <c r="A201" s="1">
        <v>44956</v>
      </c>
      <c r="B201" t="s">
        <v>48</v>
      </c>
      <c r="C201" t="s">
        <v>49</v>
      </c>
      <c r="D201" t="s">
        <v>36</v>
      </c>
      <c r="E201">
        <v>2</v>
      </c>
      <c r="F201" t="s">
        <v>142</v>
      </c>
      <c r="G201">
        <v>1</v>
      </c>
      <c r="H201" s="2">
        <v>212.1</v>
      </c>
      <c r="I201" t="str">
        <f>IF(ISNUMBER(SEARCH("C",#REF!)), "-1","1")</f>
        <v>1</v>
      </c>
      <c r="J201" s="4">
        <f t="shared" ref="J201:J211" si="6">G201*I201</f>
        <v>1</v>
      </c>
      <c r="K201" s="2">
        <f t="shared" ref="K201:K211" si="7">H201*I201</f>
        <v>212.1</v>
      </c>
    </row>
    <row r="202" spans="1:11" hidden="1" x14ac:dyDescent="0.25">
      <c r="A202" s="1">
        <v>44956</v>
      </c>
      <c r="B202" t="s">
        <v>48</v>
      </c>
      <c r="C202" t="s">
        <v>49</v>
      </c>
      <c r="D202" t="s">
        <v>36</v>
      </c>
      <c r="E202">
        <v>1</v>
      </c>
      <c r="F202" t="s">
        <v>32</v>
      </c>
      <c r="G202">
        <v>1</v>
      </c>
      <c r="H202" s="2">
        <v>266.7</v>
      </c>
      <c r="I202" t="str">
        <f>IF(ISNUMBER(SEARCH("C",#REF!)), "-1","1")</f>
        <v>1</v>
      </c>
      <c r="J202" s="4">
        <f t="shared" si="6"/>
        <v>1</v>
      </c>
      <c r="K202" s="2">
        <f t="shared" si="7"/>
        <v>266.7</v>
      </c>
    </row>
    <row r="203" spans="1:11" hidden="1" x14ac:dyDescent="0.25">
      <c r="A203" s="1">
        <v>44956</v>
      </c>
      <c r="B203" t="s">
        <v>48</v>
      </c>
      <c r="C203" t="s">
        <v>49</v>
      </c>
      <c r="D203" t="s">
        <v>36</v>
      </c>
      <c r="E203">
        <v>1</v>
      </c>
      <c r="F203" t="s">
        <v>66</v>
      </c>
      <c r="G203">
        <v>1</v>
      </c>
      <c r="H203" s="2">
        <v>98.75</v>
      </c>
      <c r="I203" t="str">
        <f>IF(ISNUMBER(SEARCH("C",#REF!)), "-1","1")</f>
        <v>1</v>
      </c>
      <c r="J203" s="4">
        <f t="shared" si="6"/>
        <v>1</v>
      </c>
      <c r="K203" s="2">
        <f t="shared" si="7"/>
        <v>98.75</v>
      </c>
    </row>
    <row r="204" spans="1:11" x14ac:dyDescent="0.25">
      <c r="A204" s="1">
        <v>44956</v>
      </c>
      <c r="B204" t="s">
        <v>63</v>
      </c>
      <c r="C204" t="s">
        <v>40</v>
      </c>
      <c r="D204" t="s">
        <v>36</v>
      </c>
      <c r="E204">
        <v>1</v>
      </c>
      <c r="F204" t="s">
        <v>519</v>
      </c>
      <c r="G204">
        <v>3</v>
      </c>
      <c r="H204" s="2">
        <v>369.93</v>
      </c>
      <c r="I204" t="str">
        <f>IF(ISNUMBER(SEARCH("C",#REF!)), "-1","1")</f>
        <v>1</v>
      </c>
      <c r="J204" s="4">
        <f t="shared" si="6"/>
        <v>3</v>
      </c>
      <c r="K204" s="2">
        <f t="shared" si="7"/>
        <v>369.93</v>
      </c>
    </row>
    <row r="205" spans="1:11" x14ac:dyDescent="0.25">
      <c r="A205" s="1">
        <v>44956</v>
      </c>
      <c r="B205" t="s">
        <v>63</v>
      </c>
      <c r="C205" t="s">
        <v>40</v>
      </c>
      <c r="D205" t="s">
        <v>36</v>
      </c>
      <c r="E205">
        <v>1</v>
      </c>
      <c r="F205" t="s">
        <v>519</v>
      </c>
      <c r="G205">
        <v>6</v>
      </c>
      <c r="H205" s="2">
        <v>776.88</v>
      </c>
      <c r="I205" t="str">
        <f>IF(ISNUMBER(SEARCH("C",#REF!)), "-1","1")</f>
        <v>1</v>
      </c>
      <c r="J205" s="4">
        <f t="shared" si="6"/>
        <v>6</v>
      </c>
      <c r="K205" s="2">
        <f t="shared" si="7"/>
        <v>776.88</v>
      </c>
    </row>
    <row r="206" spans="1:11" x14ac:dyDescent="0.25">
      <c r="A206" s="1">
        <v>44956</v>
      </c>
      <c r="B206" t="s">
        <v>63</v>
      </c>
      <c r="C206" t="s">
        <v>40</v>
      </c>
      <c r="D206" t="s">
        <v>36</v>
      </c>
      <c r="E206">
        <v>1</v>
      </c>
      <c r="F206" t="s">
        <v>533</v>
      </c>
      <c r="G206">
        <v>2</v>
      </c>
      <c r="H206" s="2">
        <v>876.3</v>
      </c>
      <c r="I206" t="str">
        <f>IF(ISNUMBER(SEARCH("C",#REF!)), "-1","1")</f>
        <v>1</v>
      </c>
      <c r="J206" s="4">
        <f t="shared" si="6"/>
        <v>2</v>
      </c>
      <c r="K206" s="2">
        <f t="shared" si="7"/>
        <v>876.3</v>
      </c>
    </row>
    <row r="207" spans="1:11" x14ac:dyDescent="0.25">
      <c r="A207" s="1">
        <v>44956</v>
      </c>
      <c r="B207" t="s">
        <v>63</v>
      </c>
      <c r="C207" t="s">
        <v>40</v>
      </c>
      <c r="D207" t="s">
        <v>36</v>
      </c>
      <c r="E207">
        <v>1</v>
      </c>
      <c r="F207" t="s">
        <v>541</v>
      </c>
      <c r="G207">
        <v>2</v>
      </c>
      <c r="H207" s="2">
        <v>720</v>
      </c>
      <c r="I207" t="str">
        <f>IF(ISNUMBER(SEARCH("C",#REF!)), "-1","1")</f>
        <v>1</v>
      </c>
      <c r="J207" s="4">
        <f t="shared" si="6"/>
        <v>2</v>
      </c>
      <c r="K207" s="2">
        <f t="shared" si="7"/>
        <v>720</v>
      </c>
    </row>
    <row r="208" spans="1:11" x14ac:dyDescent="0.25">
      <c r="A208" s="1">
        <v>44956</v>
      </c>
      <c r="B208" t="s">
        <v>63</v>
      </c>
      <c r="C208" t="s">
        <v>40</v>
      </c>
      <c r="D208" t="s">
        <v>36</v>
      </c>
      <c r="E208">
        <v>1</v>
      </c>
      <c r="F208" t="s">
        <v>68</v>
      </c>
      <c r="G208">
        <v>2</v>
      </c>
      <c r="H208" s="2">
        <v>174.3</v>
      </c>
      <c r="I208" t="str">
        <f>IF(ISNUMBER(SEARCH("C",#REF!)), "-1","1")</f>
        <v>1</v>
      </c>
      <c r="J208" s="4">
        <f t="shared" si="6"/>
        <v>2</v>
      </c>
      <c r="K208" s="2">
        <f t="shared" si="7"/>
        <v>174.3</v>
      </c>
    </row>
    <row r="209" spans="1:11" hidden="1" x14ac:dyDescent="0.25">
      <c r="A209" s="1">
        <v>44956</v>
      </c>
      <c r="B209" t="s">
        <v>43</v>
      </c>
      <c r="C209" t="s">
        <v>44</v>
      </c>
      <c r="D209" t="s">
        <v>34</v>
      </c>
      <c r="E209">
        <v>1</v>
      </c>
      <c r="F209" t="s">
        <v>32</v>
      </c>
      <c r="G209">
        <v>1</v>
      </c>
      <c r="H209" s="2">
        <v>266.7</v>
      </c>
      <c r="I209" t="str">
        <f>IF(ISNUMBER(SEARCH("C",#REF!)), "-1","1")</f>
        <v>1</v>
      </c>
      <c r="J209" s="4">
        <f t="shared" si="6"/>
        <v>1</v>
      </c>
      <c r="K209" s="2">
        <f t="shared" si="7"/>
        <v>266.7</v>
      </c>
    </row>
    <row r="210" spans="1:11" hidden="1" x14ac:dyDescent="0.25">
      <c r="A210" s="1">
        <v>44956</v>
      </c>
      <c r="B210" t="s">
        <v>43</v>
      </c>
      <c r="C210" t="s">
        <v>44</v>
      </c>
      <c r="D210" t="s">
        <v>34</v>
      </c>
      <c r="E210">
        <v>1</v>
      </c>
      <c r="F210" t="s">
        <v>32</v>
      </c>
      <c r="G210">
        <v>2</v>
      </c>
      <c r="H210" s="2">
        <v>533.4</v>
      </c>
      <c r="I210" t="str">
        <f>IF(ISNUMBER(SEARCH("C",#REF!)), "-1","1")</f>
        <v>1</v>
      </c>
      <c r="J210" s="4">
        <f t="shared" si="6"/>
        <v>2</v>
      </c>
      <c r="K210" s="2">
        <f t="shared" si="7"/>
        <v>533.4</v>
      </c>
    </row>
    <row r="211" spans="1:11" hidden="1" x14ac:dyDescent="0.25">
      <c r="A211" s="1">
        <v>44956</v>
      </c>
      <c r="B211" t="s">
        <v>235</v>
      </c>
      <c r="C211" t="s">
        <v>155</v>
      </c>
      <c r="D211" t="s">
        <v>34</v>
      </c>
      <c r="E211">
        <v>1</v>
      </c>
      <c r="F211" t="s">
        <v>124</v>
      </c>
      <c r="G211">
        <v>2</v>
      </c>
      <c r="H211" s="2">
        <v>75.599999999999994</v>
      </c>
      <c r="I211" t="str">
        <f>IF(ISNUMBER(SEARCH("C",#REF!)), "-1","1")</f>
        <v>1</v>
      </c>
      <c r="J211" s="4">
        <f t="shared" si="6"/>
        <v>2</v>
      </c>
      <c r="K211" s="2">
        <f t="shared" si="7"/>
        <v>75.599999999999994</v>
      </c>
    </row>
    <row r="213" spans="1:11" x14ac:dyDescent="0.25">
      <c r="J213" s="18" t="s">
        <v>684</v>
      </c>
      <c r="K213" s="19">
        <f>SUBTOTAL(9,K15:K208)</f>
        <v>24075.880000000005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2BFF-F8FE-48FC-9C6D-66880C3FAB2F}">
  <dimension ref="A4:M213"/>
  <sheetViews>
    <sheetView topLeftCell="A56" workbookViewId="0">
      <selection activeCell="K213" sqref="K213"/>
    </sheetView>
  </sheetViews>
  <sheetFormatPr defaultRowHeight="15" x14ac:dyDescent="0.25"/>
  <cols>
    <col min="1" max="1" width="14.140625" customWidth="1"/>
    <col min="2" max="2" width="46.28515625" customWidth="1"/>
    <col min="3" max="3" width="16.5703125" customWidth="1"/>
    <col min="4" max="4" width="7.7109375" customWidth="1"/>
    <col min="5" max="5" width="13.7109375" customWidth="1"/>
    <col min="6" max="6" width="54.5703125" customWidth="1"/>
    <col min="7" max="7" width="11" hidden="1" customWidth="1"/>
    <col min="8" max="8" width="10.42578125" style="2" hidden="1" customWidth="1"/>
    <col min="9" max="9" width="0.140625" hidden="1" customWidth="1"/>
    <col min="10" max="10" width="17.85546875" customWidth="1"/>
    <col min="11" max="11" width="17.28515625" customWidth="1"/>
    <col min="12" max="12" width="18.28515625" style="3" customWidth="1"/>
    <col min="13" max="13" width="26" style="2" customWidth="1"/>
  </cols>
  <sheetData>
    <row r="4" spans="1:13" ht="31.5" x14ac:dyDescent="0.5">
      <c r="B4" s="6" t="str">
        <f ca="1">Parameters!$A$5</f>
        <v>GRACE MEDICAL Commissions Report for SR-MAG1 from 01/01/2023 through 01/31/2023</v>
      </c>
      <c r="C4" s="6"/>
      <c r="D4" s="6"/>
      <c r="F4" s="2"/>
      <c r="H4"/>
      <c r="J4" s="3"/>
      <c r="L4"/>
      <c r="M4"/>
    </row>
    <row r="6" spans="1:13" x14ac:dyDescent="0.25">
      <c r="J6" s="4"/>
      <c r="L6"/>
      <c r="M6"/>
    </row>
    <row r="7" spans="1:13" x14ac:dyDescent="0.25">
      <c r="J7" s="4"/>
      <c r="L7"/>
      <c r="M7"/>
    </row>
    <row r="8" spans="1:13" x14ac:dyDescent="0.25">
      <c r="A8" t="s">
        <v>0</v>
      </c>
      <c r="B8" t="s">
        <v>5</v>
      </c>
      <c r="C8" t="s">
        <v>6</v>
      </c>
      <c r="D8" t="s">
        <v>7</v>
      </c>
      <c r="E8" t="s">
        <v>10</v>
      </c>
      <c r="F8" t="s">
        <v>13</v>
      </c>
      <c r="G8" t="s">
        <v>14</v>
      </c>
      <c r="H8" s="2" t="s">
        <v>15</v>
      </c>
      <c r="I8" t="s">
        <v>19</v>
      </c>
      <c r="J8" s="4" t="s">
        <v>20</v>
      </c>
      <c r="K8" t="s">
        <v>21</v>
      </c>
      <c r="L8"/>
      <c r="M8"/>
    </row>
    <row r="9" spans="1:13" hidden="1" x14ac:dyDescent="0.25">
      <c r="A9" s="1">
        <v>44928</v>
      </c>
      <c r="B9" t="s">
        <v>376</v>
      </c>
      <c r="C9" t="s">
        <v>46</v>
      </c>
      <c r="D9" t="s">
        <v>34</v>
      </c>
      <c r="E9">
        <v>1</v>
      </c>
      <c r="F9" t="s">
        <v>87</v>
      </c>
      <c r="G9">
        <v>50</v>
      </c>
      <c r="H9" s="2">
        <v>945</v>
      </c>
      <c r="I9" t="str">
        <f>IF(ISNUMBER(SEARCH("C",#REF!)), "-1","1")</f>
        <v>1</v>
      </c>
      <c r="J9" s="4">
        <f t="shared" ref="J9:J72" si="0">G9*I9</f>
        <v>50</v>
      </c>
      <c r="K9" s="2">
        <f t="shared" ref="K9:K72" si="1">H9*I9</f>
        <v>945</v>
      </c>
      <c r="L9"/>
      <c r="M9"/>
    </row>
    <row r="10" spans="1:13" hidden="1" x14ac:dyDescent="0.25">
      <c r="A10" s="1">
        <v>44928</v>
      </c>
      <c r="B10" t="s">
        <v>55</v>
      </c>
      <c r="C10" t="s">
        <v>46</v>
      </c>
      <c r="D10" t="s">
        <v>34</v>
      </c>
      <c r="E10">
        <v>1</v>
      </c>
      <c r="F10" t="s">
        <v>32</v>
      </c>
      <c r="G10">
        <v>2</v>
      </c>
      <c r="H10" s="2">
        <v>493.56</v>
      </c>
      <c r="I10" t="str">
        <f>IF(ISNUMBER(SEARCH("C",#REF!)), "-1","1")</f>
        <v>1</v>
      </c>
      <c r="J10" s="4">
        <f t="shared" si="0"/>
        <v>2</v>
      </c>
      <c r="K10" s="2">
        <f t="shared" si="1"/>
        <v>493.56</v>
      </c>
      <c r="L10"/>
      <c r="M10"/>
    </row>
    <row r="11" spans="1:13" hidden="1" x14ac:dyDescent="0.25">
      <c r="A11" s="1">
        <v>44928</v>
      </c>
      <c r="B11" t="s">
        <v>43</v>
      </c>
      <c r="C11" t="s">
        <v>44</v>
      </c>
      <c r="D11" t="s">
        <v>34</v>
      </c>
      <c r="E11">
        <v>2</v>
      </c>
      <c r="F11" t="s">
        <v>68</v>
      </c>
      <c r="G11">
        <v>1</v>
      </c>
      <c r="H11" s="2">
        <v>96</v>
      </c>
      <c r="I11" t="str">
        <f>IF(ISNUMBER(SEARCH("C",#REF!)), "-1","1")</f>
        <v>1</v>
      </c>
      <c r="J11" s="4">
        <f t="shared" si="0"/>
        <v>1</v>
      </c>
      <c r="K11" s="2">
        <f t="shared" si="1"/>
        <v>96</v>
      </c>
      <c r="L11"/>
      <c r="M11"/>
    </row>
    <row r="12" spans="1:13" hidden="1" x14ac:dyDescent="0.25">
      <c r="A12" s="1">
        <v>44928</v>
      </c>
      <c r="B12" t="s">
        <v>43</v>
      </c>
      <c r="C12" t="s">
        <v>44</v>
      </c>
      <c r="D12" t="s">
        <v>34</v>
      </c>
      <c r="E12">
        <v>1</v>
      </c>
      <c r="F12" t="s">
        <v>32</v>
      </c>
      <c r="G12">
        <v>1</v>
      </c>
      <c r="H12" s="2">
        <v>254</v>
      </c>
      <c r="I12" t="str">
        <f>IF(ISNUMBER(SEARCH("C",#REF!)), "-1","1")</f>
        <v>1</v>
      </c>
      <c r="J12" s="4">
        <f t="shared" si="0"/>
        <v>1</v>
      </c>
      <c r="K12" s="2">
        <f t="shared" si="1"/>
        <v>254</v>
      </c>
      <c r="L12"/>
      <c r="M12"/>
    </row>
    <row r="13" spans="1:13" x14ac:dyDescent="0.25">
      <c r="A13" s="1">
        <v>44929</v>
      </c>
      <c r="B13" t="s">
        <v>48</v>
      </c>
      <c r="C13" t="s">
        <v>49</v>
      </c>
      <c r="D13" t="s">
        <v>36</v>
      </c>
      <c r="E13">
        <v>1</v>
      </c>
      <c r="F13" t="s">
        <v>66</v>
      </c>
      <c r="G13">
        <v>1</v>
      </c>
      <c r="H13" s="2">
        <v>98.75</v>
      </c>
      <c r="I13" t="str">
        <f>IF(ISNUMBER(SEARCH("C",#REF!)), "-1","1")</f>
        <v>1</v>
      </c>
      <c r="J13" s="4">
        <f t="shared" si="0"/>
        <v>1</v>
      </c>
      <c r="K13" s="2">
        <f t="shared" si="1"/>
        <v>98.75</v>
      </c>
    </row>
    <row r="14" spans="1:13" hidden="1" x14ac:dyDescent="0.25">
      <c r="A14" s="1">
        <v>44930</v>
      </c>
      <c r="B14" t="s">
        <v>150</v>
      </c>
      <c r="C14" t="s">
        <v>151</v>
      </c>
      <c r="D14" t="s">
        <v>34</v>
      </c>
      <c r="E14">
        <v>1</v>
      </c>
      <c r="F14" t="s">
        <v>136</v>
      </c>
      <c r="G14">
        <v>3</v>
      </c>
      <c r="H14" s="2">
        <v>111.79</v>
      </c>
      <c r="I14" t="str">
        <f>IF(ISNUMBER(SEARCH("C",#REF!)), "-1","1")</f>
        <v>1</v>
      </c>
      <c r="J14" s="4">
        <f t="shared" si="0"/>
        <v>3</v>
      </c>
      <c r="K14" s="2">
        <f t="shared" si="1"/>
        <v>111.79</v>
      </c>
    </row>
    <row r="15" spans="1:13" hidden="1" x14ac:dyDescent="0.25">
      <c r="A15" s="1">
        <v>44930</v>
      </c>
      <c r="B15" t="s">
        <v>138</v>
      </c>
      <c r="C15" t="s">
        <v>139</v>
      </c>
      <c r="D15" t="s">
        <v>36</v>
      </c>
      <c r="E15">
        <v>2</v>
      </c>
      <c r="F15" t="s">
        <v>157</v>
      </c>
      <c r="G15">
        <v>3</v>
      </c>
      <c r="H15" s="2">
        <v>420.9</v>
      </c>
      <c r="I15" t="str">
        <f>IF(ISNUMBER(SEARCH("C",#REF!)), "-1","1")</f>
        <v>1</v>
      </c>
      <c r="J15" s="4">
        <f t="shared" si="0"/>
        <v>3</v>
      </c>
      <c r="K15" s="2">
        <f t="shared" si="1"/>
        <v>420.9</v>
      </c>
    </row>
    <row r="16" spans="1:13" hidden="1" x14ac:dyDescent="0.25">
      <c r="A16" s="1">
        <v>44930</v>
      </c>
      <c r="B16" t="s">
        <v>138</v>
      </c>
      <c r="C16" t="s">
        <v>139</v>
      </c>
      <c r="D16" t="s">
        <v>36</v>
      </c>
      <c r="E16">
        <v>1</v>
      </c>
      <c r="F16" t="s">
        <v>181</v>
      </c>
      <c r="G16">
        <v>6</v>
      </c>
      <c r="H16" s="2">
        <v>441.6</v>
      </c>
      <c r="I16" t="str">
        <f>IF(ISNUMBER(SEARCH("C",#REF!)), "-1","1")</f>
        <v>1</v>
      </c>
      <c r="J16" s="4">
        <f t="shared" si="0"/>
        <v>6</v>
      </c>
      <c r="K16" s="2">
        <f t="shared" si="1"/>
        <v>441.6</v>
      </c>
    </row>
    <row r="17" spans="1:11" x14ac:dyDescent="0.25">
      <c r="A17" s="1">
        <v>44930</v>
      </c>
      <c r="B17" t="s">
        <v>144</v>
      </c>
      <c r="C17" t="s">
        <v>145</v>
      </c>
      <c r="D17" t="s">
        <v>36</v>
      </c>
      <c r="E17">
        <v>1</v>
      </c>
      <c r="F17" t="s">
        <v>320</v>
      </c>
      <c r="G17">
        <v>4</v>
      </c>
      <c r="H17" s="2">
        <v>642</v>
      </c>
      <c r="I17" t="str">
        <f>IF(ISNUMBER(SEARCH("C",#REF!)), "-1","1")</f>
        <v>1</v>
      </c>
      <c r="J17" s="4">
        <f t="shared" si="0"/>
        <v>4</v>
      </c>
      <c r="K17" s="2">
        <f t="shared" si="1"/>
        <v>642</v>
      </c>
    </row>
    <row r="18" spans="1:11" x14ac:dyDescent="0.25">
      <c r="A18" s="1">
        <v>44930</v>
      </c>
      <c r="B18" t="s">
        <v>84</v>
      </c>
      <c r="C18" t="s">
        <v>49</v>
      </c>
      <c r="D18" t="s">
        <v>36</v>
      </c>
      <c r="E18">
        <v>1</v>
      </c>
      <c r="F18" t="s">
        <v>32</v>
      </c>
      <c r="G18">
        <v>1</v>
      </c>
      <c r="H18" s="2">
        <v>266.7</v>
      </c>
      <c r="I18" t="str">
        <f>IF(ISNUMBER(SEARCH("C",#REF!)), "-1","1")</f>
        <v>1</v>
      </c>
      <c r="J18" s="4">
        <f t="shared" si="0"/>
        <v>1</v>
      </c>
      <c r="K18" s="2">
        <f t="shared" si="1"/>
        <v>266.7</v>
      </c>
    </row>
    <row r="19" spans="1:11" hidden="1" x14ac:dyDescent="0.25">
      <c r="A19" s="1">
        <v>44930</v>
      </c>
      <c r="B19" t="s">
        <v>118</v>
      </c>
      <c r="C19" t="s">
        <v>38</v>
      </c>
      <c r="D19" t="s">
        <v>34</v>
      </c>
      <c r="E19">
        <v>1</v>
      </c>
      <c r="F19" t="s">
        <v>171</v>
      </c>
      <c r="G19">
        <v>3</v>
      </c>
      <c r="H19" s="2">
        <v>277.02</v>
      </c>
      <c r="I19" t="str">
        <f>IF(ISNUMBER(SEARCH("C",#REF!)), "-1","1")</f>
        <v>1</v>
      </c>
      <c r="J19" s="4">
        <f t="shared" si="0"/>
        <v>3</v>
      </c>
      <c r="K19" s="2">
        <f t="shared" si="1"/>
        <v>277.02</v>
      </c>
    </row>
    <row r="20" spans="1:11" hidden="1" x14ac:dyDescent="0.25">
      <c r="A20" s="1">
        <v>44930</v>
      </c>
      <c r="B20" t="s">
        <v>118</v>
      </c>
      <c r="C20" t="s">
        <v>38</v>
      </c>
      <c r="D20" t="s">
        <v>34</v>
      </c>
      <c r="E20">
        <v>1</v>
      </c>
      <c r="F20" t="s">
        <v>361</v>
      </c>
      <c r="G20">
        <v>3</v>
      </c>
      <c r="H20" s="2">
        <v>670.32</v>
      </c>
      <c r="I20" t="str">
        <f>IF(ISNUMBER(SEARCH("C",#REF!)), "-1","1")</f>
        <v>1</v>
      </c>
      <c r="J20" s="4">
        <f t="shared" si="0"/>
        <v>3</v>
      </c>
      <c r="K20" s="2">
        <f t="shared" si="1"/>
        <v>670.32</v>
      </c>
    </row>
    <row r="21" spans="1:11" hidden="1" x14ac:dyDescent="0.25">
      <c r="A21" s="1">
        <v>44930</v>
      </c>
      <c r="B21" t="s">
        <v>118</v>
      </c>
      <c r="C21" t="s">
        <v>38</v>
      </c>
      <c r="D21" t="s">
        <v>34</v>
      </c>
      <c r="E21">
        <v>3</v>
      </c>
      <c r="F21" t="s">
        <v>363</v>
      </c>
      <c r="G21">
        <v>5</v>
      </c>
      <c r="H21" s="2">
        <v>1117.2</v>
      </c>
      <c r="I21" t="str">
        <f>IF(ISNUMBER(SEARCH("C",#REF!)), "-1","1")</f>
        <v>1</v>
      </c>
      <c r="J21" s="4">
        <f t="shared" si="0"/>
        <v>5</v>
      </c>
      <c r="K21" s="2">
        <f t="shared" si="1"/>
        <v>1117.2</v>
      </c>
    </row>
    <row r="22" spans="1:11" hidden="1" x14ac:dyDescent="0.25">
      <c r="A22" s="1">
        <v>44930</v>
      </c>
      <c r="B22" t="s">
        <v>118</v>
      </c>
      <c r="C22" t="s">
        <v>38</v>
      </c>
      <c r="D22" t="s">
        <v>34</v>
      </c>
      <c r="E22">
        <v>4</v>
      </c>
      <c r="F22" t="s">
        <v>398</v>
      </c>
      <c r="G22">
        <v>5</v>
      </c>
      <c r="H22" s="2">
        <v>1117.2</v>
      </c>
      <c r="I22" t="str">
        <f>IF(ISNUMBER(SEARCH("C",#REF!)), "-1","1")</f>
        <v>1</v>
      </c>
      <c r="J22" s="4">
        <f t="shared" si="0"/>
        <v>5</v>
      </c>
      <c r="K22" s="2">
        <f t="shared" si="1"/>
        <v>1117.2</v>
      </c>
    </row>
    <row r="23" spans="1:11" hidden="1" x14ac:dyDescent="0.25">
      <c r="A23" s="1">
        <v>44930</v>
      </c>
      <c r="B23" t="s">
        <v>118</v>
      </c>
      <c r="C23" t="s">
        <v>38</v>
      </c>
      <c r="D23" t="s">
        <v>34</v>
      </c>
      <c r="E23">
        <v>2</v>
      </c>
      <c r="F23" t="s">
        <v>400</v>
      </c>
      <c r="G23">
        <v>3</v>
      </c>
      <c r="H23" s="2">
        <v>670.32</v>
      </c>
      <c r="I23" t="str">
        <f>IF(ISNUMBER(SEARCH("C",#REF!)), "-1","1")</f>
        <v>1</v>
      </c>
      <c r="J23" s="4">
        <f t="shared" si="0"/>
        <v>3</v>
      </c>
      <c r="K23" s="2">
        <f t="shared" si="1"/>
        <v>670.32</v>
      </c>
    </row>
    <row r="24" spans="1:11" hidden="1" x14ac:dyDescent="0.25">
      <c r="A24" s="1">
        <v>44930</v>
      </c>
      <c r="B24" t="s">
        <v>118</v>
      </c>
      <c r="C24" t="s">
        <v>38</v>
      </c>
      <c r="D24" t="s">
        <v>34</v>
      </c>
      <c r="E24">
        <v>5</v>
      </c>
      <c r="F24" t="s">
        <v>402</v>
      </c>
      <c r="G24">
        <v>3</v>
      </c>
      <c r="H24" s="2">
        <v>670.32</v>
      </c>
      <c r="I24" t="str">
        <f>IF(ISNUMBER(SEARCH("C",#REF!)), "-1","1")</f>
        <v>1</v>
      </c>
      <c r="J24" s="4">
        <f t="shared" si="0"/>
        <v>3</v>
      </c>
      <c r="K24" s="2">
        <f t="shared" si="1"/>
        <v>670.32</v>
      </c>
    </row>
    <row r="25" spans="1:11" hidden="1" x14ac:dyDescent="0.25">
      <c r="A25" s="1">
        <v>44930</v>
      </c>
      <c r="B25" t="s">
        <v>63</v>
      </c>
      <c r="C25" t="s">
        <v>40</v>
      </c>
      <c r="D25" t="s">
        <v>36</v>
      </c>
      <c r="E25">
        <v>1</v>
      </c>
      <c r="F25" t="s">
        <v>230</v>
      </c>
      <c r="G25">
        <v>1</v>
      </c>
      <c r="H25" s="2">
        <v>446</v>
      </c>
      <c r="I25" t="str">
        <f>IF(ISNUMBER(SEARCH("C",#REF!)), "-1","1")</f>
        <v>1</v>
      </c>
      <c r="J25" s="4">
        <f t="shared" si="0"/>
        <v>1</v>
      </c>
      <c r="K25" s="2">
        <f t="shared" si="1"/>
        <v>446</v>
      </c>
    </row>
    <row r="26" spans="1:11" hidden="1" x14ac:dyDescent="0.25">
      <c r="A26" s="1">
        <v>44930</v>
      </c>
      <c r="B26" t="s">
        <v>55</v>
      </c>
      <c r="C26" t="s">
        <v>46</v>
      </c>
      <c r="D26" t="s">
        <v>34</v>
      </c>
      <c r="E26">
        <v>2</v>
      </c>
      <c r="F26" t="s">
        <v>188</v>
      </c>
      <c r="G26">
        <v>1</v>
      </c>
      <c r="H26" s="2">
        <v>522</v>
      </c>
      <c r="I26" t="str">
        <f>IF(ISNUMBER(SEARCH("C",#REF!)), "-1","1")</f>
        <v>1</v>
      </c>
      <c r="J26" s="4">
        <f t="shared" si="0"/>
        <v>1</v>
      </c>
      <c r="K26" s="2">
        <f t="shared" si="1"/>
        <v>522</v>
      </c>
    </row>
    <row r="27" spans="1:11" hidden="1" x14ac:dyDescent="0.25">
      <c r="A27" s="1">
        <v>44930</v>
      </c>
      <c r="B27" t="s">
        <v>55</v>
      </c>
      <c r="C27" t="s">
        <v>46</v>
      </c>
      <c r="D27" t="s">
        <v>34</v>
      </c>
      <c r="E27">
        <v>1</v>
      </c>
      <c r="F27" t="s">
        <v>214</v>
      </c>
      <c r="G27">
        <v>6</v>
      </c>
      <c r="H27" s="2">
        <v>384.3</v>
      </c>
      <c r="I27" t="str">
        <f>IF(ISNUMBER(SEARCH("C",#REF!)), "-1","1")</f>
        <v>1</v>
      </c>
      <c r="J27" s="4">
        <f t="shared" si="0"/>
        <v>6</v>
      </c>
      <c r="K27" s="2">
        <f t="shared" si="1"/>
        <v>384.3</v>
      </c>
    </row>
    <row r="28" spans="1:11" hidden="1" x14ac:dyDescent="0.25">
      <c r="A28" s="1">
        <v>44930</v>
      </c>
      <c r="B28" t="s">
        <v>606</v>
      </c>
      <c r="C28" t="s">
        <v>607</v>
      </c>
      <c r="D28" t="s">
        <v>34</v>
      </c>
      <c r="E28">
        <v>1</v>
      </c>
      <c r="F28" t="s">
        <v>96</v>
      </c>
      <c r="G28">
        <v>1</v>
      </c>
      <c r="H28" s="2">
        <v>388.09</v>
      </c>
      <c r="I28" t="str">
        <f>IF(ISNUMBER(SEARCH("C",#REF!)), "-1","1")</f>
        <v>1</v>
      </c>
      <c r="J28" s="4">
        <f t="shared" si="0"/>
        <v>1</v>
      </c>
      <c r="K28" s="2">
        <f t="shared" si="1"/>
        <v>388.09</v>
      </c>
    </row>
    <row r="29" spans="1:11" hidden="1" x14ac:dyDescent="0.25">
      <c r="A29" s="1">
        <v>44930</v>
      </c>
      <c r="B29" t="s">
        <v>43</v>
      </c>
      <c r="C29" t="s">
        <v>44</v>
      </c>
      <c r="D29" t="s">
        <v>34</v>
      </c>
      <c r="E29">
        <v>1</v>
      </c>
      <c r="F29" t="s">
        <v>32</v>
      </c>
      <c r="G29">
        <v>1</v>
      </c>
      <c r="H29" s="2">
        <v>254</v>
      </c>
      <c r="I29" t="str">
        <f>IF(ISNUMBER(SEARCH("C",#REF!)), "-1","1")</f>
        <v>1</v>
      </c>
      <c r="J29" s="4">
        <f t="shared" si="0"/>
        <v>1</v>
      </c>
      <c r="K29" s="2">
        <f t="shared" si="1"/>
        <v>254</v>
      </c>
    </row>
    <row r="30" spans="1:11" hidden="1" x14ac:dyDescent="0.25">
      <c r="A30" s="1">
        <v>44931</v>
      </c>
      <c r="B30" t="s">
        <v>76</v>
      </c>
      <c r="C30" t="s">
        <v>46</v>
      </c>
      <c r="D30" t="s">
        <v>34</v>
      </c>
      <c r="E30">
        <v>1</v>
      </c>
      <c r="F30" t="s">
        <v>82</v>
      </c>
      <c r="G30">
        <v>12</v>
      </c>
      <c r="H30" s="2">
        <v>408.24</v>
      </c>
      <c r="I30" t="str">
        <f>IF(ISNUMBER(SEARCH("C",#REF!)), "-1","1")</f>
        <v>1</v>
      </c>
      <c r="J30" s="4">
        <f t="shared" si="0"/>
        <v>12</v>
      </c>
      <c r="K30" s="2">
        <f t="shared" si="1"/>
        <v>408.24</v>
      </c>
    </row>
    <row r="31" spans="1:11" hidden="1" x14ac:dyDescent="0.25">
      <c r="A31" s="1">
        <v>44931</v>
      </c>
      <c r="B31" t="s">
        <v>208</v>
      </c>
      <c r="C31" t="s">
        <v>38</v>
      </c>
      <c r="D31" t="s">
        <v>34</v>
      </c>
      <c r="E31">
        <v>1</v>
      </c>
      <c r="F31" t="s">
        <v>106</v>
      </c>
      <c r="G31">
        <v>1</v>
      </c>
      <c r="H31" s="2">
        <v>404.78</v>
      </c>
      <c r="I31" t="str">
        <f>IF(ISNUMBER(SEARCH("C",#REF!)), "-1","1")</f>
        <v>1</v>
      </c>
      <c r="J31" s="4">
        <f t="shared" si="0"/>
        <v>1</v>
      </c>
      <c r="K31" s="2">
        <f t="shared" si="1"/>
        <v>404.78</v>
      </c>
    </row>
    <row r="32" spans="1:11" hidden="1" x14ac:dyDescent="0.25">
      <c r="A32" s="1">
        <v>44931</v>
      </c>
      <c r="B32" t="s">
        <v>469</v>
      </c>
      <c r="C32" t="s">
        <v>470</v>
      </c>
      <c r="D32" t="s">
        <v>34</v>
      </c>
      <c r="E32">
        <v>1</v>
      </c>
      <c r="F32" t="s">
        <v>120</v>
      </c>
      <c r="G32">
        <v>4</v>
      </c>
      <c r="H32" s="2">
        <v>165.88</v>
      </c>
      <c r="I32" t="str">
        <f>IF(ISNUMBER(SEARCH("C",#REF!)), "-1","1")</f>
        <v>1</v>
      </c>
      <c r="J32" s="4">
        <f t="shared" si="0"/>
        <v>4</v>
      </c>
      <c r="K32" s="2">
        <f t="shared" si="1"/>
        <v>165.88</v>
      </c>
    </row>
    <row r="33" spans="1:13" hidden="1" x14ac:dyDescent="0.25">
      <c r="A33" s="1">
        <v>44931</v>
      </c>
      <c r="B33" t="s">
        <v>100</v>
      </c>
      <c r="C33" t="s">
        <v>37</v>
      </c>
      <c r="D33" t="s">
        <v>36</v>
      </c>
      <c r="E33">
        <v>1</v>
      </c>
      <c r="F33" t="s">
        <v>82</v>
      </c>
      <c r="G33">
        <v>6</v>
      </c>
      <c r="H33" s="2">
        <v>316.8</v>
      </c>
      <c r="I33" t="str">
        <f>IF(ISNUMBER(SEARCH("C",#REF!)), "-1","1")</f>
        <v>1</v>
      </c>
      <c r="J33" s="4">
        <f t="shared" si="0"/>
        <v>6</v>
      </c>
      <c r="K33" s="2">
        <f t="shared" si="1"/>
        <v>316.8</v>
      </c>
    </row>
    <row r="34" spans="1:13" hidden="1" x14ac:dyDescent="0.25">
      <c r="A34" s="1">
        <v>44931</v>
      </c>
      <c r="B34" t="s">
        <v>55</v>
      </c>
      <c r="C34" t="s">
        <v>46</v>
      </c>
      <c r="D34" t="s">
        <v>34</v>
      </c>
      <c r="E34">
        <v>1</v>
      </c>
      <c r="F34" t="s">
        <v>592</v>
      </c>
      <c r="G34">
        <v>1</v>
      </c>
      <c r="H34" s="2">
        <v>206</v>
      </c>
      <c r="I34" t="str">
        <f>IF(ISNUMBER(SEARCH("C",#REF!)), "-1","1")</f>
        <v>1</v>
      </c>
      <c r="J34" s="4">
        <f t="shared" si="0"/>
        <v>1</v>
      </c>
      <c r="K34" s="2">
        <f t="shared" si="1"/>
        <v>206</v>
      </c>
    </row>
    <row r="35" spans="1:13" s="8" customFormat="1" hidden="1" x14ac:dyDescent="0.25">
      <c r="A35" s="7">
        <v>44932</v>
      </c>
      <c r="B35" s="8" t="s">
        <v>228</v>
      </c>
      <c r="C35" s="8" t="s">
        <v>46</v>
      </c>
      <c r="D35" s="8" t="s">
        <v>34</v>
      </c>
      <c r="E35" s="8">
        <v>1</v>
      </c>
      <c r="F35" s="8" t="s">
        <v>130</v>
      </c>
      <c r="G35" s="8">
        <v>2</v>
      </c>
      <c r="H35" s="10">
        <v>212.6</v>
      </c>
      <c r="I35" s="8" t="str">
        <f>IF(ISNUMBER(SEARCH("C",#REF!)), "-1","1")</f>
        <v>1</v>
      </c>
      <c r="J35" s="11">
        <f t="shared" si="0"/>
        <v>2</v>
      </c>
      <c r="K35" s="10">
        <f t="shared" si="1"/>
        <v>212.6</v>
      </c>
      <c r="L35" s="9"/>
      <c r="M35" s="10"/>
    </row>
    <row r="36" spans="1:13" hidden="1" x14ac:dyDescent="0.25">
      <c r="A36" s="1">
        <v>44932</v>
      </c>
      <c r="B36" t="s">
        <v>60</v>
      </c>
      <c r="C36" t="s">
        <v>61</v>
      </c>
      <c r="D36" t="s">
        <v>34</v>
      </c>
      <c r="E36">
        <v>1</v>
      </c>
      <c r="F36" t="s">
        <v>450</v>
      </c>
      <c r="G36">
        <v>1</v>
      </c>
      <c r="H36" s="2">
        <v>0</v>
      </c>
      <c r="I36" t="str">
        <f>IF(ISNUMBER(SEARCH("C",#REF!)), "-1","1")</f>
        <v>1</v>
      </c>
      <c r="J36" s="4">
        <f t="shared" si="0"/>
        <v>1</v>
      </c>
      <c r="K36" s="2">
        <f t="shared" si="1"/>
        <v>0</v>
      </c>
    </row>
    <row r="37" spans="1:13" x14ac:dyDescent="0.25">
      <c r="A37" s="1">
        <v>44932</v>
      </c>
      <c r="B37" t="s">
        <v>48</v>
      </c>
      <c r="C37" t="s">
        <v>49</v>
      </c>
      <c r="D37" t="s">
        <v>36</v>
      </c>
      <c r="E37">
        <v>1</v>
      </c>
      <c r="F37" t="s">
        <v>66</v>
      </c>
      <c r="G37">
        <v>1</v>
      </c>
      <c r="H37" s="2">
        <v>98.75</v>
      </c>
      <c r="I37" t="str">
        <f>IF(ISNUMBER(SEARCH("C",#REF!)), "-1","1")</f>
        <v>1</v>
      </c>
      <c r="J37" s="4">
        <f t="shared" si="0"/>
        <v>1</v>
      </c>
      <c r="K37" s="2">
        <f t="shared" si="1"/>
        <v>98.75</v>
      </c>
    </row>
    <row r="38" spans="1:13" hidden="1" x14ac:dyDescent="0.25">
      <c r="A38" s="1">
        <v>44932</v>
      </c>
      <c r="B38" t="s">
        <v>43</v>
      </c>
      <c r="C38" t="s">
        <v>44</v>
      </c>
      <c r="D38" t="s">
        <v>34</v>
      </c>
      <c r="E38">
        <v>1</v>
      </c>
      <c r="F38" t="s">
        <v>32</v>
      </c>
      <c r="G38">
        <v>1</v>
      </c>
      <c r="H38" s="2">
        <v>266.7</v>
      </c>
      <c r="I38" t="str">
        <f>IF(ISNUMBER(SEARCH("C",#REF!)), "-1","1")</f>
        <v>1</v>
      </c>
      <c r="J38" s="4">
        <f t="shared" si="0"/>
        <v>1</v>
      </c>
      <c r="K38" s="2">
        <f t="shared" si="1"/>
        <v>266.7</v>
      </c>
    </row>
    <row r="39" spans="1:13" hidden="1" x14ac:dyDescent="0.25">
      <c r="A39" s="1">
        <v>44935</v>
      </c>
      <c r="B39" t="s">
        <v>76</v>
      </c>
      <c r="C39" t="s">
        <v>46</v>
      </c>
      <c r="D39" t="s">
        <v>34</v>
      </c>
      <c r="E39">
        <v>1</v>
      </c>
      <c r="F39" t="s">
        <v>130</v>
      </c>
      <c r="G39">
        <v>8</v>
      </c>
      <c r="H39" s="2">
        <v>1168</v>
      </c>
      <c r="I39" t="str">
        <f>IF(ISNUMBER(SEARCH("C",#REF!)), "-1","1")</f>
        <v>1</v>
      </c>
      <c r="J39" s="4">
        <f t="shared" si="0"/>
        <v>8</v>
      </c>
      <c r="K39" s="2">
        <f t="shared" si="1"/>
        <v>1168</v>
      </c>
    </row>
    <row r="40" spans="1:13" hidden="1" x14ac:dyDescent="0.25">
      <c r="A40" s="1">
        <v>44935</v>
      </c>
      <c r="B40" t="s">
        <v>150</v>
      </c>
      <c r="C40" t="s">
        <v>151</v>
      </c>
      <c r="D40" t="s">
        <v>34</v>
      </c>
      <c r="E40">
        <v>1</v>
      </c>
      <c r="F40" t="s">
        <v>262</v>
      </c>
      <c r="G40">
        <v>1</v>
      </c>
      <c r="H40" s="2">
        <v>81.180000000000007</v>
      </c>
      <c r="I40" t="str">
        <f>IF(ISNUMBER(SEARCH("C",#REF!)), "-1","1")</f>
        <v>1</v>
      </c>
      <c r="J40" s="4">
        <f t="shared" si="0"/>
        <v>1</v>
      </c>
      <c r="K40" s="2">
        <f t="shared" si="1"/>
        <v>81.180000000000007</v>
      </c>
    </row>
    <row r="41" spans="1:13" hidden="1" x14ac:dyDescent="0.25">
      <c r="A41" s="1">
        <v>44935</v>
      </c>
      <c r="B41" t="s">
        <v>208</v>
      </c>
      <c r="C41" t="s">
        <v>38</v>
      </c>
      <c r="D41" t="s">
        <v>34</v>
      </c>
      <c r="E41">
        <v>1</v>
      </c>
      <c r="F41" t="s">
        <v>108</v>
      </c>
      <c r="G41">
        <v>1</v>
      </c>
      <c r="H41" s="2">
        <v>404.78</v>
      </c>
      <c r="I41" t="str">
        <f>IF(ISNUMBER(SEARCH("C",#REF!)), "-1","1")</f>
        <v>1</v>
      </c>
      <c r="J41" s="4">
        <f t="shared" si="0"/>
        <v>1</v>
      </c>
      <c r="K41" s="2">
        <f t="shared" si="1"/>
        <v>404.78</v>
      </c>
    </row>
    <row r="42" spans="1:13" hidden="1" x14ac:dyDescent="0.25">
      <c r="A42" s="1">
        <v>44935</v>
      </c>
      <c r="B42" t="s">
        <v>177</v>
      </c>
      <c r="C42" t="s">
        <v>178</v>
      </c>
      <c r="D42" t="s">
        <v>36</v>
      </c>
      <c r="E42">
        <v>1</v>
      </c>
      <c r="F42" t="s">
        <v>367</v>
      </c>
      <c r="G42">
        <v>2</v>
      </c>
      <c r="H42" s="2">
        <v>203.06</v>
      </c>
      <c r="I42" t="str">
        <f>IF(ISNUMBER(SEARCH("C",#REF!)), "-1","1")</f>
        <v>1</v>
      </c>
      <c r="J42" s="4">
        <f t="shared" si="0"/>
        <v>2</v>
      </c>
      <c r="K42" s="2">
        <f t="shared" si="1"/>
        <v>203.06</v>
      </c>
    </row>
    <row r="43" spans="1:13" hidden="1" x14ac:dyDescent="0.25">
      <c r="A43" s="1">
        <v>44935</v>
      </c>
      <c r="B43" t="s">
        <v>380</v>
      </c>
      <c r="C43" t="s">
        <v>381</v>
      </c>
      <c r="D43" t="s">
        <v>34</v>
      </c>
      <c r="E43">
        <v>1</v>
      </c>
      <c r="F43" t="s">
        <v>130</v>
      </c>
      <c r="G43">
        <v>1</v>
      </c>
      <c r="H43" s="2">
        <v>146</v>
      </c>
      <c r="I43" t="str">
        <f>IF(ISNUMBER(SEARCH("C",#REF!)), "-1","1")</f>
        <v>1</v>
      </c>
      <c r="J43" s="4">
        <f t="shared" si="0"/>
        <v>1</v>
      </c>
      <c r="K43" s="2">
        <f t="shared" si="1"/>
        <v>146</v>
      </c>
    </row>
    <row r="44" spans="1:13" x14ac:dyDescent="0.25">
      <c r="A44" s="1">
        <v>44935</v>
      </c>
      <c r="B44" t="s">
        <v>48</v>
      </c>
      <c r="C44" t="s">
        <v>49</v>
      </c>
      <c r="D44" t="s">
        <v>36</v>
      </c>
      <c r="E44">
        <v>1</v>
      </c>
      <c r="F44" t="s">
        <v>32</v>
      </c>
      <c r="G44">
        <v>1</v>
      </c>
      <c r="H44" s="2">
        <v>254</v>
      </c>
      <c r="I44" t="str">
        <f>IF(ISNUMBER(SEARCH("C",#REF!)), "-1","1")</f>
        <v>1</v>
      </c>
      <c r="J44" s="4">
        <f t="shared" si="0"/>
        <v>1</v>
      </c>
      <c r="K44" s="2">
        <f t="shared" si="1"/>
        <v>254</v>
      </c>
    </row>
    <row r="45" spans="1:13" x14ac:dyDescent="0.25">
      <c r="A45" s="1">
        <v>44935</v>
      </c>
      <c r="B45" t="s">
        <v>48</v>
      </c>
      <c r="C45" t="s">
        <v>49</v>
      </c>
      <c r="D45" t="s">
        <v>36</v>
      </c>
      <c r="E45">
        <v>1</v>
      </c>
      <c r="F45" t="s">
        <v>66</v>
      </c>
      <c r="G45">
        <v>1</v>
      </c>
      <c r="H45" s="2">
        <v>94.08</v>
      </c>
      <c r="I45" t="str">
        <f>IF(ISNUMBER(SEARCH("C",#REF!)), "-1","1")</f>
        <v>1</v>
      </c>
      <c r="J45" s="4">
        <f t="shared" si="0"/>
        <v>1</v>
      </c>
      <c r="K45" s="2">
        <f t="shared" si="1"/>
        <v>94.08</v>
      </c>
    </row>
    <row r="46" spans="1:13" hidden="1" x14ac:dyDescent="0.25">
      <c r="A46" s="1">
        <v>44935</v>
      </c>
      <c r="B46" t="s">
        <v>63</v>
      </c>
      <c r="C46" t="s">
        <v>40</v>
      </c>
      <c r="D46" t="s">
        <v>36</v>
      </c>
      <c r="E46">
        <v>1</v>
      </c>
      <c r="F46" t="s">
        <v>519</v>
      </c>
      <c r="G46">
        <v>3</v>
      </c>
      <c r="H46" s="2">
        <v>369.93</v>
      </c>
      <c r="I46" t="str">
        <f>IF(ISNUMBER(SEARCH("C",#REF!)), "-1","1")</f>
        <v>1</v>
      </c>
      <c r="J46" s="4">
        <f t="shared" si="0"/>
        <v>3</v>
      </c>
      <c r="K46" s="2">
        <f t="shared" si="1"/>
        <v>369.93</v>
      </c>
    </row>
    <row r="47" spans="1:13" hidden="1" x14ac:dyDescent="0.25">
      <c r="A47" s="1">
        <v>44935</v>
      </c>
      <c r="B47" t="s">
        <v>63</v>
      </c>
      <c r="C47" t="s">
        <v>40</v>
      </c>
      <c r="D47" t="s">
        <v>36</v>
      </c>
      <c r="E47">
        <v>1</v>
      </c>
      <c r="F47" t="s">
        <v>154</v>
      </c>
      <c r="G47">
        <v>1</v>
      </c>
      <c r="H47" s="2">
        <v>378</v>
      </c>
      <c r="I47" t="str">
        <f>IF(ISNUMBER(SEARCH("C",#REF!)), "-1","1")</f>
        <v>1</v>
      </c>
      <c r="J47" s="4">
        <f t="shared" si="0"/>
        <v>1</v>
      </c>
      <c r="K47" s="2">
        <f t="shared" si="1"/>
        <v>378</v>
      </c>
    </row>
    <row r="48" spans="1:13" hidden="1" x14ac:dyDescent="0.25">
      <c r="A48" s="1">
        <v>44935</v>
      </c>
      <c r="B48" t="s">
        <v>63</v>
      </c>
      <c r="C48" t="s">
        <v>40</v>
      </c>
      <c r="D48" t="s">
        <v>36</v>
      </c>
      <c r="E48">
        <v>1</v>
      </c>
      <c r="F48" t="s">
        <v>230</v>
      </c>
      <c r="G48">
        <v>1</v>
      </c>
      <c r="H48" s="2">
        <v>446</v>
      </c>
      <c r="I48" t="str">
        <f>IF(ISNUMBER(SEARCH("C",#REF!)), "-1","1")</f>
        <v>1</v>
      </c>
      <c r="J48" s="4">
        <f t="shared" si="0"/>
        <v>1</v>
      </c>
      <c r="K48" s="2">
        <f t="shared" si="1"/>
        <v>446</v>
      </c>
    </row>
    <row r="49" spans="1:11" hidden="1" x14ac:dyDescent="0.25">
      <c r="A49" s="1">
        <v>44935</v>
      </c>
      <c r="B49" t="s">
        <v>100</v>
      </c>
      <c r="C49" t="s">
        <v>37</v>
      </c>
      <c r="D49" t="s">
        <v>36</v>
      </c>
      <c r="E49">
        <v>1</v>
      </c>
      <c r="F49" t="s">
        <v>102</v>
      </c>
      <c r="G49">
        <v>6</v>
      </c>
      <c r="H49" s="2">
        <v>456.48</v>
      </c>
      <c r="I49" t="str">
        <f>IF(ISNUMBER(SEARCH("C",#REF!)), "-1","1")</f>
        <v>1</v>
      </c>
      <c r="J49" s="4">
        <f t="shared" si="0"/>
        <v>6</v>
      </c>
      <c r="K49" s="2">
        <f t="shared" si="1"/>
        <v>456.48</v>
      </c>
    </row>
    <row r="50" spans="1:11" hidden="1" x14ac:dyDescent="0.25">
      <c r="A50" s="1">
        <v>44935</v>
      </c>
      <c r="B50" t="s">
        <v>100</v>
      </c>
      <c r="C50" t="s">
        <v>37</v>
      </c>
      <c r="D50" t="s">
        <v>36</v>
      </c>
      <c r="E50">
        <v>1</v>
      </c>
      <c r="F50" t="s">
        <v>102</v>
      </c>
      <c r="G50">
        <v>6</v>
      </c>
      <c r="H50" s="2">
        <v>456.48</v>
      </c>
      <c r="I50" t="str">
        <f>IF(ISNUMBER(SEARCH("C",#REF!)), "-1","1")</f>
        <v>1</v>
      </c>
      <c r="J50" s="4">
        <f t="shared" si="0"/>
        <v>6</v>
      </c>
      <c r="K50" s="2">
        <f t="shared" si="1"/>
        <v>456.48</v>
      </c>
    </row>
    <row r="51" spans="1:11" hidden="1" x14ac:dyDescent="0.25">
      <c r="A51" s="1">
        <v>44935</v>
      </c>
      <c r="B51" t="s">
        <v>55</v>
      </c>
      <c r="C51" t="s">
        <v>46</v>
      </c>
      <c r="D51" t="s">
        <v>34</v>
      </c>
      <c r="E51">
        <v>1</v>
      </c>
      <c r="F51" t="s">
        <v>581</v>
      </c>
      <c r="G51">
        <v>2</v>
      </c>
      <c r="H51" s="2">
        <v>756</v>
      </c>
      <c r="I51" t="str">
        <f>IF(ISNUMBER(SEARCH("C",#REF!)), "-1","1")</f>
        <v>1</v>
      </c>
      <c r="J51" s="4">
        <f t="shared" si="0"/>
        <v>2</v>
      </c>
      <c r="K51" s="2">
        <f t="shared" si="1"/>
        <v>756</v>
      </c>
    </row>
    <row r="52" spans="1:11" hidden="1" x14ac:dyDescent="0.25">
      <c r="A52" s="1">
        <v>44935</v>
      </c>
      <c r="B52" t="s">
        <v>43</v>
      </c>
      <c r="C52" t="s">
        <v>44</v>
      </c>
      <c r="D52" t="s">
        <v>34</v>
      </c>
      <c r="E52">
        <v>1</v>
      </c>
      <c r="F52" t="s">
        <v>108</v>
      </c>
      <c r="G52">
        <v>3</v>
      </c>
      <c r="H52" s="2">
        <v>1038.6300000000001</v>
      </c>
      <c r="I52" t="str">
        <f>IF(ISNUMBER(SEARCH("C",#REF!)), "-1","1")</f>
        <v>1</v>
      </c>
      <c r="J52" s="4">
        <f t="shared" si="0"/>
        <v>3</v>
      </c>
      <c r="K52" s="2">
        <f t="shared" si="1"/>
        <v>1038.6300000000001</v>
      </c>
    </row>
    <row r="53" spans="1:11" hidden="1" x14ac:dyDescent="0.25">
      <c r="A53" s="1">
        <v>44935</v>
      </c>
      <c r="B53" t="s">
        <v>43</v>
      </c>
      <c r="C53" t="s">
        <v>44</v>
      </c>
      <c r="D53" t="s">
        <v>34</v>
      </c>
      <c r="E53">
        <v>1</v>
      </c>
      <c r="F53" t="s">
        <v>87</v>
      </c>
      <c r="G53">
        <v>10</v>
      </c>
      <c r="H53" s="2">
        <v>189</v>
      </c>
      <c r="I53" t="str">
        <f>IF(ISNUMBER(SEARCH("C",#REF!)), "-1","1")</f>
        <v>1</v>
      </c>
      <c r="J53" s="4">
        <f t="shared" si="0"/>
        <v>10</v>
      </c>
      <c r="K53" s="2">
        <f t="shared" si="1"/>
        <v>189</v>
      </c>
    </row>
    <row r="54" spans="1:11" x14ac:dyDescent="0.25">
      <c r="A54" s="1">
        <v>44936</v>
      </c>
      <c r="B54" t="s">
        <v>84</v>
      </c>
      <c r="C54" t="s">
        <v>49</v>
      </c>
      <c r="D54" t="s">
        <v>36</v>
      </c>
      <c r="E54">
        <v>1</v>
      </c>
      <c r="F54" t="s">
        <v>32</v>
      </c>
      <c r="G54">
        <v>1</v>
      </c>
      <c r="H54" s="2">
        <v>266.7</v>
      </c>
      <c r="I54" t="str">
        <f>IF(ISNUMBER(SEARCH("C",#REF!)), "-1","1")</f>
        <v>1</v>
      </c>
      <c r="J54" s="4">
        <f t="shared" si="0"/>
        <v>1</v>
      </c>
      <c r="K54" s="2">
        <f t="shared" si="1"/>
        <v>266.7</v>
      </c>
    </row>
    <row r="55" spans="1:11" hidden="1" x14ac:dyDescent="0.25">
      <c r="A55" s="1">
        <v>44936</v>
      </c>
      <c r="B55" t="s">
        <v>57</v>
      </c>
      <c r="C55" t="s">
        <v>39</v>
      </c>
      <c r="D55" t="s">
        <v>34</v>
      </c>
      <c r="E55">
        <v>1</v>
      </c>
      <c r="F55" t="s">
        <v>87</v>
      </c>
      <c r="G55">
        <v>60</v>
      </c>
      <c r="H55" s="2">
        <v>1041.5999999999999</v>
      </c>
      <c r="I55" t="str">
        <f>IF(ISNUMBER(SEARCH("C",#REF!)), "-1","1")</f>
        <v>1</v>
      </c>
      <c r="J55" s="4">
        <f t="shared" si="0"/>
        <v>60</v>
      </c>
      <c r="K55" s="2">
        <f t="shared" si="1"/>
        <v>1041.5999999999999</v>
      </c>
    </row>
    <row r="56" spans="1:11" x14ac:dyDescent="0.25">
      <c r="A56" s="1">
        <v>44936</v>
      </c>
      <c r="B56" t="s">
        <v>48</v>
      </c>
      <c r="C56" t="s">
        <v>49</v>
      </c>
      <c r="D56" t="s">
        <v>36</v>
      </c>
      <c r="E56">
        <v>1</v>
      </c>
      <c r="F56" t="s">
        <v>32</v>
      </c>
      <c r="G56">
        <v>1</v>
      </c>
      <c r="H56" s="2">
        <v>266.7</v>
      </c>
      <c r="I56" t="str">
        <f>IF(ISNUMBER(SEARCH("C",#REF!)), "-1","1")</f>
        <v>1</v>
      </c>
      <c r="J56" s="4">
        <f t="shared" si="0"/>
        <v>1</v>
      </c>
      <c r="K56" s="2">
        <f t="shared" si="1"/>
        <v>266.7</v>
      </c>
    </row>
    <row r="57" spans="1:11" x14ac:dyDescent="0.25">
      <c r="A57" s="1">
        <v>44936</v>
      </c>
      <c r="B57" t="s">
        <v>48</v>
      </c>
      <c r="C57" t="s">
        <v>49</v>
      </c>
      <c r="D57" t="s">
        <v>36</v>
      </c>
      <c r="E57">
        <v>1</v>
      </c>
      <c r="F57" t="s">
        <v>66</v>
      </c>
      <c r="G57">
        <v>1</v>
      </c>
      <c r="H57" s="2">
        <v>98.75</v>
      </c>
      <c r="I57" t="str">
        <f>IF(ISNUMBER(SEARCH("C",#REF!)), "-1","1")</f>
        <v>1</v>
      </c>
      <c r="J57" s="4">
        <f t="shared" si="0"/>
        <v>1</v>
      </c>
      <c r="K57" s="2">
        <f t="shared" si="1"/>
        <v>98.75</v>
      </c>
    </row>
    <row r="58" spans="1:11" hidden="1" x14ac:dyDescent="0.25">
      <c r="A58" s="1">
        <v>44936</v>
      </c>
      <c r="B58" t="s">
        <v>63</v>
      </c>
      <c r="C58" t="s">
        <v>40</v>
      </c>
      <c r="D58" t="s">
        <v>36</v>
      </c>
      <c r="E58">
        <v>1</v>
      </c>
      <c r="F58" t="s">
        <v>230</v>
      </c>
      <c r="G58">
        <v>1</v>
      </c>
      <c r="H58" s="2">
        <v>446</v>
      </c>
      <c r="I58" t="str">
        <f>IF(ISNUMBER(SEARCH("C",#REF!)), "-1","1")</f>
        <v>1</v>
      </c>
      <c r="J58" s="4">
        <f t="shared" si="0"/>
        <v>1</v>
      </c>
      <c r="K58" s="2">
        <f t="shared" si="1"/>
        <v>446</v>
      </c>
    </row>
    <row r="59" spans="1:11" hidden="1" x14ac:dyDescent="0.25">
      <c r="A59" s="1">
        <v>44936</v>
      </c>
      <c r="B59" t="s">
        <v>185</v>
      </c>
      <c r="C59" t="s">
        <v>37</v>
      </c>
      <c r="D59" t="s">
        <v>36</v>
      </c>
      <c r="E59">
        <v>1</v>
      </c>
      <c r="F59" t="s">
        <v>82</v>
      </c>
      <c r="G59">
        <v>5</v>
      </c>
      <c r="H59" s="2">
        <v>256.10000000000002</v>
      </c>
      <c r="I59" t="str">
        <f>IF(ISNUMBER(SEARCH("C",#REF!)), "-1","1")</f>
        <v>1</v>
      </c>
      <c r="J59" s="4">
        <f t="shared" si="0"/>
        <v>5</v>
      </c>
      <c r="K59" s="2">
        <f t="shared" si="1"/>
        <v>256.10000000000002</v>
      </c>
    </row>
    <row r="60" spans="1:11" hidden="1" x14ac:dyDescent="0.25">
      <c r="A60" s="1">
        <v>44936</v>
      </c>
      <c r="B60" t="s">
        <v>43</v>
      </c>
      <c r="C60" t="s">
        <v>44</v>
      </c>
      <c r="D60" t="s">
        <v>34</v>
      </c>
      <c r="E60">
        <v>1</v>
      </c>
      <c r="F60" t="s">
        <v>106</v>
      </c>
      <c r="G60">
        <v>3</v>
      </c>
      <c r="H60" s="2">
        <v>1038.6300000000001</v>
      </c>
      <c r="I60" t="str">
        <f>IF(ISNUMBER(SEARCH("C",#REF!)), "-1","1")</f>
        <v>1</v>
      </c>
      <c r="J60" s="4">
        <f t="shared" si="0"/>
        <v>3</v>
      </c>
      <c r="K60" s="2">
        <f t="shared" si="1"/>
        <v>1038.6300000000001</v>
      </c>
    </row>
    <row r="61" spans="1:11" hidden="1" x14ac:dyDescent="0.25">
      <c r="A61" s="1">
        <v>44936</v>
      </c>
      <c r="B61" t="s">
        <v>43</v>
      </c>
      <c r="C61" t="s">
        <v>44</v>
      </c>
      <c r="D61" t="s">
        <v>34</v>
      </c>
      <c r="E61">
        <v>1</v>
      </c>
      <c r="F61" t="s">
        <v>106</v>
      </c>
      <c r="G61">
        <v>3</v>
      </c>
      <c r="H61" s="2">
        <v>1038.6300000000001</v>
      </c>
      <c r="I61" t="str">
        <f>IF(ISNUMBER(SEARCH("C",#REF!)), "-1","1")</f>
        <v>1</v>
      </c>
      <c r="J61" s="4">
        <f t="shared" si="0"/>
        <v>3</v>
      </c>
      <c r="K61" s="2">
        <f t="shared" si="1"/>
        <v>1038.6300000000001</v>
      </c>
    </row>
    <row r="62" spans="1:11" hidden="1" x14ac:dyDescent="0.25">
      <c r="A62" s="1">
        <v>44936</v>
      </c>
      <c r="B62" t="s">
        <v>650</v>
      </c>
      <c r="C62" t="s">
        <v>40</v>
      </c>
      <c r="D62" t="s">
        <v>36</v>
      </c>
      <c r="E62">
        <v>1</v>
      </c>
      <c r="F62" t="s">
        <v>157</v>
      </c>
      <c r="G62">
        <v>4</v>
      </c>
      <c r="H62" s="2">
        <v>317.48</v>
      </c>
      <c r="I62" t="str">
        <f>IF(ISNUMBER(SEARCH("C",#REF!)), "-1","1")</f>
        <v>1</v>
      </c>
      <c r="J62" s="4">
        <f t="shared" si="0"/>
        <v>4</v>
      </c>
      <c r="K62" s="2">
        <f t="shared" si="1"/>
        <v>317.48</v>
      </c>
    </row>
    <row r="63" spans="1:11" hidden="1" x14ac:dyDescent="0.25">
      <c r="A63" s="1">
        <v>44936</v>
      </c>
      <c r="B63" t="s">
        <v>650</v>
      </c>
      <c r="C63" t="s">
        <v>40</v>
      </c>
      <c r="D63" t="s">
        <v>36</v>
      </c>
      <c r="E63">
        <v>2</v>
      </c>
      <c r="F63" t="s">
        <v>653</v>
      </c>
      <c r="G63">
        <v>1</v>
      </c>
      <c r="H63" s="2">
        <v>130.13</v>
      </c>
      <c r="I63" t="str">
        <f>IF(ISNUMBER(SEARCH("C",#REF!)), "-1","1")</f>
        <v>1</v>
      </c>
      <c r="J63" s="4">
        <f t="shared" si="0"/>
        <v>1</v>
      </c>
      <c r="K63" s="2">
        <f t="shared" si="1"/>
        <v>130.13</v>
      </c>
    </row>
    <row r="64" spans="1:11" hidden="1" x14ac:dyDescent="0.25">
      <c r="A64" s="1">
        <v>44937</v>
      </c>
      <c r="B64" t="s">
        <v>150</v>
      </c>
      <c r="C64" t="s">
        <v>151</v>
      </c>
      <c r="D64" t="s">
        <v>34</v>
      </c>
      <c r="E64">
        <v>2</v>
      </c>
      <c r="F64" t="s">
        <v>197</v>
      </c>
      <c r="G64">
        <v>1</v>
      </c>
      <c r="H64" s="2">
        <v>883.85</v>
      </c>
      <c r="I64" t="str">
        <f>IF(ISNUMBER(SEARCH("C",#REF!)), "-1","1")</f>
        <v>1</v>
      </c>
      <c r="J64" s="4">
        <f t="shared" si="0"/>
        <v>1</v>
      </c>
      <c r="K64" s="2">
        <f t="shared" si="1"/>
        <v>883.85</v>
      </c>
    </row>
    <row r="65" spans="1:11" hidden="1" x14ac:dyDescent="0.25">
      <c r="A65" s="1">
        <v>44937</v>
      </c>
      <c r="B65" t="s">
        <v>150</v>
      </c>
      <c r="C65" t="s">
        <v>151</v>
      </c>
      <c r="D65" t="s">
        <v>34</v>
      </c>
      <c r="E65">
        <v>1</v>
      </c>
      <c r="F65" t="s">
        <v>265</v>
      </c>
      <c r="G65">
        <v>1</v>
      </c>
      <c r="H65" s="2">
        <v>343.54</v>
      </c>
      <c r="I65" t="str">
        <f>IF(ISNUMBER(SEARCH("C",#REF!)), "-1","1")</f>
        <v>1</v>
      </c>
      <c r="J65" s="4">
        <f t="shared" si="0"/>
        <v>1</v>
      </c>
      <c r="K65" s="2">
        <f t="shared" si="1"/>
        <v>343.54</v>
      </c>
    </row>
    <row r="66" spans="1:11" hidden="1" x14ac:dyDescent="0.25">
      <c r="A66" s="1">
        <v>44937</v>
      </c>
      <c r="B66" t="s">
        <v>60</v>
      </c>
      <c r="C66" t="s">
        <v>61</v>
      </c>
      <c r="D66" t="s">
        <v>34</v>
      </c>
      <c r="E66">
        <v>1</v>
      </c>
      <c r="F66" t="s">
        <v>446</v>
      </c>
      <c r="G66">
        <v>2</v>
      </c>
      <c r="H66" s="2">
        <v>115.92</v>
      </c>
      <c r="I66" t="str">
        <f>IF(ISNUMBER(SEARCH("C",#REF!)), "-1","1")</f>
        <v>1</v>
      </c>
      <c r="J66" s="4">
        <f t="shared" si="0"/>
        <v>2</v>
      </c>
      <c r="K66" s="2">
        <f t="shared" si="1"/>
        <v>115.92</v>
      </c>
    </row>
    <row r="67" spans="1:11" hidden="1" x14ac:dyDescent="0.25">
      <c r="A67" s="1">
        <v>44937</v>
      </c>
      <c r="B67" t="s">
        <v>60</v>
      </c>
      <c r="C67" t="s">
        <v>61</v>
      </c>
      <c r="D67" t="s">
        <v>34</v>
      </c>
      <c r="E67">
        <v>1</v>
      </c>
      <c r="F67" t="s">
        <v>32</v>
      </c>
      <c r="G67">
        <v>1</v>
      </c>
      <c r="H67" s="2">
        <v>266.7</v>
      </c>
      <c r="I67" t="str">
        <f>IF(ISNUMBER(SEARCH("C",#REF!)), "-1","1")</f>
        <v>1</v>
      </c>
      <c r="J67" s="4">
        <f t="shared" si="0"/>
        <v>1</v>
      </c>
      <c r="K67" s="2">
        <f t="shared" si="1"/>
        <v>266.7</v>
      </c>
    </row>
    <row r="68" spans="1:11" hidden="1" x14ac:dyDescent="0.25">
      <c r="A68" s="1">
        <v>44937</v>
      </c>
      <c r="B68" t="s">
        <v>561</v>
      </c>
      <c r="C68" t="s">
        <v>46</v>
      </c>
      <c r="D68" t="s">
        <v>34</v>
      </c>
      <c r="E68">
        <v>1</v>
      </c>
      <c r="F68" t="s">
        <v>87</v>
      </c>
      <c r="G68">
        <v>10</v>
      </c>
      <c r="H68" s="2">
        <v>189</v>
      </c>
      <c r="I68" t="str">
        <f>IF(ISNUMBER(SEARCH("C",#REF!)), "-1","1")</f>
        <v>1</v>
      </c>
      <c r="J68" s="4">
        <f t="shared" si="0"/>
        <v>10</v>
      </c>
      <c r="K68" s="2">
        <f t="shared" si="1"/>
        <v>189</v>
      </c>
    </row>
    <row r="69" spans="1:11" hidden="1" x14ac:dyDescent="0.25">
      <c r="A69" s="1">
        <v>44937</v>
      </c>
      <c r="B69" t="s">
        <v>43</v>
      </c>
      <c r="C69" t="s">
        <v>44</v>
      </c>
      <c r="D69" t="s">
        <v>34</v>
      </c>
      <c r="E69">
        <v>1</v>
      </c>
      <c r="F69" t="s">
        <v>106</v>
      </c>
      <c r="G69">
        <v>3</v>
      </c>
      <c r="H69" s="2">
        <v>1038.6300000000001</v>
      </c>
      <c r="I69" t="str">
        <f>IF(ISNUMBER(SEARCH("C",#REF!)), "-1","1")</f>
        <v>1</v>
      </c>
      <c r="J69" s="4">
        <f t="shared" si="0"/>
        <v>3</v>
      </c>
      <c r="K69" s="2">
        <f t="shared" si="1"/>
        <v>1038.6300000000001</v>
      </c>
    </row>
    <row r="70" spans="1:11" hidden="1" x14ac:dyDescent="0.25">
      <c r="A70" s="1">
        <v>44937</v>
      </c>
      <c r="B70" t="s">
        <v>167</v>
      </c>
      <c r="C70" t="s">
        <v>168</v>
      </c>
      <c r="D70" t="s">
        <v>34</v>
      </c>
      <c r="E70">
        <v>1</v>
      </c>
      <c r="F70" t="s">
        <v>192</v>
      </c>
      <c r="G70">
        <v>2</v>
      </c>
      <c r="H70" s="2">
        <v>98.16</v>
      </c>
      <c r="I70" t="str">
        <f>IF(ISNUMBER(SEARCH("C",#REF!)), "-1","1")</f>
        <v>1</v>
      </c>
      <c r="J70" s="4">
        <f t="shared" si="0"/>
        <v>2</v>
      </c>
      <c r="K70" s="2">
        <f t="shared" si="1"/>
        <v>98.16</v>
      </c>
    </row>
    <row r="71" spans="1:11" x14ac:dyDescent="0.25">
      <c r="A71" s="1">
        <v>44938</v>
      </c>
      <c r="B71" t="s">
        <v>84</v>
      </c>
      <c r="C71" t="s">
        <v>49</v>
      </c>
      <c r="D71" t="s">
        <v>36</v>
      </c>
      <c r="E71">
        <v>1</v>
      </c>
      <c r="F71" t="s">
        <v>98</v>
      </c>
      <c r="G71">
        <v>1</v>
      </c>
      <c r="H71" s="2">
        <v>108.9</v>
      </c>
      <c r="I71" t="str">
        <f>IF(ISNUMBER(SEARCH("C",#REF!)), "-1","1")</f>
        <v>1</v>
      </c>
      <c r="J71" s="4">
        <f t="shared" si="0"/>
        <v>1</v>
      </c>
      <c r="K71" s="2">
        <f t="shared" si="1"/>
        <v>108.9</v>
      </c>
    </row>
    <row r="72" spans="1:11" x14ac:dyDescent="0.25">
      <c r="A72" s="1">
        <v>44938</v>
      </c>
      <c r="B72" t="s">
        <v>84</v>
      </c>
      <c r="C72" t="s">
        <v>49</v>
      </c>
      <c r="D72" t="s">
        <v>36</v>
      </c>
      <c r="E72">
        <v>1</v>
      </c>
      <c r="F72" t="s">
        <v>32</v>
      </c>
      <c r="G72">
        <v>1</v>
      </c>
      <c r="H72" s="2">
        <v>266.7</v>
      </c>
      <c r="I72" t="str">
        <f>IF(ISNUMBER(SEARCH("C",#REF!)), "-1","1")</f>
        <v>1</v>
      </c>
      <c r="J72" s="4">
        <f t="shared" si="0"/>
        <v>1</v>
      </c>
      <c r="K72" s="2">
        <f t="shared" si="1"/>
        <v>266.7</v>
      </c>
    </row>
    <row r="73" spans="1:11" hidden="1" x14ac:dyDescent="0.25">
      <c r="A73" s="1">
        <v>44938</v>
      </c>
      <c r="B73" t="s">
        <v>63</v>
      </c>
      <c r="C73" t="s">
        <v>40</v>
      </c>
      <c r="D73" t="s">
        <v>36</v>
      </c>
      <c r="E73">
        <v>1</v>
      </c>
      <c r="F73" t="s">
        <v>515</v>
      </c>
      <c r="G73">
        <v>2</v>
      </c>
      <c r="H73" s="2">
        <v>200.02</v>
      </c>
      <c r="I73" t="str">
        <f>IF(ISNUMBER(SEARCH("C",#REF!)), "-1","1")</f>
        <v>1</v>
      </c>
      <c r="J73" s="4">
        <f t="shared" ref="J73:J136" si="2">G73*I73</f>
        <v>2</v>
      </c>
      <c r="K73" s="2">
        <f t="shared" ref="K73:K136" si="3">H73*I73</f>
        <v>200.02</v>
      </c>
    </row>
    <row r="74" spans="1:11" hidden="1" x14ac:dyDescent="0.25">
      <c r="A74" s="1">
        <v>44939</v>
      </c>
      <c r="B74" t="s">
        <v>138</v>
      </c>
      <c r="C74" t="s">
        <v>139</v>
      </c>
      <c r="D74" t="s">
        <v>36</v>
      </c>
      <c r="E74">
        <v>1</v>
      </c>
      <c r="F74" t="s">
        <v>183</v>
      </c>
      <c r="G74">
        <v>2</v>
      </c>
      <c r="H74" s="2">
        <v>386.4</v>
      </c>
      <c r="I74" t="str">
        <f>IF(ISNUMBER(SEARCH("C",#REF!)), "-1","1")</f>
        <v>1</v>
      </c>
      <c r="J74" s="4">
        <f t="shared" si="2"/>
        <v>2</v>
      </c>
      <c r="K74" s="2">
        <f t="shared" si="3"/>
        <v>386.4</v>
      </c>
    </row>
    <row r="75" spans="1:11" hidden="1" x14ac:dyDescent="0.25">
      <c r="A75" s="1">
        <v>44939</v>
      </c>
      <c r="B75" t="s">
        <v>222</v>
      </c>
      <c r="C75" t="s">
        <v>155</v>
      </c>
      <c r="D75" t="s">
        <v>34</v>
      </c>
      <c r="E75">
        <v>1</v>
      </c>
      <c r="F75" t="s">
        <v>353</v>
      </c>
      <c r="G75">
        <v>10</v>
      </c>
      <c r="H75" s="2">
        <v>432</v>
      </c>
      <c r="I75" t="str">
        <f>IF(ISNUMBER(SEARCH("C",#REF!)), "-1","1")</f>
        <v>1</v>
      </c>
      <c r="J75" s="4">
        <f t="shared" si="2"/>
        <v>10</v>
      </c>
      <c r="K75" s="2">
        <f t="shared" si="3"/>
        <v>432</v>
      </c>
    </row>
    <row r="76" spans="1:11" hidden="1" x14ac:dyDescent="0.25">
      <c r="A76" s="1">
        <v>44939</v>
      </c>
      <c r="B76" t="s">
        <v>177</v>
      </c>
      <c r="C76" t="s">
        <v>178</v>
      </c>
      <c r="D76" t="s">
        <v>36</v>
      </c>
      <c r="E76">
        <v>1</v>
      </c>
      <c r="F76" t="s">
        <v>199</v>
      </c>
      <c r="G76">
        <v>1</v>
      </c>
      <c r="H76" s="2">
        <v>411.84</v>
      </c>
      <c r="I76" t="str">
        <f>IF(ISNUMBER(SEARCH("C",#REF!)), "-1","1")</f>
        <v>1</v>
      </c>
      <c r="J76" s="4">
        <f t="shared" si="2"/>
        <v>1</v>
      </c>
      <c r="K76" s="2">
        <f t="shared" si="3"/>
        <v>411.84</v>
      </c>
    </row>
    <row r="77" spans="1:11" hidden="1" x14ac:dyDescent="0.25">
      <c r="A77" s="1">
        <v>44939</v>
      </c>
      <c r="B77" t="s">
        <v>118</v>
      </c>
      <c r="C77" t="s">
        <v>38</v>
      </c>
      <c r="D77" t="s">
        <v>34</v>
      </c>
      <c r="E77">
        <v>1</v>
      </c>
      <c r="F77" t="s">
        <v>161</v>
      </c>
      <c r="G77">
        <v>3</v>
      </c>
      <c r="H77" s="2">
        <v>717</v>
      </c>
      <c r="I77" t="str">
        <f>IF(ISNUMBER(SEARCH("C",#REF!)), "-1","1")</f>
        <v>1</v>
      </c>
      <c r="J77" s="4">
        <f t="shared" si="2"/>
        <v>3</v>
      </c>
      <c r="K77" s="2">
        <f t="shared" si="3"/>
        <v>717</v>
      </c>
    </row>
    <row r="78" spans="1:11" hidden="1" x14ac:dyDescent="0.25">
      <c r="A78" s="1">
        <v>44939</v>
      </c>
      <c r="B78" t="s">
        <v>118</v>
      </c>
      <c r="C78" t="s">
        <v>38</v>
      </c>
      <c r="D78" t="s">
        <v>34</v>
      </c>
      <c r="E78">
        <v>2</v>
      </c>
      <c r="F78" t="s">
        <v>108</v>
      </c>
      <c r="G78">
        <v>4</v>
      </c>
      <c r="H78" s="2">
        <v>1516</v>
      </c>
      <c r="I78" t="str">
        <f>IF(ISNUMBER(SEARCH("C",#REF!)), "-1","1")</f>
        <v>1</v>
      </c>
      <c r="J78" s="4">
        <f t="shared" si="2"/>
        <v>4</v>
      </c>
      <c r="K78" s="2">
        <f t="shared" si="3"/>
        <v>1516</v>
      </c>
    </row>
    <row r="79" spans="1:11" hidden="1" x14ac:dyDescent="0.25">
      <c r="A79" s="1">
        <v>44939</v>
      </c>
      <c r="B79" t="s">
        <v>413</v>
      </c>
      <c r="C79" t="s">
        <v>414</v>
      </c>
      <c r="D79" t="s">
        <v>34</v>
      </c>
      <c r="E79">
        <v>1</v>
      </c>
      <c r="F79" t="s">
        <v>122</v>
      </c>
      <c r="G79">
        <v>2</v>
      </c>
      <c r="H79" s="2">
        <v>224</v>
      </c>
      <c r="I79" t="str">
        <f>IF(ISNUMBER(SEARCH("C",#REF!)), "-1","1")</f>
        <v>1</v>
      </c>
      <c r="J79" s="4">
        <f t="shared" si="2"/>
        <v>2</v>
      </c>
      <c r="K79" s="2">
        <f t="shared" si="3"/>
        <v>224</v>
      </c>
    </row>
    <row r="80" spans="1:11" hidden="1" x14ac:dyDescent="0.25">
      <c r="A80" s="1">
        <v>44939</v>
      </c>
      <c r="B80" t="s">
        <v>60</v>
      </c>
      <c r="C80" t="s">
        <v>61</v>
      </c>
      <c r="D80" t="s">
        <v>34</v>
      </c>
      <c r="E80">
        <v>1</v>
      </c>
      <c r="F80" t="s">
        <v>32</v>
      </c>
      <c r="G80">
        <v>1</v>
      </c>
      <c r="H80" s="2">
        <v>266.7</v>
      </c>
      <c r="I80" t="str">
        <f>IF(ISNUMBER(SEARCH("C",#REF!)), "-1","1")</f>
        <v>1</v>
      </c>
      <c r="J80" s="4">
        <f t="shared" si="2"/>
        <v>1</v>
      </c>
      <c r="K80" s="2">
        <f t="shared" si="3"/>
        <v>266.7</v>
      </c>
    </row>
    <row r="81" spans="1:11" hidden="1" x14ac:dyDescent="0.25">
      <c r="A81" s="1">
        <v>44939</v>
      </c>
      <c r="B81" t="s">
        <v>63</v>
      </c>
      <c r="C81" t="s">
        <v>40</v>
      </c>
      <c r="D81" t="s">
        <v>36</v>
      </c>
      <c r="E81">
        <v>1</v>
      </c>
      <c r="F81" t="s">
        <v>159</v>
      </c>
      <c r="G81">
        <v>1</v>
      </c>
      <c r="H81" s="2">
        <v>917.17</v>
      </c>
      <c r="I81" t="str">
        <f>IF(ISNUMBER(SEARCH("C",#REF!)), "-1","1")</f>
        <v>1</v>
      </c>
      <c r="J81" s="4">
        <f t="shared" si="2"/>
        <v>1</v>
      </c>
      <c r="K81" s="2">
        <f t="shared" si="3"/>
        <v>917.17</v>
      </c>
    </row>
    <row r="82" spans="1:11" hidden="1" x14ac:dyDescent="0.25">
      <c r="A82" s="1">
        <v>44939</v>
      </c>
      <c r="B82" t="s">
        <v>63</v>
      </c>
      <c r="C82" t="s">
        <v>40</v>
      </c>
      <c r="D82" t="s">
        <v>36</v>
      </c>
      <c r="E82">
        <v>1</v>
      </c>
      <c r="F82" t="s">
        <v>533</v>
      </c>
      <c r="G82">
        <v>1</v>
      </c>
      <c r="H82" s="2">
        <v>438.15</v>
      </c>
      <c r="I82" t="str">
        <f>IF(ISNUMBER(SEARCH("C",#REF!)), "-1","1")</f>
        <v>1</v>
      </c>
      <c r="J82" s="4">
        <f t="shared" si="2"/>
        <v>1</v>
      </c>
      <c r="K82" s="2">
        <f t="shared" si="3"/>
        <v>438.15</v>
      </c>
    </row>
    <row r="83" spans="1:11" hidden="1" x14ac:dyDescent="0.25">
      <c r="A83" s="1">
        <v>44942</v>
      </c>
      <c r="B83" t="s">
        <v>76</v>
      </c>
      <c r="C83" t="s">
        <v>46</v>
      </c>
      <c r="D83" t="s">
        <v>34</v>
      </c>
      <c r="E83">
        <v>1</v>
      </c>
      <c r="F83" t="s">
        <v>68</v>
      </c>
      <c r="G83">
        <v>1</v>
      </c>
      <c r="H83" s="2">
        <v>96</v>
      </c>
      <c r="I83" t="str">
        <f>IF(ISNUMBER(SEARCH("C",#REF!)), "-1","1")</f>
        <v>1</v>
      </c>
      <c r="J83" s="4">
        <f t="shared" si="2"/>
        <v>1</v>
      </c>
      <c r="K83" s="2">
        <f t="shared" si="3"/>
        <v>96</v>
      </c>
    </row>
    <row r="84" spans="1:11" hidden="1" x14ac:dyDescent="0.25">
      <c r="A84" s="1">
        <v>44942</v>
      </c>
      <c r="B84" t="s">
        <v>150</v>
      </c>
      <c r="C84" t="s">
        <v>151</v>
      </c>
      <c r="D84" t="s">
        <v>34</v>
      </c>
      <c r="E84">
        <v>1</v>
      </c>
      <c r="F84" t="s">
        <v>148</v>
      </c>
      <c r="G84">
        <v>1</v>
      </c>
      <c r="H84" s="2">
        <v>62.05</v>
      </c>
      <c r="I84" t="str">
        <f>IF(ISNUMBER(SEARCH("C",#REF!)), "-1","1")</f>
        <v>1</v>
      </c>
      <c r="J84" s="4">
        <f t="shared" si="2"/>
        <v>1</v>
      </c>
      <c r="K84" s="2">
        <f t="shared" si="3"/>
        <v>62.05</v>
      </c>
    </row>
    <row r="85" spans="1:11" hidden="1" x14ac:dyDescent="0.25">
      <c r="A85" s="1">
        <v>44942</v>
      </c>
      <c r="B85" t="s">
        <v>208</v>
      </c>
      <c r="C85" t="s">
        <v>38</v>
      </c>
      <c r="D85" t="s">
        <v>34</v>
      </c>
      <c r="E85">
        <v>1</v>
      </c>
      <c r="F85" t="s">
        <v>68</v>
      </c>
      <c r="G85">
        <v>1</v>
      </c>
      <c r="H85" s="2">
        <v>100.8</v>
      </c>
      <c r="I85" t="str">
        <f>IF(ISNUMBER(SEARCH("C",#REF!)), "-1","1")</f>
        <v>1</v>
      </c>
      <c r="J85" s="4">
        <f t="shared" si="2"/>
        <v>1</v>
      </c>
      <c r="K85" s="2">
        <f t="shared" si="3"/>
        <v>100.8</v>
      </c>
    </row>
    <row r="86" spans="1:11" x14ac:dyDescent="0.25">
      <c r="A86" s="1">
        <v>44942</v>
      </c>
      <c r="B86" t="s">
        <v>218</v>
      </c>
      <c r="C86" t="s">
        <v>219</v>
      </c>
      <c r="D86" t="s">
        <v>36</v>
      </c>
      <c r="E86">
        <v>1</v>
      </c>
      <c r="F86" t="s">
        <v>68</v>
      </c>
      <c r="G86">
        <v>2</v>
      </c>
      <c r="H86" s="2">
        <v>201.6</v>
      </c>
      <c r="I86" t="str">
        <f>IF(ISNUMBER(SEARCH("C",#REF!)), "-1","1")</f>
        <v>1</v>
      </c>
      <c r="J86" s="4">
        <f t="shared" si="2"/>
        <v>2</v>
      </c>
      <c r="K86" s="2">
        <f t="shared" si="3"/>
        <v>201.6</v>
      </c>
    </row>
    <row r="87" spans="1:11" x14ac:dyDescent="0.25">
      <c r="A87" s="1">
        <v>44942</v>
      </c>
      <c r="B87" t="s">
        <v>218</v>
      </c>
      <c r="C87" t="s">
        <v>219</v>
      </c>
      <c r="D87" t="s">
        <v>36</v>
      </c>
      <c r="E87">
        <v>1</v>
      </c>
      <c r="F87" t="s">
        <v>68</v>
      </c>
      <c r="G87">
        <v>2</v>
      </c>
      <c r="H87" s="2">
        <v>201.6</v>
      </c>
      <c r="I87" t="str">
        <f>IF(ISNUMBER(SEARCH("C",#REF!)), "-1","1")</f>
        <v>1</v>
      </c>
      <c r="J87" s="4">
        <f t="shared" si="2"/>
        <v>2</v>
      </c>
      <c r="K87" s="2">
        <f t="shared" si="3"/>
        <v>201.6</v>
      </c>
    </row>
    <row r="88" spans="1:11" hidden="1" x14ac:dyDescent="0.25">
      <c r="A88" s="1">
        <v>44942</v>
      </c>
      <c r="B88" t="s">
        <v>391</v>
      </c>
      <c r="C88" t="s">
        <v>39</v>
      </c>
      <c r="D88" t="s">
        <v>34</v>
      </c>
      <c r="E88">
        <v>1</v>
      </c>
      <c r="F88" t="s">
        <v>68</v>
      </c>
      <c r="G88">
        <v>1</v>
      </c>
      <c r="H88" s="2">
        <v>91.27</v>
      </c>
      <c r="I88" t="str">
        <f>IF(ISNUMBER(SEARCH("C",#REF!)), "-1","1")</f>
        <v>1</v>
      </c>
      <c r="J88" s="4">
        <f t="shared" si="2"/>
        <v>1</v>
      </c>
      <c r="K88" s="2">
        <f t="shared" si="3"/>
        <v>91.27</v>
      </c>
    </row>
    <row r="89" spans="1:11" x14ac:dyDescent="0.25">
      <c r="A89" s="1">
        <v>44942</v>
      </c>
      <c r="B89" t="s">
        <v>48</v>
      </c>
      <c r="C89" t="s">
        <v>49</v>
      </c>
      <c r="D89" t="s">
        <v>36</v>
      </c>
      <c r="E89">
        <v>1</v>
      </c>
      <c r="F89" t="s">
        <v>68</v>
      </c>
      <c r="G89">
        <v>2</v>
      </c>
      <c r="H89" s="2">
        <v>201.6</v>
      </c>
      <c r="I89" t="str">
        <f>IF(ISNUMBER(SEARCH("C",#REF!)), "-1","1")</f>
        <v>1</v>
      </c>
      <c r="J89" s="4">
        <f t="shared" si="2"/>
        <v>2</v>
      </c>
      <c r="K89" s="2">
        <f t="shared" si="3"/>
        <v>201.6</v>
      </c>
    </row>
    <row r="90" spans="1:11" x14ac:dyDescent="0.25">
      <c r="A90" s="1">
        <v>44942</v>
      </c>
      <c r="B90" t="s">
        <v>48</v>
      </c>
      <c r="C90" t="s">
        <v>49</v>
      </c>
      <c r="D90" t="s">
        <v>36</v>
      </c>
      <c r="E90">
        <v>1</v>
      </c>
      <c r="F90" t="s">
        <v>68</v>
      </c>
      <c r="G90">
        <v>1</v>
      </c>
      <c r="H90" s="2">
        <v>100.8</v>
      </c>
      <c r="I90" t="str">
        <f>IF(ISNUMBER(SEARCH("C",#REF!)), "-1","1")</f>
        <v>1</v>
      </c>
      <c r="J90" s="4">
        <f t="shared" si="2"/>
        <v>1</v>
      </c>
      <c r="K90" s="2">
        <f t="shared" si="3"/>
        <v>100.8</v>
      </c>
    </row>
    <row r="91" spans="1:11" x14ac:dyDescent="0.25">
      <c r="A91" s="1">
        <v>44942</v>
      </c>
      <c r="B91" t="s">
        <v>48</v>
      </c>
      <c r="C91" t="s">
        <v>49</v>
      </c>
      <c r="D91" t="s">
        <v>36</v>
      </c>
      <c r="E91">
        <v>1</v>
      </c>
      <c r="F91" t="s">
        <v>68</v>
      </c>
      <c r="G91">
        <v>1</v>
      </c>
      <c r="H91" s="2">
        <v>100.8</v>
      </c>
      <c r="I91" t="str">
        <f>IF(ISNUMBER(SEARCH("C",#REF!)), "-1","1")</f>
        <v>1</v>
      </c>
      <c r="J91" s="4">
        <f t="shared" si="2"/>
        <v>1</v>
      </c>
      <c r="K91" s="2">
        <f t="shared" si="3"/>
        <v>100.8</v>
      </c>
    </row>
    <row r="92" spans="1:11" hidden="1" x14ac:dyDescent="0.25">
      <c r="A92" s="1">
        <v>44942</v>
      </c>
      <c r="B92" t="s">
        <v>70</v>
      </c>
      <c r="C92" t="s">
        <v>38</v>
      </c>
      <c r="D92" t="s">
        <v>34</v>
      </c>
      <c r="E92">
        <v>1</v>
      </c>
      <c r="F92" t="s">
        <v>68</v>
      </c>
      <c r="G92">
        <v>2</v>
      </c>
      <c r="H92" s="2">
        <v>201.6</v>
      </c>
      <c r="I92" t="str">
        <f>IF(ISNUMBER(SEARCH("C",#REF!)), "-1","1")</f>
        <v>1</v>
      </c>
      <c r="J92" s="4">
        <f t="shared" si="2"/>
        <v>2</v>
      </c>
      <c r="K92" s="2">
        <f t="shared" si="3"/>
        <v>201.6</v>
      </c>
    </row>
    <row r="93" spans="1:11" hidden="1" x14ac:dyDescent="0.25">
      <c r="A93" s="1">
        <v>44942</v>
      </c>
      <c r="B93" t="s">
        <v>43</v>
      </c>
      <c r="C93" t="s">
        <v>44</v>
      </c>
      <c r="D93" t="s">
        <v>34</v>
      </c>
      <c r="E93">
        <v>1</v>
      </c>
      <c r="F93" t="s">
        <v>68</v>
      </c>
      <c r="G93">
        <v>1</v>
      </c>
      <c r="H93" s="2">
        <v>96</v>
      </c>
      <c r="I93" t="str">
        <f>IF(ISNUMBER(SEARCH("C",#REF!)), "-1","1")</f>
        <v>1</v>
      </c>
      <c r="J93" s="4">
        <f t="shared" si="2"/>
        <v>1</v>
      </c>
      <c r="K93" s="2">
        <f t="shared" si="3"/>
        <v>96</v>
      </c>
    </row>
    <row r="94" spans="1:11" hidden="1" x14ac:dyDescent="0.25">
      <c r="A94" s="1">
        <v>44942</v>
      </c>
      <c r="B94" t="s">
        <v>43</v>
      </c>
      <c r="C94" t="s">
        <v>44</v>
      </c>
      <c r="D94" t="s">
        <v>34</v>
      </c>
      <c r="E94">
        <v>1</v>
      </c>
      <c r="F94" t="s">
        <v>68</v>
      </c>
      <c r="G94">
        <v>1</v>
      </c>
      <c r="H94" s="2">
        <v>100.8</v>
      </c>
      <c r="I94" t="str">
        <f>IF(ISNUMBER(SEARCH("C",#REF!)), "-1","1")</f>
        <v>1</v>
      </c>
      <c r="J94" s="4">
        <f t="shared" si="2"/>
        <v>1</v>
      </c>
      <c r="K94" s="2">
        <f t="shared" si="3"/>
        <v>100.8</v>
      </c>
    </row>
    <row r="95" spans="1:11" hidden="1" x14ac:dyDescent="0.25">
      <c r="A95" s="1">
        <v>44942</v>
      </c>
      <c r="B95" t="s">
        <v>167</v>
      </c>
      <c r="C95" t="s">
        <v>168</v>
      </c>
      <c r="D95" t="s">
        <v>34</v>
      </c>
      <c r="E95">
        <v>1</v>
      </c>
      <c r="F95" t="s">
        <v>68</v>
      </c>
      <c r="G95">
        <v>1</v>
      </c>
      <c r="H95" s="2">
        <v>100.8</v>
      </c>
      <c r="I95" t="str">
        <f>IF(ISNUMBER(SEARCH("C",#REF!)), "-1","1")</f>
        <v>1</v>
      </c>
      <c r="J95" s="4">
        <f t="shared" si="2"/>
        <v>1</v>
      </c>
      <c r="K95" s="2">
        <f t="shared" si="3"/>
        <v>100.8</v>
      </c>
    </row>
    <row r="96" spans="1:11" hidden="1" x14ac:dyDescent="0.25">
      <c r="A96" s="1">
        <v>44943</v>
      </c>
      <c r="B96" t="s">
        <v>150</v>
      </c>
      <c r="C96" t="s">
        <v>151</v>
      </c>
      <c r="D96" t="s">
        <v>34</v>
      </c>
      <c r="E96">
        <v>1</v>
      </c>
      <c r="F96" t="s">
        <v>148</v>
      </c>
      <c r="G96">
        <v>1</v>
      </c>
      <c r="H96" s="2">
        <v>62.05</v>
      </c>
      <c r="I96" t="str">
        <f>IF(ISNUMBER(SEARCH("C",#REF!)), "-1","1")</f>
        <v>1</v>
      </c>
      <c r="J96" s="4">
        <f t="shared" si="2"/>
        <v>1</v>
      </c>
      <c r="K96" s="2">
        <f t="shared" si="3"/>
        <v>62.05</v>
      </c>
    </row>
    <row r="97" spans="1:11" hidden="1" x14ac:dyDescent="0.25">
      <c r="A97" s="1">
        <v>44943</v>
      </c>
      <c r="B97" t="s">
        <v>150</v>
      </c>
      <c r="C97" t="s">
        <v>151</v>
      </c>
      <c r="D97" t="s">
        <v>34</v>
      </c>
      <c r="E97">
        <v>1</v>
      </c>
      <c r="F97" t="s">
        <v>148</v>
      </c>
      <c r="G97">
        <v>2</v>
      </c>
      <c r="H97" s="2">
        <v>124.1</v>
      </c>
      <c r="I97" t="str">
        <f>IF(ISNUMBER(SEARCH("C",#REF!)), "-1","1")</f>
        <v>1</v>
      </c>
      <c r="J97" s="4">
        <f t="shared" si="2"/>
        <v>2</v>
      </c>
      <c r="K97" s="2">
        <f t="shared" si="3"/>
        <v>124.1</v>
      </c>
    </row>
    <row r="98" spans="1:11" hidden="1" x14ac:dyDescent="0.25">
      <c r="A98" s="1">
        <v>44943</v>
      </c>
      <c r="B98" t="s">
        <v>208</v>
      </c>
      <c r="C98" t="s">
        <v>38</v>
      </c>
      <c r="D98" t="s">
        <v>34</v>
      </c>
      <c r="E98">
        <v>1</v>
      </c>
      <c r="F98" t="s">
        <v>68</v>
      </c>
      <c r="G98">
        <v>1</v>
      </c>
      <c r="H98" s="2">
        <v>100.8</v>
      </c>
      <c r="I98" t="str">
        <f>IF(ISNUMBER(SEARCH("C",#REF!)), "-1","1")</f>
        <v>1</v>
      </c>
      <c r="J98" s="4">
        <f t="shared" si="2"/>
        <v>1</v>
      </c>
      <c r="K98" s="2">
        <f t="shared" si="3"/>
        <v>100.8</v>
      </c>
    </row>
    <row r="99" spans="1:11" hidden="1" x14ac:dyDescent="0.25">
      <c r="A99" s="1">
        <v>44943</v>
      </c>
      <c r="B99" t="s">
        <v>138</v>
      </c>
      <c r="C99" t="s">
        <v>139</v>
      </c>
      <c r="D99" t="s">
        <v>36</v>
      </c>
      <c r="E99">
        <v>1</v>
      </c>
      <c r="F99" t="s">
        <v>287</v>
      </c>
      <c r="G99">
        <v>6</v>
      </c>
      <c r="H99" s="2">
        <v>488.4</v>
      </c>
      <c r="I99" t="str">
        <f>IF(ISNUMBER(SEARCH("C",#REF!)), "-1","1")</f>
        <v>1</v>
      </c>
      <c r="J99" s="4">
        <f t="shared" si="2"/>
        <v>6</v>
      </c>
      <c r="K99" s="2">
        <f t="shared" si="3"/>
        <v>488.4</v>
      </c>
    </row>
    <row r="100" spans="1:11" x14ac:dyDescent="0.25">
      <c r="A100" s="1">
        <v>44943</v>
      </c>
      <c r="B100" t="s">
        <v>84</v>
      </c>
      <c r="C100" t="s">
        <v>49</v>
      </c>
      <c r="D100" t="s">
        <v>36</v>
      </c>
      <c r="E100">
        <v>1</v>
      </c>
      <c r="F100" t="s">
        <v>142</v>
      </c>
      <c r="G100">
        <v>1</v>
      </c>
      <c r="H100" s="2">
        <v>212.1</v>
      </c>
      <c r="I100" t="str">
        <f>IF(ISNUMBER(SEARCH("C",#REF!)), "-1","1")</f>
        <v>1</v>
      </c>
      <c r="J100" s="4">
        <f t="shared" si="2"/>
        <v>1</v>
      </c>
      <c r="K100" s="2">
        <f t="shared" si="3"/>
        <v>212.1</v>
      </c>
    </row>
    <row r="101" spans="1:11" hidden="1" x14ac:dyDescent="0.25">
      <c r="A101" s="1">
        <v>44943</v>
      </c>
      <c r="B101" t="s">
        <v>423</v>
      </c>
      <c r="C101" t="s">
        <v>40</v>
      </c>
      <c r="D101" t="s">
        <v>36</v>
      </c>
      <c r="E101">
        <v>1</v>
      </c>
      <c r="F101" t="s">
        <v>96</v>
      </c>
      <c r="G101">
        <v>1</v>
      </c>
      <c r="H101" s="2">
        <v>388.09</v>
      </c>
      <c r="I101" t="str">
        <f>IF(ISNUMBER(SEARCH("C",#REF!)), "-1","1")</f>
        <v>1</v>
      </c>
      <c r="J101" s="4">
        <f t="shared" si="2"/>
        <v>1</v>
      </c>
      <c r="K101" s="2">
        <f t="shared" si="3"/>
        <v>388.09</v>
      </c>
    </row>
    <row r="102" spans="1:11" hidden="1" x14ac:dyDescent="0.25">
      <c r="A102" s="1">
        <v>44943</v>
      </c>
      <c r="B102" t="s">
        <v>423</v>
      </c>
      <c r="C102" t="s">
        <v>40</v>
      </c>
      <c r="D102" t="s">
        <v>36</v>
      </c>
      <c r="E102">
        <v>2</v>
      </c>
      <c r="F102" t="s">
        <v>94</v>
      </c>
      <c r="G102">
        <v>1</v>
      </c>
      <c r="H102" s="2">
        <v>388.09</v>
      </c>
      <c r="I102" t="str">
        <f>IF(ISNUMBER(SEARCH("C",#REF!)), "-1","1")</f>
        <v>1</v>
      </c>
      <c r="J102" s="4">
        <f t="shared" si="2"/>
        <v>1</v>
      </c>
      <c r="K102" s="2">
        <f t="shared" si="3"/>
        <v>388.09</v>
      </c>
    </row>
    <row r="103" spans="1:11" hidden="1" x14ac:dyDescent="0.25">
      <c r="A103" s="1">
        <v>44943</v>
      </c>
      <c r="B103" t="s">
        <v>60</v>
      </c>
      <c r="C103" t="s">
        <v>61</v>
      </c>
      <c r="D103" t="s">
        <v>34</v>
      </c>
      <c r="E103">
        <v>1</v>
      </c>
      <c r="F103" t="s">
        <v>192</v>
      </c>
      <c r="G103">
        <v>4</v>
      </c>
      <c r="H103" s="2">
        <v>188.24</v>
      </c>
      <c r="I103" t="str">
        <f>IF(ISNUMBER(SEARCH("C",#REF!)), "-1","1")</f>
        <v>1</v>
      </c>
      <c r="J103" s="4">
        <f t="shared" si="2"/>
        <v>4</v>
      </c>
      <c r="K103" s="2">
        <f t="shared" si="3"/>
        <v>188.24</v>
      </c>
    </row>
    <row r="104" spans="1:11" hidden="1" x14ac:dyDescent="0.25">
      <c r="A104" s="1">
        <v>44943</v>
      </c>
      <c r="B104" t="s">
        <v>63</v>
      </c>
      <c r="C104" t="s">
        <v>40</v>
      </c>
      <c r="D104" t="s">
        <v>36</v>
      </c>
      <c r="E104">
        <v>1</v>
      </c>
      <c r="F104" t="s">
        <v>541</v>
      </c>
      <c r="G104">
        <v>1</v>
      </c>
      <c r="H104" s="2">
        <v>378</v>
      </c>
      <c r="I104" t="str">
        <f>IF(ISNUMBER(SEARCH("C",#REF!)), "-1","1")</f>
        <v>1</v>
      </c>
      <c r="J104" s="4">
        <f t="shared" si="2"/>
        <v>1</v>
      </c>
      <c r="K104" s="2">
        <f t="shared" si="3"/>
        <v>378</v>
      </c>
    </row>
    <row r="105" spans="1:11" hidden="1" x14ac:dyDescent="0.25">
      <c r="A105" s="1">
        <v>44943</v>
      </c>
      <c r="B105" t="s">
        <v>132</v>
      </c>
      <c r="C105" t="s">
        <v>127</v>
      </c>
      <c r="D105" t="s">
        <v>34</v>
      </c>
      <c r="E105">
        <v>1</v>
      </c>
      <c r="F105" t="s">
        <v>142</v>
      </c>
      <c r="G105">
        <v>2</v>
      </c>
      <c r="H105" s="2">
        <v>424.2</v>
      </c>
      <c r="I105" t="str">
        <f>IF(ISNUMBER(SEARCH("C",#REF!)), "-1","1")</f>
        <v>1</v>
      </c>
      <c r="J105" s="4">
        <f t="shared" si="2"/>
        <v>2</v>
      </c>
      <c r="K105" s="2">
        <f t="shared" si="3"/>
        <v>424.2</v>
      </c>
    </row>
    <row r="106" spans="1:11" hidden="1" x14ac:dyDescent="0.25">
      <c r="A106" s="1">
        <v>44944</v>
      </c>
      <c r="B106" t="s">
        <v>150</v>
      </c>
      <c r="C106" t="s">
        <v>151</v>
      </c>
      <c r="D106" t="s">
        <v>34</v>
      </c>
      <c r="E106">
        <v>1</v>
      </c>
      <c r="F106" t="s">
        <v>148</v>
      </c>
      <c r="G106">
        <v>2</v>
      </c>
      <c r="H106" s="2">
        <v>110.76</v>
      </c>
      <c r="I106" t="str">
        <f>IF(ISNUMBER(SEARCH("C",#REF!)), "-1","1")</f>
        <v>1</v>
      </c>
      <c r="J106" s="4">
        <f t="shared" si="2"/>
        <v>2</v>
      </c>
      <c r="K106" s="2">
        <f t="shared" si="3"/>
        <v>110.76</v>
      </c>
    </row>
    <row r="107" spans="1:11" hidden="1" x14ac:dyDescent="0.25">
      <c r="A107" s="1">
        <v>44944</v>
      </c>
      <c r="B107" t="s">
        <v>150</v>
      </c>
      <c r="C107" t="s">
        <v>151</v>
      </c>
      <c r="D107" t="s">
        <v>34</v>
      </c>
      <c r="E107">
        <v>1</v>
      </c>
      <c r="F107" t="s">
        <v>148</v>
      </c>
      <c r="G107">
        <v>1</v>
      </c>
      <c r="H107" s="2">
        <v>65.150000000000006</v>
      </c>
      <c r="I107" t="str">
        <f>IF(ISNUMBER(SEARCH("C",#REF!)), "-1","1")</f>
        <v>1</v>
      </c>
      <c r="J107" s="4">
        <f t="shared" si="2"/>
        <v>1</v>
      </c>
      <c r="K107" s="2">
        <f t="shared" si="3"/>
        <v>65.150000000000006</v>
      </c>
    </row>
    <row r="108" spans="1:11" hidden="1" x14ac:dyDescent="0.25">
      <c r="A108" s="1">
        <v>44944</v>
      </c>
      <c r="B108" t="s">
        <v>423</v>
      </c>
      <c r="C108" t="s">
        <v>40</v>
      </c>
      <c r="D108" t="s">
        <v>36</v>
      </c>
      <c r="E108">
        <v>1</v>
      </c>
      <c r="F108" t="s">
        <v>96</v>
      </c>
      <c r="G108">
        <v>1</v>
      </c>
      <c r="H108" s="2">
        <v>404.78</v>
      </c>
      <c r="I108" t="str">
        <f>IF(ISNUMBER(SEARCH("C",#REF!)), "-1","1")</f>
        <v>1</v>
      </c>
      <c r="J108" s="4">
        <f t="shared" si="2"/>
        <v>1</v>
      </c>
      <c r="K108" s="2">
        <f t="shared" si="3"/>
        <v>404.78</v>
      </c>
    </row>
    <row r="109" spans="1:11" hidden="1" x14ac:dyDescent="0.25">
      <c r="A109" s="1">
        <v>44944</v>
      </c>
      <c r="B109" t="s">
        <v>423</v>
      </c>
      <c r="C109" t="s">
        <v>40</v>
      </c>
      <c r="D109" t="s">
        <v>36</v>
      </c>
      <c r="E109">
        <v>2</v>
      </c>
      <c r="F109" t="s">
        <v>94</v>
      </c>
      <c r="G109">
        <v>1</v>
      </c>
      <c r="H109" s="2">
        <v>404.78</v>
      </c>
      <c r="I109" t="str">
        <f>IF(ISNUMBER(SEARCH("C",#REF!)), "-1","1")</f>
        <v>1</v>
      </c>
      <c r="J109" s="4">
        <f t="shared" si="2"/>
        <v>1</v>
      </c>
      <c r="K109" s="2">
        <f t="shared" si="3"/>
        <v>404.78</v>
      </c>
    </row>
    <row r="110" spans="1:11" hidden="1" x14ac:dyDescent="0.25">
      <c r="A110" s="1">
        <v>44944</v>
      </c>
      <c r="B110" t="s">
        <v>423</v>
      </c>
      <c r="C110" t="s">
        <v>40</v>
      </c>
      <c r="D110" t="s">
        <v>36</v>
      </c>
      <c r="E110">
        <v>1</v>
      </c>
      <c r="F110" t="s">
        <v>96</v>
      </c>
      <c r="G110">
        <v>1</v>
      </c>
      <c r="H110" s="2">
        <v>404.78</v>
      </c>
      <c r="I110" t="str">
        <f>IF(ISNUMBER(SEARCH("C",#REF!)), "-1","1")</f>
        <v>1</v>
      </c>
      <c r="J110" s="4">
        <f t="shared" si="2"/>
        <v>1</v>
      </c>
      <c r="K110" s="2">
        <f t="shared" si="3"/>
        <v>404.78</v>
      </c>
    </row>
    <row r="111" spans="1:11" hidden="1" x14ac:dyDescent="0.25">
      <c r="A111" s="1">
        <v>44944</v>
      </c>
      <c r="B111" t="s">
        <v>423</v>
      </c>
      <c r="C111" t="s">
        <v>40</v>
      </c>
      <c r="D111" t="s">
        <v>36</v>
      </c>
      <c r="E111">
        <v>2</v>
      </c>
      <c r="F111" t="s">
        <v>94</v>
      </c>
      <c r="G111">
        <v>1</v>
      </c>
      <c r="H111" s="2">
        <v>404.78</v>
      </c>
      <c r="I111" t="str">
        <f>IF(ISNUMBER(SEARCH("C",#REF!)), "-1","1")</f>
        <v>1</v>
      </c>
      <c r="J111" s="4">
        <f t="shared" si="2"/>
        <v>1</v>
      </c>
      <c r="K111" s="2">
        <f t="shared" si="3"/>
        <v>404.78</v>
      </c>
    </row>
    <row r="112" spans="1:11" hidden="1" x14ac:dyDescent="0.25">
      <c r="A112" s="1">
        <v>44944</v>
      </c>
      <c r="B112" t="s">
        <v>60</v>
      </c>
      <c r="C112" t="s">
        <v>61</v>
      </c>
      <c r="D112" t="s">
        <v>34</v>
      </c>
      <c r="E112">
        <v>1</v>
      </c>
      <c r="F112" t="s">
        <v>460</v>
      </c>
      <c r="G112">
        <v>2</v>
      </c>
      <c r="H112" s="2">
        <v>204</v>
      </c>
      <c r="I112" t="str">
        <f>IF(ISNUMBER(SEARCH("C",#REF!)), "-1","1")</f>
        <v>1</v>
      </c>
      <c r="J112" s="4">
        <f t="shared" si="2"/>
        <v>2</v>
      </c>
      <c r="K112" s="2">
        <f t="shared" si="3"/>
        <v>204</v>
      </c>
    </row>
    <row r="113" spans="1:11" x14ac:dyDescent="0.25">
      <c r="A113" s="1">
        <v>44944</v>
      </c>
      <c r="B113" t="s">
        <v>48</v>
      </c>
      <c r="C113" t="s">
        <v>49</v>
      </c>
      <c r="D113" t="s">
        <v>36</v>
      </c>
      <c r="E113">
        <v>1</v>
      </c>
      <c r="F113" t="s">
        <v>66</v>
      </c>
      <c r="G113">
        <v>2</v>
      </c>
      <c r="H113" s="2">
        <v>197.5</v>
      </c>
      <c r="I113" t="str">
        <f>IF(ISNUMBER(SEARCH("C",#REF!)), "-1","1")</f>
        <v>1</v>
      </c>
      <c r="J113" s="4">
        <f t="shared" si="2"/>
        <v>2</v>
      </c>
      <c r="K113" s="2">
        <f t="shared" si="3"/>
        <v>197.5</v>
      </c>
    </row>
    <row r="114" spans="1:11" hidden="1" x14ac:dyDescent="0.25">
      <c r="A114" s="1">
        <v>44944</v>
      </c>
      <c r="B114" t="s">
        <v>126</v>
      </c>
      <c r="C114" t="s">
        <v>127</v>
      </c>
      <c r="D114" t="s">
        <v>34</v>
      </c>
      <c r="E114">
        <v>1</v>
      </c>
      <c r="F114" t="s">
        <v>32</v>
      </c>
      <c r="G114">
        <v>1</v>
      </c>
      <c r="H114" s="2">
        <v>266.7</v>
      </c>
      <c r="I114" t="str">
        <f>IF(ISNUMBER(SEARCH("C",#REF!)), "-1","1")</f>
        <v>1</v>
      </c>
      <c r="J114" s="4">
        <f t="shared" si="2"/>
        <v>1</v>
      </c>
      <c r="K114" s="2">
        <f t="shared" si="3"/>
        <v>266.7</v>
      </c>
    </row>
    <row r="115" spans="1:11" hidden="1" x14ac:dyDescent="0.25">
      <c r="A115" s="1">
        <v>44945</v>
      </c>
      <c r="B115" t="s">
        <v>150</v>
      </c>
      <c r="C115" t="s">
        <v>151</v>
      </c>
      <c r="D115" t="s">
        <v>34</v>
      </c>
      <c r="E115">
        <v>1</v>
      </c>
      <c r="F115" t="s">
        <v>148</v>
      </c>
      <c r="G115">
        <v>1</v>
      </c>
      <c r="H115" s="2">
        <v>62.05</v>
      </c>
      <c r="I115" t="str">
        <f>IF(ISNUMBER(SEARCH("C",#REF!)), "-1","1")</f>
        <v>1</v>
      </c>
      <c r="J115" s="4">
        <f t="shared" si="2"/>
        <v>1</v>
      </c>
      <c r="K115" s="2">
        <f t="shared" si="3"/>
        <v>62.05</v>
      </c>
    </row>
    <row r="116" spans="1:11" hidden="1" x14ac:dyDescent="0.25">
      <c r="A116" s="1">
        <v>44945</v>
      </c>
      <c r="B116" t="s">
        <v>138</v>
      </c>
      <c r="C116" t="s">
        <v>139</v>
      </c>
      <c r="D116" t="s">
        <v>36</v>
      </c>
      <c r="E116">
        <v>2</v>
      </c>
      <c r="F116" t="s">
        <v>157</v>
      </c>
      <c r="G116">
        <v>4</v>
      </c>
      <c r="H116" s="2">
        <v>561.20000000000005</v>
      </c>
      <c r="I116" t="str">
        <f>IF(ISNUMBER(SEARCH("C",#REF!)), "-1","1")</f>
        <v>1</v>
      </c>
      <c r="J116" s="4">
        <f t="shared" si="2"/>
        <v>4</v>
      </c>
      <c r="K116" s="2">
        <f t="shared" si="3"/>
        <v>561.20000000000005</v>
      </c>
    </row>
    <row r="117" spans="1:11" hidden="1" x14ac:dyDescent="0.25">
      <c r="A117" s="1">
        <v>44945</v>
      </c>
      <c r="B117" t="s">
        <v>138</v>
      </c>
      <c r="C117" t="s">
        <v>139</v>
      </c>
      <c r="D117" t="s">
        <v>36</v>
      </c>
      <c r="E117">
        <v>1</v>
      </c>
      <c r="F117" t="s">
        <v>181</v>
      </c>
      <c r="G117">
        <v>6</v>
      </c>
      <c r="H117" s="2">
        <v>441.6</v>
      </c>
      <c r="I117" t="str">
        <f>IF(ISNUMBER(SEARCH("C",#REF!)), "-1","1")</f>
        <v>1</v>
      </c>
      <c r="J117" s="4">
        <f t="shared" si="2"/>
        <v>6</v>
      </c>
      <c r="K117" s="2">
        <f t="shared" si="3"/>
        <v>441.6</v>
      </c>
    </row>
    <row r="118" spans="1:11" hidden="1" x14ac:dyDescent="0.25">
      <c r="A118" s="1">
        <v>44945</v>
      </c>
      <c r="B118" t="s">
        <v>115</v>
      </c>
      <c r="C118" t="s">
        <v>46</v>
      </c>
      <c r="D118" t="s">
        <v>34</v>
      </c>
      <c r="E118">
        <v>1</v>
      </c>
      <c r="F118" t="s">
        <v>104</v>
      </c>
      <c r="G118">
        <v>1</v>
      </c>
      <c r="H118" s="2">
        <v>101.85</v>
      </c>
      <c r="I118" t="str">
        <f>IF(ISNUMBER(SEARCH("C",#REF!)), "-1","1")</f>
        <v>1</v>
      </c>
      <c r="J118" s="4">
        <f t="shared" si="2"/>
        <v>1</v>
      </c>
      <c r="K118" s="2">
        <f t="shared" si="3"/>
        <v>101.85</v>
      </c>
    </row>
    <row r="119" spans="1:11" hidden="1" x14ac:dyDescent="0.25">
      <c r="A119" s="1">
        <v>44945</v>
      </c>
      <c r="B119" t="s">
        <v>423</v>
      </c>
      <c r="C119" t="s">
        <v>40</v>
      </c>
      <c r="D119" t="s">
        <v>36</v>
      </c>
      <c r="E119">
        <v>1</v>
      </c>
      <c r="F119" t="s">
        <v>96</v>
      </c>
      <c r="G119">
        <v>2</v>
      </c>
      <c r="H119" s="2">
        <v>776.18</v>
      </c>
      <c r="I119" t="str">
        <f>IF(ISNUMBER(SEARCH("C",#REF!)), "-1","1")</f>
        <v>1</v>
      </c>
      <c r="J119" s="4">
        <f t="shared" si="2"/>
        <v>2</v>
      </c>
      <c r="K119" s="2">
        <f t="shared" si="3"/>
        <v>776.18</v>
      </c>
    </row>
    <row r="120" spans="1:11" hidden="1" x14ac:dyDescent="0.25">
      <c r="A120" s="1">
        <v>44945</v>
      </c>
      <c r="B120" t="s">
        <v>423</v>
      </c>
      <c r="C120" t="s">
        <v>40</v>
      </c>
      <c r="D120" t="s">
        <v>36</v>
      </c>
      <c r="E120">
        <v>2</v>
      </c>
      <c r="F120" t="s">
        <v>94</v>
      </c>
      <c r="G120">
        <v>1</v>
      </c>
      <c r="H120" s="2">
        <v>388.09</v>
      </c>
      <c r="I120" t="str">
        <f>IF(ISNUMBER(SEARCH("C",#REF!)), "-1","1")</f>
        <v>1</v>
      </c>
      <c r="J120" s="4">
        <f t="shared" si="2"/>
        <v>1</v>
      </c>
      <c r="K120" s="2">
        <f t="shared" si="3"/>
        <v>388.09</v>
      </c>
    </row>
    <row r="121" spans="1:11" hidden="1" x14ac:dyDescent="0.25">
      <c r="A121" s="1">
        <v>44945</v>
      </c>
      <c r="B121" t="s">
        <v>423</v>
      </c>
      <c r="C121" t="s">
        <v>40</v>
      </c>
      <c r="D121" t="s">
        <v>36</v>
      </c>
      <c r="E121">
        <v>1</v>
      </c>
      <c r="F121" t="s">
        <v>94</v>
      </c>
      <c r="G121">
        <v>1</v>
      </c>
      <c r="H121" s="2">
        <v>388.09</v>
      </c>
      <c r="I121" t="str">
        <f>IF(ISNUMBER(SEARCH("C",#REF!)), "-1","1")</f>
        <v>1</v>
      </c>
      <c r="J121" s="4">
        <f t="shared" si="2"/>
        <v>1</v>
      </c>
      <c r="K121" s="2">
        <f t="shared" si="3"/>
        <v>388.09</v>
      </c>
    </row>
    <row r="122" spans="1:11" x14ac:dyDescent="0.25">
      <c r="A122" s="1">
        <v>44945</v>
      </c>
      <c r="B122" t="s">
        <v>48</v>
      </c>
      <c r="C122" t="s">
        <v>49</v>
      </c>
      <c r="D122" t="s">
        <v>36</v>
      </c>
      <c r="E122">
        <v>1</v>
      </c>
      <c r="F122" t="s">
        <v>68</v>
      </c>
      <c r="G122">
        <v>2</v>
      </c>
      <c r="H122" s="2">
        <v>201.6</v>
      </c>
      <c r="I122" t="str">
        <f>IF(ISNUMBER(SEARCH("C",#REF!)), "-1","1")</f>
        <v>1</v>
      </c>
      <c r="J122" s="4">
        <f t="shared" si="2"/>
        <v>2</v>
      </c>
      <c r="K122" s="2">
        <f t="shared" si="3"/>
        <v>201.6</v>
      </c>
    </row>
    <row r="123" spans="1:11" x14ac:dyDescent="0.25">
      <c r="A123" s="1">
        <v>44945</v>
      </c>
      <c r="B123" t="s">
        <v>48</v>
      </c>
      <c r="C123" t="s">
        <v>49</v>
      </c>
      <c r="D123" t="s">
        <v>36</v>
      </c>
      <c r="E123">
        <v>1</v>
      </c>
      <c r="F123" t="s">
        <v>32</v>
      </c>
      <c r="G123">
        <v>1</v>
      </c>
      <c r="H123" s="2">
        <v>266.7</v>
      </c>
      <c r="I123" t="str">
        <f>IF(ISNUMBER(SEARCH("C",#REF!)), "-1","1")</f>
        <v>1</v>
      </c>
      <c r="J123" s="4">
        <f t="shared" si="2"/>
        <v>1</v>
      </c>
      <c r="K123" s="2">
        <f t="shared" si="3"/>
        <v>266.7</v>
      </c>
    </row>
    <row r="124" spans="1:11" x14ac:dyDescent="0.25">
      <c r="A124" s="1">
        <v>44946</v>
      </c>
      <c r="B124" t="s">
        <v>144</v>
      </c>
      <c r="C124" t="s">
        <v>145</v>
      </c>
      <c r="D124" t="s">
        <v>36</v>
      </c>
      <c r="E124">
        <v>1</v>
      </c>
      <c r="F124" t="s">
        <v>320</v>
      </c>
      <c r="G124">
        <v>2</v>
      </c>
      <c r="H124" s="2">
        <v>321</v>
      </c>
      <c r="I124" t="str">
        <f>IF(ISNUMBER(SEARCH("C",#REF!)), "-1","1")</f>
        <v>1</v>
      </c>
      <c r="J124" s="4">
        <f t="shared" si="2"/>
        <v>2</v>
      </c>
      <c r="K124" s="2">
        <f t="shared" si="3"/>
        <v>321</v>
      </c>
    </row>
    <row r="125" spans="1:11" hidden="1" x14ac:dyDescent="0.25">
      <c r="A125" s="1">
        <v>44946</v>
      </c>
      <c r="B125" t="s">
        <v>118</v>
      </c>
      <c r="C125" t="s">
        <v>38</v>
      </c>
      <c r="D125" t="s">
        <v>34</v>
      </c>
      <c r="E125">
        <v>1</v>
      </c>
      <c r="F125" t="s">
        <v>171</v>
      </c>
      <c r="G125">
        <v>1</v>
      </c>
      <c r="H125" s="2">
        <v>92.34</v>
      </c>
      <c r="I125" t="str">
        <f>IF(ISNUMBER(SEARCH("C",#REF!)), "-1","1")</f>
        <v>1</v>
      </c>
      <c r="J125" s="4">
        <f t="shared" si="2"/>
        <v>1</v>
      </c>
      <c r="K125" s="2">
        <f t="shared" si="3"/>
        <v>92.34</v>
      </c>
    </row>
    <row r="126" spans="1:11" hidden="1" x14ac:dyDescent="0.25">
      <c r="A126" s="1">
        <v>44946</v>
      </c>
      <c r="B126" t="s">
        <v>91</v>
      </c>
      <c r="C126" t="s">
        <v>38</v>
      </c>
      <c r="D126" t="s">
        <v>34</v>
      </c>
      <c r="E126">
        <v>1</v>
      </c>
      <c r="F126" t="s">
        <v>122</v>
      </c>
      <c r="G126">
        <v>10</v>
      </c>
      <c r="H126" s="2">
        <v>672</v>
      </c>
      <c r="I126" t="str">
        <f>IF(ISNUMBER(SEARCH("C",#REF!)), "-1","1")</f>
        <v>1</v>
      </c>
      <c r="J126" s="4">
        <f t="shared" si="2"/>
        <v>10</v>
      </c>
      <c r="K126" s="2">
        <f t="shared" si="3"/>
        <v>672</v>
      </c>
    </row>
    <row r="127" spans="1:11" x14ac:dyDescent="0.25">
      <c r="A127" s="1">
        <v>44946</v>
      </c>
      <c r="B127" t="s">
        <v>201</v>
      </c>
      <c r="C127" t="s">
        <v>202</v>
      </c>
      <c r="D127" t="s">
        <v>36</v>
      </c>
      <c r="E127">
        <v>1</v>
      </c>
      <c r="F127" t="s">
        <v>216</v>
      </c>
      <c r="G127">
        <v>1</v>
      </c>
      <c r="H127" s="2">
        <v>143.97</v>
      </c>
      <c r="I127" t="str">
        <f>IF(ISNUMBER(SEARCH("C",#REF!)), "-1","1")</f>
        <v>1</v>
      </c>
      <c r="J127" s="4">
        <f t="shared" si="2"/>
        <v>1</v>
      </c>
      <c r="K127" s="2">
        <f t="shared" si="3"/>
        <v>143.97</v>
      </c>
    </row>
    <row r="128" spans="1:11" hidden="1" x14ac:dyDescent="0.25">
      <c r="A128" s="1">
        <v>44946</v>
      </c>
      <c r="B128" t="s">
        <v>63</v>
      </c>
      <c r="C128" t="s">
        <v>40</v>
      </c>
      <c r="D128" t="s">
        <v>36</v>
      </c>
      <c r="E128">
        <v>1</v>
      </c>
      <c r="F128" t="s">
        <v>113</v>
      </c>
      <c r="G128">
        <v>5</v>
      </c>
      <c r="H128" s="2">
        <v>479.8</v>
      </c>
      <c r="I128" t="str">
        <f>IF(ISNUMBER(SEARCH("C",#REF!)), "-1","1")</f>
        <v>1</v>
      </c>
      <c r="J128" s="4">
        <f t="shared" si="2"/>
        <v>5</v>
      </c>
      <c r="K128" s="2">
        <f t="shared" si="3"/>
        <v>479.8</v>
      </c>
    </row>
    <row r="129" spans="1:11" hidden="1" x14ac:dyDescent="0.25">
      <c r="A129" s="1">
        <v>44946</v>
      </c>
      <c r="B129" t="s">
        <v>100</v>
      </c>
      <c r="C129" t="s">
        <v>37</v>
      </c>
      <c r="D129" t="s">
        <v>36</v>
      </c>
      <c r="E129">
        <v>1</v>
      </c>
      <c r="F129" t="s">
        <v>205</v>
      </c>
      <c r="G129">
        <v>3</v>
      </c>
      <c r="H129" s="2">
        <v>572.70000000000005</v>
      </c>
      <c r="I129" t="str">
        <f>IF(ISNUMBER(SEARCH("C",#REF!)), "-1","1")</f>
        <v>1</v>
      </c>
      <c r="J129" s="4">
        <f t="shared" si="2"/>
        <v>3</v>
      </c>
      <c r="K129" s="2">
        <f t="shared" si="3"/>
        <v>572.70000000000005</v>
      </c>
    </row>
    <row r="130" spans="1:11" hidden="1" x14ac:dyDescent="0.25">
      <c r="A130" s="1">
        <v>44946</v>
      </c>
      <c r="B130" t="s">
        <v>70</v>
      </c>
      <c r="C130" t="s">
        <v>38</v>
      </c>
      <c r="D130" t="s">
        <v>34</v>
      </c>
      <c r="E130">
        <v>1</v>
      </c>
      <c r="F130" t="s">
        <v>122</v>
      </c>
      <c r="G130">
        <v>15</v>
      </c>
      <c r="H130" s="2">
        <v>826.2</v>
      </c>
      <c r="I130" t="str">
        <f>IF(ISNUMBER(SEARCH("C",#REF!)), "-1","1")</f>
        <v>1</v>
      </c>
      <c r="J130" s="4">
        <f t="shared" si="2"/>
        <v>15</v>
      </c>
      <c r="K130" s="2">
        <f t="shared" si="3"/>
        <v>826.2</v>
      </c>
    </row>
    <row r="131" spans="1:11" hidden="1" x14ac:dyDescent="0.25">
      <c r="A131" s="1">
        <v>44946</v>
      </c>
      <c r="B131" t="s">
        <v>55</v>
      </c>
      <c r="C131" t="s">
        <v>46</v>
      </c>
      <c r="D131" t="s">
        <v>34</v>
      </c>
      <c r="E131">
        <v>1</v>
      </c>
      <c r="F131" t="s">
        <v>32</v>
      </c>
      <c r="G131">
        <v>2</v>
      </c>
      <c r="H131" s="2">
        <v>493.56</v>
      </c>
      <c r="I131" t="str">
        <f>IF(ISNUMBER(SEARCH("C",#REF!)), "-1","1")</f>
        <v>1</v>
      </c>
      <c r="J131" s="4">
        <f t="shared" si="2"/>
        <v>2</v>
      </c>
      <c r="K131" s="2">
        <f t="shared" si="3"/>
        <v>493.56</v>
      </c>
    </row>
    <row r="132" spans="1:11" hidden="1" x14ac:dyDescent="0.25">
      <c r="A132" s="1">
        <v>44946</v>
      </c>
      <c r="B132" t="s">
        <v>55</v>
      </c>
      <c r="C132" t="s">
        <v>46</v>
      </c>
      <c r="D132" t="s">
        <v>34</v>
      </c>
      <c r="E132">
        <v>1</v>
      </c>
      <c r="F132" t="s">
        <v>130</v>
      </c>
      <c r="G132">
        <v>1</v>
      </c>
      <c r="H132" s="2">
        <v>167.9</v>
      </c>
      <c r="I132" t="str">
        <f>IF(ISNUMBER(SEARCH("C",#REF!)), "-1","1")</f>
        <v>1</v>
      </c>
      <c r="J132" s="4">
        <f t="shared" si="2"/>
        <v>1</v>
      </c>
      <c r="K132" s="2">
        <f t="shared" si="3"/>
        <v>167.9</v>
      </c>
    </row>
    <row r="133" spans="1:11" hidden="1" x14ac:dyDescent="0.25">
      <c r="A133" s="1">
        <v>44949</v>
      </c>
      <c r="B133" t="s">
        <v>208</v>
      </c>
      <c r="C133" t="s">
        <v>38</v>
      </c>
      <c r="D133" t="s">
        <v>34</v>
      </c>
      <c r="E133">
        <v>1</v>
      </c>
      <c r="F133" t="s">
        <v>110</v>
      </c>
      <c r="G133">
        <v>1</v>
      </c>
      <c r="H133" s="2">
        <v>100.8</v>
      </c>
      <c r="I133" t="str">
        <f>IF(ISNUMBER(SEARCH("C",#REF!)), "-1","1")</f>
        <v>1</v>
      </c>
      <c r="J133" s="4">
        <f t="shared" si="2"/>
        <v>1</v>
      </c>
      <c r="K133" s="2">
        <f t="shared" si="3"/>
        <v>100.8</v>
      </c>
    </row>
    <row r="134" spans="1:11" hidden="1" x14ac:dyDescent="0.25">
      <c r="A134" s="1">
        <v>44949</v>
      </c>
      <c r="B134" t="s">
        <v>296</v>
      </c>
      <c r="C134" t="s">
        <v>151</v>
      </c>
      <c r="D134" t="s">
        <v>34</v>
      </c>
      <c r="E134">
        <v>1</v>
      </c>
      <c r="F134" t="s">
        <v>68</v>
      </c>
      <c r="G134">
        <v>1</v>
      </c>
      <c r="H134" s="2">
        <v>100.8</v>
      </c>
      <c r="I134" t="str">
        <f>IF(ISNUMBER(SEARCH("C",#REF!)), "-1","1")</f>
        <v>1</v>
      </c>
      <c r="J134" s="4">
        <f t="shared" si="2"/>
        <v>1</v>
      </c>
      <c r="K134" s="2">
        <f t="shared" si="3"/>
        <v>100.8</v>
      </c>
    </row>
    <row r="135" spans="1:11" hidden="1" x14ac:dyDescent="0.25">
      <c r="A135" s="1">
        <v>44949</v>
      </c>
      <c r="B135" t="s">
        <v>163</v>
      </c>
      <c r="C135" t="s">
        <v>164</v>
      </c>
      <c r="D135" t="s">
        <v>34</v>
      </c>
      <c r="E135">
        <v>1</v>
      </c>
      <c r="F135" t="s">
        <v>157</v>
      </c>
      <c r="G135">
        <v>4</v>
      </c>
      <c r="H135" s="2">
        <v>561.20000000000005</v>
      </c>
      <c r="I135" t="str">
        <f>IF(ISNUMBER(SEARCH("C",#REF!)), "-1","1")</f>
        <v>1</v>
      </c>
      <c r="J135" s="4">
        <f t="shared" si="2"/>
        <v>4</v>
      </c>
      <c r="K135" s="2">
        <f t="shared" si="3"/>
        <v>561.20000000000005</v>
      </c>
    </row>
    <row r="136" spans="1:11" x14ac:dyDescent="0.25">
      <c r="A136" s="1">
        <v>44949</v>
      </c>
      <c r="B136" t="s">
        <v>144</v>
      </c>
      <c r="C136" t="s">
        <v>145</v>
      </c>
      <c r="D136" t="s">
        <v>36</v>
      </c>
      <c r="E136">
        <v>1</v>
      </c>
      <c r="F136" t="s">
        <v>82</v>
      </c>
      <c r="G136">
        <v>5</v>
      </c>
      <c r="H136" s="2">
        <v>199.2</v>
      </c>
      <c r="I136" t="str">
        <f>IF(ISNUMBER(SEARCH("C",#REF!)), "-1","1")</f>
        <v>1</v>
      </c>
      <c r="J136" s="4">
        <f t="shared" si="2"/>
        <v>5</v>
      </c>
      <c r="K136" s="2">
        <f t="shared" si="3"/>
        <v>199.2</v>
      </c>
    </row>
    <row r="137" spans="1:11" x14ac:dyDescent="0.25">
      <c r="A137" s="1">
        <v>44949</v>
      </c>
      <c r="B137" t="s">
        <v>218</v>
      </c>
      <c r="C137" t="s">
        <v>219</v>
      </c>
      <c r="D137" t="s">
        <v>36</v>
      </c>
      <c r="E137">
        <v>1</v>
      </c>
      <c r="F137" t="s">
        <v>110</v>
      </c>
      <c r="G137">
        <v>3</v>
      </c>
      <c r="H137" s="2">
        <v>302.39999999999998</v>
      </c>
      <c r="I137" t="str">
        <f>IF(ISNUMBER(SEARCH("C",#REF!)), "-1","1")</f>
        <v>1</v>
      </c>
      <c r="J137" s="4">
        <f t="shared" ref="J137:J200" si="4">G137*I137</f>
        <v>3</v>
      </c>
      <c r="K137" s="2">
        <f t="shared" ref="K137:K200" si="5">H137*I137</f>
        <v>302.39999999999998</v>
      </c>
    </row>
    <row r="138" spans="1:11" x14ac:dyDescent="0.25">
      <c r="A138" s="1">
        <v>44949</v>
      </c>
      <c r="B138" t="s">
        <v>48</v>
      </c>
      <c r="C138" t="s">
        <v>49</v>
      </c>
      <c r="D138" t="s">
        <v>36</v>
      </c>
      <c r="E138">
        <v>1</v>
      </c>
      <c r="F138" t="s">
        <v>32</v>
      </c>
      <c r="G138">
        <v>1</v>
      </c>
      <c r="H138" s="2">
        <v>266.7</v>
      </c>
      <c r="I138" t="str">
        <f>IF(ISNUMBER(SEARCH("C",#REF!)), "-1","1")</f>
        <v>1</v>
      </c>
      <c r="J138" s="4">
        <f t="shared" si="4"/>
        <v>1</v>
      </c>
      <c r="K138" s="2">
        <f t="shared" si="5"/>
        <v>266.7</v>
      </c>
    </row>
    <row r="139" spans="1:11" hidden="1" x14ac:dyDescent="0.25">
      <c r="A139" s="1">
        <v>44949</v>
      </c>
      <c r="B139" t="s">
        <v>177</v>
      </c>
      <c r="C139" t="s">
        <v>178</v>
      </c>
      <c r="D139" t="s">
        <v>36</v>
      </c>
      <c r="E139">
        <v>1</v>
      </c>
      <c r="F139" t="s">
        <v>113</v>
      </c>
      <c r="G139">
        <v>2</v>
      </c>
      <c r="H139" s="2">
        <v>183.04</v>
      </c>
      <c r="I139" t="str">
        <f>IF(ISNUMBER(SEARCH("C",#REF!)), "-1","1")</f>
        <v>1</v>
      </c>
      <c r="J139" s="4">
        <f t="shared" si="4"/>
        <v>2</v>
      </c>
      <c r="K139" s="2">
        <f t="shared" si="5"/>
        <v>183.04</v>
      </c>
    </row>
    <row r="140" spans="1:11" x14ac:dyDescent="0.25">
      <c r="A140" s="1">
        <v>44949</v>
      </c>
      <c r="B140" t="s">
        <v>48</v>
      </c>
      <c r="C140" t="s">
        <v>49</v>
      </c>
      <c r="D140" t="s">
        <v>36</v>
      </c>
      <c r="E140">
        <v>1</v>
      </c>
      <c r="F140" t="s">
        <v>110</v>
      </c>
      <c r="G140">
        <v>1</v>
      </c>
      <c r="H140" s="2">
        <v>100.8</v>
      </c>
      <c r="I140" t="str">
        <f>IF(ISNUMBER(SEARCH("C",#REF!)), "-1","1")</f>
        <v>1</v>
      </c>
      <c r="J140" s="4">
        <f t="shared" si="4"/>
        <v>1</v>
      </c>
      <c r="K140" s="2">
        <f t="shared" si="5"/>
        <v>100.8</v>
      </c>
    </row>
    <row r="141" spans="1:11" hidden="1" x14ac:dyDescent="0.25">
      <c r="A141" s="1">
        <v>44949</v>
      </c>
      <c r="B141" t="s">
        <v>70</v>
      </c>
      <c r="C141" t="s">
        <v>38</v>
      </c>
      <c r="D141" t="s">
        <v>34</v>
      </c>
      <c r="E141">
        <v>1</v>
      </c>
      <c r="F141" t="s">
        <v>110</v>
      </c>
      <c r="G141">
        <v>4</v>
      </c>
      <c r="H141" s="2">
        <v>403.2</v>
      </c>
      <c r="I141" t="str">
        <f>IF(ISNUMBER(SEARCH("C",#REF!)), "-1","1")</f>
        <v>1</v>
      </c>
      <c r="J141" s="4">
        <f t="shared" si="4"/>
        <v>4</v>
      </c>
      <c r="K141" s="2">
        <f t="shared" si="5"/>
        <v>403.2</v>
      </c>
    </row>
    <row r="142" spans="1:11" hidden="1" x14ac:dyDescent="0.25">
      <c r="A142" s="1">
        <v>44949</v>
      </c>
      <c r="B142" t="s">
        <v>600</v>
      </c>
      <c r="C142" t="s">
        <v>178</v>
      </c>
      <c r="D142" t="s">
        <v>36</v>
      </c>
      <c r="E142">
        <v>1</v>
      </c>
      <c r="F142" t="s">
        <v>205</v>
      </c>
      <c r="G142">
        <v>1</v>
      </c>
      <c r="H142" s="2">
        <v>190.9</v>
      </c>
      <c r="I142" t="str">
        <f>IF(ISNUMBER(SEARCH("C",#REF!)), "-1","1")</f>
        <v>1</v>
      </c>
      <c r="J142" s="4">
        <f t="shared" si="4"/>
        <v>1</v>
      </c>
      <c r="K142" s="2">
        <f t="shared" si="5"/>
        <v>190.9</v>
      </c>
    </row>
    <row r="143" spans="1:11" x14ac:dyDescent="0.25">
      <c r="A143" s="1">
        <v>44949</v>
      </c>
      <c r="B143" t="s">
        <v>73</v>
      </c>
      <c r="C143" t="s">
        <v>49</v>
      </c>
      <c r="D143" t="s">
        <v>36</v>
      </c>
      <c r="E143">
        <v>1</v>
      </c>
      <c r="F143" t="s">
        <v>134</v>
      </c>
      <c r="G143">
        <v>1</v>
      </c>
      <c r="H143" s="2">
        <v>259.05</v>
      </c>
      <c r="I143" t="str">
        <f>IF(ISNUMBER(SEARCH("C",#REF!)), "-1","1")</f>
        <v>1</v>
      </c>
      <c r="J143" s="4">
        <f t="shared" si="4"/>
        <v>1</v>
      </c>
      <c r="K143" s="2">
        <f t="shared" si="5"/>
        <v>259.05</v>
      </c>
    </row>
    <row r="144" spans="1:11" hidden="1" x14ac:dyDescent="0.25">
      <c r="A144" s="1">
        <v>44949</v>
      </c>
      <c r="B144" t="s">
        <v>43</v>
      </c>
      <c r="C144" t="s">
        <v>44</v>
      </c>
      <c r="D144" t="s">
        <v>34</v>
      </c>
      <c r="E144">
        <v>1</v>
      </c>
      <c r="F144" t="s">
        <v>110</v>
      </c>
      <c r="G144">
        <v>1</v>
      </c>
      <c r="H144" s="2">
        <v>96</v>
      </c>
      <c r="I144" t="str">
        <f>IF(ISNUMBER(SEARCH("C",#REF!)), "-1","1")</f>
        <v>1</v>
      </c>
      <c r="J144" s="4">
        <f t="shared" si="4"/>
        <v>1</v>
      </c>
      <c r="K144" s="2">
        <f t="shared" si="5"/>
        <v>96</v>
      </c>
    </row>
    <row r="145" spans="1:11" hidden="1" x14ac:dyDescent="0.25">
      <c r="A145" s="1">
        <v>44949</v>
      </c>
      <c r="B145" t="s">
        <v>43</v>
      </c>
      <c r="C145" t="s">
        <v>44</v>
      </c>
      <c r="D145" t="s">
        <v>34</v>
      </c>
      <c r="E145">
        <v>1</v>
      </c>
      <c r="F145" t="s">
        <v>110</v>
      </c>
      <c r="G145">
        <v>1</v>
      </c>
      <c r="H145" s="2">
        <v>96</v>
      </c>
      <c r="I145" t="str">
        <f>IF(ISNUMBER(SEARCH("C",#REF!)), "-1","1")</f>
        <v>1</v>
      </c>
      <c r="J145" s="4">
        <f t="shared" si="4"/>
        <v>1</v>
      </c>
      <c r="K145" s="2">
        <f t="shared" si="5"/>
        <v>96</v>
      </c>
    </row>
    <row r="146" spans="1:11" hidden="1" x14ac:dyDescent="0.25">
      <c r="A146" s="1">
        <v>44949</v>
      </c>
      <c r="B146" t="s">
        <v>43</v>
      </c>
      <c r="C146" t="s">
        <v>44</v>
      </c>
      <c r="D146" t="s">
        <v>34</v>
      </c>
      <c r="E146">
        <v>1</v>
      </c>
      <c r="F146" t="s">
        <v>110</v>
      </c>
      <c r="G146">
        <v>1</v>
      </c>
      <c r="H146" s="2">
        <v>100.8</v>
      </c>
      <c r="I146" t="str">
        <f>IF(ISNUMBER(SEARCH("C",#REF!)), "-1","1")</f>
        <v>1</v>
      </c>
      <c r="J146" s="4">
        <f t="shared" si="4"/>
        <v>1</v>
      </c>
      <c r="K146" s="2">
        <f t="shared" si="5"/>
        <v>100.8</v>
      </c>
    </row>
    <row r="147" spans="1:11" hidden="1" x14ac:dyDescent="0.25">
      <c r="A147" s="1">
        <v>44949</v>
      </c>
      <c r="B147" t="s">
        <v>43</v>
      </c>
      <c r="C147" t="s">
        <v>44</v>
      </c>
      <c r="D147" t="s">
        <v>34</v>
      </c>
      <c r="E147">
        <v>1</v>
      </c>
      <c r="F147" t="s">
        <v>96</v>
      </c>
      <c r="G147">
        <v>1</v>
      </c>
      <c r="H147" s="2">
        <v>346.21</v>
      </c>
      <c r="I147" t="str">
        <f>IF(ISNUMBER(SEARCH("C",#REF!)), "-1","1")</f>
        <v>1</v>
      </c>
      <c r="J147" s="4">
        <f t="shared" si="4"/>
        <v>1</v>
      </c>
      <c r="K147" s="2">
        <f t="shared" si="5"/>
        <v>346.21</v>
      </c>
    </row>
    <row r="148" spans="1:11" hidden="1" x14ac:dyDescent="0.25">
      <c r="A148" s="1">
        <v>44949</v>
      </c>
      <c r="B148" t="s">
        <v>43</v>
      </c>
      <c r="C148" t="s">
        <v>44</v>
      </c>
      <c r="D148" t="s">
        <v>34</v>
      </c>
      <c r="E148">
        <v>2</v>
      </c>
      <c r="F148" t="s">
        <v>94</v>
      </c>
      <c r="G148">
        <v>1</v>
      </c>
      <c r="H148" s="2">
        <v>346.21</v>
      </c>
      <c r="I148" t="str">
        <f>IF(ISNUMBER(SEARCH("C",#REF!)), "-1","1")</f>
        <v>1</v>
      </c>
      <c r="J148" s="4">
        <f t="shared" si="4"/>
        <v>1</v>
      </c>
      <c r="K148" s="2">
        <f t="shared" si="5"/>
        <v>346.21</v>
      </c>
    </row>
    <row r="149" spans="1:11" hidden="1" x14ac:dyDescent="0.25">
      <c r="A149" s="1">
        <v>44949</v>
      </c>
      <c r="B149" t="s">
        <v>238</v>
      </c>
      <c r="C149" t="s">
        <v>239</v>
      </c>
      <c r="D149" t="s">
        <v>34</v>
      </c>
      <c r="E149">
        <v>1</v>
      </c>
      <c r="F149" t="s">
        <v>87</v>
      </c>
      <c r="G149">
        <v>1</v>
      </c>
      <c r="H149" s="2">
        <v>0</v>
      </c>
      <c r="I149" t="str">
        <f>IF(ISNUMBER(SEARCH("C",#REF!)), "-1","1")</f>
        <v>1</v>
      </c>
      <c r="J149" s="4">
        <f t="shared" si="4"/>
        <v>1</v>
      </c>
      <c r="K149" s="2">
        <f t="shared" si="5"/>
        <v>0</v>
      </c>
    </row>
    <row r="150" spans="1:11" hidden="1" x14ac:dyDescent="0.25">
      <c r="A150" s="1">
        <v>44950</v>
      </c>
      <c r="B150" t="s">
        <v>138</v>
      </c>
      <c r="C150" t="s">
        <v>139</v>
      </c>
      <c r="D150" t="s">
        <v>36</v>
      </c>
      <c r="E150">
        <v>1</v>
      </c>
      <c r="F150" t="s">
        <v>181</v>
      </c>
      <c r="G150">
        <v>8</v>
      </c>
      <c r="H150" s="2">
        <v>588.79999999999995</v>
      </c>
      <c r="I150" t="str">
        <f>IF(ISNUMBER(SEARCH("C",#REF!)), "-1","1")</f>
        <v>1</v>
      </c>
      <c r="J150" s="4">
        <f t="shared" si="4"/>
        <v>8</v>
      </c>
      <c r="K150" s="2">
        <f t="shared" si="5"/>
        <v>588.79999999999995</v>
      </c>
    </row>
    <row r="151" spans="1:11" hidden="1" x14ac:dyDescent="0.25">
      <c r="A151" s="1">
        <v>44950</v>
      </c>
      <c r="B151" t="s">
        <v>300</v>
      </c>
      <c r="C151" t="s">
        <v>301</v>
      </c>
      <c r="D151" t="s">
        <v>34</v>
      </c>
      <c r="E151">
        <v>1</v>
      </c>
      <c r="F151" t="s">
        <v>87</v>
      </c>
      <c r="G151">
        <v>10</v>
      </c>
      <c r="H151" s="2">
        <v>189</v>
      </c>
      <c r="I151" t="str">
        <f>IF(ISNUMBER(SEARCH("C",#REF!)), "-1","1")</f>
        <v>1</v>
      </c>
      <c r="J151" s="4">
        <f t="shared" si="4"/>
        <v>10</v>
      </c>
      <c r="K151" s="2">
        <f t="shared" si="5"/>
        <v>189</v>
      </c>
    </row>
    <row r="152" spans="1:11" hidden="1" x14ac:dyDescent="0.25">
      <c r="A152" s="1">
        <v>44950</v>
      </c>
      <c r="B152" t="s">
        <v>79</v>
      </c>
      <c r="C152" t="s">
        <v>39</v>
      </c>
      <c r="D152" t="s">
        <v>34</v>
      </c>
      <c r="E152">
        <v>1</v>
      </c>
      <c r="F152" t="s">
        <v>94</v>
      </c>
      <c r="G152">
        <v>1</v>
      </c>
      <c r="H152" s="2">
        <v>357.7</v>
      </c>
      <c r="I152" t="str">
        <f>IF(ISNUMBER(SEARCH("C",#REF!)), "-1","1")</f>
        <v>1</v>
      </c>
      <c r="J152" s="4">
        <f t="shared" si="4"/>
        <v>1</v>
      </c>
      <c r="K152" s="2">
        <f t="shared" si="5"/>
        <v>357.7</v>
      </c>
    </row>
    <row r="153" spans="1:11" hidden="1" x14ac:dyDescent="0.25">
      <c r="A153" s="1">
        <v>44950</v>
      </c>
      <c r="B153" t="s">
        <v>79</v>
      </c>
      <c r="C153" t="s">
        <v>39</v>
      </c>
      <c r="D153" t="s">
        <v>34</v>
      </c>
      <c r="E153">
        <v>2</v>
      </c>
      <c r="F153" t="s">
        <v>225</v>
      </c>
      <c r="G153">
        <v>2</v>
      </c>
      <c r="H153" s="2">
        <v>1026</v>
      </c>
      <c r="I153" t="str">
        <f>IF(ISNUMBER(SEARCH("C",#REF!)), "-1","1")</f>
        <v>1</v>
      </c>
      <c r="J153" s="4">
        <f t="shared" si="4"/>
        <v>2</v>
      </c>
      <c r="K153" s="2">
        <f t="shared" si="5"/>
        <v>1026</v>
      </c>
    </row>
    <row r="154" spans="1:11" x14ac:dyDescent="0.25">
      <c r="A154" s="1">
        <v>44950</v>
      </c>
      <c r="B154" t="s">
        <v>144</v>
      </c>
      <c r="C154" t="s">
        <v>145</v>
      </c>
      <c r="D154" t="s">
        <v>36</v>
      </c>
      <c r="E154">
        <v>1</v>
      </c>
      <c r="F154" t="s">
        <v>82</v>
      </c>
      <c r="G154">
        <v>5</v>
      </c>
      <c r="H154" s="2">
        <v>199.2</v>
      </c>
      <c r="I154" t="str">
        <f>IF(ISNUMBER(SEARCH("C",#REF!)), "-1","1")</f>
        <v>1</v>
      </c>
      <c r="J154" s="4">
        <f t="shared" si="4"/>
        <v>5</v>
      </c>
      <c r="K154" s="2">
        <f t="shared" si="5"/>
        <v>199.2</v>
      </c>
    </row>
    <row r="155" spans="1:11" x14ac:dyDescent="0.25">
      <c r="A155" s="1">
        <v>44950</v>
      </c>
      <c r="B155" t="s">
        <v>84</v>
      </c>
      <c r="C155" t="s">
        <v>49</v>
      </c>
      <c r="D155" t="s">
        <v>36</v>
      </c>
      <c r="E155">
        <v>1</v>
      </c>
      <c r="F155" t="s">
        <v>216</v>
      </c>
      <c r="G155">
        <v>3</v>
      </c>
      <c r="H155" s="2">
        <v>403.98</v>
      </c>
      <c r="I155" t="str">
        <f>IF(ISNUMBER(SEARCH("C",#REF!)), "-1","1")</f>
        <v>1</v>
      </c>
      <c r="J155" s="4">
        <f t="shared" si="4"/>
        <v>3</v>
      </c>
      <c r="K155" s="2">
        <f t="shared" si="5"/>
        <v>403.98</v>
      </c>
    </row>
    <row r="156" spans="1:11" x14ac:dyDescent="0.25">
      <c r="A156" s="1">
        <v>44950</v>
      </c>
      <c r="B156" t="s">
        <v>84</v>
      </c>
      <c r="C156" t="s">
        <v>49</v>
      </c>
      <c r="D156" t="s">
        <v>36</v>
      </c>
      <c r="E156">
        <v>1</v>
      </c>
      <c r="F156" t="s">
        <v>68</v>
      </c>
      <c r="G156">
        <v>1</v>
      </c>
      <c r="H156" s="2">
        <v>100.8</v>
      </c>
      <c r="I156" t="str">
        <f>IF(ISNUMBER(SEARCH("C",#REF!)), "-1","1")</f>
        <v>1</v>
      </c>
      <c r="J156" s="4">
        <f t="shared" si="4"/>
        <v>1</v>
      </c>
      <c r="K156" s="2">
        <f t="shared" si="5"/>
        <v>100.8</v>
      </c>
    </row>
    <row r="157" spans="1:11" hidden="1" x14ac:dyDescent="0.25">
      <c r="A157" s="1">
        <v>44950</v>
      </c>
      <c r="B157" t="s">
        <v>118</v>
      </c>
      <c r="C157" t="s">
        <v>38</v>
      </c>
      <c r="D157" t="s">
        <v>34</v>
      </c>
      <c r="E157">
        <v>1</v>
      </c>
      <c r="F157" t="s">
        <v>361</v>
      </c>
      <c r="G157">
        <v>2</v>
      </c>
      <c r="H157" s="2">
        <v>446.88</v>
      </c>
      <c r="I157" t="str">
        <f>IF(ISNUMBER(SEARCH("C",#REF!)), "-1","1")</f>
        <v>1</v>
      </c>
      <c r="J157" s="4">
        <f t="shared" si="4"/>
        <v>2</v>
      </c>
      <c r="K157" s="2">
        <f t="shared" si="5"/>
        <v>446.88</v>
      </c>
    </row>
    <row r="158" spans="1:11" hidden="1" x14ac:dyDescent="0.25">
      <c r="A158" s="1">
        <v>44950</v>
      </c>
      <c r="B158" t="s">
        <v>57</v>
      </c>
      <c r="C158" t="s">
        <v>39</v>
      </c>
      <c r="D158" t="s">
        <v>34</v>
      </c>
      <c r="E158">
        <v>1</v>
      </c>
      <c r="F158" t="s">
        <v>87</v>
      </c>
      <c r="G158">
        <v>10</v>
      </c>
      <c r="H158" s="2">
        <v>173.6</v>
      </c>
      <c r="I158" t="str">
        <f>IF(ISNUMBER(SEARCH("C",#REF!)), "-1","1")</f>
        <v>1</v>
      </c>
      <c r="J158" s="4">
        <f t="shared" si="4"/>
        <v>10</v>
      </c>
      <c r="K158" s="2">
        <f t="shared" si="5"/>
        <v>173.6</v>
      </c>
    </row>
    <row r="159" spans="1:11" hidden="1" x14ac:dyDescent="0.25">
      <c r="A159" s="1">
        <v>44950</v>
      </c>
      <c r="B159" t="s">
        <v>118</v>
      </c>
      <c r="C159" t="s">
        <v>38</v>
      </c>
      <c r="D159" t="s">
        <v>34</v>
      </c>
      <c r="E159">
        <v>2</v>
      </c>
      <c r="F159" t="s">
        <v>400</v>
      </c>
      <c r="G159">
        <v>2</v>
      </c>
      <c r="H159" s="2">
        <v>446.88</v>
      </c>
      <c r="I159" t="str">
        <f>IF(ISNUMBER(SEARCH("C",#REF!)), "-1","1")</f>
        <v>1</v>
      </c>
      <c r="J159" s="4">
        <f t="shared" si="4"/>
        <v>2</v>
      </c>
      <c r="K159" s="2">
        <f t="shared" si="5"/>
        <v>446.88</v>
      </c>
    </row>
    <row r="160" spans="1:11" hidden="1" x14ac:dyDescent="0.25">
      <c r="A160" s="1">
        <v>44950</v>
      </c>
      <c r="B160" t="s">
        <v>118</v>
      </c>
      <c r="C160" t="s">
        <v>38</v>
      </c>
      <c r="D160" t="s">
        <v>34</v>
      </c>
      <c r="E160">
        <v>3</v>
      </c>
      <c r="F160" t="s">
        <v>402</v>
      </c>
      <c r="G160">
        <v>2</v>
      </c>
      <c r="H160" s="2">
        <v>446.88</v>
      </c>
      <c r="I160" t="str">
        <f>IF(ISNUMBER(SEARCH("C",#REF!)), "-1","1")</f>
        <v>1</v>
      </c>
      <c r="J160" s="4">
        <f t="shared" si="4"/>
        <v>2</v>
      </c>
      <c r="K160" s="2">
        <f t="shared" si="5"/>
        <v>446.88</v>
      </c>
    </row>
    <row r="161" spans="1:13" hidden="1" x14ac:dyDescent="0.25">
      <c r="A161" s="1">
        <v>44950</v>
      </c>
      <c r="B161" t="s">
        <v>408</v>
      </c>
      <c r="C161" t="s">
        <v>409</v>
      </c>
      <c r="D161" t="s">
        <v>34</v>
      </c>
      <c r="E161">
        <v>1</v>
      </c>
      <c r="F161" t="s">
        <v>110</v>
      </c>
      <c r="G161">
        <v>1</v>
      </c>
      <c r="H161" s="2">
        <v>100.8</v>
      </c>
      <c r="I161" t="str">
        <f>IF(ISNUMBER(SEARCH("C",#REF!)), "-1","1")</f>
        <v>1</v>
      </c>
      <c r="J161" s="4">
        <f t="shared" si="4"/>
        <v>1</v>
      </c>
      <c r="K161" s="2">
        <f t="shared" si="5"/>
        <v>100.8</v>
      </c>
    </row>
    <row r="162" spans="1:13" hidden="1" x14ac:dyDescent="0.25">
      <c r="A162" s="1">
        <v>44950</v>
      </c>
      <c r="B162" t="s">
        <v>57</v>
      </c>
      <c r="C162" t="s">
        <v>39</v>
      </c>
      <c r="D162" t="s">
        <v>34</v>
      </c>
      <c r="E162">
        <v>1</v>
      </c>
      <c r="F162" t="s">
        <v>87</v>
      </c>
      <c r="G162">
        <v>10</v>
      </c>
      <c r="H162" s="2">
        <v>173.6</v>
      </c>
      <c r="I162" t="str">
        <f>IF(ISNUMBER(SEARCH("C",#REF!)), "-1","1")</f>
        <v>1</v>
      </c>
      <c r="J162" s="4">
        <f t="shared" si="4"/>
        <v>10</v>
      </c>
      <c r="K162" s="2">
        <f t="shared" si="5"/>
        <v>173.6</v>
      </c>
    </row>
    <row r="163" spans="1:13" hidden="1" x14ac:dyDescent="0.25">
      <c r="A163" s="1">
        <v>44950</v>
      </c>
      <c r="B163" t="s">
        <v>57</v>
      </c>
      <c r="C163" t="s">
        <v>39</v>
      </c>
      <c r="D163" t="s">
        <v>34</v>
      </c>
      <c r="E163">
        <v>1</v>
      </c>
      <c r="F163" t="s">
        <v>87</v>
      </c>
      <c r="G163">
        <v>10</v>
      </c>
      <c r="H163" s="2">
        <v>173.6</v>
      </c>
      <c r="I163" t="str">
        <f>IF(ISNUMBER(SEARCH("C",#REF!)), "-1","1")</f>
        <v>1</v>
      </c>
      <c r="J163" s="4">
        <f t="shared" si="4"/>
        <v>10</v>
      </c>
      <c r="K163" s="2">
        <f t="shared" si="5"/>
        <v>173.6</v>
      </c>
    </row>
    <row r="164" spans="1:13" x14ac:dyDescent="0.25">
      <c r="A164" s="1">
        <v>44950</v>
      </c>
      <c r="B164" t="s">
        <v>48</v>
      </c>
      <c r="C164" t="s">
        <v>49</v>
      </c>
      <c r="D164" t="s">
        <v>36</v>
      </c>
      <c r="E164">
        <v>1</v>
      </c>
      <c r="F164" t="s">
        <v>68</v>
      </c>
      <c r="G164">
        <v>1</v>
      </c>
      <c r="H164" s="2">
        <v>100.8</v>
      </c>
      <c r="I164" t="str">
        <f>IF(ISNUMBER(SEARCH("C",#REF!)), "-1","1")</f>
        <v>1</v>
      </c>
      <c r="J164" s="4">
        <f t="shared" si="4"/>
        <v>1</v>
      </c>
      <c r="K164" s="2">
        <f t="shared" si="5"/>
        <v>100.8</v>
      </c>
    </row>
    <row r="165" spans="1:13" x14ac:dyDescent="0.25">
      <c r="A165" s="1">
        <v>44950</v>
      </c>
      <c r="B165" t="s">
        <v>48</v>
      </c>
      <c r="C165" t="s">
        <v>49</v>
      </c>
      <c r="D165" t="s">
        <v>36</v>
      </c>
      <c r="E165">
        <v>1</v>
      </c>
      <c r="F165" t="s">
        <v>66</v>
      </c>
      <c r="G165">
        <v>1</v>
      </c>
      <c r="H165" s="2">
        <v>98.75</v>
      </c>
      <c r="I165" t="str">
        <f>IF(ISNUMBER(SEARCH("C",#REF!)), "-1","1")</f>
        <v>1</v>
      </c>
      <c r="J165" s="4">
        <f t="shared" si="4"/>
        <v>1</v>
      </c>
      <c r="K165" s="2">
        <f t="shared" si="5"/>
        <v>98.75</v>
      </c>
    </row>
    <row r="166" spans="1:13" hidden="1" x14ac:dyDescent="0.25">
      <c r="A166" s="1">
        <v>44950</v>
      </c>
      <c r="B166" t="s">
        <v>63</v>
      </c>
      <c r="C166" t="s">
        <v>40</v>
      </c>
      <c r="D166" t="s">
        <v>36</v>
      </c>
      <c r="E166">
        <v>1</v>
      </c>
      <c r="F166" t="s">
        <v>32</v>
      </c>
      <c r="G166">
        <v>1</v>
      </c>
      <c r="H166" s="2">
        <v>259.35000000000002</v>
      </c>
      <c r="I166" t="str">
        <f>IF(ISNUMBER(SEARCH("C",#REF!)), "-1","1")</f>
        <v>1</v>
      </c>
      <c r="J166" s="4">
        <f t="shared" si="4"/>
        <v>1</v>
      </c>
      <c r="K166" s="2">
        <f t="shared" si="5"/>
        <v>259.35000000000002</v>
      </c>
    </row>
    <row r="167" spans="1:13" hidden="1" x14ac:dyDescent="0.25">
      <c r="A167" s="1">
        <v>44950</v>
      </c>
      <c r="B167" t="s">
        <v>132</v>
      </c>
      <c r="C167" t="s">
        <v>127</v>
      </c>
      <c r="D167" t="s">
        <v>34</v>
      </c>
      <c r="E167">
        <v>1</v>
      </c>
      <c r="F167" t="s">
        <v>113</v>
      </c>
      <c r="G167">
        <v>3</v>
      </c>
      <c r="H167" s="2">
        <v>296.10000000000002</v>
      </c>
      <c r="I167" t="str">
        <f>IF(ISNUMBER(SEARCH("C",#REF!)), "-1","1")</f>
        <v>1</v>
      </c>
      <c r="J167" s="4">
        <f t="shared" si="4"/>
        <v>3</v>
      </c>
      <c r="K167" s="2">
        <f t="shared" si="5"/>
        <v>296.10000000000002</v>
      </c>
    </row>
    <row r="168" spans="1:13" hidden="1" x14ac:dyDescent="0.25">
      <c r="A168" s="1">
        <v>44950</v>
      </c>
      <c r="B168" t="s">
        <v>55</v>
      </c>
      <c r="C168" t="s">
        <v>46</v>
      </c>
      <c r="D168" t="s">
        <v>34</v>
      </c>
      <c r="E168">
        <v>1</v>
      </c>
      <c r="F168" t="s">
        <v>104</v>
      </c>
      <c r="G168">
        <v>2</v>
      </c>
      <c r="H168" s="2">
        <v>203.7</v>
      </c>
      <c r="I168" t="str">
        <f>IF(ISNUMBER(SEARCH("C",#REF!)), "-1","1")</f>
        <v>1</v>
      </c>
      <c r="J168" s="4">
        <f t="shared" si="4"/>
        <v>2</v>
      </c>
      <c r="K168" s="2">
        <f t="shared" si="5"/>
        <v>203.7</v>
      </c>
    </row>
    <row r="169" spans="1:13" hidden="1" x14ac:dyDescent="0.25">
      <c r="A169" s="1">
        <v>44950</v>
      </c>
      <c r="B169" t="s">
        <v>43</v>
      </c>
      <c r="C169" t="s">
        <v>44</v>
      </c>
      <c r="D169" t="s">
        <v>34</v>
      </c>
      <c r="E169">
        <v>1</v>
      </c>
      <c r="F169" t="s">
        <v>68</v>
      </c>
      <c r="G169">
        <v>2</v>
      </c>
      <c r="H169" s="2">
        <v>201.6</v>
      </c>
      <c r="I169" t="str">
        <f>IF(ISNUMBER(SEARCH("C",#REF!)), "-1","1")</f>
        <v>1</v>
      </c>
      <c r="J169" s="4">
        <f t="shared" si="4"/>
        <v>2</v>
      </c>
      <c r="K169" s="2">
        <f t="shared" si="5"/>
        <v>201.6</v>
      </c>
    </row>
    <row r="170" spans="1:13" hidden="1" x14ac:dyDescent="0.25">
      <c r="A170" s="1">
        <v>44950</v>
      </c>
      <c r="B170" t="s">
        <v>669</v>
      </c>
      <c r="C170" t="s">
        <v>670</v>
      </c>
      <c r="D170" t="s">
        <v>34</v>
      </c>
      <c r="E170">
        <v>1</v>
      </c>
      <c r="F170" t="s">
        <v>87</v>
      </c>
      <c r="G170">
        <v>20</v>
      </c>
      <c r="H170" s="2">
        <v>378</v>
      </c>
      <c r="I170" t="str">
        <f>IF(ISNUMBER(SEARCH("C",#REF!)), "-1","1")</f>
        <v>1</v>
      </c>
      <c r="J170" s="4">
        <f t="shared" si="4"/>
        <v>20</v>
      </c>
      <c r="K170" s="2">
        <f t="shared" si="5"/>
        <v>378</v>
      </c>
    </row>
    <row r="171" spans="1:13" x14ac:dyDescent="0.25">
      <c r="A171" s="1">
        <v>44951</v>
      </c>
      <c r="B171" t="s">
        <v>84</v>
      </c>
      <c r="C171" t="s">
        <v>49</v>
      </c>
      <c r="D171" t="s">
        <v>36</v>
      </c>
      <c r="E171">
        <v>1</v>
      </c>
      <c r="F171" t="s">
        <v>32</v>
      </c>
      <c r="G171">
        <v>1</v>
      </c>
      <c r="H171" s="2">
        <v>266.7</v>
      </c>
      <c r="I171" t="str">
        <f>IF(ISNUMBER(SEARCH("C",#REF!)), "-1","1")</f>
        <v>1</v>
      </c>
      <c r="J171" s="4">
        <f t="shared" si="4"/>
        <v>1</v>
      </c>
      <c r="K171" s="2">
        <f t="shared" si="5"/>
        <v>266.7</v>
      </c>
    </row>
    <row r="172" spans="1:13" s="8" customFormat="1" hidden="1" x14ac:dyDescent="0.25">
      <c r="A172" s="7">
        <v>44951</v>
      </c>
      <c r="B172" s="8" t="s">
        <v>413</v>
      </c>
      <c r="C172" s="8" t="s">
        <v>414</v>
      </c>
      <c r="D172" s="8" t="s">
        <v>34</v>
      </c>
      <c r="E172" s="8">
        <v>1</v>
      </c>
      <c r="F172" s="8" t="s">
        <v>122</v>
      </c>
      <c r="G172" s="8">
        <v>2</v>
      </c>
      <c r="H172" s="10">
        <v>224</v>
      </c>
      <c r="I172" s="8" t="str">
        <f>IF(ISNUMBER(SEARCH("C",#REF!)), "-1","1")</f>
        <v>1</v>
      </c>
      <c r="J172" s="11">
        <f>G172*I172</f>
        <v>2</v>
      </c>
      <c r="K172" s="10">
        <f t="shared" si="5"/>
        <v>224</v>
      </c>
      <c r="L172" s="9"/>
      <c r="M172" s="10"/>
    </row>
    <row r="173" spans="1:13" hidden="1" x14ac:dyDescent="0.25">
      <c r="A173" s="1">
        <v>44951</v>
      </c>
      <c r="B173" t="s">
        <v>423</v>
      </c>
      <c r="C173" t="s">
        <v>40</v>
      </c>
      <c r="D173" t="s">
        <v>36</v>
      </c>
      <c r="E173">
        <v>2</v>
      </c>
      <c r="F173" t="s">
        <v>96</v>
      </c>
      <c r="G173">
        <v>5</v>
      </c>
      <c r="H173" s="2">
        <v>1940.45</v>
      </c>
      <c r="I173" t="str">
        <f>IF(ISNUMBER(SEARCH("C",#REF!)), "-1","1")</f>
        <v>1</v>
      </c>
      <c r="J173" s="4">
        <f t="shared" si="4"/>
        <v>5</v>
      </c>
      <c r="K173" s="2">
        <f t="shared" si="5"/>
        <v>1940.45</v>
      </c>
    </row>
    <row r="174" spans="1:13" hidden="1" x14ac:dyDescent="0.25">
      <c r="A174" s="1">
        <v>44951</v>
      </c>
      <c r="B174" t="s">
        <v>423</v>
      </c>
      <c r="C174" t="s">
        <v>40</v>
      </c>
      <c r="D174" t="s">
        <v>36</v>
      </c>
      <c r="E174">
        <v>1</v>
      </c>
      <c r="F174" t="s">
        <v>94</v>
      </c>
      <c r="G174">
        <v>5</v>
      </c>
      <c r="H174" s="2">
        <v>1940.45</v>
      </c>
      <c r="I174" t="str">
        <f>IF(ISNUMBER(SEARCH("C",#REF!)), "-1","1")</f>
        <v>1</v>
      </c>
      <c r="J174" s="4">
        <f t="shared" si="4"/>
        <v>5</v>
      </c>
      <c r="K174" s="2">
        <f t="shared" si="5"/>
        <v>1940.45</v>
      </c>
    </row>
    <row r="175" spans="1:13" hidden="1" x14ac:dyDescent="0.25">
      <c r="A175" s="1">
        <v>44951</v>
      </c>
      <c r="B175" t="s">
        <v>60</v>
      </c>
      <c r="C175" t="s">
        <v>61</v>
      </c>
      <c r="D175" t="s">
        <v>34</v>
      </c>
      <c r="E175">
        <v>1</v>
      </c>
      <c r="F175" t="s">
        <v>233</v>
      </c>
      <c r="G175">
        <v>20</v>
      </c>
      <c r="H175" s="2">
        <v>8932</v>
      </c>
      <c r="I175" t="str">
        <f>IF(ISNUMBER(SEARCH("C",#REF!)), "-1","1")</f>
        <v>1</v>
      </c>
      <c r="J175" s="4">
        <f t="shared" si="4"/>
        <v>20</v>
      </c>
      <c r="K175" s="2">
        <f t="shared" si="5"/>
        <v>8932</v>
      </c>
    </row>
    <row r="176" spans="1:13" x14ac:dyDescent="0.25">
      <c r="A176" s="1">
        <v>44951</v>
      </c>
      <c r="B176" t="s">
        <v>48</v>
      </c>
      <c r="C176" t="s">
        <v>49</v>
      </c>
      <c r="D176" t="s">
        <v>36</v>
      </c>
      <c r="E176">
        <v>1</v>
      </c>
      <c r="F176" t="s">
        <v>68</v>
      </c>
      <c r="G176">
        <v>1</v>
      </c>
      <c r="H176" s="2">
        <v>100.8</v>
      </c>
      <c r="I176" t="str">
        <f>IF(ISNUMBER(SEARCH("C",#REF!)), "-1","1")</f>
        <v>1</v>
      </c>
      <c r="J176" s="4">
        <f t="shared" si="4"/>
        <v>1</v>
      </c>
      <c r="K176" s="2">
        <f t="shared" si="5"/>
        <v>100.8</v>
      </c>
    </row>
    <row r="177" spans="1:11" hidden="1" x14ac:dyDescent="0.25">
      <c r="A177" s="1">
        <v>44951</v>
      </c>
      <c r="B177" t="s">
        <v>126</v>
      </c>
      <c r="C177" t="s">
        <v>127</v>
      </c>
      <c r="D177" t="s">
        <v>34</v>
      </c>
      <c r="E177">
        <v>1</v>
      </c>
      <c r="F177" t="s">
        <v>148</v>
      </c>
      <c r="G177">
        <v>3</v>
      </c>
      <c r="H177" s="2">
        <v>197.1</v>
      </c>
      <c r="I177" t="str">
        <f>IF(ISNUMBER(SEARCH("C",#REF!)), "-1","1")</f>
        <v>1</v>
      </c>
      <c r="J177" s="4">
        <f t="shared" si="4"/>
        <v>3</v>
      </c>
      <c r="K177" s="2">
        <f t="shared" si="5"/>
        <v>197.1</v>
      </c>
    </row>
    <row r="178" spans="1:11" hidden="1" x14ac:dyDescent="0.25">
      <c r="A178" s="1">
        <v>44951</v>
      </c>
      <c r="B178" t="s">
        <v>126</v>
      </c>
      <c r="C178" t="s">
        <v>127</v>
      </c>
      <c r="D178" t="s">
        <v>34</v>
      </c>
      <c r="E178">
        <v>1</v>
      </c>
      <c r="F178" t="s">
        <v>32</v>
      </c>
      <c r="G178">
        <v>1</v>
      </c>
      <c r="H178" s="2">
        <v>266.7</v>
      </c>
      <c r="I178" t="str">
        <f>IF(ISNUMBER(SEARCH("C",#REF!)), "-1","1")</f>
        <v>1</v>
      </c>
      <c r="J178" s="4">
        <f t="shared" si="4"/>
        <v>1</v>
      </c>
      <c r="K178" s="2">
        <f t="shared" si="5"/>
        <v>266.7</v>
      </c>
    </row>
    <row r="179" spans="1:11" hidden="1" x14ac:dyDescent="0.25">
      <c r="A179" s="1">
        <v>44952</v>
      </c>
      <c r="B179" t="s">
        <v>79</v>
      </c>
      <c r="C179" t="s">
        <v>39</v>
      </c>
      <c r="D179" t="s">
        <v>34</v>
      </c>
      <c r="E179">
        <v>1</v>
      </c>
      <c r="F179" t="s">
        <v>94</v>
      </c>
      <c r="G179">
        <v>2</v>
      </c>
      <c r="H179" s="2">
        <v>681.34</v>
      </c>
      <c r="I179" t="str">
        <f>IF(ISNUMBER(SEARCH("C",#REF!)), "-1","1")</f>
        <v>1</v>
      </c>
      <c r="J179" s="4">
        <f t="shared" si="4"/>
        <v>2</v>
      </c>
      <c r="K179" s="2">
        <f t="shared" si="5"/>
        <v>681.34</v>
      </c>
    </row>
    <row r="180" spans="1:11" x14ac:dyDescent="0.25">
      <c r="A180" s="1">
        <v>44952</v>
      </c>
      <c r="B180" t="s">
        <v>201</v>
      </c>
      <c r="C180" t="s">
        <v>202</v>
      </c>
      <c r="D180" t="s">
        <v>36</v>
      </c>
      <c r="E180">
        <v>1</v>
      </c>
      <c r="F180" t="s">
        <v>82</v>
      </c>
      <c r="G180">
        <v>4</v>
      </c>
      <c r="H180" s="2">
        <v>204.88</v>
      </c>
      <c r="I180" t="str">
        <f>IF(ISNUMBER(SEARCH("C",#REF!)), "-1","1")</f>
        <v>1</v>
      </c>
      <c r="J180" s="4">
        <f t="shared" si="4"/>
        <v>4</v>
      </c>
      <c r="K180" s="2">
        <f t="shared" si="5"/>
        <v>204.88</v>
      </c>
    </row>
    <row r="181" spans="1:11" hidden="1" x14ac:dyDescent="0.25">
      <c r="A181" s="1">
        <v>44952</v>
      </c>
      <c r="B181" t="s">
        <v>413</v>
      </c>
      <c r="C181" t="s">
        <v>414</v>
      </c>
      <c r="D181" t="s">
        <v>34</v>
      </c>
      <c r="E181">
        <v>1</v>
      </c>
      <c r="F181" t="s">
        <v>122</v>
      </c>
      <c r="G181">
        <v>2</v>
      </c>
      <c r="H181" s="2">
        <v>156.80000000000001</v>
      </c>
      <c r="I181" t="str">
        <f>IF(ISNUMBER(SEARCH("C",#REF!)), "-1","1")</f>
        <v>1</v>
      </c>
      <c r="J181" s="4">
        <f t="shared" si="4"/>
        <v>2</v>
      </c>
      <c r="K181" s="2">
        <f t="shared" si="5"/>
        <v>156.80000000000001</v>
      </c>
    </row>
    <row r="182" spans="1:11" hidden="1" x14ac:dyDescent="0.25">
      <c r="A182" s="1">
        <v>44952</v>
      </c>
      <c r="B182" t="s">
        <v>70</v>
      </c>
      <c r="C182" t="s">
        <v>38</v>
      </c>
      <c r="D182" t="s">
        <v>34</v>
      </c>
      <c r="E182">
        <v>1</v>
      </c>
      <c r="F182" t="s">
        <v>32</v>
      </c>
      <c r="G182">
        <v>1</v>
      </c>
      <c r="H182" s="2">
        <v>247</v>
      </c>
      <c r="I182" t="str">
        <f>IF(ISNUMBER(SEARCH("C",#REF!)), "-1","1")</f>
        <v>1</v>
      </c>
      <c r="J182" s="4">
        <f t="shared" si="4"/>
        <v>1</v>
      </c>
      <c r="K182" s="2">
        <f t="shared" si="5"/>
        <v>247</v>
      </c>
    </row>
    <row r="183" spans="1:11" x14ac:dyDescent="0.25">
      <c r="A183" s="1">
        <v>44953</v>
      </c>
      <c r="B183" t="s">
        <v>144</v>
      </c>
      <c r="C183" t="s">
        <v>145</v>
      </c>
      <c r="D183" t="s">
        <v>36</v>
      </c>
      <c r="E183">
        <v>1</v>
      </c>
      <c r="F183" t="s">
        <v>320</v>
      </c>
      <c r="G183">
        <v>3</v>
      </c>
      <c r="H183" s="2">
        <v>481.5</v>
      </c>
      <c r="I183" t="str">
        <f>IF(ISNUMBER(SEARCH("C",#REF!)), "-1","1")</f>
        <v>1</v>
      </c>
      <c r="J183" s="4">
        <f t="shared" si="4"/>
        <v>3</v>
      </c>
      <c r="K183" s="2">
        <f t="shared" si="5"/>
        <v>481.5</v>
      </c>
    </row>
    <row r="184" spans="1:11" x14ac:dyDescent="0.25">
      <c r="A184" s="1">
        <v>44953</v>
      </c>
      <c r="B184" t="s">
        <v>84</v>
      </c>
      <c r="C184" t="s">
        <v>49</v>
      </c>
      <c r="D184" t="s">
        <v>36</v>
      </c>
      <c r="E184">
        <v>1</v>
      </c>
      <c r="F184" t="s">
        <v>106</v>
      </c>
      <c r="G184">
        <v>3</v>
      </c>
      <c r="H184" s="2">
        <v>1101.24</v>
      </c>
      <c r="I184" t="str">
        <f>IF(ISNUMBER(SEARCH("C",#REF!)), "-1","1")</f>
        <v>1</v>
      </c>
      <c r="J184" s="4">
        <f t="shared" si="4"/>
        <v>3</v>
      </c>
      <c r="K184" s="2">
        <f t="shared" si="5"/>
        <v>1101.24</v>
      </c>
    </row>
    <row r="185" spans="1:11" hidden="1" x14ac:dyDescent="0.25">
      <c r="A185" s="1">
        <v>44953</v>
      </c>
      <c r="B185" t="s">
        <v>115</v>
      </c>
      <c r="C185" t="s">
        <v>46</v>
      </c>
      <c r="D185" t="s">
        <v>34</v>
      </c>
      <c r="E185">
        <v>1</v>
      </c>
      <c r="F185" t="s">
        <v>32</v>
      </c>
      <c r="G185">
        <v>1</v>
      </c>
      <c r="H185" s="2">
        <v>266.7</v>
      </c>
      <c r="I185" t="str">
        <f>IF(ISNUMBER(SEARCH("C",#REF!)), "-1","1")</f>
        <v>1</v>
      </c>
      <c r="J185" s="4">
        <f t="shared" si="4"/>
        <v>1</v>
      </c>
      <c r="K185" s="2">
        <f t="shared" si="5"/>
        <v>266.7</v>
      </c>
    </row>
    <row r="186" spans="1:11" hidden="1" x14ac:dyDescent="0.25">
      <c r="A186" s="1">
        <v>44953</v>
      </c>
      <c r="B186" t="s">
        <v>118</v>
      </c>
      <c r="C186" t="s">
        <v>38</v>
      </c>
      <c r="D186" t="s">
        <v>34</v>
      </c>
      <c r="E186">
        <v>1</v>
      </c>
      <c r="F186" t="s">
        <v>106</v>
      </c>
      <c r="G186">
        <v>2</v>
      </c>
      <c r="H186" s="2">
        <v>758</v>
      </c>
      <c r="I186" t="str">
        <f>IF(ISNUMBER(SEARCH("C",#REF!)), "-1","1")</f>
        <v>1</v>
      </c>
      <c r="J186" s="4">
        <f t="shared" si="4"/>
        <v>2</v>
      </c>
      <c r="K186" s="2">
        <f t="shared" si="5"/>
        <v>758</v>
      </c>
    </row>
    <row r="187" spans="1:11" hidden="1" x14ac:dyDescent="0.25">
      <c r="A187" s="1">
        <v>44953</v>
      </c>
      <c r="B187" t="s">
        <v>60</v>
      </c>
      <c r="C187" t="s">
        <v>61</v>
      </c>
      <c r="D187" t="s">
        <v>34</v>
      </c>
      <c r="E187">
        <v>1</v>
      </c>
      <c r="F187" t="s">
        <v>440</v>
      </c>
      <c r="G187">
        <v>10</v>
      </c>
      <c r="H187" s="2">
        <v>757</v>
      </c>
      <c r="I187" t="str">
        <f>IF(ISNUMBER(SEARCH("C",#REF!)), "-1","1")</f>
        <v>1</v>
      </c>
      <c r="J187" s="4">
        <f t="shared" si="4"/>
        <v>10</v>
      </c>
      <c r="K187" s="2">
        <f t="shared" si="5"/>
        <v>757</v>
      </c>
    </row>
    <row r="188" spans="1:11" x14ac:dyDescent="0.25">
      <c r="A188" s="1">
        <v>44953</v>
      </c>
      <c r="B188" t="s">
        <v>48</v>
      </c>
      <c r="C188" t="s">
        <v>49</v>
      </c>
      <c r="D188" t="s">
        <v>36</v>
      </c>
      <c r="E188">
        <v>1</v>
      </c>
      <c r="F188" t="s">
        <v>68</v>
      </c>
      <c r="G188">
        <v>1</v>
      </c>
      <c r="H188" s="2">
        <v>100.8</v>
      </c>
      <c r="I188" t="str">
        <f>IF(ISNUMBER(SEARCH("C",#REF!)), "-1","1")</f>
        <v>1</v>
      </c>
      <c r="J188" s="4">
        <f t="shared" si="4"/>
        <v>1</v>
      </c>
      <c r="K188" s="2">
        <f t="shared" si="5"/>
        <v>100.8</v>
      </c>
    </row>
    <row r="189" spans="1:11" hidden="1" x14ac:dyDescent="0.25">
      <c r="A189" s="1">
        <v>44953</v>
      </c>
      <c r="B189" t="s">
        <v>63</v>
      </c>
      <c r="C189" t="s">
        <v>40</v>
      </c>
      <c r="D189" t="s">
        <v>36</v>
      </c>
      <c r="E189">
        <v>1</v>
      </c>
      <c r="F189" t="s">
        <v>519</v>
      </c>
      <c r="G189">
        <v>6</v>
      </c>
      <c r="H189" s="2">
        <v>776.88</v>
      </c>
      <c r="I189" t="str">
        <f>IF(ISNUMBER(SEARCH("C",#REF!)), "-1","1")</f>
        <v>1</v>
      </c>
      <c r="J189" s="4">
        <f t="shared" si="4"/>
        <v>6</v>
      </c>
      <c r="K189" s="2">
        <f t="shared" si="5"/>
        <v>776.88</v>
      </c>
    </row>
    <row r="190" spans="1:11" hidden="1" x14ac:dyDescent="0.25">
      <c r="A190" s="1">
        <v>44953</v>
      </c>
      <c r="B190" t="s">
        <v>190</v>
      </c>
      <c r="C190" t="s">
        <v>178</v>
      </c>
      <c r="D190" t="s">
        <v>36</v>
      </c>
      <c r="E190">
        <v>1</v>
      </c>
      <c r="F190" t="s">
        <v>89</v>
      </c>
      <c r="G190">
        <v>2</v>
      </c>
      <c r="H190" s="2">
        <v>212</v>
      </c>
      <c r="I190" t="str">
        <f>IF(ISNUMBER(SEARCH("C",#REF!)), "-1","1")</f>
        <v>1</v>
      </c>
      <c r="J190" s="4">
        <f t="shared" si="4"/>
        <v>2</v>
      </c>
      <c r="K190" s="2">
        <f t="shared" si="5"/>
        <v>212</v>
      </c>
    </row>
    <row r="191" spans="1:11" hidden="1" x14ac:dyDescent="0.25">
      <c r="A191" s="1">
        <v>44953</v>
      </c>
      <c r="B191" t="s">
        <v>43</v>
      </c>
      <c r="C191" t="s">
        <v>44</v>
      </c>
      <c r="D191" t="s">
        <v>34</v>
      </c>
      <c r="E191">
        <v>1</v>
      </c>
      <c r="F191" t="s">
        <v>106</v>
      </c>
      <c r="G191">
        <v>3</v>
      </c>
      <c r="H191" s="2">
        <v>1038.6300000000001</v>
      </c>
      <c r="I191" t="str">
        <f>IF(ISNUMBER(SEARCH("C",#REF!)), "-1","1")</f>
        <v>1</v>
      </c>
      <c r="J191" s="4">
        <f t="shared" si="4"/>
        <v>3</v>
      </c>
      <c r="K191" s="2">
        <f t="shared" si="5"/>
        <v>1038.6300000000001</v>
      </c>
    </row>
    <row r="192" spans="1:11" hidden="1" x14ac:dyDescent="0.25">
      <c r="A192" s="1">
        <v>44953</v>
      </c>
      <c r="B192" t="s">
        <v>43</v>
      </c>
      <c r="C192" t="s">
        <v>44</v>
      </c>
      <c r="D192" t="s">
        <v>34</v>
      </c>
      <c r="E192">
        <v>1</v>
      </c>
      <c r="F192" t="s">
        <v>106</v>
      </c>
      <c r="G192">
        <v>3</v>
      </c>
      <c r="H192" s="2">
        <v>1038.6300000000001</v>
      </c>
      <c r="I192" t="str">
        <f>IF(ISNUMBER(SEARCH("C",#REF!)), "-1","1")</f>
        <v>1</v>
      </c>
      <c r="J192" s="4">
        <f t="shared" si="4"/>
        <v>3</v>
      </c>
      <c r="K192" s="2">
        <f t="shared" si="5"/>
        <v>1038.6300000000001</v>
      </c>
    </row>
    <row r="193" spans="1:11" hidden="1" x14ac:dyDescent="0.25">
      <c r="A193" s="1">
        <v>44953</v>
      </c>
      <c r="B193" t="s">
        <v>650</v>
      </c>
      <c r="C193" t="s">
        <v>40</v>
      </c>
      <c r="D193" t="s">
        <v>36</v>
      </c>
      <c r="E193">
        <v>1</v>
      </c>
      <c r="F193" t="s">
        <v>657</v>
      </c>
      <c r="G193">
        <v>6</v>
      </c>
      <c r="H193" s="2">
        <v>270.3</v>
      </c>
      <c r="I193" t="str">
        <f>IF(ISNUMBER(SEARCH("C",#REF!)), "-1","1")</f>
        <v>1</v>
      </c>
      <c r="J193" s="4">
        <f t="shared" si="4"/>
        <v>6</v>
      </c>
      <c r="K193" s="2">
        <f t="shared" si="5"/>
        <v>270.3</v>
      </c>
    </row>
    <row r="194" spans="1:11" hidden="1" x14ac:dyDescent="0.25">
      <c r="A194" s="1">
        <v>44956</v>
      </c>
      <c r="B194" t="s">
        <v>174</v>
      </c>
      <c r="C194" t="s">
        <v>155</v>
      </c>
      <c r="D194" t="s">
        <v>34</v>
      </c>
      <c r="E194">
        <v>1</v>
      </c>
      <c r="F194" t="s">
        <v>244</v>
      </c>
      <c r="G194">
        <v>3</v>
      </c>
      <c r="H194" s="2">
        <v>352.8</v>
      </c>
      <c r="I194" t="str">
        <f>IF(ISNUMBER(SEARCH("C",#REF!)), "-1","1")</f>
        <v>1</v>
      </c>
      <c r="J194" s="4">
        <f t="shared" si="4"/>
        <v>3</v>
      </c>
      <c r="K194" s="2">
        <f t="shared" si="5"/>
        <v>352.8</v>
      </c>
    </row>
    <row r="195" spans="1:11" hidden="1" x14ac:dyDescent="0.25">
      <c r="A195" s="1">
        <v>44956</v>
      </c>
      <c r="B195" t="s">
        <v>208</v>
      </c>
      <c r="C195" t="s">
        <v>38</v>
      </c>
      <c r="D195" t="s">
        <v>34</v>
      </c>
      <c r="E195">
        <v>1</v>
      </c>
      <c r="F195" t="s">
        <v>68</v>
      </c>
      <c r="G195">
        <v>1</v>
      </c>
      <c r="H195" s="2">
        <v>100.8</v>
      </c>
      <c r="I195" t="str">
        <f>IF(ISNUMBER(SEARCH("C",#REF!)), "-1","1")</f>
        <v>1</v>
      </c>
      <c r="J195" s="4">
        <f t="shared" si="4"/>
        <v>1</v>
      </c>
      <c r="K195" s="2">
        <f t="shared" si="5"/>
        <v>100.8</v>
      </c>
    </row>
    <row r="196" spans="1:11" hidden="1" x14ac:dyDescent="0.25">
      <c r="A196" s="1">
        <v>44956</v>
      </c>
      <c r="B196" t="s">
        <v>138</v>
      </c>
      <c r="C196" t="s">
        <v>139</v>
      </c>
      <c r="D196" t="s">
        <v>36</v>
      </c>
      <c r="E196">
        <v>1</v>
      </c>
      <c r="F196" t="s">
        <v>287</v>
      </c>
      <c r="G196">
        <v>6</v>
      </c>
      <c r="H196" s="2">
        <v>488.4</v>
      </c>
      <c r="I196" t="str">
        <f>IF(ISNUMBER(SEARCH("C",#REF!)), "-1","1")</f>
        <v>1</v>
      </c>
      <c r="J196" s="4">
        <f t="shared" si="4"/>
        <v>6</v>
      </c>
      <c r="K196" s="2">
        <f t="shared" si="5"/>
        <v>488.4</v>
      </c>
    </row>
    <row r="197" spans="1:11" hidden="1" x14ac:dyDescent="0.25">
      <c r="A197" s="1">
        <v>44956</v>
      </c>
      <c r="B197" t="s">
        <v>79</v>
      </c>
      <c r="C197" t="s">
        <v>39</v>
      </c>
      <c r="D197" t="s">
        <v>34</v>
      </c>
      <c r="E197">
        <v>1</v>
      </c>
      <c r="F197" t="s">
        <v>211</v>
      </c>
      <c r="G197">
        <v>4</v>
      </c>
      <c r="H197" s="2">
        <v>1389.96</v>
      </c>
      <c r="I197" t="str">
        <f>IF(ISNUMBER(SEARCH("C",#REF!)), "-1","1")</f>
        <v>1</v>
      </c>
      <c r="J197" s="4">
        <f t="shared" si="4"/>
        <v>4</v>
      </c>
      <c r="K197" s="2">
        <f t="shared" si="5"/>
        <v>1389.96</v>
      </c>
    </row>
    <row r="198" spans="1:11" hidden="1" x14ac:dyDescent="0.25">
      <c r="A198" s="1">
        <v>44956</v>
      </c>
      <c r="B198" t="s">
        <v>60</v>
      </c>
      <c r="C198" t="s">
        <v>61</v>
      </c>
      <c r="D198" t="s">
        <v>34</v>
      </c>
      <c r="E198">
        <v>1</v>
      </c>
      <c r="F198" t="s">
        <v>32</v>
      </c>
      <c r="G198">
        <v>1</v>
      </c>
      <c r="H198" s="2">
        <v>266.7</v>
      </c>
      <c r="I198" t="str">
        <f>IF(ISNUMBER(SEARCH("C",#REF!)), "-1","1")</f>
        <v>1</v>
      </c>
      <c r="J198" s="4">
        <f t="shared" si="4"/>
        <v>1</v>
      </c>
      <c r="K198" s="2">
        <f t="shared" si="5"/>
        <v>266.7</v>
      </c>
    </row>
    <row r="199" spans="1:11" hidden="1" x14ac:dyDescent="0.25">
      <c r="A199" s="1">
        <v>44956</v>
      </c>
      <c r="B199" t="s">
        <v>57</v>
      </c>
      <c r="C199" t="s">
        <v>39</v>
      </c>
      <c r="D199" t="s">
        <v>34</v>
      </c>
      <c r="E199">
        <v>1</v>
      </c>
      <c r="F199" t="s">
        <v>32</v>
      </c>
      <c r="G199">
        <v>1</v>
      </c>
      <c r="H199" s="2">
        <v>246.78</v>
      </c>
      <c r="I199" t="str">
        <f>IF(ISNUMBER(SEARCH("C",#REF!)), "-1","1")</f>
        <v>1</v>
      </c>
      <c r="J199" s="4">
        <f t="shared" si="4"/>
        <v>1</v>
      </c>
      <c r="K199" s="2">
        <f t="shared" si="5"/>
        <v>246.78</v>
      </c>
    </row>
    <row r="200" spans="1:11" x14ac:dyDescent="0.25">
      <c r="A200" s="1">
        <v>44956</v>
      </c>
      <c r="B200" t="s">
        <v>48</v>
      </c>
      <c r="C200" t="s">
        <v>49</v>
      </c>
      <c r="D200" t="s">
        <v>36</v>
      </c>
      <c r="E200">
        <v>1</v>
      </c>
      <c r="F200" t="s">
        <v>98</v>
      </c>
      <c r="G200">
        <v>1</v>
      </c>
      <c r="H200" s="2">
        <v>108.9</v>
      </c>
      <c r="I200" t="str">
        <f>IF(ISNUMBER(SEARCH("C",#REF!)), "-1","1")</f>
        <v>1</v>
      </c>
      <c r="J200" s="4">
        <f t="shared" si="4"/>
        <v>1</v>
      </c>
      <c r="K200" s="2">
        <f t="shared" si="5"/>
        <v>108.9</v>
      </c>
    </row>
    <row r="201" spans="1:11" x14ac:dyDescent="0.25">
      <c r="A201" s="1">
        <v>44956</v>
      </c>
      <c r="B201" t="s">
        <v>48</v>
      </c>
      <c r="C201" t="s">
        <v>49</v>
      </c>
      <c r="D201" t="s">
        <v>36</v>
      </c>
      <c r="E201">
        <v>2</v>
      </c>
      <c r="F201" t="s">
        <v>142</v>
      </c>
      <c r="G201">
        <v>1</v>
      </c>
      <c r="H201" s="2">
        <v>212.1</v>
      </c>
      <c r="I201" t="str">
        <f>IF(ISNUMBER(SEARCH("C",#REF!)), "-1","1")</f>
        <v>1</v>
      </c>
      <c r="J201" s="4">
        <f t="shared" ref="J201:J211" si="6">G201*I201</f>
        <v>1</v>
      </c>
      <c r="K201" s="2">
        <f t="shared" ref="K201:K211" si="7">H201*I201</f>
        <v>212.1</v>
      </c>
    </row>
    <row r="202" spans="1:11" x14ac:dyDescent="0.25">
      <c r="A202" s="1">
        <v>44956</v>
      </c>
      <c r="B202" t="s">
        <v>48</v>
      </c>
      <c r="C202" t="s">
        <v>49</v>
      </c>
      <c r="D202" t="s">
        <v>36</v>
      </c>
      <c r="E202">
        <v>1</v>
      </c>
      <c r="F202" t="s">
        <v>32</v>
      </c>
      <c r="G202">
        <v>1</v>
      </c>
      <c r="H202" s="2">
        <v>266.7</v>
      </c>
      <c r="I202" t="str">
        <f>IF(ISNUMBER(SEARCH("C",#REF!)), "-1","1")</f>
        <v>1</v>
      </c>
      <c r="J202" s="4">
        <f t="shared" si="6"/>
        <v>1</v>
      </c>
      <c r="K202" s="2">
        <f t="shared" si="7"/>
        <v>266.7</v>
      </c>
    </row>
    <row r="203" spans="1:11" x14ac:dyDescent="0.25">
      <c r="A203" s="1">
        <v>44956</v>
      </c>
      <c r="B203" t="s">
        <v>48</v>
      </c>
      <c r="C203" t="s">
        <v>49</v>
      </c>
      <c r="D203" t="s">
        <v>36</v>
      </c>
      <c r="E203">
        <v>1</v>
      </c>
      <c r="F203" t="s">
        <v>66</v>
      </c>
      <c r="G203">
        <v>1</v>
      </c>
      <c r="H203" s="2">
        <v>98.75</v>
      </c>
      <c r="I203" t="str">
        <f>IF(ISNUMBER(SEARCH("C",#REF!)), "-1","1")</f>
        <v>1</v>
      </c>
      <c r="J203" s="4">
        <f t="shared" si="6"/>
        <v>1</v>
      </c>
      <c r="K203" s="2">
        <f t="shared" si="7"/>
        <v>98.75</v>
      </c>
    </row>
    <row r="204" spans="1:11" hidden="1" x14ac:dyDescent="0.25">
      <c r="A204" s="1">
        <v>44956</v>
      </c>
      <c r="B204" t="s">
        <v>63</v>
      </c>
      <c r="C204" t="s">
        <v>40</v>
      </c>
      <c r="D204" t="s">
        <v>36</v>
      </c>
      <c r="E204">
        <v>1</v>
      </c>
      <c r="F204" t="s">
        <v>519</v>
      </c>
      <c r="G204">
        <v>3</v>
      </c>
      <c r="H204" s="2">
        <v>369.93</v>
      </c>
      <c r="I204" t="str">
        <f>IF(ISNUMBER(SEARCH("C",#REF!)), "-1","1")</f>
        <v>1</v>
      </c>
      <c r="J204" s="4">
        <f t="shared" si="6"/>
        <v>3</v>
      </c>
      <c r="K204" s="2">
        <f t="shared" si="7"/>
        <v>369.93</v>
      </c>
    </row>
    <row r="205" spans="1:11" hidden="1" x14ac:dyDescent="0.25">
      <c r="A205" s="1">
        <v>44956</v>
      </c>
      <c r="B205" t="s">
        <v>63</v>
      </c>
      <c r="C205" t="s">
        <v>40</v>
      </c>
      <c r="D205" t="s">
        <v>36</v>
      </c>
      <c r="E205">
        <v>1</v>
      </c>
      <c r="F205" t="s">
        <v>519</v>
      </c>
      <c r="G205">
        <v>6</v>
      </c>
      <c r="H205" s="2">
        <v>776.88</v>
      </c>
      <c r="I205" t="str">
        <f>IF(ISNUMBER(SEARCH("C",#REF!)), "-1","1")</f>
        <v>1</v>
      </c>
      <c r="J205" s="4">
        <f t="shared" si="6"/>
        <v>6</v>
      </c>
      <c r="K205" s="2">
        <f t="shared" si="7"/>
        <v>776.88</v>
      </c>
    </row>
    <row r="206" spans="1:11" hidden="1" x14ac:dyDescent="0.25">
      <c r="A206" s="1">
        <v>44956</v>
      </c>
      <c r="B206" t="s">
        <v>63</v>
      </c>
      <c r="C206" t="s">
        <v>40</v>
      </c>
      <c r="D206" t="s">
        <v>36</v>
      </c>
      <c r="E206">
        <v>1</v>
      </c>
      <c r="F206" t="s">
        <v>533</v>
      </c>
      <c r="G206">
        <v>2</v>
      </c>
      <c r="H206" s="2">
        <v>876.3</v>
      </c>
      <c r="I206" t="str">
        <f>IF(ISNUMBER(SEARCH("C",#REF!)), "-1","1")</f>
        <v>1</v>
      </c>
      <c r="J206" s="4">
        <f t="shared" si="6"/>
        <v>2</v>
      </c>
      <c r="K206" s="2">
        <f t="shared" si="7"/>
        <v>876.3</v>
      </c>
    </row>
    <row r="207" spans="1:11" hidden="1" x14ac:dyDescent="0.25">
      <c r="A207" s="1">
        <v>44956</v>
      </c>
      <c r="B207" t="s">
        <v>63</v>
      </c>
      <c r="C207" t="s">
        <v>40</v>
      </c>
      <c r="D207" t="s">
        <v>36</v>
      </c>
      <c r="E207">
        <v>1</v>
      </c>
      <c r="F207" t="s">
        <v>541</v>
      </c>
      <c r="G207">
        <v>2</v>
      </c>
      <c r="H207" s="2">
        <v>720</v>
      </c>
      <c r="I207" t="str">
        <f>IF(ISNUMBER(SEARCH("C",#REF!)), "-1","1")</f>
        <v>1</v>
      </c>
      <c r="J207" s="4">
        <f t="shared" si="6"/>
        <v>2</v>
      </c>
      <c r="K207" s="2">
        <f t="shared" si="7"/>
        <v>720</v>
      </c>
    </row>
    <row r="208" spans="1:11" hidden="1" x14ac:dyDescent="0.25">
      <c r="A208" s="1">
        <v>44956</v>
      </c>
      <c r="B208" t="s">
        <v>63</v>
      </c>
      <c r="C208" t="s">
        <v>40</v>
      </c>
      <c r="D208" t="s">
        <v>36</v>
      </c>
      <c r="E208">
        <v>1</v>
      </c>
      <c r="F208" t="s">
        <v>68</v>
      </c>
      <c r="G208">
        <v>2</v>
      </c>
      <c r="H208" s="2">
        <v>174.3</v>
      </c>
      <c r="I208" t="str">
        <f>IF(ISNUMBER(SEARCH("C",#REF!)), "-1","1")</f>
        <v>1</v>
      </c>
      <c r="J208" s="4">
        <f t="shared" si="6"/>
        <v>2</v>
      </c>
      <c r="K208" s="2">
        <f t="shared" si="7"/>
        <v>174.3</v>
      </c>
    </row>
    <row r="209" spans="1:11" hidden="1" x14ac:dyDescent="0.25">
      <c r="A209" s="1">
        <v>44956</v>
      </c>
      <c r="B209" t="s">
        <v>43</v>
      </c>
      <c r="C209" t="s">
        <v>44</v>
      </c>
      <c r="D209" t="s">
        <v>34</v>
      </c>
      <c r="E209">
        <v>1</v>
      </c>
      <c r="F209" t="s">
        <v>32</v>
      </c>
      <c r="G209">
        <v>1</v>
      </c>
      <c r="H209" s="2">
        <v>266.7</v>
      </c>
      <c r="I209" t="str">
        <f>IF(ISNUMBER(SEARCH("C",#REF!)), "-1","1")</f>
        <v>1</v>
      </c>
      <c r="J209" s="4">
        <f t="shared" si="6"/>
        <v>1</v>
      </c>
      <c r="K209" s="2">
        <f t="shared" si="7"/>
        <v>266.7</v>
      </c>
    </row>
    <row r="210" spans="1:11" hidden="1" x14ac:dyDescent="0.25">
      <c r="A210" s="1">
        <v>44956</v>
      </c>
      <c r="B210" t="s">
        <v>43</v>
      </c>
      <c r="C210" t="s">
        <v>44</v>
      </c>
      <c r="D210" t="s">
        <v>34</v>
      </c>
      <c r="E210">
        <v>1</v>
      </c>
      <c r="F210" t="s">
        <v>32</v>
      </c>
      <c r="G210">
        <v>2</v>
      </c>
      <c r="H210" s="2">
        <v>533.4</v>
      </c>
      <c r="I210" t="str">
        <f>IF(ISNUMBER(SEARCH("C",#REF!)), "-1","1")</f>
        <v>1</v>
      </c>
      <c r="J210" s="4">
        <f t="shared" si="6"/>
        <v>2</v>
      </c>
      <c r="K210" s="2">
        <f t="shared" si="7"/>
        <v>533.4</v>
      </c>
    </row>
    <row r="211" spans="1:11" hidden="1" x14ac:dyDescent="0.25">
      <c r="A211" s="1">
        <v>44956</v>
      </c>
      <c r="B211" t="s">
        <v>235</v>
      </c>
      <c r="C211" t="s">
        <v>155</v>
      </c>
      <c r="D211" t="s">
        <v>34</v>
      </c>
      <c r="E211">
        <v>1</v>
      </c>
      <c r="F211" t="s">
        <v>124</v>
      </c>
      <c r="G211">
        <v>2</v>
      </c>
      <c r="H211" s="2">
        <v>75.599999999999994</v>
      </c>
      <c r="I211" t="str">
        <f>IF(ISNUMBER(SEARCH("C",#REF!)), "-1","1")</f>
        <v>1</v>
      </c>
      <c r="J211" s="4">
        <f t="shared" si="6"/>
        <v>2</v>
      </c>
      <c r="K211" s="2">
        <f t="shared" si="7"/>
        <v>75.599999999999994</v>
      </c>
    </row>
    <row r="213" spans="1:11" x14ac:dyDescent="0.25">
      <c r="J213" s="18" t="s">
        <v>684</v>
      </c>
      <c r="K213" s="19">
        <f>SUBTOTAL(9,K13:K203)</f>
        <v>9585.35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159C-716F-4A68-9F35-AB1A567A8A69}">
  <dimension ref="B2:K20"/>
  <sheetViews>
    <sheetView workbookViewId="0">
      <selection activeCell="M17" sqref="M17"/>
    </sheetView>
  </sheetViews>
  <sheetFormatPr defaultRowHeight="15" x14ac:dyDescent="0.25"/>
  <sheetData>
    <row r="2" spans="2:11" x14ac:dyDescent="0.25">
      <c r="B2" s="12" t="s">
        <v>673</v>
      </c>
      <c r="C2" s="12"/>
      <c r="D2" s="12"/>
      <c r="E2" s="12"/>
      <c r="F2" s="12"/>
      <c r="G2" s="12"/>
      <c r="H2" s="12"/>
      <c r="I2" s="12"/>
      <c r="J2" s="12"/>
      <c r="K2" s="12"/>
    </row>
    <row r="3" spans="2:1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</row>
    <row r="6" spans="2:11" x14ac:dyDescent="0.25">
      <c r="E6" s="13" t="s">
        <v>674</v>
      </c>
      <c r="F6" s="13"/>
      <c r="G6" s="14">
        <v>51129.49</v>
      </c>
      <c r="H6" s="14"/>
    </row>
    <row r="7" spans="2:11" x14ac:dyDescent="0.25">
      <c r="E7" s="13" t="s">
        <v>675</v>
      </c>
      <c r="F7" s="13"/>
      <c r="G7" s="15">
        <f>SUM(16044.48/G6)</f>
        <v>0.3138009004196991</v>
      </c>
      <c r="H7" s="15"/>
    </row>
    <row r="8" spans="2:11" x14ac:dyDescent="0.25">
      <c r="E8" s="16"/>
      <c r="F8" s="16" t="s">
        <v>676</v>
      </c>
      <c r="G8" s="15">
        <f>SUM(13110.06/G6)</f>
        <v>0.25640897259096462</v>
      </c>
      <c r="H8" s="15"/>
    </row>
    <row r="9" spans="2:11" x14ac:dyDescent="0.25">
      <c r="E9" s="13" t="s">
        <v>677</v>
      </c>
      <c r="F9" s="13"/>
      <c r="G9" s="15">
        <f>SUM(14830.65/G6)</f>
        <v>0.29006058929983458</v>
      </c>
      <c r="H9" s="15"/>
    </row>
    <row r="10" spans="2:11" x14ac:dyDescent="0.25">
      <c r="E10" s="13" t="s">
        <v>678</v>
      </c>
      <c r="F10" s="13"/>
      <c r="G10" s="15">
        <f>SUM(7144.3/G6)</f>
        <v>0.13972953768950169</v>
      </c>
      <c r="H10" s="15"/>
    </row>
    <row r="13" spans="2:11" x14ac:dyDescent="0.25">
      <c r="E13" s="13" t="s">
        <v>679</v>
      </c>
      <c r="F13" s="13"/>
      <c r="G13" s="14">
        <v>33661.230000000003</v>
      </c>
      <c r="H13" s="14"/>
    </row>
    <row r="14" spans="2:11" x14ac:dyDescent="0.25">
      <c r="E14" s="13" t="s">
        <v>680</v>
      </c>
      <c r="F14" s="13"/>
      <c r="G14" s="15">
        <f>SUM(24075.88/G13)</f>
        <v>0.71524064925732067</v>
      </c>
      <c r="H14" s="15"/>
    </row>
    <row r="15" spans="2:11" x14ac:dyDescent="0.25">
      <c r="E15" s="13" t="s">
        <v>678</v>
      </c>
      <c r="F15" s="13"/>
      <c r="G15" s="15">
        <f>SUM(9585.35/G13)</f>
        <v>0.28475935074267933</v>
      </c>
      <c r="H15" s="15"/>
    </row>
    <row r="18" spans="5:8" x14ac:dyDescent="0.25">
      <c r="E18" s="13" t="s">
        <v>681</v>
      </c>
      <c r="F18" s="13"/>
      <c r="G18" s="14">
        <f>SUM(G6+G13)</f>
        <v>84790.720000000001</v>
      </c>
      <c r="H18" s="14"/>
    </row>
    <row r="19" spans="5:8" x14ac:dyDescent="0.25">
      <c r="E19" s="13" t="s">
        <v>682</v>
      </c>
      <c r="F19" s="13"/>
      <c r="G19" s="17">
        <f>SUM(G6/G18)</f>
        <v>0.60300808862101885</v>
      </c>
      <c r="H19" s="17"/>
    </row>
    <row r="20" spans="5:8" x14ac:dyDescent="0.25">
      <c r="E20" s="13" t="s">
        <v>683</v>
      </c>
      <c r="F20" s="13"/>
      <c r="G20" s="17">
        <f>SUM(G13/G18)</f>
        <v>0.39699191137898115</v>
      </c>
      <c r="H20" s="17"/>
    </row>
  </sheetData>
  <mergeCells count="22">
    <mergeCell ref="E19:F19"/>
    <mergeCell ref="G19:H19"/>
    <mergeCell ref="E20:F20"/>
    <mergeCell ref="G20:H20"/>
    <mergeCell ref="E14:F14"/>
    <mergeCell ref="G14:H14"/>
    <mergeCell ref="E15:F15"/>
    <mergeCell ref="G15:H15"/>
    <mergeCell ref="E18:F18"/>
    <mergeCell ref="G18:H18"/>
    <mergeCell ref="E9:F9"/>
    <mergeCell ref="G9:H9"/>
    <mergeCell ref="E10:F10"/>
    <mergeCell ref="G10:H10"/>
    <mergeCell ref="E13:F13"/>
    <mergeCell ref="G13:H13"/>
    <mergeCell ref="B2:K3"/>
    <mergeCell ref="E6:F6"/>
    <mergeCell ref="G6:H6"/>
    <mergeCell ref="E7:F7"/>
    <mergeCell ref="G7:H7"/>
    <mergeCell ref="G8:H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213"/>
  <sheetViews>
    <sheetView tabSelected="1" workbookViewId="0">
      <selection activeCell="O211" sqref="O211"/>
    </sheetView>
  </sheetViews>
  <sheetFormatPr defaultRowHeight="15" x14ac:dyDescent="0.25"/>
  <cols>
    <col min="1" max="1" width="14.140625" customWidth="1"/>
    <col min="2" max="2" width="11.5703125" customWidth="1"/>
    <col min="3" max="3" width="18.140625" customWidth="1"/>
    <col min="4" max="4" width="17.42578125" customWidth="1"/>
    <col min="5" max="5" width="14" customWidth="1"/>
    <col min="6" max="6" width="46.28515625" customWidth="1"/>
    <col min="7" max="7" width="16.5703125" customWidth="1"/>
    <col min="8" max="8" width="7.7109375" customWidth="1"/>
    <col min="9" max="9" width="10.7109375" style="3" customWidth="1"/>
    <col min="10" max="10" width="10.140625" customWidth="1"/>
    <col min="11" max="11" width="17.42578125" customWidth="1"/>
    <col min="12" max="12" width="13.7109375" customWidth="1"/>
    <col min="13" max="13" width="13.140625" customWidth="1"/>
    <col min="14" max="14" width="13.85546875" customWidth="1"/>
    <col min="15" max="15" width="54.5703125" customWidth="1"/>
    <col min="16" max="16" width="11" hidden="1" customWidth="1"/>
    <col min="17" max="17" width="10.42578125" style="2" hidden="1" customWidth="1"/>
    <col min="18" max="18" width="14.42578125" hidden="1" customWidth="1"/>
    <col min="19" max="19" width="17.85546875" customWidth="1"/>
    <col min="20" max="20" width="17.28515625" customWidth="1"/>
    <col min="21" max="21" width="19.5703125" style="3" customWidth="1"/>
    <col min="22" max="22" width="18.140625" customWidth="1"/>
    <col min="23" max="23" width="18.28515625" style="3" customWidth="1"/>
    <col min="24" max="24" width="26" style="2" customWidth="1"/>
  </cols>
  <sheetData>
    <row r="4" spans="1:24" ht="31.5" x14ac:dyDescent="0.5">
      <c r="D4" s="6" t="str">
        <f ca="1">Parameters!$A$5</f>
        <v>GRACE MEDICAL Commissions Report for SR-MAG1 from 01/01/2023 through 01/31/2023</v>
      </c>
      <c r="E4" s="6"/>
      <c r="F4" s="6"/>
      <c r="G4" s="6"/>
      <c r="H4" s="6"/>
      <c r="I4"/>
      <c r="O4" s="2"/>
      <c r="Q4"/>
      <c r="S4" s="3"/>
      <c r="V4" s="2"/>
      <c r="W4"/>
      <c r="X4"/>
    </row>
    <row r="6" spans="1:24" x14ac:dyDescent="0.25">
      <c r="S6" s="4"/>
      <c r="W6"/>
      <c r="X6"/>
    </row>
    <row r="7" spans="1:24" x14ac:dyDescent="0.25">
      <c r="S7" s="4"/>
      <c r="W7"/>
      <c r="X7"/>
    </row>
    <row r="8" spans="1:24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s="3" t="s">
        <v>22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s="2" t="s">
        <v>15</v>
      </c>
      <c r="R8" t="s">
        <v>19</v>
      </c>
      <c r="S8" s="4" t="s">
        <v>20</v>
      </c>
      <c r="T8" t="s">
        <v>21</v>
      </c>
      <c r="U8" s="3" t="s">
        <v>16</v>
      </c>
      <c r="V8" t="s">
        <v>18</v>
      </c>
      <c r="W8"/>
      <c r="X8"/>
    </row>
    <row r="9" spans="1:24" x14ac:dyDescent="0.25">
      <c r="A9" s="1">
        <v>44928</v>
      </c>
      <c r="B9" t="s">
        <v>33</v>
      </c>
      <c r="C9" t="s">
        <v>245</v>
      </c>
      <c r="D9" t="s">
        <v>374</v>
      </c>
      <c r="E9" t="s">
        <v>375</v>
      </c>
      <c r="F9" t="s">
        <v>376</v>
      </c>
      <c r="G9" t="s">
        <v>46</v>
      </c>
      <c r="H9" t="s">
        <v>34</v>
      </c>
      <c r="I9" s="3" t="s">
        <v>51</v>
      </c>
      <c r="J9" t="s">
        <v>17</v>
      </c>
      <c r="K9" t="s">
        <v>377</v>
      </c>
      <c r="L9">
        <v>1</v>
      </c>
      <c r="M9" t="s">
        <v>86</v>
      </c>
      <c r="N9" t="s">
        <v>27</v>
      </c>
      <c r="O9" t="s">
        <v>87</v>
      </c>
      <c r="P9">
        <v>50</v>
      </c>
      <c r="Q9" s="2">
        <v>945</v>
      </c>
      <c r="R9" t="str">
        <f t="shared" ref="R9:R49" si="0">IF(ISNUMBER(SEARCH("C",K9)), "-1","1")</f>
        <v>1</v>
      </c>
      <c r="S9" s="4">
        <f t="shared" ref="S9:S49" si="1">P9*R9</f>
        <v>50</v>
      </c>
      <c r="T9" s="2">
        <f t="shared" ref="T9:T49" si="2">Q9*R9</f>
        <v>945</v>
      </c>
      <c r="U9" s="3">
        <v>15</v>
      </c>
      <c r="V9" s="2">
        <f t="shared" ref="V9:V49" si="3">T9*U9/100</f>
        <v>141.75</v>
      </c>
      <c r="W9"/>
      <c r="X9"/>
    </row>
    <row r="10" spans="1:24" x14ac:dyDescent="0.25">
      <c r="A10" s="1">
        <v>44928</v>
      </c>
      <c r="B10" t="s">
        <v>33</v>
      </c>
      <c r="C10" t="s">
        <v>245</v>
      </c>
      <c r="D10" t="s">
        <v>586</v>
      </c>
      <c r="E10" t="s">
        <v>54</v>
      </c>
      <c r="F10" t="s">
        <v>55</v>
      </c>
      <c r="G10" t="s">
        <v>46</v>
      </c>
      <c r="H10" t="s">
        <v>34</v>
      </c>
      <c r="I10" s="3" t="s">
        <v>51</v>
      </c>
      <c r="J10" t="s">
        <v>17</v>
      </c>
      <c r="K10" t="s">
        <v>587</v>
      </c>
      <c r="L10">
        <v>1</v>
      </c>
      <c r="M10" t="s">
        <v>31</v>
      </c>
      <c r="N10" t="s">
        <v>27</v>
      </c>
      <c r="O10" t="s">
        <v>32</v>
      </c>
      <c r="P10">
        <v>2</v>
      </c>
      <c r="Q10" s="2">
        <v>493.56</v>
      </c>
      <c r="R10" t="str">
        <f t="shared" si="0"/>
        <v>1</v>
      </c>
      <c r="S10" s="4">
        <f t="shared" si="1"/>
        <v>2</v>
      </c>
      <c r="T10" s="2">
        <f t="shared" si="2"/>
        <v>493.56</v>
      </c>
      <c r="U10" s="3">
        <v>15</v>
      </c>
      <c r="V10" s="2">
        <f t="shared" si="3"/>
        <v>74.033999999999992</v>
      </c>
      <c r="W10"/>
      <c r="X10"/>
    </row>
    <row r="11" spans="1:24" x14ac:dyDescent="0.25">
      <c r="A11" s="1">
        <v>44928</v>
      </c>
      <c r="B11" t="s">
        <v>33</v>
      </c>
      <c r="C11" t="s">
        <v>304</v>
      </c>
      <c r="D11" t="s">
        <v>615</v>
      </c>
      <c r="E11" t="s">
        <v>42</v>
      </c>
      <c r="F11" t="s">
        <v>43</v>
      </c>
      <c r="G11" t="s">
        <v>44</v>
      </c>
      <c r="H11" t="s">
        <v>34</v>
      </c>
      <c r="I11" s="3" t="s">
        <v>45</v>
      </c>
      <c r="J11" t="s">
        <v>17</v>
      </c>
      <c r="K11" t="s">
        <v>616</v>
      </c>
      <c r="L11">
        <v>2</v>
      </c>
      <c r="M11" t="s">
        <v>26</v>
      </c>
      <c r="N11" t="s">
        <v>27</v>
      </c>
      <c r="O11" t="s">
        <v>68</v>
      </c>
      <c r="P11">
        <v>1</v>
      </c>
      <c r="Q11" s="2">
        <v>96</v>
      </c>
      <c r="R11" t="str">
        <f t="shared" si="0"/>
        <v>1</v>
      </c>
      <c r="S11" s="4">
        <f t="shared" si="1"/>
        <v>1</v>
      </c>
      <c r="T11" s="2">
        <f t="shared" si="2"/>
        <v>96</v>
      </c>
      <c r="U11" s="3">
        <v>15</v>
      </c>
      <c r="V11" s="2">
        <f t="shared" si="3"/>
        <v>14.4</v>
      </c>
      <c r="W11"/>
      <c r="X11"/>
    </row>
    <row r="12" spans="1:24" x14ac:dyDescent="0.25">
      <c r="A12" s="1">
        <v>44928</v>
      </c>
      <c r="B12" t="s">
        <v>33</v>
      </c>
      <c r="C12" t="s">
        <v>304</v>
      </c>
      <c r="D12" t="s">
        <v>615</v>
      </c>
      <c r="E12" t="s">
        <v>42</v>
      </c>
      <c r="F12" t="s">
        <v>43</v>
      </c>
      <c r="G12" t="s">
        <v>44</v>
      </c>
      <c r="H12" t="s">
        <v>34</v>
      </c>
      <c r="I12" s="3" t="s">
        <v>45</v>
      </c>
      <c r="J12" t="s">
        <v>17</v>
      </c>
      <c r="K12" t="s">
        <v>616</v>
      </c>
      <c r="L12">
        <v>1</v>
      </c>
      <c r="M12" t="s">
        <v>31</v>
      </c>
      <c r="N12" t="s">
        <v>27</v>
      </c>
      <c r="O12" t="s">
        <v>32</v>
      </c>
      <c r="P12">
        <v>1</v>
      </c>
      <c r="Q12" s="2">
        <v>254</v>
      </c>
      <c r="R12" t="str">
        <f t="shared" si="0"/>
        <v>1</v>
      </c>
      <c r="S12" s="4">
        <f t="shared" si="1"/>
        <v>1</v>
      </c>
      <c r="T12" s="2">
        <f t="shared" si="2"/>
        <v>254</v>
      </c>
      <c r="U12" s="3">
        <v>15</v>
      </c>
      <c r="V12" s="2">
        <f t="shared" si="3"/>
        <v>38.1</v>
      </c>
      <c r="W12"/>
      <c r="X12"/>
    </row>
    <row r="13" spans="1:24" x14ac:dyDescent="0.25">
      <c r="A13" s="1">
        <v>44929</v>
      </c>
      <c r="B13" t="s">
        <v>33</v>
      </c>
      <c r="D13" t="s">
        <v>500</v>
      </c>
      <c r="E13" t="s">
        <v>67</v>
      </c>
      <c r="F13" t="s">
        <v>48</v>
      </c>
      <c r="G13" t="s">
        <v>49</v>
      </c>
      <c r="H13" t="s">
        <v>36</v>
      </c>
      <c r="I13" s="3" t="s">
        <v>50</v>
      </c>
      <c r="J13" t="s">
        <v>17</v>
      </c>
      <c r="K13" t="s">
        <v>501</v>
      </c>
      <c r="L13">
        <v>1</v>
      </c>
      <c r="M13" t="s">
        <v>65</v>
      </c>
      <c r="N13" t="s">
        <v>29</v>
      </c>
      <c r="O13" t="s">
        <v>66</v>
      </c>
      <c r="P13">
        <v>1</v>
      </c>
      <c r="Q13" s="2">
        <v>98.75</v>
      </c>
      <c r="R13" t="str">
        <f t="shared" si="0"/>
        <v>1</v>
      </c>
      <c r="S13" s="4">
        <f t="shared" si="1"/>
        <v>1</v>
      </c>
      <c r="T13" s="2">
        <f t="shared" si="2"/>
        <v>98.75</v>
      </c>
      <c r="U13" s="3">
        <v>15</v>
      </c>
      <c r="V13" s="2">
        <f t="shared" si="3"/>
        <v>14.8125</v>
      </c>
    </row>
    <row r="14" spans="1:24" x14ac:dyDescent="0.25">
      <c r="A14" s="1">
        <v>44930</v>
      </c>
      <c r="B14" t="s">
        <v>33</v>
      </c>
      <c r="D14" t="s">
        <v>194</v>
      </c>
      <c r="E14" t="s">
        <v>149</v>
      </c>
      <c r="F14" t="s">
        <v>150</v>
      </c>
      <c r="G14" t="s">
        <v>151</v>
      </c>
      <c r="H14" t="s">
        <v>34</v>
      </c>
      <c r="I14" s="3" t="s">
        <v>152</v>
      </c>
      <c r="J14" t="s">
        <v>17</v>
      </c>
      <c r="K14" t="s">
        <v>259</v>
      </c>
      <c r="L14">
        <v>1</v>
      </c>
      <c r="M14" t="s">
        <v>135</v>
      </c>
      <c r="N14" t="s">
        <v>30</v>
      </c>
      <c r="O14" t="s">
        <v>136</v>
      </c>
      <c r="P14">
        <v>3</v>
      </c>
      <c r="Q14" s="2">
        <v>111.79</v>
      </c>
      <c r="R14" t="str">
        <f t="shared" si="0"/>
        <v>1</v>
      </c>
      <c r="S14" s="4">
        <f t="shared" si="1"/>
        <v>3</v>
      </c>
      <c r="T14" s="2">
        <f t="shared" si="2"/>
        <v>111.79</v>
      </c>
      <c r="U14" s="3">
        <v>20</v>
      </c>
      <c r="V14" s="2">
        <f t="shared" si="3"/>
        <v>22.358000000000001</v>
      </c>
    </row>
    <row r="15" spans="1:24" x14ac:dyDescent="0.25">
      <c r="A15" s="1">
        <v>44930</v>
      </c>
      <c r="B15" t="s">
        <v>33</v>
      </c>
      <c r="C15" t="s">
        <v>35</v>
      </c>
      <c r="D15" t="s">
        <v>282</v>
      </c>
      <c r="E15" t="s">
        <v>137</v>
      </c>
      <c r="F15" t="s">
        <v>138</v>
      </c>
      <c r="G15" t="s">
        <v>139</v>
      </c>
      <c r="H15" t="s">
        <v>36</v>
      </c>
      <c r="I15" s="3" t="s">
        <v>140</v>
      </c>
      <c r="J15" t="s">
        <v>17</v>
      </c>
      <c r="K15" t="s">
        <v>283</v>
      </c>
      <c r="L15">
        <v>2</v>
      </c>
      <c r="M15" t="s">
        <v>156</v>
      </c>
      <c r="N15" t="s">
        <v>30</v>
      </c>
      <c r="O15" t="s">
        <v>157</v>
      </c>
      <c r="P15">
        <v>3</v>
      </c>
      <c r="Q15" s="2">
        <v>420.9</v>
      </c>
      <c r="R15" t="str">
        <f t="shared" si="0"/>
        <v>1</v>
      </c>
      <c r="S15" s="4">
        <f t="shared" si="1"/>
        <v>3</v>
      </c>
      <c r="T15" s="2">
        <f t="shared" si="2"/>
        <v>420.9</v>
      </c>
      <c r="U15" s="3">
        <v>20</v>
      </c>
      <c r="V15" s="2">
        <f t="shared" si="3"/>
        <v>84.18</v>
      </c>
    </row>
    <row r="16" spans="1:24" x14ac:dyDescent="0.25">
      <c r="A16" s="1">
        <v>44930</v>
      </c>
      <c r="B16" t="s">
        <v>33</v>
      </c>
      <c r="C16" t="s">
        <v>35</v>
      </c>
      <c r="D16" t="s">
        <v>282</v>
      </c>
      <c r="E16" t="s">
        <v>137</v>
      </c>
      <c r="F16" t="s">
        <v>138</v>
      </c>
      <c r="G16" t="s">
        <v>139</v>
      </c>
      <c r="H16" t="s">
        <v>36</v>
      </c>
      <c r="I16" s="3" t="s">
        <v>140</v>
      </c>
      <c r="J16" t="s">
        <v>17</v>
      </c>
      <c r="K16" t="s">
        <v>283</v>
      </c>
      <c r="L16">
        <v>1</v>
      </c>
      <c r="M16" t="s">
        <v>180</v>
      </c>
      <c r="N16" t="s">
        <v>30</v>
      </c>
      <c r="O16" t="s">
        <v>181</v>
      </c>
      <c r="P16">
        <v>6</v>
      </c>
      <c r="Q16" s="2">
        <v>441.6</v>
      </c>
      <c r="R16" t="str">
        <f t="shared" si="0"/>
        <v>1</v>
      </c>
      <c r="S16" s="4">
        <f t="shared" si="1"/>
        <v>6</v>
      </c>
      <c r="T16" s="2">
        <f t="shared" si="2"/>
        <v>441.6</v>
      </c>
      <c r="U16" s="3">
        <v>20</v>
      </c>
      <c r="V16" s="2">
        <f t="shared" si="3"/>
        <v>88.32</v>
      </c>
    </row>
    <row r="17" spans="1:22" x14ac:dyDescent="0.25">
      <c r="A17" s="1">
        <v>44930</v>
      </c>
      <c r="B17" t="s">
        <v>33</v>
      </c>
      <c r="C17" t="s">
        <v>35</v>
      </c>
      <c r="D17" t="s">
        <v>321</v>
      </c>
      <c r="E17" t="s">
        <v>143</v>
      </c>
      <c r="F17" t="s">
        <v>144</v>
      </c>
      <c r="G17" t="s">
        <v>145</v>
      </c>
      <c r="H17" t="s">
        <v>36</v>
      </c>
      <c r="I17" s="3" t="s">
        <v>146</v>
      </c>
      <c r="J17" t="s">
        <v>17</v>
      </c>
      <c r="K17" t="s">
        <v>322</v>
      </c>
      <c r="L17">
        <v>1</v>
      </c>
      <c r="M17" t="s">
        <v>319</v>
      </c>
      <c r="N17" t="s">
        <v>30</v>
      </c>
      <c r="O17" t="s">
        <v>320</v>
      </c>
      <c r="P17">
        <v>4</v>
      </c>
      <c r="Q17" s="2">
        <v>642</v>
      </c>
      <c r="R17" t="str">
        <f t="shared" si="0"/>
        <v>1</v>
      </c>
      <c r="S17" s="4">
        <f t="shared" si="1"/>
        <v>4</v>
      </c>
      <c r="T17" s="2">
        <f t="shared" si="2"/>
        <v>642</v>
      </c>
      <c r="U17" s="3">
        <v>20</v>
      </c>
      <c r="V17" s="2">
        <f t="shared" si="3"/>
        <v>128.4</v>
      </c>
    </row>
    <row r="18" spans="1:22" x14ac:dyDescent="0.25">
      <c r="A18" s="1">
        <v>44930</v>
      </c>
      <c r="B18" t="s">
        <v>33</v>
      </c>
      <c r="C18" t="s">
        <v>41</v>
      </c>
      <c r="D18" t="s">
        <v>345</v>
      </c>
      <c r="E18" t="s">
        <v>83</v>
      </c>
      <c r="F18" t="s">
        <v>84</v>
      </c>
      <c r="G18" t="s">
        <v>49</v>
      </c>
      <c r="H18" t="s">
        <v>36</v>
      </c>
      <c r="I18" s="3" t="s">
        <v>85</v>
      </c>
      <c r="J18" t="s">
        <v>17</v>
      </c>
      <c r="K18" t="s">
        <v>346</v>
      </c>
      <c r="L18">
        <v>1</v>
      </c>
      <c r="M18" t="s">
        <v>31</v>
      </c>
      <c r="N18" t="s">
        <v>27</v>
      </c>
      <c r="O18" t="s">
        <v>32</v>
      </c>
      <c r="P18">
        <v>1</v>
      </c>
      <c r="Q18" s="2">
        <v>266.7</v>
      </c>
      <c r="R18" t="str">
        <f t="shared" si="0"/>
        <v>1</v>
      </c>
      <c r="S18" s="4">
        <f t="shared" si="1"/>
        <v>1</v>
      </c>
      <c r="T18" s="2">
        <f t="shared" si="2"/>
        <v>266.7</v>
      </c>
      <c r="U18" s="3">
        <v>15</v>
      </c>
      <c r="V18" s="2">
        <f t="shared" si="3"/>
        <v>40.005000000000003</v>
      </c>
    </row>
    <row r="19" spans="1:22" x14ac:dyDescent="0.25">
      <c r="A19" s="1">
        <v>44930</v>
      </c>
      <c r="B19" t="s">
        <v>33</v>
      </c>
      <c r="C19" t="s">
        <v>35</v>
      </c>
      <c r="D19" t="s">
        <v>354</v>
      </c>
      <c r="E19" t="s">
        <v>117</v>
      </c>
      <c r="F19" t="s">
        <v>118</v>
      </c>
      <c r="G19" t="s">
        <v>38</v>
      </c>
      <c r="H19" t="s">
        <v>34</v>
      </c>
      <c r="I19" s="3" t="s">
        <v>71</v>
      </c>
      <c r="J19" t="s">
        <v>17</v>
      </c>
      <c r="K19" t="s">
        <v>356</v>
      </c>
      <c r="L19">
        <v>1</v>
      </c>
      <c r="M19" t="s">
        <v>170</v>
      </c>
      <c r="N19" t="s">
        <v>30</v>
      </c>
      <c r="O19" t="s">
        <v>171</v>
      </c>
      <c r="P19">
        <v>3</v>
      </c>
      <c r="Q19" s="2">
        <v>277.02</v>
      </c>
      <c r="R19" t="str">
        <f t="shared" si="0"/>
        <v>1</v>
      </c>
      <c r="S19" s="4">
        <f t="shared" si="1"/>
        <v>3</v>
      </c>
      <c r="T19" s="2">
        <f t="shared" si="2"/>
        <v>277.02</v>
      </c>
      <c r="U19" s="3">
        <v>10</v>
      </c>
      <c r="V19" s="2">
        <f t="shared" si="3"/>
        <v>27.701999999999998</v>
      </c>
    </row>
    <row r="20" spans="1:22" x14ac:dyDescent="0.25">
      <c r="A20" s="1">
        <v>44930</v>
      </c>
      <c r="B20" t="s">
        <v>33</v>
      </c>
      <c r="C20" t="s">
        <v>35</v>
      </c>
      <c r="D20" t="s">
        <v>357</v>
      </c>
      <c r="E20" t="s">
        <v>117</v>
      </c>
      <c r="F20" t="s">
        <v>118</v>
      </c>
      <c r="G20" t="s">
        <v>38</v>
      </c>
      <c r="H20" t="s">
        <v>34</v>
      </c>
      <c r="I20" s="3" t="s">
        <v>71</v>
      </c>
      <c r="J20" t="s">
        <v>17</v>
      </c>
      <c r="K20" t="s">
        <v>358</v>
      </c>
      <c r="L20">
        <v>1</v>
      </c>
      <c r="M20" t="s">
        <v>360</v>
      </c>
      <c r="N20" t="s">
        <v>111</v>
      </c>
      <c r="O20" t="s">
        <v>361</v>
      </c>
      <c r="P20">
        <v>3</v>
      </c>
      <c r="Q20" s="2">
        <v>670.32</v>
      </c>
      <c r="R20" t="str">
        <f t="shared" si="0"/>
        <v>1</v>
      </c>
      <c r="S20" s="4">
        <f t="shared" si="1"/>
        <v>3</v>
      </c>
      <c r="T20" s="2">
        <f t="shared" si="2"/>
        <v>670.32</v>
      </c>
      <c r="U20" s="3">
        <v>15</v>
      </c>
      <c r="V20" s="2">
        <f t="shared" si="3"/>
        <v>100.54800000000002</v>
      </c>
    </row>
    <row r="21" spans="1:22" x14ac:dyDescent="0.25">
      <c r="A21" s="1">
        <v>44930</v>
      </c>
      <c r="B21" t="s">
        <v>33</v>
      </c>
      <c r="C21" t="s">
        <v>35</v>
      </c>
      <c r="D21" t="s">
        <v>357</v>
      </c>
      <c r="E21" t="s">
        <v>117</v>
      </c>
      <c r="F21" t="s">
        <v>118</v>
      </c>
      <c r="G21" t="s">
        <v>38</v>
      </c>
      <c r="H21" t="s">
        <v>34</v>
      </c>
      <c r="I21" s="3" t="s">
        <v>71</v>
      </c>
      <c r="J21" t="s">
        <v>17</v>
      </c>
      <c r="K21" t="s">
        <v>358</v>
      </c>
      <c r="L21">
        <v>3</v>
      </c>
      <c r="M21" t="s">
        <v>362</v>
      </c>
      <c r="N21" t="s">
        <v>111</v>
      </c>
      <c r="O21" t="s">
        <v>363</v>
      </c>
      <c r="P21">
        <v>5</v>
      </c>
      <c r="Q21" s="2">
        <v>1117.2</v>
      </c>
      <c r="R21" t="str">
        <f t="shared" si="0"/>
        <v>1</v>
      </c>
      <c r="S21" s="4">
        <f t="shared" si="1"/>
        <v>5</v>
      </c>
      <c r="T21" s="2">
        <f t="shared" si="2"/>
        <v>1117.2</v>
      </c>
      <c r="U21" s="3">
        <v>15</v>
      </c>
      <c r="V21" s="2">
        <f t="shared" si="3"/>
        <v>167.58</v>
      </c>
    </row>
    <row r="22" spans="1:22" x14ac:dyDescent="0.25">
      <c r="A22" s="1">
        <v>44930</v>
      </c>
      <c r="B22" t="s">
        <v>33</v>
      </c>
      <c r="C22" t="s">
        <v>35</v>
      </c>
      <c r="D22" t="s">
        <v>357</v>
      </c>
      <c r="E22" t="s">
        <v>117</v>
      </c>
      <c r="F22" t="s">
        <v>118</v>
      </c>
      <c r="G22" t="s">
        <v>38</v>
      </c>
      <c r="H22" t="s">
        <v>34</v>
      </c>
      <c r="I22" s="3" t="s">
        <v>71</v>
      </c>
      <c r="J22" t="s">
        <v>17</v>
      </c>
      <c r="K22" t="s">
        <v>358</v>
      </c>
      <c r="L22">
        <v>4</v>
      </c>
      <c r="M22" t="s">
        <v>397</v>
      </c>
      <c r="N22" t="s">
        <v>111</v>
      </c>
      <c r="O22" t="s">
        <v>398</v>
      </c>
      <c r="P22">
        <v>5</v>
      </c>
      <c r="Q22" s="2">
        <v>1117.2</v>
      </c>
      <c r="R22" t="str">
        <f t="shared" si="0"/>
        <v>1</v>
      </c>
      <c r="S22" s="4">
        <f t="shared" si="1"/>
        <v>5</v>
      </c>
      <c r="T22" s="2">
        <f t="shared" si="2"/>
        <v>1117.2</v>
      </c>
      <c r="U22" s="3">
        <v>15</v>
      </c>
      <c r="V22" s="2">
        <f t="shared" si="3"/>
        <v>167.58</v>
      </c>
    </row>
    <row r="23" spans="1:22" x14ac:dyDescent="0.25">
      <c r="A23" s="1">
        <v>44930</v>
      </c>
      <c r="B23" t="s">
        <v>33</v>
      </c>
      <c r="C23" t="s">
        <v>35</v>
      </c>
      <c r="D23" t="s">
        <v>357</v>
      </c>
      <c r="E23" t="s">
        <v>117</v>
      </c>
      <c r="F23" t="s">
        <v>118</v>
      </c>
      <c r="G23" t="s">
        <v>38</v>
      </c>
      <c r="H23" t="s">
        <v>34</v>
      </c>
      <c r="I23" s="3" t="s">
        <v>71</v>
      </c>
      <c r="J23" t="s">
        <v>17</v>
      </c>
      <c r="K23" t="s">
        <v>358</v>
      </c>
      <c r="L23">
        <v>2</v>
      </c>
      <c r="M23" t="s">
        <v>399</v>
      </c>
      <c r="N23" t="s">
        <v>111</v>
      </c>
      <c r="O23" t="s">
        <v>400</v>
      </c>
      <c r="P23">
        <v>3</v>
      </c>
      <c r="Q23" s="2">
        <v>670.32</v>
      </c>
      <c r="R23" t="str">
        <f t="shared" si="0"/>
        <v>1</v>
      </c>
      <c r="S23" s="4">
        <f t="shared" si="1"/>
        <v>3</v>
      </c>
      <c r="T23" s="2">
        <f t="shared" si="2"/>
        <v>670.32</v>
      </c>
      <c r="U23" s="3">
        <v>15</v>
      </c>
      <c r="V23" s="2">
        <f t="shared" si="3"/>
        <v>100.54800000000002</v>
      </c>
    </row>
    <row r="24" spans="1:22" x14ac:dyDescent="0.25">
      <c r="A24" s="1">
        <v>44930</v>
      </c>
      <c r="B24" t="s">
        <v>33</v>
      </c>
      <c r="C24" t="s">
        <v>35</v>
      </c>
      <c r="D24" t="s">
        <v>357</v>
      </c>
      <c r="E24" t="s">
        <v>117</v>
      </c>
      <c r="F24" t="s">
        <v>118</v>
      </c>
      <c r="G24" t="s">
        <v>38</v>
      </c>
      <c r="H24" t="s">
        <v>34</v>
      </c>
      <c r="I24" s="3" t="s">
        <v>71</v>
      </c>
      <c r="J24" t="s">
        <v>17</v>
      </c>
      <c r="K24" t="s">
        <v>358</v>
      </c>
      <c r="L24">
        <v>5</v>
      </c>
      <c r="M24" t="s">
        <v>401</v>
      </c>
      <c r="N24" t="s">
        <v>111</v>
      </c>
      <c r="O24" t="s">
        <v>402</v>
      </c>
      <c r="P24">
        <v>3</v>
      </c>
      <c r="Q24" s="2">
        <v>670.32</v>
      </c>
      <c r="R24" t="str">
        <f t="shared" si="0"/>
        <v>1</v>
      </c>
      <c r="S24" s="4">
        <f t="shared" si="1"/>
        <v>3</v>
      </c>
      <c r="T24" s="2">
        <f t="shared" si="2"/>
        <v>670.32</v>
      </c>
      <c r="U24" s="3">
        <v>15</v>
      </c>
      <c r="V24" s="2">
        <f t="shared" si="3"/>
        <v>100.54800000000002</v>
      </c>
    </row>
    <row r="25" spans="1:22" x14ac:dyDescent="0.25">
      <c r="A25" s="1">
        <v>44930</v>
      </c>
      <c r="B25" t="s">
        <v>33</v>
      </c>
      <c r="C25" t="s">
        <v>35</v>
      </c>
      <c r="D25" t="s">
        <v>526</v>
      </c>
      <c r="E25" t="s">
        <v>47</v>
      </c>
      <c r="F25" t="s">
        <v>63</v>
      </c>
      <c r="G25" t="s">
        <v>40</v>
      </c>
      <c r="H25" t="s">
        <v>36</v>
      </c>
      <c r="I25" s="3" t="s">
        <v>64</v>
      </c>
      <c r="J25" t="s">
        <v>17</v>
      </c>
      <c r="K25" t="s">
        <v>527</v>
      </c>
      <c r="L25">
        <v>1</v>
      </c>
      <c r="M25" t="s">
        <v>229</v>
      </c>
      <c r="N25" t="s">
        <v>28</v>
      </c>
      <c r="O25" t="s">
        <v>230</v>
      </c>
      <c r="P25">
        <v>1</v>
      </c>
      <c r="Q25" s="2">
        <v>446</v>
      </c>
      <c r="R25" t="str">
        <f t="shared" si="0"/>
        <v>1</v>
      </c>
      <c r="S25" s="4">
        <f t="shared" si="1"/>
        <v>1</v>
      </c>
      <c r="T25" s="2">
        <f t="shared" si="2"/>
        <v>446</v>
      </c>
      <c r="U25" s="3">
        <v>20</v>
      </c>
      <c r="V25" s="2">
        <f t="shared" si="3"/>
        <v>89.2</v>
      </c>
    </row>
    <row r="26" spans="1:22" x14ac:dyDescent="0.25">
      <c r="A26" s="1">
        <v>44930</v>
      </c>
      <c r="B26" t="s">
        <v>33</v>
      </c>
      <c r="C26" t="s">
        <v>245</v>
      </c>
      <c r="D26" t="s">
        <v>593</v>
      </c>
      <c r="E26" t="s">
        <v>54</v>
      </c>
      <c r="F26" t="s">
        <v>55</v>
      </c>
      <c r="G26" t="s">
        <v>46</v>
      </c>
      <c r="H26" t="s">
        <v>34</v>
      </c>
      <c r="I26" s="3" t="s">
        <v>51</v>
      </c>
      <c r="J26" t="s">
        <v>17</v>
      </c>
      <c r="K26" t="s">
        <v>594</v>
      </c>
      <c r="L26">
        <v>2</v>
      </c>
      <c r="M26" t="s">
        <v>187</v>
      </c>
      <c r="N26" t="s">
        <v>28</v>
      </c>
      <c r="O26" t="s">
        <v>188</v>
      </c>
      <c r="P26">
        <v>1</v>
      </c>
      <c r="Q26" s="2">
        <v>522</v>
      </c>
      <c r="R26" t="str">
        <f t="shared" si="0"/>
        <v>1</v>
      </c>
      <c r="S26" s="4">
        <f t="shared" si="1"/>
        <v>1</v>
      </c>
      <c r="T26" s="2">
        <f t="shared" si="2"/>
        <v>522</v>
      </c>
      <c r="U26" s="3">
        <v>20</v>
      </c>
      <c r="V26" s="2">
        <f t="shared" si="3"/>
        <v>104.4</v>
      </c>
    </row>
    <row r="27" spans="1:22" x14ac:dyDescent="0.25">
      <c r="A27" s="1">
        <v>44930</v>
      </c>
      <c r="B27" t="s">
        <v>33</v>
      </c>
      <c r="C27" t="s">
        <v>245</v>
      </c>
      <c r="D27" t="s">
        <v>593</v>
      </c>
      <c r="E27" t="s">
        <v>54</v>
      </c>
      <c r="F27" t="s">
        <v>55</v>
      </c>
      <c r="G27" t="s">
        <v>46</v>
      </c>
      <c r="H27" t="s">
        <v>34</v>
      </c>
      <c r="I27" s="3" t="s">
        <v>51</v>
      </c>
      <c r="J27" t="s">
        <v>17</v>
      </c>
      <c r="K27" t="s">
        <v>594</v>
      </c>
      <c r="L27">
        <v>1</v>
      </c>
      <c r="M27" t="s">
        <v>213</v>
      </c>
      <c r="N27" t="s">
        <v>27</v>
      </c>
      <c r="O27" t="s">
        <v>214</v>
      </c>
      <c r="P27">
        <v>6</v>
      </c>
      <c r="Q27" s="2">
        <v>384.3</v>
      </c>
      <c r="R27" t="str">
        <f t="shared" si="0"/>
        <v>1</v>
      </c>
      <c r="S27" s="4">
        <f t="shared" si="1"/>
        <v>6</v>
      </c>
      <c r="T27" s="2">
        <f t="shared" si="2"/>
        <v>384.3</v>
      </c>
      <c r="U27" s="3">
        <v>15</v>
      </c>
      <c r="V27" s="2">
        <f t="shared" si="3"/>
        <v>57.645000000000003</v>
      </c>
    </row>
    <row r="28" spans="1:22" x14ac:dyDescent="0.25">
      <c r="A28" s="1">
        <v>44930</v>
      </c>
      <c r="B28" t="s">
        <v>33</v>
      </c>
      <c r="C28" t="s">
        <v>311</v>
      </c>
      <c r="D28" t="s">
        <v>604</v>
      </c>
      <c r="E28" t="s">
        <v>605</v>
      </c>
      <c r="F28" t="s">
        <v>606</v>
      </c>
      <c r="G28" t="s">
        <v>607</v>
      </c>
      <c r="H28" t="s">
        <v>34</v>
      </c>
      <c r="I28" s="3" t="s">
        <v>608</v>
      </c>
      <c r="J28" t="s">
        <v>17</v>
      </c>
      <c r="K28" t="s">
        <v>609</v>
      </c>
      <c r="L28">
        <v>1</v>
      </c>
      <c r="M28" t="s">
        <v>95</v>
      </c>
      <c r="N28" t="s">
        <v>28</v>
      </c>
      <c r="O28" t="s">
        <v>96</v>
      </c>
      <c r="P28">
        <v>1</v>
      </c>
      <c r="Q28" s="2">
        <v>388.09</v>
      </c>
      <c r="R28" t="str">
        <f t="shared" si="0"/>
        <v>1</v>
      </c>
      <c r="S28" s="4">
        <f t="shared" si="1"/>
        <v>1</v>
      </c>
      <c r="T28" s="2">
        <f t="shared" si="2"/>
        <v>388.09</v>
      </c>
      <c r="U28" s="3">
        <v>20</v>
      </c>
      <c r="V28" s="2">
        <f t="shared" si="3"/>
        <v>77.617999999999995</v>
      </c>
    </row>
    <row r="29" spans="1:22" x14ac:dyDescent="0.25">
      <c r="A29" s="1">
        <v>44930</v>
      </c>
      <c r="B29" t="s">
        <v>33</v>
      </c>
      <c r="C29" t="s">
        <v>304</v>
      </c>
      <c r="D29" t="s">
        <v>610</v>
      </c>
      <c r="E29" t="s">
        <v>42</v>
      </c>
      <c r="F29" t="s">
        <v>43</v>
      </c>
      <c r="G29" t="s">
        <v>44</v>
      </c>
      <c r="H29" t="s">
        <v>34</v>
      </c>
      <c r="I29" s="3" t="s">
        <v>45</v>
      </c>
      <c r="J29" t="s">
        <v>17</v>
      </c>
      <c r="K29" t="s">
        <v>611</v>
      </c>
      <c r="L29">
        <v>1</v>
      </c>
      <c r="M29" t="s">
        <v>31</v>
      </c>
      <c r="N29" t="s">
        <v>27</v>
      </c>
      <c r="O29" t="s">
        <v>32</v>
      </c>
      <c r="P29">
        <v>1</v>
      </c>
      <c r="Q29" s="2">
        <v>254</v>
      </c>
      <c r="R29" t="str">
        <f t="shared" si="0"/>
        <v>1</v>
      </c>
      <c r="S29" s="4">
        <f t="shared" si="1"/>
        <v>1</v>
      </c>
      <c r="T29" s="2">
        <f t="shared" si="2"/>
        <v>254</v>
      </c>
      <c r="U29" s="3">
        <v>15</v>
      </c>
      <c r="V29" s="2">
        <f t="shared" si="3"/>
        <v>38.1</v>
      </c>
    </row>
    <row r="30" spans="1:22" x14ac:dyDescent="0.25">
      <c r="A30" s="1">
        <v>44931</v>
      </c>
      <c r="B30" t="s">
        <v>33</v>
      </c>
      <c r="C30" t="s">
        <v>245</v>
      </c>
      <c r="D30" t="s">
        <v>249</v>
      </c>
      <c r="E30" t="s">
        <v>75</v>
      </c>
      <c r="F30" t="s">
        <v>76</v>
      </c>
      <c r="G30" t="s">
        <v>46</v>
      </c>
      <c r="H30" t="s">
        <v>34</v>
      </c>
      <c r="I30" s="3" t="s">
        <v>77</v>
      </c>
      <c r="J30" t="s">
        <v>17</v>
      </c>
      <c r="K30" t="s">
        <v>250</v>
      </c>
      <c r="L30">
        <v>1</v>
      </c>
      <c r="M30" t="s">
        <v>81</v>
      </c>
      <c r="N30" t="s">
        <v>29</v>
      </c>
      <c r="O30" t="s">
        <v>82</v>
      </c>
      <c r="P30">
        <v>12</v>
      </c>
      <c r="Q30" s="2">
        <v>408.24</v>
      </c>
      <c r="R30" t="str">
        <f t="shared" si="0"/>
        <v>1</v>
      </c>
      <c r="S30" s="4">
        <f t="shared" si="1"/>
        <v>12</v>
      </c>
      <c r="T30" s="2">
        <f t="shared" si="2"/>
        <v>408.24</v>
      </c>
      <c r="U30" s="3">
        <v>15</v>
      </c>
      <c r="V30" s="2">
        <f t="shared" si="3"/>
        <v>61.236000000000004</v>
      </c>
    </row>
    <row r="31" spans="1:22" x14ac:dyDescent="0.25">
      <c r="A31" s="1">
        <v>44931</v>
      </c>
      <c r="B31" t="s">
        <v>33</v>
      </c>
      <c r="C31" t="s">
        <v>35</v>
      </c>
      <c r="D31" t="s">
        <v>275</v>
      </c>
      <c r="E31" t="s">
        <v>207</v>
      </c>
      <c r="F31" t="s">
        <v>208</v>
      </c>
      <c r="G31" t="s">
        <v>38</v>
      </c>
      <c r="H31" t="s">
        <v>34</v>
      </c>
      <c r="I31" s="3" t="s">
        <v>209</v>
      </c>
      <c r="J31" t="s">
        <v>17</v>
      </c>
      <c r="K31" t="s">
        <v>277</v>
      </c>
      <c r="L31">
        <v>1</v>
      </c>
      <c r="M31" t="s">
        <v>105</v>
      </c>
      <c r="N31" t="s">
        <v>28</v>
      </c>
      <c r="O31" t="s">
        <v>106</v>
      </c>
      <c r="P31">
        <v>1</v>
      </c>
      <c r="Q31" s="2">
        <v>404.78</v>
      </c>
      <c r="R31" t="str">
        <f t="shared" si="0"/>
        <v>1</v>
      </c>
      <c r="S31" s="4">
        <f t="shared" si="1"/>
        <v>1</v>
      </c>
      <c r="T31" s="2">
        <f t="shared" si="2"/>
        <v>404.78</v>
      </c>
      <c r="U31" s="3">
        <v>20</v>
      </c>
      <c r="V31" s="2">
        <f t="shared" si="3"/>
        <v>80.955999999999989</v>
      </c>
    </row>
    <row r="32" spans="1:22" x14ac:dyDescent="0.25">
      <c r="A32" s="1">
        <v>44931</v>
      </c>
      <c r="B32" t="s">
        <v>33</v>
      </c>
      <c r="C32" t="s">
        <v>35</v>
      </c>
      <c r="D32" t="s">
        <v>467</v>
      </c>
      <c r="E32" t="s">
        <v>468</v>
      </c>
      <c r="F32" t="s">
        <v>469</v>
      </c>
      <c r="G32" t="s">
        <v>470</v>
      </c>
      <c r="H32" t="s">
        <v>34</v>
      </c>
      <c r="I32" s="3" t="s">
        <v>471</v>
      </c>
      <c r="J32" t="s">
        <v>17</v>
      </c>
      <c r="K32" t="s">
        <v>472</v>
      </c>
      <c r="L32">
        <v>1</v>
      </c>
      <c r="M32" t="s">
        <v>119</v>
      </c>
      <c r="N32" t="s">
        <v>30</v>
      </c>
      <c r="O32" t="s">
        <v>120</v>
      </c>
      <c r="P32">
        <v>4</v>
      </c>
      <c r="Q32" s="2">
        <v>165.88</v>
      </c>
      <c r="R32" t="str">
        <f t="shared" si="0"/>
        <v>1</v>
      </c>
      <c r="S32" s="4">
        <f t="shared" si="1"/>
        <v>4</v>
      </c>
      <c r="T32" s="2">
        <f t="shared" si="2"/>
        <v>165.88</v>
      </c>
      <c r="U32" s="3">
        <v>20</v>
      </c>
      <c r="V32" s="2">
        <f t="shared" si="3"/>
        <v>33.176000000000002</v>
      </c>
    </row>
    <row r="33" spans="1:24" x14ac:dyDescent="0.25">
      <c r="A33" s="1">
        <v>44931</v>
      </c>
      <c r="B33" t="s">
        <v>33</v>
      </c>
      <c r="C33" t="s">
        <v>35</v>
      </c>
      <c r="D33" t="s">
        <v>554</v>
      </c>
      <c r="E33" t="s">
        <v>99</v>
      </c>
      <c r="F33" t="s">
        <v>100</v>
      </c>
      <c r="G33" t="s">
        <v>37</v>
      </c>
      <c r="H33" t="s">
        <v>36</v>
      </c>
      <c r="I33" s="3" t="s">
        <v>52</v>
      </c>
      <c r="J33" t="s">
        <v>17</v>
      </c>
      <c r="K33" t="s">
        <v>555</v>
      </c>
      <c r="L33">
        <v>1</v>
      </c>
      <c r="M33" t="s">
        <v>81</v>
      </c>
      <c r="N33" t="s">
        <v>29</v>
      </c>
      <c r="O33" t="s">
        <v>82</v>
      </c>
      <c r="P33">
        <v>6</v>
      </c>
      <c r="Q33" s="2">
        <v>316.8</v>
      </c>
      <c r="R33" t="str">
        <f t="shared" si="0"/>
        <v>1</v>
      </c>
      <c r="S33" s="4">
        <f t="shared" si="1"/>
        <v>6</v>
      </c>
      <c r="T33" s="2">
        <f t="shared" si="2"/>
        <v>316.8</v>
      </c>
      <c r="U33" s="3">
        <v>15</v>
      </c>
      <c r="V33" s="2">
        <f t="shared" si="3"/>
        <v>47.52</v>
      </c>
    </row>
    <row r="34" spans="1:24" x14ac:dyDescent="0.25">
      <c r="A34" s="1">
        <v>44931</v>
      </c>
      <c r="B34" t="s">
        <v>33</v>
      </c>
      <c r="C34" t="s">
        <v>245</v>
      </c>
      <c r="D34" t="s">
        <v>588</v>
      </c>
      <c r="E34" t="s">
        <v>54</v>
      </c>
      <c r="F34" t="s">
        <v>55</v>
      </c>
      <c r="G34" t="s">
        <v>46</v>
      </c>
      <c r="H34" t="s">
        <v>34</v>
      </c>
      <c r="I34" s="3" t="s">
        <v>51</v>
      </c>
      <c r="J34" t="s">
        <v>17</v>
      </c>
      <c r="K34" t="s">
        <v>589</v>
      </c>
      <c r="L34">
        <v>1</v>
      </c>
      <c r="M34" t="s">
        <v>590</v>
      </c>
      <c r="N34" t="s">
        <v>591</v>
      </c>
      <c r="O34" t="s">
        <v>592</v>
      </c>
      <c r="P34">
        <v>1</v>
      </c>
      <c r="Q34" s="2">
        <v>206</v>
      </c>
      <c r="R34" t="str">
        <f t="shared" si="0"/>
        <v>1</v>
      </c>
      <c r="S34" s="4">
        <f t="shared" si="1"/>
        <v>1</v>
      </c>
      <c r="T34" s="2">
        <f t="shared" si="2"/>
        <v>206</v>
      </c>
      <c r="U34" s="3">
        <v>15</v>
      </c>
      <c r="V34" s="2">
        <f t="shared" si="3"/>
        <v>30.9</v>
      </c>
    </row>
    <row r="35" spans="1:24" s="8" customFormat="1" x14ac:dyDescent="0.25">
      <c r="A35" s="7">
        <v>44932</v>
      </c>
      <c r="B35" s="8" t="s">
        <v>33</v>
      </c>
      <c r="C35" s="8" t="s">
        <v>245</v>
      </c>
      <c r="D35" s="8" t="s">
        <v>226</v>
      </c>
      <c r="E35" s="8" t="s">
        <v>227</v>
      </c>
      <c r="F35" s="8" t="s">
        <v>228</v>
      </c>
      <c r="G35" s="8" t="s">
        <v>46</v>
      </c>
      <c r="H35" s="8" t="s">
        <v>34</v>
      </c>
      <c r="I35" s="9" t="s">
        <v>77</v>
      </c>
      <c r="J35" s="8" t="s">
        <v>17</v>
      </c>
      <c r="K35" s="8" t="s">
        <v>420</v>
      </c>
      <c r="L35" s="8">
        <v>1</v>
      </c>
      <c r="M35" s="8" t="s">
        <v>129</v>
      </c>
      <c r="N35" s="8" t="s">
        <v>30</v>
      </c>
      <c r="O35" s="8" t="s">
        <v>130</v>
      </c>
      <c r="P35" s="8">
        <v>2</v>
      </c>
      <c r="Q35" s="10">
        <v>212.6</v>
      </c>
      <c r="R35" s="8" t="str">
        <f t="shared" si="0"/>
        <v>-1</v>
      </c>
      <c r="S35" s="11">
        <f t="shared" si="1"/>
        <v>-2</v>
      </c>
      <c r="T35" s="10">
        <f t="shared" si="2"/>
        <v>-212.6</v>
      </c>
      <c r="U35" s="9">
        <v>20</v>
      </c>
      <c r="V35" s="10">
        <f t="shared" si="3"/>
        <v>-42.52</v>
      </c>
      <c r="W35" s="9"/>
      <c r="X35" s="10"/>
    </row>
    <row r="36" spans="1:24" x14ac:dyDescent="0.25">
      <c r="A36" s="1">
        <v>44932</v>
      </c>
      <c r="B36" t="s">
        <v>33</v>
      </c>
      <c r="C36" t="s">
        <v>311</v>
      </c>
      <c r="D36" t="s">
        <v>447</v>
      </c>
      <c r="E36" t="s">
        <v>59</v>
      </c>
      <c r="F36" t="s">
        <v>60</v>
      </c>
      <c r="G36" t="s">
        <v>61</v>
      </c>
      <c r="H36" t="s">
        <v>34</v>
      </c>
      <c r="I36" s="3" t="s">
        <v>62</v>
      </c>
      <c r="J36" t="s">
        <v>17</v>
      </c>
      <c r="K36" t="s">
        <v>448</v>
      </c>
      <c r="L36">
        <v>1</v>
      </c>
      <c r="M36" t="s">
        <v>449</v>
      </c>
      <c r="N36" t="s">
        <v>111</v>
      </c>
      <c r="O36" t="s">
        <v>450</v>
      </c>
      <c r="P36">
        <v>1</v>
      </c>
      <c r="Q36" s="2">
        <v>0</v>
      </c>
      <c r="R36" t="str">
        <f t="shared" si="0"/>
        <v>1</v>
      </c>
      <c r="S36" s="4">
        <f t="shared" si="1"/>
        <v>1</v>
      </c>
      <c r="T36" s="2">
        <f t="shared" si="2"/>
        <v>0</v>
      </c>
      <c r="U36" s="3">
        <v>15</v>
      </c>
      <c r="V36" s="2">
        <f t="shared" si="3"/>
        <v>0</v>
      </c>
    </row>
    <row r="37" spans="1:24" x14ac:dyDescent="0.25">
      <c r="A37" s="1">
        <v>44932</v>
      </c>
      <c r="B37" t="s">
        <v>33</v>
      </c>
      <c r="D37" t="s">
        <v>496</v>
      </c>
      <c r="E37" t="s">
        <v>67</v>
      </c>
      <c r="F37" t="s">
        <v>48</v>
      </c>
      <c r="G37" t="s">
        <v>49</v>
      </c>
      <c r="H37" t="s">
        <v>36</v>
      </c>
      <c r="I37" s="3" t="s">
        <v>50</v>
      </c>
      <c r="J37" t="s">
        <v>17</v>
      </c>
      <c r="K37" t="s">
        <v>497</v>
      </c>
      <c r="L37">
        <v>1</v>
      </c>
      <c r="M37" t="s">
        <v>65</v>
      </c>
      <c r="N37" t="s">
        <v>29</v>
      </c>
      <c r="O37" t="s">
        <v>66</v>
      </c>
      <c r="P37">
        <v>1</v>
      </c>
      <c r="Q37" s="2">
        <v>98.75</v>
      </c>
      <c r="R37" t="str">
        <f t="shared" si="0"/>
        <v>1</v>
      </c>
      <c r="S37" s="4">
        <f t="shared" si="1"/>
        <v>1</v>
      </c>
      <c r="T37" s="2">
        <f t="shared" si="2"/>
        <v>98.75</v>
      </c>
      <c r="U37" s="3">
        <v>15</v>
      </c>
      <c r="V37" s="2">
        <f t="shared" si="3"/>
        <v>14.8125</v>
      </c>
    </row>
    <row r="38" spans="1:24" x14ac:dyDescent="0.25">
      <c r="A38" s="1">
        <v>44932</v>
      </c>
      <c r="B38" t="s">
        <v>33</v>
      </c>
      <c r="C38" t="s">
        <v>304</v>
      </c>
      <c r="D38" t="s">
        <v>620</v>
      </c>
      <c r="E38" t="s">
        <v>42</v>
      </c>
      <c r="F38" t="s">
        <v>43</v>
      </c>
      <c r="G38" t="s">
        <v>44</v>
      </c>
      <c r="H38" t="s">
        <v>34</v>
      </c>
      <c r="I38" s="3" t="s">
        <v>45</v>
      </c>
      <c r="J38" t="s">
        <v>17</v>
      </c>
      <c r="K38" t="s">
        <v>621</v>
      </c>
      <c r="L38">
        <v>1</v>
      </c>
      <c r="M38" t="s">
        <v>31</v>
      </c>
      <c r="N38" t="s">
        <v>27</v>
      </c>
      <c r="O38" t="s">
        <v>32</v>
      </c>
      <c r="P38">
        <v>1</v>
      </c>
      <c r="Q38" s="2">
        <v>266.7</v>
      </c>
      <c r="R38" t="str">
        <f t="shared" si="0"/>
        <v>1</v>
      </c>
      <c r="S38" s="4">
        <f t="shared" si="1"/>
        <v>1</v>
      </c>
      <c r="T38" s="2">
        <f t="shared" si="2"/>
        <v>266.7</v>
      </c>
      <c r="U38" s="3">
        <v>15</v>
      </c>
      <c r="V38" s="2">
        <f t="shared" si="3"/>
        <v>40.005000000000003</v>
      </c>
    </row>
    <row r="39" spans="1:24" x14ac:dyDescent="0.25">
      <c r="A39" s="1">
        <v>44935</v>
      </c>
      <c r="B39" t="s">
        <v>33</v>
      </c>
      <c r="C39" t="s">
        <v>245</v>
      </c>
      <c r="D39" t="s">
        <v>193</v>
      </c>
      <c r="E39" t="s">
        <v>75</v>
      </c>
      <c r="F39" t="s">
        <v>76</v>
      </c>
      <c r="G39" t="s">
        <v>46</v>
      </c>
      <c r="H39" t="s">
        <v>34</v>
      </c>
      <c r="I39" s="3" t="s">
        <v>77</v>
      </c>
      <c r="J39" t="s">
        <v>17</v>
      </c>
      <c r="K39" t="s">
        <v>248</v>
      </c>
      <c r="L39">
        <v>1</v>
      </c>
      <c r="M39" t="s">
        <v>129</v>
      </c>
      <c r="N39" t="s">
        <v>30</v>
      </c>
      <c r="O39" t="s">
        <v>130</v>
      </c>
      <c r="P39">
        <v>8</v>
      </c>
      <c r="Q39" s="2">
        <v>1168</v>
      </c>
      <c r="R39" t="str">
        <f t="shared" si="0"/>
        <v>1</v>
      </c>
      <c r="S39" s="4">
        <f t="shared" si="1"/>
        <v>8</v>
      </c>
      <c r="T39" s="2">
        <f t="shared" si="2"/>
        <v>1168</v>
      </c>
      <c r="U39" s="3">
        <v>20</v>
      </c>
      <c r="V39" s="2">
        <f t="shared" si="3"/>
        <v>233.6</v>
      </c>
    </row>
    <row r="40" spans="1:24" x14ac:dyDescent="0.25">
      <c r="A40" s="1">
        <v>44935</v>
      </c>
      <c r="B40" t="s">
        <v>33</v>
      </c>
      <c r="D40" t="s">
        <v>194</v>
      </c>
      <c r="E40" t="s">
        <v>149</v>
      </c>
      <c r="F40" t="s">
        <v>150</v>
      </c>
      <c r="G40" t="s">
        <v>151</v>
      </c>
      <c r="H40" t="s">
        <v>34</v>
      </c>
      <c r="I40" s="3" t="s">
        <v>152</v>
      </c>
      <c r="J40" t="s">
        <v>17</v>
      </c>
      <c r="K40" t="s">
        <v>260</v>
      </c>
      <c r="L40">
        <v>1</v>
      </c>
      <c r="M40" t="s">
        <v>261</v>
      </c>
      <c r="N40" t="s">
        <v>30</v>
      </c>
      <c r="O40" t="s">
        <v>262</v>
      </c>
      <c r="P40">
        <v>1</v>
      </c>
      <c r="Q40" s="2">
        <v>81.180000000000007</v>
      </c>
      <c r="R40" t="str">
        <f t="shared" si="0"/>
        <v>1</v>
      </c>
      <c r="S40" s="4">
        <f t="shared" si="1"/>
        <v>1</v>
      </c>
      <c r="T40" s="2">
        <f t="shared" si="2"/>
        <v>81.180000000000007</v>
      </c>
      <c r="U40" s="3">
        <v>20</v>
      </c>
      <c r="V40" s="2">
        <f t="shared" si="3"/>
        <v>16.236000000000001</v>
      </c>
    </row>
    <row r="41" spans="1:24" x14ac:dyDescent="0.25">
      <c r="A41" s="1">
        <v>44935</v>
      </c>
      <c r="B41" t="s">
        <v>33</v>
      </c>
      <c r="C41" t="s">
        <v>35</v>
      </c>
      <c r="D41" t="s">
        <v>275</v>
      </c>
      <c r="E41" t="s">
        <v>207</v>
      </c>
      <c r="F41" t="s">
        <v>208</v>
      </c>
      <c r="G41" t="s">
        <v>38</v>
      </c>
      <c r="H41" t="s">
        <v>34</v>
      </c>
      <c r="I41" s="3" t="s">
        <v>209</v>
      </c>
      <c r="J41" t="s">
        <v>17</v>
      </c>
      <c r="K41" t="s">
        <v>276</v>
      </c>
      <c r="L41">
        <v>1</v>
      </c>
      <c r="M41" t="s">
        <v>107</v>
      </c>
      <c r="N41" t="s">
        <v>28</v>
      </c>
      <c r="O41" t="s">
        <v>108</v>
      </c>
      <c r="P41">
        <v>1</v>
      </c>
      <c r="Q41" s="2">
        <v>404.78</v>
      </c>
      <c r="R41" t="str">
        <f t="shared" si="0"/>
        <v>1</v>
      </c>
      <c r="S41" s="4">
        <f t="shared" si="1"/>
        <v>1</v>
      </c>
      <c r="T41" s="2">
        <f t="shared" si="2"/>
        <v>404.78</v>
      </c>
      <c r="U41" s="3">
        <v>20</v>
      </c>
      <c r="V41" s="2">
        <f t="shared" si="3"/>
        <v>80.955999999999989</v>
      </c>
    </row>
    <row r="42" spans="1:24" x14ac:dyDescent="0.25">
      <c r="A42" s="1">
        <v>44935</v>
      </c>
      <c r="B42" t="s">
        <v>33</v>
      </c>
      <c r="C42" t="s">
        <v>35</v>
      </c>
      <c r="D42" t="s">
        <v>364</v>
      </c>
      <c r="E42" t="s">
        <v>176</v>
      </c>
      <c r="F42" t="s">
        <v>177</v>
      </c>
      <c r="G42" t="s">
        <v>178</v>
      </c>
      <c r="H42" t="s">
        <v>36</v>
      </c>
      <c r="I42" s="3" t="s">
        <v>179</v>
      </c>
      <c r="J42" t="s">
        <v>17</v>
      </c>
      <c r="K42" t="s">
        <v>365</v>
      </c>
      <c r="L42">
        <v>1</v>
      </c>
      <c r="M42" t="s">
        <v>366</v>
      </c>
      <c r="N42" t="s">
        <v>30</v>
      </c>
      <c r="O42" t="s">
        <v>367</v>
      </c>
      <c r="P42">
        <v>2</v>
      </c>
      <c r="Q42" s="2">
        <v>203.06</v>
      </c>
      <c r="R42" t="str">
        <f t="shared" si="0"/>
        <v>1</v>
      </c>
      <c r="S42" s="4">
        <f t="shared" si="1"/>
        <v>2</v>
      </c>
      <c r="T42" s="2">
        <f t="shared" si="2"/>
        <v>203.06</v>
      </c>
      <c r="U42" s="3">
        <v>18</v>
      </c>
      <c r="V42" s="2">
        <f t="shared" si="3"/>
        <v>36.550800000000002</v>
      </c>
    </row>
    <row r="43" spans="1:24" x14ac:dyDescent="0.25">
      <c r="A43" s="1">
        <v>44935</v>
      </c>
      <c r="B43" t="s">
        <v>33</v>
      </c>
      <c r="C43" t="s">
        <v>172</v>
      </c>
      <c r="D43" t="s">
        <v>378</v>
      </c>
      <c r="E43" t="s">
        <v>379</v>
      </c>
      <c r="F43" t="s">
        <v>380</v>
      </c>
      <c r="G43" t="s">
        <v>381</v>
      </c>
      <c r="H43" t="s">
        <v>34</v>
      </c>
      <c r="I43" s="3" t="s">
        <v>382</v>
      </c>
      <c r="J43" t="s">
        <v>17</v>
      </c>
      <c r="K43" t="s">
        <v>383</v>
      </c>
      <c r="L43">
        <v>1</v>
      </c>
      <c r="M43" t="s">
        <v>129</v>
      </c>
      <c r="N43" t="s">
        <v>30</v>
      </c>
      <c r="O43" t="s">
        <v>130</v>
      </c>
      <c r="P43">
        <v>1</v>
      </c>
      <c r="Q43" s="2">
        <v>146</v>
      </c>
      <c r="R43" t="str">
        <f t="shared" si="0"/>
        <v>1</v>
      </c>
      <c r="S43" s="4">
        <f t="shared" si="1"/>
        <v>1</v>
      </c>
      <c r="T43" s="2">
        <f t="shared" si="2"/>
        <v>146</v>
      </c>
      <c r="U43" s="3">
        <v>20</v>
      </c>
      <c r="V43" s="2">
        <f t="shared" si="3"/>
        <v>29.2</v>
      </c>
    </row>
    <row r="44" spans="1:24" x14ac:dyDescent="0.25">
      <c r="A44" s="1">
        <v>44935</v>
      </c>
      <c r="B44" t="s">
        <v>33</v>
      </c>
      <c r="D44" t="s">
        <v>502</v>
      </c>
      <c r="E44" t="s">
        <v>67</v>
      </c>
      <c r="F44" t="s">
        <v>48</v>
      </c>
      <c r="G44" t="s">
        <v>49</v>
      </c>
      <c r="H44" t="s">
        <v>36</v>
      </c>
      <c r="I44" s="3" t="s">
        <v>50</v>
      </c>
      <c r="J44" t="s">
        <v>17</v>
      </c>
      <c r="K44" t="s">
        <v>503</v>
      </c>
      <c r="L44">
        <v>1</v>
      </c>
      <c r="M44" t="s">
        <v>31</v>
      </c>
      <c r="N44" t="s">
        <v>27</v>
      </c>
      <c r="O44" t="s">
        <v>32</v>
      </c>
      <c r="P44">
        <v>1</v>
      </c>
      <c r="Q44" s="2">
        <v>254</v>
      </c>
      <c r="R44" t="str">
        <f t="shared" si="0"/>
        <v>1</v>
      </c>
      <c r="S44" s="4">
        <f t="shared" si="1"/>
        <v>1</v>
      </c>
      <c r="T44" s="2">
        <f t="shared" si="2"/>
        <v>254</v>
      </c>
      <c r="U44" s="3">
        <v>15</v>
      </c>
      <c r="V44" s="2">
        <f t="shared" si="3"/>
        <v>38.1</v>
      </c>
    </row>
    <row r="45" spans="1:24" x14ac:dyDescent="0.25">
      <c r="A45" s="1">
        <v>44935</v>
      </c>
      <c r="B45" t="s">
        <v>33</v>
      </c>
      <c r="D45" t="s">
        <v>504</v>
      </c>
      <c r="E45" t="s">
        <v>67</v>
      </c>
      <c r="F45" t="s">
        <v>48</v>
      </c>
      <c r="G45" t="s">
        <v>49</v>
      </c>
      <c r="H45" t="s">
        <v>36</v>
      </c>
      <c r="I45" s="3" t="s">
        <v>50</v>
      </c>
      <c r="J45" t="s">
        <v>17</v>
      </c>
      <c r="K45" t="s">
        <v>505</v>
      </c>
      <c r="L45">
        <v>1</v>
      </c>
      <c r="M45" t="s">
        <v>65</v>
      </c>
      <c r="N45" t="s">
        <v>29</v>
      </c>
      <c r="O45" t="s">
        <v>66</v>
      </c>
      <c r="P45">
        <v>1</v>
      </c>
      <c r="Q45" s="2">
        <v>94.08</v>
      </c>
      <c r="R45" t="str">
        <f t="shared" si="0"/>
        <v>1</v>
      </c>
      <c r="S45" s="4">
        <f t="shared" si="1"/>
        <v>1</v>
      </c>
      <c r="T45" s="2">
        <f t="shared" si="2"/>
        <v>94.08</v>
      </c>
      <c r="U45" s="3">
        <v>15</v>
      </c>
      <c r="V45" s="2">
        <f t="shared" si="3"/>
        <v>14.112</v>
      </c>
    </row>
    <row r="46" spans="1:24" x14ac:dyDescent="0.25">
      <c r="A46" s="1">
        <v>44935</v>
      </c>
      <c r="B46" t="s">
        <v>33</v>
      </c>
      <c r="C46" t="s">
        <v>35</v>
      </c>
      <c r="D46" t="s">
        <v>516</v>
      </c>
      <c r="E46" t="s">
        <v>47</v>
      </c>
      <c r="F46" t="s">
        <v>63</v>
      </c>
      <c r="G46" t="s">
        <v>40</v>
      </c>
      <c r="H46" t="s">
        <v>36</v>
      </c>
      <c r="I46" s="3" t="s">
        <v>64</v>
      </c>
      <c r="J46" t="s">
        <v>17</v>
      </c>
      <c r="K46" t="s">
        <v>517</v>
      </c>
      <c r="L46">
        <v>1</v>
      </c>
      <c r="M46" t="s">
        <v>518</v>
      </c>
      <c r="N46" t="s">
        <v>30</v>
      </c>
      <c r="O46" t="s">
        <v>519</v>
      </c>
      <c r="P46">
        <v>3</v>
      </c>
      <c r="Q46" s="2">
        <v>369.93</v>
      </c>
      <c r="R46" t="str">
        <f t="shared" si="0"/>
        <v>1</v>
      </c>
      <c r="S46" s="4">
        <f t="shared" si="1"/>
        <v>3</v>
      </c>
      <c r="T46" s="2">
        <f t="shared" si="2"/>
        <v>369.93</v>
      </c>
      <c r="U46" s="3">
        <v>20</v>
      </c>
      <c r="V46" s="2">
        <f t="shared" si="3"/>
        <v>73.986000000000004</v>
      </c>
    </row>
    <row r="47" spans="1:24" x14ac:dyDescent="0.25">
      <c r="A47" s="1">
        <v>44935</v>
      </c>
      <c r="B47" t="s">
        <v>33</v>
      </c>
      <c r="C47" t="s">
        <v>35</v>
      </c>
      <c r="D47" t="s">
        <v>528</v>
      </c>
      <c r="E47" t="s">
        <v>47</v>
      </c>
      <c r="F47" t="s">
        <v>63</v>
      </c>
      <c r="G47" t="s">
        <v>40</v>
      </c>
      <c r="H47" t="s">
        <v>36</v>
      </c>
      <c r="I47" s="3" t="s">
        <v>64</v>
      </c>
      <c r="J47" t="s">
        <v>17</v>
      </c>
      <c r="K47" t="s">
        <v>529</v>
      </c>
      <c r="L47">
        <v>1</v>
      </c>
      <c r="M47" t="s">
        <v>153</v>
      </c>
      <c r="N47" t="s">
        <v>28</v>
      </c>
      <c r="O47" t="s">
        <v>154</v>
      </c>
      <c r="P47">
        <v>1</v>
      </c>
      <c r="Q47" s="2">
        <v>378</v>
      </c>
      <c r="R47" t="str">
        <f t="shared" si="0"/>
        <v>1</v>
      </c>
      <c r="S47" s="4">
        <f t="shared" si="1"/>
        <v>1</v>
      </c>
      <c r="T47" s="2">
        <f t="shared" si="2"/>
        <v>378</v>
      </c>
      <c r="U47" s="3">
        <v>20</v>
      </c>
      <c r="V47" s="2">
        <f t="shared" si="3"/>
        <v>75.599999999999994</v>
      </c>
    </row>
    <row r="48" spans="1:24" x14ac:dyDescent="0.25">
      <c r="A48" s="1">
        <v>44935</v>
      </c>
      <c r="B48" t="s">
        <v>33</v>
      </c>
      <c r="C48" t="s">
        <v>35</v>
      </c>
      <c r="D48" t="s">
        <v>536</v>
      </c>
      <c r="E48" t="s">
        <v>47</v>
      </c>
      <c r="F48" t="s">
        <v>63</v>
      </c>
      <c r="G48" t="s">
        <v>40</v>
      </c>
      <c r="H48" t="s">
        <v>36</v>
      </c>
      <c r="I48" s="3" t="s">
        <v>64</v>
      </c>
      <c r="J48" t="s">
        <v>17</v>
      </c>
      <c r="K48" t="s">
        <v>537</v>
      </c>
      <c r="L48">
        <v>1</v>
      </c>
      <c r="M48" t="s">
        <v>229</v>
      </c>
      <c r="N48" t="s">
        <v>28</v>
      </c>
      <c r="O48" t="s">
        <v>230</v>
      </c>
      <c r="P48">
        <v>1</v>
      </c>
      <c r="Q48" s="2">
        <v>446</v>
      </c>
      <c r="R48" t="str">
        <f t="shared" si="0"/>
        <v>1</v>
      </c>
      <c r="S48" s="4">
        <f t="shared" si="1"/>
        <v>1</v>
      </c>
      <c r="T48" s="2">
        <f t="shared" si="2"/>
        <v>446</v>
      </c>
      <c r="U48" s="3">
        <v>20</v>
      </c>
      <c r="V48" s="2">
        <f t="shared" si="3"/>
        <v>89.2</v>
      </c>
    </row>
    <row r="49" spans="1:22" x14ac:dyDescent="0.25">
      <c r="A49" s="1">
        <v>44935</v>
      </c>
      <c r="B49" t="s">
        <v>33</v>
      </c>
      <c r="C49" t="s">
        <v>35</v>
      </c>
      <c r="D49" t="s">
        <v>554</v>
      </c>
      <c r="E49" t="s">
        <v>99</v>
      </c>
      <c r="F49" t="s">
        <v>100</v>
      </c>
      <c r="G49" t="s">
        <v>37</v>
      </c>
      <c r="H49" t="s">
        <v>36</v>
      </c>
      <c r="I49" s="3" t="s">
        <v>52</v>
      </c>
      <c r="J49" t="s">
        <v>17</v>
      </c>
      <c r="K49" t="s">
        <v>556</v>
      </c>
      <c r="L49">
        <v>1</v>
      </c>
      <c r="M49" t="s">
        <v>101</v>
      </c>
      <c r="N49" t="s">
        <v>30</v>
      </c>
      <c r="O49" t="s">
        <v>102</v>
      </c>
      <c r="P49">
        <v>6</v>
      </c>
      <c r="Q49" s="2">
        <v>456.48</v>
      </c>
      <c r="R49" t="str">
        <f t="shared" si="0"/>
        <v>1</v>
      </c>
      <c r="S49" s="4">
        <f t="shared" si="1"/>
        <v>6</v>
      </c>
      <c r="T49" s="2">
        <f t="shared" si="2"/>
        <v>456.48</v>
      </c>
      <c r="U49" s="3">
        <v>10</v>
      </c>
      <c r="V49" s="2">
        <f t="shared" si="3"/>
        <v>45.648000000000003</v>
      </c>
    </row>
    <row r="50" spans="1:22" x14ac:dyDescent="0.25">
      <c r="A50" s="1">
        <v>44935</v>
      </c>
      <c r="B50" t="s">
        <v>33</v>
      </c>
      <c r="C50" t="s">
        <v>35</v>
      </c>
      <c r="D50" t="s">
        <v>557</v>
      </c>
      <c r="E50" t="s">
        <v>99</v>
      </c>
      <c r="F50" t="s">
        <v>100</v>
      </c>
      <c r="G50" t="s">
        <v>37</v>
      </c>
      <c r="H50" t="s">
        <v>36</v>
      </c>
      <c r="I50" s="3" t="s">
        <v>52</v>
      </c>
      <c r="J50" t="s">
        <v>17</v>
      </c>
      <c r="K50" t="s">
        <v>558</v>
      </c>
      <c r="L50">
        <v>1</v>
      </c>
      <c r="M50" t="s">
        <v>101</v>
      </c>
      <c r="N50" t="s">
        <v>30</v>
      </c>
      <c r="O50" t="s">
        <v>102</v>
      </c>
      <c r="P50">
        <v>6</v>
      </c>
      <c r="Q50" s="2">
        <v>456.48</v>
      </c>
      <c r="R50" t="str">
        <f t="shared" ref="R50:R87" si="4">IF(ISNUMBER(SEARCH("C",K50)), "-1","1")</f>
        <v>1</v>
      </c>
      <c r="S50" s="4">
        <f t="shared" ref="S50:S87" si="5">P50*R50</f>
        <v>6</v>
      </c>
      <c r="T50" s="2">
        <f t="shared" ref="T50:T87" si="6">Q50*R50</f>
        <v>456.48</v>
      </c>
      <c r="U50" s="3">
        <v>10</v>
      </c>
      <c r="V50" s="2">
        <f t="shared" ref="V50:V87" si="7">T50*U50/100</f>
        <v>45.648000000000003</v>
      </c>
    </row>
    <row r="51" spans="1:22" x14ac:dyDescent="0.25">
      <c r="A51" s="1">
        <v>44935</v>
      </c>
      <c r="B51" t="s">
        <v>33</v>
      </c>
      <c r="C51" t="s">
        <v>245</v>
      </c>
      <c r="D51" t="s">
        <v>578</v>
      </c>
      <c r="E51" t="s">
        <v>54</v>
      </c>
      <c r="F51" t="s">
        <v>55</v>
      </c>
      <c r="G51" t="s">
        <v>46</v>
      </c>
      <c r="H51" t="s">
        <v>34</v>
      </c>
      <c r="I51" s="3" t="s">
        <v>51</v>
      </c>
      <c r="J51" t="s">
        <v>17</v>
      </c>
      <c r="K51" t="s">
        <v>579</v>
      </c>
      <c r="L51">
        <v>1</v>
      </c>
      <c r="M51" t="s">
        <v>580</v>
      </c>
      <c r="N51" t="s">
        <v>28</v>
      </c>
      <c r="O51" t="s">
        <v>581</v>
      </c>
      <c r="P51">
        <v>2</v>
      </c>
      <c r="Q51" s="2">
        <v>756</v>
      </c>
      <c r="R51" t="str">
        <f t="shared" si="4"/>
        <v>1</v>
      </c>
      <c r="S51" s="4">
        <f t="shared" si="5"/>
        <v>2</v>
      </c>
      <c r="T51" s="2">
        <f t="shared" si="6"/>
        <v>756</v>
      </c>
      <c r="U51" s="3">
        <v>20</v>
      </c>
      <c r="V51" s="2">
        <f t="shared" si="7"/>
        <v>151.19999999999999</v>
      </c>
    </row>
    <row r="52" spans="1:22" x14ac:dyDescent="0.25">
      <c r="A52" s="1">
        <v>44935</v>
      </c>
      <c r="B52" t="s">
        <v>33</v>
      </c>
      <c r="C52" t="s">
        <v>304</v>
      </c>
      <c r="D52" t="s">
        <v>618</v>
      </c>
      <c r="E52" t="s">
        <v>42</v>
      </c>
      <c r="F52" t="s">
        <v>43</v>
      </c>
      <c r="G52" t="s">
        <v>44</v>
      </c>
      <c r="H52" t="s">
        <v>34</v>
      </c>
      <c r="I52" s="3" t="s">
        <v>45</v>
      </c>
      <c r="J52" t="s">
        <v>17</v>
      </c>
      <c r="K52" t="s">
        <v>619</v>
      </c>
      <c r="L52">
        <v>1</v>
      </c>
      <c r="M52" t="s">
        <v>107</v>
      </c>
      <c r="N52" t="s">
        <v>28</v>
      </c>
      <c r="O52" t="s">
        <v>108</v>
      </c>
      <c r="P52">
        <v>3</v>
      </c>
      <c r="Q52" s="2">
        <v>1038.6300000000001</v>
      </c>
      <c r="R52" t="str">
        <f t="shared" si="4"/>
        <v>1</v>
      </c>
      <c r="S52" s="4">
        <f t="shared" si="5"/>
        <v>3</v>
      </c>
      <c r="T52" s="2">
        <f t="shared" si="6"/>
        <v>1038.6300000000001</v>
      </c>
      <c r="U52" s="3">
        <v>20</v>
      </c>
      <c r="V52" s="2">
        <f t="shared" si="7"/>
        <v>207.72600000000003</v>
      </c>
    </row>
    <row r="53" spans="1:22" x14ac:dyDescent="0.25">
      <c r="A53" s="1">
        <v>44935</v>
      </c>
      <c r="B53" t="s">
        <v>33</v>
      </c>
      <c r="C53" t="s">
        <v>304</v>
      </c>
      <c r="D53" t="s">
        <v>633</v>
      </c>
      <c r="E53" t="s">
        <v>42</v>
      </c>
      <c r="F53" t="s">
        <v>43</v>
      </c>
      <c r="G53" t="s">
        <v>44</v>
      </c>
      <c r="H53" t="s">
        <v>34</v>
      </c>
      <c r="I53" s="3" t="s">
        <v>45</v>
      </c>
      <c r="J53" t="s">
        <v>17</v>
      </c>
      <c r="K53" t="s">
        <v>634</v>
      </c>
      <c r="L53">
        <v>1</v>
      </c>
      <c r="M53" t="s">
        <v>86</v>
      </c>
      <c r="N53" t="s">
        <v>27</v>
      </c>
      <c r="O53" t="s">
        <v>87</v>
      </c>
      <c r="P53">
        <v>10</v>
      </c>
      <c r="Q53" s="2">
        <v>189</v>
      </c>
      <c r="R53" t="str">
        <f t="shared" si="4"/>
        <v>1</v>
      </c>
      <c r="S53" s="4">
        <f t="shared" si="5"/>
        <v>10</v>
      </c>
      <c r="T53" s="2">
        <f t="shared" si="6"/>
        <v>189</v>
      </c>
      <c r="U53" s="3">
        <v>15</v>
      </c>
      <c r="V53" s="2">
        <f t="shared" si="7"/>
        <v>28.35</v>
      </c>
    </row>
    <row r="54" spans="1:22" x14ac:dyDescent="0.25">
      <c r="A54" s="1">
        <v>44936</v>
      </c>
      <c r="B54" t="s">
        <v>33</v>
      </c>
      <c r="C54" t="s">
        <v>41</v>
      </c>
      <c r="D54" t="s">
        <v>343</v>
      </c>
      <c r="E54" t="s">
        <v>83</v>
      </c>
      <c r="F54" t="s">
        <v>84</v>
      </c>
      <c r="G54" t="s">
        <v>49</v>
      </c>
      <c r="H54" t="s">
        <v>36</v>
      </c>
      <c r="I54" s="3" t="s">
        <v>85</v>
      </c>
      <c r="J54" t="s">
        <v>17</v>
      </c>
      <c r="K54" t="s">
        <v>344</v>
      </c>
      <c r="L54">
        <v>1</v>
      </c>
      <c r="M54" t="s">
        <v>31</v>
      </c>
      <c r="N54" t="s">
        <v>27</v>
      </c>
      <c r="O54" t="s">
        <v>32</v>
      </c>
      <c r="P54">
        <v>1</v>
      </c>
      <c r="Q54" s="2">
        <v>266.7</v>
      </c>
      <c r="R54" t="str">
        <f t="shared" si="4"/>
        <v>1</v>
      </c>
      <c r="S54" s="4">
        <f t="shared" si="5"/>
        <v>1</v>
      </c>
      <c r="T54" s="2">
        <f t="shared" si="6"/>
        <v>266.7</v>
      </c>
      <c r="U54" s="3">
        <v>15</v>
      </c>
      <c r="V54" s="2">
        <f t="shared" si="7"/>
        <v>40.005000000000003</v>
      </c>
    </row>
    <row r="55" spans="1:22" x14ac:dyDescent="0.25">
      <c r="A55" s="1">
        <v>44936</v>
      </c>
      <c r="B55" t="s">
        <v>33</v>
      </c>
      <c r="C55" t="s">
        <v>304</v>
      </c>
      <c r="D55" t="s">
        <v>393</v>
      </c>
      <c r="E55" t="s">
        <v>56</v>
      </c>
      <c r="F55" t="s">
        <v>57</v>
      </c>
      <c r="G55" t="s">
        <v>39</v>
      </c>
      <c r="H55" t="s">
        <v>34</v>
      </c>
      <c r="I55" s="3" t="s">
        <v>58</v>
      </c>
      <c r="J55" t="s">
        <v>17</v>
      </c>
      <c r="K55" t="s">
        <v>394</v>
      </c>
      <c r="L55">
        <v>1</v>
      </c>
      <c r="M55" t="s">
        <v>86</v>
      </c>
      <c r="N55" t="s">
        <v>27</v>
      </c>
      <c r="O55" t="s">
        <v>87</v>
      </c>
      <c r="P55">
        <v>60</v>
      </c>
      <c r="Q55" s="2">
        <v>1041.5999999999999</v>
      </c>
      <c r="R55" t="str">
        <f t="shared" si="4"/>
        <v>1</v>
      </c>
      <c r="S55" s="4">
        <f t="shared" si="5"/>
        <v>60</v>
      </c>
      <c r="T55" s="2">
        <f t="shared" si="6"/>
        <v>1041.5999999999999</v>
      </c>
      <c r="U55" s="3">
        <v>15</v>
      </c>
      <c r="V55" s="2">
        <f t="shared" si="7"/>
        <v>156.23999999999998</v>
      </c>
    </row>
    <row r="56" spans="1:22" x14ac:dyDescent="0.25">
      <c r="A56" s="1">
        <v>44936</v>
      </c>
      <c r="B56" t="s">
        <v>33</v>
      </c>
      <c r="C56" t="s">
        <v>41</v>
      </c>
      <c r="D56" t="s">
        <v>473</v>
      </c>
      <c r="E56" t="s">
        <v>53</v>
      </c>
      <c r="F56" t="s">
        <v>48</v>
      </c>
      <c r="G56" t="s">
        <v>49</v>
      </c>
      <c r="H56" t="s">
        <v>36</v>
      </c>
      <c r="I56" s="3" t="s">
        <v>50</v>
      </c>
      <c r="J56" t="s">
        <v>17</v>
      </c>
      <c r="K56" t="s">
        <v>474</v>
      </c>
      <c r="L56">
        <v>1</v>
      </c>
      <c r="M56" t="s">
        <v>31</v>
      </c>
      <c r="N56" t="s">
        <v>27</v>
      </c>
      <c r="O56" t="s">
        <v>32</v>
      </c>
      <c r="P56">
        <v>1</v>
      </c>
      <c r="Q56" s="2">
        <v>266.7</v>
      </c>
      <c r="R56" t="str">
        <f t="shared" si="4"/>
        <v>1</v>
      </c>
      <c r="S56" s="4">
        <f t="shared" si="5"/>
        <v>1</v>
      </c>
      <c r="T56" s="2">
        <f t="shared" si="6"/>
        <v>266.7</v>
      </c>
      <c r="U56" s="3">
        <v>15</v>
      </c>
      <c r="V56" s="2">
        <f t="shared" si="7"/>
        <v>40.005000000000003</v>
      </c>
    </row>
    <row r="57" spans="1:22" x14ac:dyDescent="0.25">
      <c r="A57" s="1">
        <v>44936</v>
      </c>
      <c r="B57" t="s">
        <v>33</v>
      </c>
      <c r="D57" t="s">
        <v>508</v>
      </c>
      <c r="E57" t="s">
        <v>67</v>
      </c>
      <c r="F57" t="s">
        <v>48</v>
      </c>
      <c r="G57" t="s">
        <v>49</v>
      </c>
      <c r="H57" t="s">
        <v>36</v>
      </c>
      <c r="I57" s="3" t="s">
        <v>50</v>
      </c>
      <c r="J57" t="s">
        <v>17</v>
      </c>
      <c r="K57" t="s">
        <v>509</v>
      </c>
      <c r="L57">
        <v>1</v>
      </c>
      <c r="M57" t="s">
        <v>65</v>
      </c>
      <c r="N57" t="s">
        <v>29</v>
      </c>
      <c r="O57" t="s">
        <v>66</v>
      </c>
      <c r="P57">
        <v>1</v>
      </c>
      <c r="Q57" s="2">
        <v>98.75</v>
      </c>
      <c r="R57" t="str">
        <f t="shared" si="4"/>
        <v>1</v>
      </c>
      <c r="S57" s="4">
        <f t="shared" si="5"/>
        <v>1</v>
      </c>
      <c r="T57" s="2">
        <f t="shared" si="6"/>
        <v>98.75</v>
      </c>
      <c r="U57" s="3">
        <v>15</v>
      </c>
      <c r="V57" s="2">
        <f t="shared" si="7"/>
        <v>14.8125</v>
      </c>
    </row>
    <row r="58" spans="1:22" x14ac:dyDescent="0.25">
      <c r="A58" s="1">
        <v>44936</v>
      </c>
      <c r="B58" t="s">
        <v>33</v>
      </c>
      <c r="C58" t="s">
        <v>35</v>
      </c>
      <c r="D58" t="s">
        <v>524</v>
      </c>
      <c r="E58" t="s">
        <v>47</v>
      </c>
      <c r="F58" t="s">
        <v>63</v>
      </c>
      <c r="G58" t="s">
        <v>40</v>
      </c>
      <c r="H58" t="s">
        <v>36</v>
      </c>
      <c r="I58" s="3" t="s">
        <v>64</v>
      </c>
      <c r="J58" t="s">
        <v>17</v>
      </c>
      <c r="K58" t="s">
        <v>525</v>
      </c>
      <c r="L58">
        <v>1</v>
      </c>
      <c r="M58" t="s">
        <v>229</v>
      </c>
      <c r="N58" t="s">
        <v>28</v>
      </c>
      <c r="O58" t="s">
        <v>230</v>
      </c>
      <c r="P58">
        <v>1</v>
      </c>
      <c r="Q58" s="2">
        <v>446</v>
      </c>
      <c r="R58" t="str">
        <f t="shared" si="4"/>
        <v>1</v>
      </c>
      <c r="S58" s="4">
        <f t="shared" si="5"/>
        <v>1</v>
      </c>
      <c r="T58" s="2">
        <f t="shared" si="6"/>
        <v>446</v>
      </c>
      <c r="U58" s="3">
        <v>20</v>
      </c>
      <c r="V58" s="2">
        <f t="shared" si="7"/>
        <v>89.2</v>
      </c>
    </row>
    <row r="59" spans="1:22" x14ac:dyDescent="0.25">
      <c r="A59" s="1">
        <v>44936</v>
      </c>
      <c r="B59" t="s">
        <v>33</v>
      </c>
      <c r="C59" t="s">
        <v>35</v>
      </c>
      <c r="D59" t="s">
        <v>576</v>
      </c>
      <c r="E59" t="s">
        <v>184</v>
      </c>
      <c r="F59" t="s">
        <v>185</v>
      </c>
      <c r="G59" t="s">
        <v>37</v>
      </c>
      <c r="H59" t="s">
        <v>36</v>
      </c>
      <c r="I59" s="3" t="s">
        <v>186</v>
      </c>
      <c r="J59" t="s">
        <v>17</v>
      </c>
      <c r="K59" t="s">
        <v>577</v>
      </c>
      <c r="L59">
        <v>1</v>
      </c>
      <c r="M59" t="s">
        <v>81</v>
      </c>
      <c r="N59" t="s">
        <v>29</v>
      </c>
      <c r="O59" t="s">
        <v>82</v>
      </c>
      <c r="P59">
        <v>5</v>
      </c>
      <c r="Q59" s="2">
        <v>256.10000000000002</v>
      </c>
      <c r="R59" t="str">
        <f t="shared" si="4"/>
        <v>1</v>
      </c>
      <c r="S59" s="4">
        <f t="shared" si="5"/>
        <v>5</v>
      </c>
      <c r="T59" s="2">
        <f t="shared" si="6"/>
        <v>256.10000000000002</v>
      </c>
      <c r="U59" s="3">
        <v>15</v>
      </c>
      <c r="V59" s="2">
        <f t="shared" si="7"/>
        <v>38.415000000000006</v>
      </c>
    </row>
    <row r="60" spans="1:22" x14ac:dyDescent="0.25">
      <c r="A60" s="1">
        <v>44936</v>
      </c>
      <c r="B60" t="s">
        <v>33</v>
      </c>
      <c r="C60" t="s">
        <v>304</v>
      </c>
      <c r="D60" t="s">
        <v>629</v>
      </c>
      <c r="E60" t="s">
        <v>42</v>
      </c>
      <c r="F60" t="s">
        <v>43</v>
      </c>
      <c r="G60" t="s">
        <v>44</v>
      </c>
      <c r="H60" t="s">
        <v>34</v>
      </c>
      <c r="I60" s="3" t="s">
        <v>45</v>
      </c>
      <c r="J60" t="s">
        <v>17</v>
      </c>
      <c r="K60" t="s">
        <v>630</v>
      </c>
      <c r="L60">
        <v>1</v>
      </c>
      <c r="M60" t="s">
        <v>105</v>
      </c>
      <c r="N60" t="s">
        <v>28</v>
      </c>
      <c r="O60" t="s">
        <v>106</v>
      </c>
      <c r="P60">
        <v>3</v>
      </c>
      <c r="Q60" s="2">
        <v>1038.6300000000001</v>
      </c>
      <c r="R60" t="str">
        <f t="shared" si="4"/>
        <v>1</v>
      </c>
      <c r="S60" s="4">
        <f t="shared" si="5"/>
        <v>3</v>
      </c>
      <c r="T60" s="2">
        <f t="shared" si="6"/>
        <v>1038.6300000000001</v>
      </c>
      <c r="U60" s="3">
        <v>20</v>
      </c>
      <c r="V60" s="2">
        <f t="shared" si="7"/>
        <v>207.72600000000003</v>
      </c>
    </row>
    <row r="61" spans="1:22" x14ac:dyDescent="0.25">
      <c r="A61" s="1">
        <v>44936</v>
      </c>
      <c r="B61" t="s">
        <v>33</v>
      </c>
      <c r="C61" t="s">
        <v>304</v>
      </c>
      <c r="D61" t="s">
        <v>631</v>
      </c>
      <c r="E61" t="s">
        <v>42</v>
      </c>
      <c r="F61" t="s">
        <v>43</v>
      </c>
      <c r="G61" t="s">
        <v>44</v>
      </c>
      <c r="H61" t="s">
        <v>34</v>
      </c>
      <c r="I61" s="3" t="s">
        <v>45</v>
      </c>
      <c r="J61" t="s">
        <v>17</v>
      </c>
      <c r="K61" t="s">
        <v>632</v>
      </c>
      <c r="L61">
        <v>1</v>
      </c>
      <c r="M61" t="s">
        <v>105</v>
      </c>
      <c r="N61" t="s">
        <v>28</v>
      </c>
      <c r="O61" t="s">
        <v>106</v>
      </c>
      <c r="P61">
        <v>3</v>
      </c>
      <c r="Q61" s="2">
        <v>1038.6300000000001</v>
      </c>
      <c r="R61" t="str">
        <f t="shared" si="4"/>
        <v>1</v>
      </c>
      <c r="S61" s="4">
        <f t="shared" si="5"/>
        <v>3</v>
      </c>
      <c r="T61" s="2">
        <f t="shared" si="6"/>
        <v>1038.6300000000001</v>
      </c>
      <c r="U61" s="3">
        <v>20</v>
      </c>
      <c r="V61" s="2">
        <f t="shared" si="7"/>
        <v>207.72600000000003</v>
      </c>
    </row>
    <row r="62" spans="1:22" x14ac:dyDescent="0.25">
      <c r="A62" s="1">
        <v>44936</v>
      </c>
      <c r="B62" t="s">
        <v>33</v>
      </c>
      <c r="D62" t="s">
        <v>648</v>
      </c>
      <c r="E62" t="s">
        <v>649</v>
      </c>
      <c r="F62" t="s">
        <v>650</v>
      </c>
      <c r="G62" t="s">
        <v>40</v>
      </c>
      <c r="H62" t="s">
        <v>36</v>
      </c>
      <c r="I62" s="3" t="s">
        <v>424</v>
      </c>
      <c r="J62" t="s">
        <v>17</v>
      </c>
      <c r="K62" t="s">
        <v>651</v>
      </c>
      <c r="L62">
        <v>1</v>
      </c>
      <c r="M62" t="s">
        <v>156</v>
      </c>
      <c r="N62" t="s">
        <v>30</v>
      </c>
      <c r="O62" t="s">
        <v>157</v>
      </c>
      <c r="P62">
        <v>4</v>
      </c>
      <c r="Q62" s="2">
        <v>317.48</v>
      </c>
      <c r="R62" t="str">
        <f t="shared" si="4"/>
        <v>1</v>
      </c>
      <c r="S62" s="4">
        <f t="shared" si="5"/>
        <v>4</v>
      </c>
      <c r="T62" s="2">
        <f t="shared" si="6"/>
        <v>317.48</v>
      </c>
      <c r="U62" s="3">
        <v>18</v>
      </c>
      <c r="V62" s="2">
        <f t="shared" si="7"/>
        <v>57.1464</v>
      </c>
    </row>
    <row r="63" spans="1:22" x14ac:dyDescent="0.25">
      <c r="A63" s="1">
        <v>44936</v>
      </c>
      <c r="B63" t="s">
        <v>33</v>
      </c>
      <c r="D63" t="s">
        <v>648</v>
      </c>
      <c r="E63" t="s">
        <v>649</v>
      </c>
      <c r="F63" t="s">
        <v>650</v>
      </c>
      <c r="G63" t="s">
        <v>40</v>
      </c>
      <c r="H63" t="s">
        <v>36</v>
      </c>
      <c r="I63" s="3" t="s">
        <v>424</v>
      </c>
      <c r="J63" t="s">
        <v>17</v>
      </c>
      <c r="K63" t="s">
        <v>651</v>
      </c>
      <c r="L63">
        <v>2</v>
      </c>
      <c r="M63" t="s">
        <v>652</v>
      </c>
      <c r="N63" t="s">
        <v>30</v>
      </c>
      <c r="O63" t="s">
        <v>653</v>
      </c>
      <c r="P63">
        <v>1</v>
      </c>
      <c r="Q63" s="2">
        <v>130.13</v>
      </c>
      <c r="R63" t="str">
        <f t="shared" si="4"/>
        <v>1</v>
      </c>
      <c r="S63" s="4">
        <f t="shared" si="5"/>
        <v>1</v>
      </c>
      <c r="T63" s="2">
        <f t="shared" si="6"/>
        <v>130.13</v>
      </c>
      <c r="U63" s="3">
        <v>18</v>
      </c>
      <c r="V63" s="2">
        <f t="shared" si="7"/>
        <v>23.423400000000001</v>
      </c>
    </row>
    <row r="64" spans="1:22" x14ac:dyDescent="0.25">
      <c r="A64" s="1">
        <v>44937</v>
      </c>
      <c r="B64" t="s">
        <v>33</v>
      </c>
      <c r="D64" t="s">
        <v>195</v>
      </c>
      <c r="E64" t="s">
        <v>149</v>
      </c>
      <c r="F64" t="s">
        <v>150</v>
      </c>
      <c r="G64" t="s">
        <v>151</v>
      </c>
      <c r="H64" t="s">
        <v>34</v>
      </c>
      <c r="I64" s="3" t="s">
        <v>152</v>
      </c>
      <c r="J64" t="s">
        <v>17</v>
      </c>
      <c r="K64" t="s">
        <v>263</v>
      </c>
      <c r="L64">
        <v>2</v>
      </c>
      <c r="M64" t="s">
        <v>196</v>
      </c>
      <c r="N64" t="s">
        <v>111</v>
      </c>
      <c r="O64" t="s">
        <v>197</v>
      </c>
      <c r="P64">
        <v>1</v>
      </c>
      <c r="Q64" s="2">
        <v>883.85</v>
      </c>
      <c r="R64" t="str">
        <f t="shared" si="4"/>
        <v>1</v>
      </c>
      <c r="S64" s="4">
        <f t="shared" si="5"/>
        <v>1</v>
      </c>
      <c r="T64" s="2">
        <f t="shared" si="6"/>
        <v>883.85</v>
      </c>
      <c r="U64" s="3">
        <v>15</v>
      </c>
      <c r="V64" s="2">
        <f t="shared" si="7"/>
        <v>132.57749999999999</v>
      </c>
    </row>
    <row r="65" spans="1:22" x14ac:dyDescent="0.25">
      <c r="A65" s="1">
        <v>44937</v>
      </c>
      <c r="B65" t="s">
        <v>33</v>
      </c>
      <c r="D65" t="s">
        <v>195</v>
      </c>
      <c r="E65" t="s">
        <v>149</v>
      </c>
      <c r="F65" t="s">
        <v>150</v>
      </c>
      <c r="G65" t="s">
        <v>151</v>
      </c>
      <c r="H65" t="s">
        <v>34</v>
      </c>
      <c r="I65" s="3" t="s">
        <v>152</v>
      </c>
      <c r="J65" t="s">
        <v>17</v>
      </c>
      <c r="K65" t="s">
        <v>263</v>
      </c>
      <c r="L65">
        <v>1</v>
      </c>
      <c r="M65" t="s">
        <v>264</v>
      </c>
      <c r="N65" t="s">
        <v>111</v>
      </c>
      <c r="O65" t="s">
        <v>265</v>
      </c>
      <c r="P65">
        <v>1</v>
      </c>
      <c r="Q65" s="2">
        <v>343.54</v>
      </c>
      <c r="R65" t="str">
        <f t="shared" si="4"/>
        <v>1</v>
      </c>
      <c r="S65" s="4">
        <f t="shared" si="5"/>
        <v>1</v>
      </c>
      <c r="T65" s="2">
        <f t="shared" si="6"/>
        <v>343.54</v>
      </c>
      <c r="U65" s="3">
        <v>15</v>
      </c>
      <c r="V65" s="2">
        <f t="shared" si="7"/>
        <v>51.531000000000006</v>
      </c>
    </row>
    <row r="66" spans="1:22" x14ac:dyDescent="0.25">
      <c r="A66" s="1">
        <v>44937</v>
      </c>
      <c r="B66" t="s">
        <v>33</v>
      </c>
      <c r="C66" t="s">
        <v>311</v>
      </c>
      <c r="D66" t="s">
        <v>443</v>
      </c>
      <c r="E66" t="s">
        <v>59</v>
      </c>
      <c r="F66" t="s">
        <v>60</v>
      </c>
      <c r="G66" t="s">
        <v>61</v>
      </c>
      <c r="H66" t="s">
        <v>34</v>
      </c>
      <c r="I66" s="3" t="s">
        <v>62</v>
      </c>
      <c r="J66" t="s">
        <v>17</v>
      </c>
      <c r="K66" t="s">
        <v>444</v>
      </c>
      <c r="L66">
        <v>1</v>
      </c>
      <c r="M66" t="s">
        <v>445</v>
      </c>
      <c r="N66" t="s">
        <v>30</v>
      </c>
      <c r="O66" t="s">
        <v>446</v>
      </c>
      <c r="P66">
        <v>2</v>
      </c>
      <c r="Q66" s="2">
        <v>115.92</v>
      </c>
      <c r="R66" t="str">
        <f t="shared" si="4"/>
        <v>1</v>
      </c>
      <c r="S66" s="4">
        <f t="shared" si="5"/>
        <v>2</v>
      </c>
      <c r="T66" s="2">
        <f t="shared" si="6"/>
        <v>115.92</v>
      </c>
      <c r="U66" s="3">
        <v>10</v>
      </c>
      <c r="V66" s="2">
        <f t="shared" si="7"/>
        <v>11.592000000000001</v>
      </c>
    </row>
    <row r="67" spans="1:22" x14ac:dyDescent="0.25">
      <c r="A67" s="1">
        <v>44937</v>
      </c>
      <c r="B67" t="s">
        <v>33</v>
      </c>
      <c r="C67" t="s">
        <v>311</v>
      </c>
      <c r="D67" t="s">
        <v>455</v>
      </c>
      <c r="E67" t="s">
        <v>59</v>
      </c>
      <c r="F67" t="s">
        <v>60</v>
      </c>
      <c r="G67" t="s">
        <v>61</v>
      </c>
      <c r="H67" t="s">
        <v>34</v>
      </c>
      <c r="I67" s="3" t="s">
        <v>62</v>
      </c>
      <c r="J67" t="s">
        <v>17</v>
      </c>
      <c r="K67" t="s">
        <v>456</v>
      </c>
      <c r="L67">
        <v>1</v>
      </c>
      <c r="M67" t="s">
        <v>31</v>
      </c>
      <c r="N67" t="s">
        <v>27</v>
      </c>
      <c r="O67" t="s">
        <v>32</v>
      </c>
      <c r="P67">
        <v>1</v>
      </c>
      <c r="Q67" s="2">
        <v>266.7</v>
      </c>
      <c r="R67" t="str">
        <f t="shared" si="4"/>
        <v>1</v>
      </c>
      <c r="S67" s="4">
        <f t="shared" si="5"/>
        <v>1</v>
      </c>
      <c r="T67" s="2">
        <f t="shared" si="6"/>
        <v>266.7</v>
      </c>
      <c r="U67" s="3">
        <v>15</v>
      </c>
      <c r="V67" s="2">
        <f t="shared" si="7"/>
        <v>40.005000000000003</v>
      </c>
    </row>
    <row r="68" spans="1:22" x14ac:dyDescent="0.25">
      <c r="A68" s="1">
        <v>44937</v>
      </c>
      <c r="B68" t="s">
        <v>33</v>
      </c>
      <c r="C68" t="s">
        <v>245</v>
      </c>
      <c r="D68" t="s">
        <v>559</v>
      </c>
      <c r="E68" t="s">
        <v>560</v>
      </c>
      <c r="F68" t="s">
        <v>561</v>
      </c>
      <c r="G68" t="s">
        <v>46</v>
      </c>
      <c r="H68" t="s">
        <v>34</v>
      </c>
      <c r="I68" s="3" t="s">
        <v>562</v>
      </c>
      <c r="J68" t="s">
        <v>17</v>
      </c>
      <c r="K68" t="s">
        <v>563</v>
      </c>
      <c r="L68">
        <v>1</v>
      </c>
      <c r="M68" t="s">
        <v>86</v>
      </c>
      <c r="N68" t="s">
        <v>27</v>
      </c>
      <c r="O68" t="s">
        <v>87</v>
      </c>
      <c r="P68">
        <v>10</v>
      </c>
      <c r="Q68" s="2">
        <v>189</v>
      </c>
      <c r="R68" t="str">
        <f t="shared" si="4"/>
        <v>1</v>
      </c>
      <c r="S68" s="4">
        <f t="shared" si="5"/>
        <v>10</v>
      </c>
      <c r="T68" s="2">
        <f t="shared" si="6"/>
        <v>189</v>
      </c>
      <c r="U68" s="3">
        <v>15</v>
      </c>
      <c r="V68" s="2">
        <f t="shared" si="7"/>
        <v>28.35</v>
      </c>
    </row>
    <row r="69" spans="1:22" x14ac:dyDescent="0.25">
      <c r="A69" s="1">
        <v>44937</v>
      </c>
      <c r="B69" t="s">
        <v>33</v>
      </c>
      <c r="C69" t="s">
        <v>304</v>
      </c>
      <c r="D69" t="s">
        <v>625</v>
      </c>
      <c r="E69" t="s">
        <v>42</v>
      </c>
      <c r="F69" t="s">
        <v>43</v>
      </c>
      <c r="G69" t="s">
        <v>44</v>
      </c>
      <c r="H69" t="s">
        <v>34</v>
      </c>
      <c r="I69" s="3" t="s">
        <v>45</v>
      </c>
      <c r="J69" t="s">
        <v>17</v>
      </c>
      <c r="K69" t="s">
        <v>626</v>
      </c>
      <c r="L69">
        <v>1</v>
      </c>
      <c r="M69" t="s">
        <v>105</v>
      </c>
      <c r="N69" t="s">
        <v>28</v>
      </c>
      <c r="O69" t="s">
        <v>106</v>
      </c>
      <c r="P69">
        <v>3</v>
      </c>
      <c r="Q69" s="2">
        <v>1038.6300000000001</v>
      </c>
      <c r="R69" t="str">
        <f t="shared" si="4"/>
        <v>1</v>
      </c>
      <c r="S69" s="4">
        <f t="shared" si="5"/>
        <v>3</v>
      </c>
      <c r="T69" s="2">
        <f t="shared" si="6"/>
        <v>1038.6300000000001</v>
      </c>
      <c r="U69" s="3">
        <v>20</v>
      </c>
      <c r="V69" s="2">
        <f t="shared" si="7"/>
        <v>207.72600000000003</v>
      </c>
    </row>
    <row r="70" spans="1:22" x14ac:dyDescent="0.25">
      <c r="A70" s="1">
        <v>44937</v>
      </c>
      <c r="B70" t="s">
        <v>33</v>
      </c>
      <c r="C70" t="s">
        <v>35</v>
      </c>
      <c r="D70" t="s">
        <v>646</v>
      </c>
      <c r="E70" t="s">
        <v>166</v>
      </c>
      <c r="F70" t="s">
        <v>167</v>
      </c>
      <c r="G70" t="s">
        <v>168</v>
      </c>
      <c r="H70" t="s">
        <v>34</v>
      </c>
      <c r="I70" s="3" t="s">
        <v>169</v>
      </c>
      <c r="J70" t="s">
        <v>17</v>
      </c>
      <c r="K70" t="s">
        <v>647</v>
      </c>
      <c r="L70">
        <v>1</v>
      </c>
      <c r="M70" t="s">
        <v>191</v>
      </c>
      <c r="N70" t="s">
        <v>29</v>
      </c>
      <c r="O70" t="s">
        <v>192</v>
      </c>
      <c r="P70">
        <v>2</v>
      </c>
      <c r="Q70" s="2">
        <v>98.16</v>
      </c>
      <c r="R70" t="str">
        <f t="shared" si="4"/>
        <v>1</v>
      </c>
      <c r="S70" s="4">
        <f t="shared" si="5"/>
        <v>2</v>
      </c>
      <c r="T70" s="2">
        <f t="shared" si="6"/>
        <v>98.16</v>
      </c>
      <c r="U70" s="3">
        <v>15</v>
      </c>
      <c r="V70" s="2">
        <f t="shared" si="7"/>
        <v>14.723999999999998</v>
      </c>
    </row>
    <row r="71" spans="1:22" x14ac:dyDescent="0.25">
      <c r="A71" s="1">
        <v>44938</v>
      </c>
      <c r="B71" t="s">
        <v>33</v>
      </c>
      <c r="C71" t="s">
        <v>41</v>
      </c>
      <c r="D71" t="s">
        <v>330</v>
      </c>
      <c r="E71" t="s">
        <v>83</v>
      </c>
      <c r="F71" t="s">
        <v>84</v>
      </c>
      <c r="G71" t="s">
        <v>49</v>
      </c>
      <c r="H71" t="s">
        <v>36</v>
      </c>
      <c r="I71" s="3" t="s">
        <v>85</v>
      </c>
      <c r="J71" t="s">
        <v>17</v>
      </c>
      <c r="K71" t="s">
        <v>331</v>
      </c>
      <c r="L71">
        <v>1</v>
      </c>
      <c r="M71" t="s">
        <v>97</v>
      </c>
      <c r="N71" t="s">
        <v>29</v>
      </c>
      <c r="O71" t="s">
        <v>98</v>
      </c>
      <c r="P71">
        <v>1</v>
      </c>
      <c r="Q71" s="2">
        <v>108.9</v>
      </c>
      <c r="R71" t="str">
        <f t="shared" si="4"/>
        <v>1</v>
      </c>
      <c r="S71" s="4">
        <f t="shared" si="5"/>
        <v>1</v>
      </c>
      <c r="T71" s="2">
        <f t="shared" si="6"/>
        <v>108.9</v>
      </c>
      <c r="U71" s="3">
        <v>15</v>
      </c>
      <c r="V71" s="2">
        <f t="shared" si="7"/>
        <v>16.335000000000001</v>
      </c>
    </row>
    <row r="72" spans="1:22" x14ac:dyDescent="0.25">
      <c r="A72" s="1">
        <v>44938</v>
      </c>
      <c r="B72" t="s">
        <v>33</v>
      </c>
      <c r="C72" t="s">
        <v>41</v>
      </c>
      <c r="D72" t="s">
        <v>332</v>
      </c>
      <c r="E72" t="s">
        <v>83</v>
      </c>
      <c r="F72" t="s">
        <v>84</v>
      </c>
      <c r="G72" t="s">
        <v>49</v>
      </c>
      <c r="H72" t="s">
        <v>36</v>
      </c>
      <c r="I72" s="3" t="s">
        <v>85</v>
      </c>
      <c r="J72" t="s">
        <v>17</v>
      </c>
      <c r="K72" t="s">
        <v>333</v>
      </c>
      <c r="L72">
        <v>1</v>
      </c>
      <c r="M72" t="s">
        <v>31</v>
      </c>
      <c r="N72" t="s">
        <v>27</v>
      </c>
      <c r="O72" t="s">
        <v>32</v>
      </c>
      <c r="P72">
        <v>1</v>
      </c>
      <c r="Q72" s="2">
        <v>266.7</v>
      </c>
      <c r="R72" t="str">
        <f t="shared" si="4"/>
        <v>1</v>
      </c>
      <c r="S72" s="4">
        <f t="shared" si="5"/>
        <v>1</v>
      </c>
      <c r="T72" s="2">
        <f t="shared" si="6"/>
        <v>266.7</v>
      </c>
      <c r="U72" s="3">
        <v>15</v>
      </c>
      <c r="V72" s="2">
        <f t="shared" si="7"/>
        <v>40.005000000000003</v>
      </c>
    </row>
    <row r="73" spans="1:22" x14ac:dyDescent="0.25">
      <c r="A73" s="1">
        <v>44938</v>
      </c>
      <c r="B73" t="s">
        <v>33</v>
      </c>
      <c r="C73" t="s">
        <v>35</v>
      </c>
      <c r="D73" t="s">
        <v>512</v>
      </c>
      <c r="E73" t="s">
        <v>47</v>
      </c>
      <c r="F73" t="s">
        <v>63</v>
      </c>
      <c r="G73" t="s">
        <v>40</v>
      </c>
      <c r="H73" t="s">
        <v>36</v>
      </c>
      <c r="I73" s="3" t="s">
        <v>64</v>
      </c>
      <c r="J73" t="s">
        <v>17</v>
      </c>
      <c r="K73" t="s">
        <v>513</v>
      </c>
      <c r="L73">
        <v>1</v>
      </c>
      <c r="M73" t="s">
        <v>514</v>
      </c>
      <c r="N73" t="s">
        <v>30</v>
      </c>
      <c r="O73" t="s">
        <v>515</v>
      </c>
      <c r="P73">
        <v>2</v>
      </c>
      <c r="Q73" s="2">
        <v>200.02</v>
      </c>
      <c r="R73" t="str">
        <f t="shared" si="4"/>
        <v>1</v>
      </c>
      <c r="S73" s="4">
        <f t="shared" si="5"/>
        <v>2</v>
      </c>
      <c r="T73" s="2">
        <f t="shared" si="6"/>
        <v>200.02</v>
      </c>
      <c r="U73" s="3">
        <v>18</v>
      </c>
      <c r="V73" s="2">
        <f t="shared" si="7"/>
        <v>36.003599999999999</v>
      </c>
    </row>
    <row r="74" spans="1:22" x14ac:dyDescent="0.25">
      <c r="A74" s="1">
        <v>44939</v>
      </c>
      <c r="B74" t="s">
        <v>33</v>
      </c>
      <c r="C74" t="s">
        <v>35</v>
      </c>
      <c r="D74" t="s">
        <v>288</v>
      </c>
      <c r="E74" t="s">
        <v>137</v>
      </c>
      <c r="F74" t="s">
        <v>138</v>
      </c>
      <c r="G74" t="s">
        <v>139</v>
      </c>
      <c r="H74" t="s">
        <v>36</v>
      </c>
      <c r="I74" s="3" t="s">
        <v>140</v>
      </c>
      <c r="J74" t="s">
        <v>17</v>
      </c>
      <c r="K74" t="s">
        <v>289</v>
      </c>
      <c r="L74">
        <v>1</v>
      </c>
      <c r="M74" t="s">
        <v>182</v>
      </c>
      <c r="N74" t="s">
        <v>30</v>
      </c>
      <c r="O74" t="s">
        <v>183</v>
      </c>
      <c r="P74">
        <v>2</v>
      </c>
      <c r="Q74" s="2">
        <v>386.4</v>
      </c>
      <c r="R74" t="str">
        <f t="shared" si="4"/>
        <v>1</v>
      </c>
      <c r="S74" s="4">
        <f t="shared" si="5"/>
        <v>2</v>
      </c>
      <c r="T74" s="2">
        <f t="shared" si="6"/>
        <v>386.4</v>
      </c>
      <c r="U74" s="3">
        <v>20</v>
      </c>
      <c r="V74" s="2">
        <f t="shared" si="7"/>
        <v>77.28</v>
      </c>
    </row>
    <row r="75" spans="1:22" x14ac:dyDescent="0.25">
      <c r="A75" s="1">
        <v>44939</v>
      </c>
      <c r="B75" t="s">
        <v>33</v>
      </c>
      <c r="C75" t="s">
        <v>172</v>
      </c>
      <c r="D75" t="s">
        <v>350</v>
      </c>
      <c r="E75" t="s">
        <v>221</v>
      </c>
      <c r="F75" t="s">
        <v>222</v>
      </c>
      <c r="G75" t="s">
        <v>155</v>
      </c>
      <c r="H75" t="s">
        <v>34</v>
      </c>
      <c r="I75" s="3" t="s">
        <v>223</v>
      </c>
      <c r="J75" t="s">
        <v>17</v>
      </c>
      <c r="K75" t="s">
        <v>351</v>
      </c>
      <c r="L75">
        <v>1</v>
      </c>
      <c r="M75" t="s">
        <v>352</v>
      </c>
      <c r="N75" t="s">
        <v>30</v>
      </c>
      <c r="O75" t="s">
        <v>353</v>
      </c>
      <c r="P75">
        <v>10</v>
      </c>
      <c r="Q75" s="2">
        <v>432</v>
      </c>
      <c r="R75" t="str">
        <f t="shared" si="4"/>
        <v>1</v>
      </c>
      <c r="S75" s="4">
        <f t="shared" si="5"/>
        <v>10</v>
      </c>
      <c r="T75" s="2">
        <f t="shared" si="6"/>
        <v>432</v>
      </c>
      <c r="U75" s="3">
        <v>18</v>
      </c>
      <c r="V75" s="2">
        <f t="shared" si="7"/>
        <v>77.760000000000005</v>
      </c>
    </row>
    <row r="76" spans="1:22" x14ac:dyDescent="0.25">
      <c r="A76" s="1">
        <v>44939</v>
      </c>
      <c r="B76" t="s">
        <v>33</v>
      </c>
      <c r="C76" t="s">
        <v>35</v>
      </c>
      <c r="D76" t="s">
        <v>364</v>
      </c>
      <c r="E76" t="s">
        <v>176</v>
      </c>
      <c r="F76" t="s">
        <v>177</v>
      </c>
      <c r="G76" t="s">
        <v>178</v>
      </c>
      <c r="H76" t="s">
        <v>36</v>
      </c>
      <c r="I76" s="3" t="s">
        <v>179</v>
      </c>
      <c r="J76" t="s">
        <v>17</v>
      </c>
      <c r="K76" t="s">
        <v>368</v>
      </c>
      <c r="L76">
        <v>1</v>
      </c>
      <c r="M76" t="s">
        <v>198</v>
      </c>
      <c r="N76" t="s">
        <v>30</v>
      </c>
      <c r="O76" t="s">
        <v>199</v>
      </c>
      <c r="P76">
        <v>1</v>
      </c>
      <c r="Q76" s="2">
        <v>411.84</v>
      </c>
      <c r="R76" t="str">
        <f t="shared" si="4"/>
        <v>1</v>
      </c>
      <c r="S76" s="4">
        <f t="shared" si="5"/>
        <v>1</v>
      </c>
      <c r="T76" s="2">
        <f t="shared" si="6"/>
        <v>411.84</v>
      </c>
      <c r="U76" s="3">
        <v>18</v>
      </c>
      <c r="V76" s="2">
        <f t="shared" si="7"/>
        <v>74.131199999999993</v>
      </c>
    </row>
    <row r="77" spans="1:22" x14ac:dyDescent="0.25">
      <c r="A77" s="1">
        <v>44939</v>
      </c>
      <c r="B77" t="s">
        <v>33</v>
      </c>
      <c r="C77" t="s">
        <v>35</v>
      </c>
      <c r="D77" t="s">
        <v>403</v>
      </c>
      <c r="E77" t="s">
        <v>117</v>
      </c>
      <c r="F77" t="s">
        <v>118</v>
      </c>
      <c r="G77" t="s">
        <v>38</v>
      </c>
      <c r="H77" t="s">
        <v>34</v>
      </c>
      <c r="I77" s="3" t="s">
        <v>71</v>
      </c>
      <c r="J77" t="s">
        <v>17</v>
      </c>
      <c r="K77" t="s">
        <v>404</v>
      </c>
      <c r="L77">
        <v>1</v>
      </c>
      <c r="M77" t="s">
        <v>160</v>
      </c>
      <c r="N77" t="s">
        <v>28</v>
      </c>
      <c r="O77" t="s">
        <v>161</v>
      </c>
      <c r="P77">
        <v>3</v>
      </c>
      <c r="Q77" s="2">
        <v>717</v>
      </c>
      <c r="R77" t="str">
        <f t="shared" si="4"/>
        <v>1</v>
      </c>
      <c r="S77" s="4">
        <f t="shared" si="5"/>
        <v>3</v>
      </c>
      <c r="T77" s="2">
        <f t="shared" si="6"/>
        <v>717</v>
      </c>
      <c r="U77" s="3">
        <v>20</v>
      </c>
      <c r="V77" s="2">
        <f t="shared" si="7"/>
        <v>143.4</v>
      </c>
    </row>
    <row r="78" spans="1:22" x14ac:dyDescent="0.25">
      <c r="A78" s="1">
        <v>44939</v>
      </c>
      <c r="B78" t="s">
        <v>33</v>
      </c>
      <c r="C78" t="s">
        <v>35</v>
      </c>
      <c r="D78" t="s">
        <v>403</v>
      </c>
      <c r="E78" t="s">
        <v>117</v>
      </c>
      <c r="F78" t="s">
        <v>118</v>
      </c>
      <c r="G78" t="s">
        <v>38</v>
      </c>
      <c r="H78" t="s">
        <v>34</v>
      </c>
      <c r="I78" s="3" t="s">
        <v>71</v>
      </c>
      <c r="J78" t="s">
        <v>17</v>
      </c>
      <c r="K78" t="s">
        <v>404</v>
      </c>
      <c r="L78">
        <v>2</v>
      </c>
      <c r="M78" t="s">
        <v>107</v>
      </c>
      <c r="N78" t="s">
        <v>28</v>
      </c>
      <c r="O78" t="s">
        <v>108</v>
      </c>
      <c r="P78">
        <v>4</v>
      </c>
      <c r="Q78" s="2">
        <v>1516</v>
      </c>
      <c r="R78" t="str">
        <f t="shared" si="4"/>
        <v>1</v>
      </c>
      <c r="S78" s="4">
        <f t="shared" si="5"/>
        <v>4</v>
      </c>
      <c r="T78" s="2">
        <f t="shared" si="6"/>
        <v>1516</v>
      </c>
      <c r="U78" s="3">
        <v>20</v>
      </c>
      <c r="V78" s="2">
        <f t="shared" si="7"/>
        <v>303.2</v>
      </c>
    </row>
    <row r="79" spans="1:22" x14ac:dyDescent="0.25">
      <c r="A79" s="1">
        <v>44939</v>
      </c>
      <c r="B79" t="s">
        <v>33</v>
      </c>
      <c r="C79" t="s">
        <v>35</v>
      </c>
      <c r="D79" t="s">
        <v>417</v>
      </c>
      <c r="E79" t="s">
        <v>412</v>
      </c>
      <c r="F79" t="s">
        <v>413</v>
      </c>
      <c r="G79" t="s">
        <v>414</v>
      </c>
      <c r="H79" t="s">
        <v>34</v>
      </c>
      <c r="I79" s="3" t="s">
        <v>415</v>
      </c>
      <c r="J79" t="s">
        <v>17</v>
      </c>
      <c r="K79" t="s">
        <v>418</v>
      </c>
      <c r="L79">
        <v>1</v>
      </c>
      <c r="M79" t="s">
        <v>121</v>
      </c>
      <c r="N79" t="s">
        <v>30</v>
      </c>
      <c r="O79" t="s">
        <v>122</v>
      </c>
      <c r="P79">
        <v>2</v>
      </c>
      <c r="Q79" s="2">
        <v>224</v>
      </c>
      <c r="R79" t="str">
        <f t="shared" si="4"/>
        <v>1</v>
      </c>
      <c r="S79" s="4">
        <f t="shared" si="5"/>
        <v>2</v>
      </c>
      <c r="T79" s="2">
        <f t="shared" si="6"/>
        <v>224</v>
      </c>
      <c r="U79" s="3">
        <v>20</v>
      </c>
      <c r="V79" s="2">
        <f t="shared" si="7"/>
        <v>44.8</v>
      </c>
    </row>
    <row r="80" spans="1:22" x14ac:dyDescent="0.25">
      <c r="A80" s="1">
        <v>44939</v>
      </c>
      <c r="B80" t="s">
        <v>33</v>
      </c>
      <c r="C80" t="s">
        <v>311</v>
      </c>
      <c r="D80" t="s">
        <v>453</v>
      </c>
      <c r="E80" t="s">
        <v>59</v>
      </c>
      <c r="F80" t="s">
        <v>60</v>
      </c>
      <c r="G80" t="s">
        <v>61</v>
      </c>
      <c r="H80" t="s">
        <v>34</v>
      </c>
      <c r="I80" s="3" t="s">
        <v>62</v>
      </c>
      <c r="J80" t="s">
        <v>17</v>
      </c>
      <c r="K80" t="s">
        <v>454</v>
      </c>
      <c r="L80">
        <v>1</v>
      </c>
      <c r="M80" t="s">
        <v>31</v>
      </c>
      <c r="N80" t="s">
        <v>27</v>
      </c>
      <c r="O80" t="s">
        <v>32</v>
      </c>
      <c r="P80">
        <v>1</v>
      </c>
      <c r="Q80" s="2">
        <v>266.7</v>
      </c>
      <c r="R80" t="str">
        <f t="shared" si="4"/>
        <v>1</v>
      </c>
      <c r="S80" s="4">
        <f t="shared" si="5"/>
        <v>1</v>
      </c>
      <c r="T80" s="2">
        <f t="shared" si="6"/>
        <v>266.7</v>
      </c>
      <c r="U80" s="3">
        <v>15</v>
      </c>
      <c r="V80" s="2">
        <f t="shared" si="7"/>
        <v>40.005000000000003</v>
      </c>
    </row>
    <row r="81" spans="1:22" x14ac:dyDescent="0.25">
      <c r="A81" s="1">
        <v>44939</v>
      </c>
      <c r="B81" t="s">
        <v>33</v>
      </c>
      <c r="C81" t="s">
        <v>35</v>
      </c>
      <c r="D81" t="s">
        <v>521</v>
      </c>
      <c r="E81" t="s">
        <v>47</v>
      </c>
      <c r="F81" t="s">
        <v>63</v>
      </c>
      <c r="G81" t="s">
        <v>40</v>
      </c>
      <c r="H81" t="s">
        <v>36</v>
      </c>
      <c r="I81" s="3" t="s">
        <v>64</v>
      </c>
      <c r="J81" t="s">
        <v>17</v>
      </c>
      <c r="K81" t="s">
        <v>522</v>
      </c>
      <c r="L81">
        <v>1</v>
      </c>
      <c r="M81" t="s">
        <v>158</v>
      </c>
      <c r="N81" t="s">
        <v>30</v>
      </c>
      <c r="O81" t="s">
        <v>159</v>
      </c>
      <c r="P81">
        <v>1</v>
      </c>
      <c r="Q81" s="2">
        <v>917.17</v>
      </c>
      <c r="R81" t="str">
        <f t="shared" si="4"/>
        <v>1</v>
      </c>
      <c r="S81" s="4">
        <f t="shared" si="5"/>
        <v>1</v>
      </c>
      <c r="T81" s="2">
        <f t="shared" si="6"/>
        <v>917.17</v>
      </c>
      <c r="U81" s="3">
        <v>20</v>
      </c>
      <c r="V81" s="2">
        <f t="shared" si="7"/>
        <v>183.43399999999997</v>
      </c>
    </row>
    <row r="82" spans="1:22" x14ac:dyDescent="0.25">
      <c r="A82" s="1">
        <v>44939</v>
      </c>
      <c r="B82" t="s">
        <v>33</v>
      </c>
      <c r="C82" t="s">
        <v>35</v>
      </c>
      <c r="D82" t="s">
        <v>530</v>
      </c>
      <c r="E82" t="s">
        <v>47</v>
      </c>
      <c r="F82" t="s">
        <v>63</v>
      </c>
      <c r="G82" t="s">
        <v>40</v>
      </c>
      <c r="H82" t="s">
        <v>36</v>
      </c>
      <c r="I82" s="3" t="s">
        <v>64</v>
      </c>
      <c r="J82" t="s">
        <v>17</v>
      </c>
      <c r="K82" t="s">
        <v>531</v>
      </c>
      <c r="L82">
        <v>1</v>
      </c>
      <c r="M82" t="s">
        <v>532</v>
      </c>
      <c r="N82" t="s">
        <v>30</v>
      </c>
      <c r="O82" t="s">
        <v>533</v>
      </c>
      <c r="P82">
        <v>1</v>
      </c>
      <c r="Q82" s="2">
        <v>438.15</v>
      </c>
      <c r="R82" t="str">
        <f t="shared" si="4"/>
        <v>1</v>
      </c>
      <c r="S82" s="4">
        <f t="shared" si="5"/>
        <v>1</v>
      </c>
      <c r="T82" s="2">
        <f t="shared" si="6"/>
        <v>438.15</v>
      </c>
      <c r="U82" s="3">
        <v>20</v>
      </c>
      <c r="V82" s="2">
        <f t="shared" si="7"/>
        <v>87.63</v>
      </c>
    </row>
    <row r="83" spans="1:22" x14ac:dyDescent="0.25">
      <c r="A83" s="1">
        <v>44942</v>
      </c>
      <c r="B83" t="s">
        <v>33</v>
      </c>
      <c r="C83" t="s">
        <v>245</v>
      </c>
      <c r="D83" t="s">
        <v>246</v>
      </c>
      <c r="E83" t="s">
        <v>75</v>
      </c>
      <c r="F83" t="s">
        <v>76</v>
      </c>
      <c r="G83" t="s">
        <v>46</v>
      </c>
      <c r="H83" t="s">
        <v>34</v>
      </c>
      <c r="I83" s="3" t="s">
        <v>77</v>
      </c>
      <c r="J83" t="s">
        <v>17</v>
      </c>
      <c r="K83" t="s">
        <v>247</v>
      </c>
      <c r="L83">
        <v>1</v>
      </c>
      <c r="M83" t="s">
        <v>26</v>
      </c>
      <c r="N83" t="s">
        <v>27</v>
      </c>
      <c r="O83" t="s">
        <v>68</v>
      </c>
      <c r="P83">
        <v>1</v>
      </c>
      <c r="Q83" s="2">
        <v>96</v>
      </c>
      <c r="R83" t="str">
        <f t="shared" si="4"/>
        <v>1</v>
      </c>
      <c r="S83" s="4">
        <f t="shared" si="5"/>
        <v>1</v>
      </c>
      <c r="T83" s="2">
        <f t="shared" si="6"/>
        <v>96</v>
      </c>
      <c r="U83" s="3">
        <v>15</v>
      </c>
      <c r="V83" s="2">
        <f t="shared" si="7"/>
        <v>14.4</v>
      </c>
    </row>
    <row r="84" spans="1:22" x14ac:dyDescent="0.25">
      <c r="A84" s="1">
        <v>44942</v>
      </c>
      <c r="B84" t="s">
        <v>33</v>
      </c>
      <c r="D84" t="s">
        <v>266</v>
      </c>
      <c r="E84" t="s">
        <v>149</v>
      </c>
      <c r="F84" t="s">
        <v>150</v>
      </c>
      <c r="G84" t="s">
        <v>151</v>
      </c>
      <c r="H84" t="s">
        <v>34</v>
      </c>
      <c r="I84" s="3" t="s">
        <v>152</v>
      </c>
      <c r="J84" t="s">
        <v>17</v>
      </c>
      <c r="K84" t="s">
        <v>267</v>
      </c>
      <c r="L84">
        <v>1</v>
      </c>
      <c r="M84" t="s">
        <v>147</v>
      </c>
      <c r="N84" t="s">
        <v>29</v>
      </c>
      <c r="O84" t="s">
        <v>148</v>
      </c>
      <c r="P84">
        <v>1</v>
      </c>
      <c r="Q84" s="2">
        <v>62.05</v>
      </c>
      <c r="R84" t="str">
        <f t="shared" si="4"/>
        <v>1</v>
      </c>
      <c r="S84" s="4">
        <f t="shared" si="5"/>
        <v>1</v>
      </c>
      <c r="T84" s="2">
        <f t="shared" si="6"/>
        <v>62.05</v>
      </c>
      <c r="U84" s="3">
        <v>15</v>
      </c>
      <c r="V84" s="2">
        <f t="shared" si="7"/>
        <v>9.3074999999999992</v>
      </c>
    </row>
    <row r="85" spans="1:22" x14ac:dyDescent="0.25">
      <c r="A85" s="1">
        <v>44942</v>
      </c>
      <c r="B85" t="s">
        <v>33</v>
      </c>
      <c r="C85" t="s">
        <v>35</v>
      </c>
      <c r="D85" t="s">
        <v>272</v>
      </c>
      <c r="E85" t="s">
        <v>207</v>
      </c>
      <c r="F85" t="s">
        <v>208</v>
      </c>
      <c r="G85" t="s">
        <v>38</v>
      </c>
      <c r="H85" t="s">
        <v>34</v>
      </c>
      <c r="I85" s="3" t="s">
        <v>209</v>
      </c>
      <c r="J85" t="s">
        <v>17</v>
      </c>
      <c r="K85" t="s">
        <v>273</v>
      </c>
      <c r="L85">
        <v>1</v>
      </c>
      <c r="M85" t="s">
        <v>26</v>
      </c>
      <c r="N85" t="s">
        <v>27</v>
      </c>
      <c r="O85" t="s">
        <v>68</v>
      </c>
      <c r="P85">
        <v>1</v>
      </c>
      <c r="Q85" s="2">
        <v>100.8</v>
      </c>
      <c r="R85" t="str">
        <f t="shared" si="4"/>
        <v>1</v>
      </c>
      <c r="S85" s="4">
        <f t="shared" si="5"/>
        <v>1</v>
      </c>
      <c r="T85" s="2">
        <f t="shared" si="6"/>
        <v>100.8</v>
      </c>
      <c r="U85" s="3">
        <v>15</v>
      </c>
      <c r="V85" s="2">
        <f t="shared" si="7"/>
        <v>15.12</v>
      </c>
    </row>
    <row r="86" spans="1:22" x14ac:dyDescent="0.25">
      <c r="A86" s="1">
        <v>44942</v>
      </c>
      <c r="B86" t="s">
        <v>33</v>
      </c>
      <c r="C86" t="s">
        <v>41</v>
      </c>
      <c r="D86" t="s">
        <v>326</v>
      </c>
      <c r="E86" t="s">
        <v>217</v>
      </c>
      <c r="F86" t="s">
        <v>218</v>
      </c>
      <c r="G86" t="s">
        <v>219</v>
      </c>
      <c r="H86" t="s">
        <v>36</v>
      </c>
      <c r="I86" s="3" t="s">
        <v>220</v>
      </c>
      <c r="J86" t="s">
        <v>17</v>
      </c>
      <c r="K86" t="s">
        <v>327</v>
      </c>
      <c r="L86">
        <v>1</v>
      </c>
      <c r="M86" t="s">
        <v>26</v>
      </c>
      <c r="N86" t="s">
        <v>27</v>
      </c>
      <c r="O86" t="s">
        <v>68</v>
      </c>
      <c r="P86">
        <v>2</v>
      </c>
      <c r="Q86" s="2">
        <v>201.6</v>
      </c>
      <c r="R86" t="str">
        <f t="shared" si="4"/>
        <v>1</v>
      </c>
      <c r="S86" s="4">
        <f t="shared" si="5"/>
        <v>2</v>
      </c>
      <c r="T86" s="2">
        <f t="shared" si="6"/>
        <v>201.6</v>
      </c>
      <c r="U86" s="3">
        <v>15</v>
      </c>
      <c r="V86" s="2">
        <f t="shared" si="7"/>
        <v>30.24</v>
      </c>
    </row>
    <row r="87" spans="1:22" x14ac:dyDescent="0.25">
      <c r="A87" s="1">
        <v>44942</v>
      </c>
      <c r="B87" t="s">
        <v>33</v>
      </c>
      <c r="C87" t="s">
        <v>41</v>
      </c>
      <c r="D87" t="s">
        <v>328</v>
      </c>
      <c r="E87" t="s">
        <v>217</v>
      </c>
      <c r="F87" t="s">
        <v>218</v>
      </c>
      <c r="G87" t="s">
        <v>219</v>
      </c>
      <c r="H87" t="s">
        <v>36</v>
      </c>
      <c r="I87" s="3" t="s">
        <v>220</v>
      </c>
      <c r="J87" t="s">
        <v>17</v>
      </c>
      <c r="K87" t="s">
        <v>329</v>
      </c>
      <c r="L87">
        <v>1</v>
      </c>
      <c r="M87" t="s">
        <v>26</v>
      </c>
      <c r="N87" t="s">
        <v>27</v>
      </c>
      <c r="O87" t="s">
        <v>68</v>
      </c>
      <c r="P87">
        <v>2</v>
      </c>
      <c r="Q87" s="2">
        <v>201.6</v>
      </c>
      <c r="R87" t="str">
        <f t="shared" si="4"/>
        <v>1</v>
      </c>
      <c r="S87" s="4">
        <f t="shared" si="5"/>
        <v>2</v>
      </c>
      <c r="T87" s="2">
        <f t="shared" si="6"/>
        <v>201.6</v>
      </c>
      <c r="U87" s="3">
        <v>15</v>
      </c>
      <c r="V87" s="2">
        <f t="shared" si="7"/>
        <v>30.24</v>
      </c>
    </row>
    <row r="88" spans="1:22" x14ac:dyDescent="0.25">
      <c r="A88" s="1">
        <v>44942</v>
      </c>
      <c r="B88" t="s">
        <v>33</v>
      </c>
      <c r="C88" t="s">
        <v>304</v>
      </c>
      <c r="D88" t="s">
        <v>389</v>
      </c>
      <c r="E88" t="s">
        <v>390</v>
      </c>
      <c r="F88" t="s">
        <v>391</v>
      </c>
      <c r="G88" t="s">
        <v>39</v>
      </c>
      <c r="H88" t="s">
        <v>34</v>
      </c>
      <c r="I88" s="3" t="s">
        <v>231</v>
      </c>
      <c r="J88" t="s">
        <v>17</v>
      </c>
      <c r="K88" t="s">
        <v>392</v>
      </c>
      <c r="L88">
        <v>1</v>
      </c>
      <c r="M88" t="s">
        <v>26</v>
      </c>
      <c r="N88" t="s">
        <v>27</v>
      </c>
      <c r="O88" t="s">
        <v>68</v>
      </c>
      <c r="P88">
        <v>1</v>
      </c>
      <c r="Q88" s="2">
        <v>91.27</v>
      </c>
      <c r="R88" t="str">
        <f t="shared" ref="R88:R130" si="8">IF(ISNUMBER(SEARCH("C",K88)), "-1","1")</f>
        <v>1</v>
      </c>
      <c r="S88" s="4">
        <f t="shared" ref="S88:S130" si="9">P88*R88</f>
        <v>1</v>
      </c>
      <c r="T88" s="2">
        <f t="shared" ref="T88:T130" si="10">Q88*R88</f>
        <v>91.27</v>
      </c>
      <c r="U88" s="3">
        <v>15</v>
      </c>
      <c r="V88" s="2">
        <f t="shared" ref="V88:V130" si="11">T88*U88/100</f>
        <v>13.6905</v>
      </c>
    </row>
    <row r="89" spans="1:22" x14ac:dyDescent="0.25">
      <c r="A89" s="1">
        <v>44942</v>
      </c>
      <c r="B89" t="s">
        <v>33</v>
      </c>
      <c r="C89" t="s">
        <v>41</v>
      </c>
      <c r="D89" t="s">
        <v>473</v>
      </c>
      <c r="E89" t="s">
        <v>53</v>
      </c>
      <c r="F89" t="s">
        <v>48</v>
      </c>
      <c r="G89" t="s">
        <v>49</v>
      </c>
      <c r="H89" t="s">
        <v>36</v>
      </c>
      <c r="I89" s="3" t="s">
        <v>50</v>
      </c>
      <c r="J89" t="s">
        <v>17</v>
      </c>
      <c r="K89" t="s">
        <v>475</v>
      </c>
      <c r="L89">
        <v>1</v>
      </c>
      <c r="M89" t="s">
        <v>26</v>
      </c>
      <c r="N89" t="s">
        <v>27</v>
      </c>
      <c r="O89" t="s">
        <v>68</v>
      </c>
      <c r="P89">
        <v>2</v>
      </c>
      <c r="Q89" s="2">
        <v>201.6</v>
      </c>
      <c r="R89" t="str">
        <f t="shared" si="8"/>
        <v>1</v>
      </c>
      <c r="S89" s="4">
        <f t="shared" si="9"/>
        <v>2</v>
      </c>
      <c r="T89" s="2">
        <f t="shared" si="10"/>
        <v>201.6</v>
      </c>
      <c r="U89" s="3">
        <v>15</v>
      </c>
      <c r="V89" s="2">
        <f t="shared" si="11"/>
        <v>30.24</v>
      </c>
    </row>
    <row r="90" spans="1:22" x14ac:dyDescent="0.25">
      <c r="A90" s="1">
        <v>44942</v>
      </c>
      <c r="B90" t="s">
        <v>33</v>
      </c>
      <c r="C90" t="s">
        <v>41</v>
      </c>
      <c r="D90" t="s">
        <v>482</v>
      </c>
      <c r="E90" t="s">
        <v>53</v>
      </c>
      <c r="F90" t="s">
        <v>48</v>
      </c>
      <c r="G90" t="s">
        <v>49</v>
      </c>
      <c r="H90" t="s">
        <v>36</v>
      </c>
      <c r="I90" s="3" t="s">
        <v>50</v>
      </c>
      <c r="J90" t="s">
        <v>17</v>
      </c>
      <c r="K90" t="s">
        <v>483</v>
      </c>
      <c r="L90">
        <v>1</v>
      </c>
      <c r="M90" t="s">
        <v>26</v>
      </c>
      <c r="N90" t="s">
        <v>27</v>
      </c>
      <c r="O90" t="s">
        <v>68</v>
      </c>
      <c r="P90">
        <v>1</v>
      </c>
      <c r="Q90" s="2">
        <v>100.8</v>
      </c>
      <c r="R90" t="str">
        <f t="shared" si="8"/>
        <v>1</v>
      </c>
      <c r="S90" s="4">
        <f t="shared" si="9"/>
        <v>1</v>
      </c>
      <c r="T90" s="2">
        <f t="shared" si="10"/>
        <v>100.8</v>
      </c>
      <c r="U90" s="3">
        <v>15</v>
      </c>
      <c r="V90" s="2">
        <f t="shared" si="11"/>
        <v>15.12</v>
      </c>
    </row>
    <row r="91" spans="1:22" x14ac:dyDescent="0.25">
      <c r="A91" s="1">
        <v>44942</v>
      </c>
      <c r="B91" t="s">
        <v>33</v>
      </c>
      <c r="D91" t="s">
        <v>506</v>
      </c>
      <c r="E91" t="s">
        <v>67</v>
      </c>
      <c r="F91" t="s">
        <v>48</v>
      </c>
      <c r="G91" t="s">
        <v>49</v>
      </c>
      <c r="H91" t="s">
        <v>36</v>
      </c>
      <c r="I91" s="3" t="s">
        <v>50</v>
      </c>
      <c r="J91" t="s">
        <v>17</v>
      </c>
      <c r="K91" t="s">
        <v>507</v>
      </c>
      <c r="L91">
        <v>1</v>
      </c>
      <c r="M91" t="s">
        <v>26</v>
      </c>
      <c r="N91" t="s">
        <v>27</v>
      </c>
      <c r="O91" t="s">
        <v>68</v>
      </c>
      <c r="P91">
        <v>1</v>
      </c>
      <c r="Q91" s="2">
        <v>100.8</v>
      </c>
      <c r="R91" t="str">
        <f t="shared" si="8"/>
        <v>1</v>
      </c>
      <c r="S91" s="4">
        <f t="shared" si="9"/>
        <v>1</v>
      </c>
      <c r="T91" s="2">
        <f t="shared" si="10"/>
        <v>100.8</v>
      </c>
      <c r="U91" s="3">
        <v>15</v>
      </c>
      <c r="V91" s="2">
        <f t="shared" si="11"/>
        <v>15.12</v>
      </c>
    </row>
    <row r="92" spans="1:22" x14ac:dyDescent="0.25">
      <c r="A92" s="1">
        <v>44942</v>
      </c>
      <c r="B92" t="s">
        <v>33</v>
      </c>
      <c r="C92" t="s">
        <v>35</v>
      </c>
      <c r="D92" t="s">
        <v>568</v>
      </c>
      <c r="E92" t="s">
        <v>69</v>
      </c>
      <c r="F92" t="s">
        <v>70</v>
      </c>
      <c r="G92" t="s">
        <v>38</v>
      </c>
      <c r="H92" t="s">
        <v>34</v>
      </c>
      <c r="I92" s="3" t="s">
        <v>71</v>
      </c>
      <c r="J92" t="s">
        <v>17</v>
      </c>
      <c r="K92" t="s">
        <v>569</v>
      </c>
      <c r="L92">
        <v>1</v>
      </c>
      <c r="M92" t="s">
        <v>26</v>
      </c>
      <c r="N92" t="s">
        <v>27</v>
      </c>
      <c r="O92" t="s">
        <v>68</v>
      </c>
      <c r="P92">
        <v>2</v>
      </c>
      <c r="Q92" s="2">
        <v>201.6</v>
      </c>
      <c r="R92" t="str">
        <f t="shared" si="8"/>
        <v>1</v>
      </c>
      <c r="S92" s="4">
        <f t="shared" si="9"/>
        <v>2</v>
      </c>
      <c r="T92" s="2">
        <f t="shared" si="10"/>
        <v>201.6</v>
      </c>
      <c r="U92" s="3">
        <v>15</v>
      </c>
      <c r="V92" s="2">
        <f t="shared" si="11"/>
        <v>30.24</v>
      </c>
    </row>
    <row r="93" spans="1:22" x14ac:dyDescent="0.25">
      <c r="A93" s="1">
        <v>44942</v>
      </c>
      <c r="B93" t="s">
        <v>33</v>
      </c>
      <c r="C93" t="s">
        <v>304</v>
      </c>
      <c r="D93" t="s">
        <v>612</v>
      </c>
      <c r="E93" t="s">
        <v>42</v>
      </c>
      <c r="F93" t="s">
        <v>43</v>
      </c>
      <c r="G93" t="s">
        <v>44</v>
      </c>
      <c r="H93" t="s">
        <v>34</v>
      </c>
      <c r="I93" s="3" t="s">
        <v>45</v>
      </c>
      <c r="J93" t="s">
        <v>17</v>
      </c>
      <c r="K93" t="s">
        <v>613</v>
      </c>
      <c r="L93">
        <v>1</v>
      </c>
      <c r="M93" t="s">
        <v>26</v>
      </c>
      <c r="N93" t="s">
        <v>27</v>
      </c>
      <c r="O93" t="s">
        <v>68</v>
      </c>
      <c r="P93">
        <v>1</v>
      </c>
      <c r="Q93" s="2">
        <v>96</v>
      </c>
      <c r="R93" t="str">
        <f t="shared" si="8"/>
        <v>1</v>
      </c>
      <c r="S93" s="4">
        <f t="shared" si="9"/>
        <v>1</v>
      </c>
      <c r="T93" s="2">
        <f t="shared" si="10"/>
        <v>96</v>
      </c>
      <c r="U93" s="3">
        <v>15</v>
      </c>
      <c r="V93" s="2">
        <f t="shared" si="11"/>
        <v>14.4</v>
      </c>
    </row>
    <row r="94" spans="1:22" x14ac:dyDescent="0.25">
      <c r="A94" s="1">
        <v>44942</v>
      </c>
      <c r="B94" t="s">
        <v>33</v>
      </c>
      <c r="C94" t="s">
        <v>304</v>
      </c>
      <c r="D94" t="s">
        <v>622</v>
      </c>
      <c r="E94" t="s">
        <v>42</v>
      </c>
      <c r="F94" t="s">
        <v>43</v>
      </c>
      <c r="G94" t="s">
        <v>44</v>
      </c>
      <c r="H94" t="s">
        <v>34</v>
      </c>
      <c r="I94" s="3" t="s">
        <v>45</v>
      </c>
      <c r="J94" t="s">
        <v>17</v>
      </c>
      <c r="K94" t="s">
        <v>623</v>
      </c>
      <c r="L94">
        <v>1</v>
      </c>
      <c r="M94" t="s">
        <v>26</v>
      </c>
      <c r="N94" t="s">
        <v>27</v>
      </c>
      <c r="O94" t="s">
        <v>68</v>
      </c>
      <c r="P94">
        <v>1</v>
      </c>
      <c r="Q94" s="2">
        <v>100.8</v>
      </c>
      <c r="R94" t="str">
        <f t="shared" si="8"/>
        <v>1</v>
      </c>
      <c r="S94" s="4">
        <f t="shared" si="9"/>
        <v>1</v>
      </c>
      <c r="T94" s="2">
        <f t="shared" si="10"/>
        <v>100.8</v>
      </c>
      <c r="U94" s="3">
        <v>15</v>
      </c>
      <c r="V94" s="2">
        <f t="shared" si="11"/>
        <v>15.12</v>
      </c>
    </row>
    <row r="95" spans="1:22" x14ac:dyDescent="0.25">
      <c r="A95" s="1">
        <v>44942</v>
      </c>
      <c r="B95" t="s">
        <v>33</v>
      </c>
      <c r="C95" t="s">
        <v>35</v>
      </c>
      <c r="D95" t="s">
        <v>644</v>
      </c>
      <c r="E95" t="s">
        <v>166</v>
      </c>
      <c r="F95" t="s">
        <v>167</v>
      </c>
      <c r="G95" t="s">
        <v>168</v>
      </c>
      <c r="H95" t="s">
        <v>34</v>
      </c>
      <c r="I95" s="3" t="s">
        <v>169</v>
      </c>
      <c r="J95" t="s">
        <v>17</v>
      </c>
      <c r="K95" t="s">
        <v>645</v>
      </c>
      <c r="L95">
        <v>1</v>
      </c>
      <c r="M95" t="s">
        <v>26</v>
      </c>
      <c r="N95" t="s">
        <v>27</v>
      </c>
      <c r="O95" t="s">
        <v>68</v>
      </c>
      <c r="P95">
        <v>1</v>
      </c>
      <c r="Q95" s="2">
        <v>100.8</v>
      </c>
      <c r="R95" t="str">
        <f t="shared" si="8"/>
        <v>1</v>
      </c>
      <c r="S95" s="4">
        <f t="shared" si="9"/>
        <v>1</v>
      </c>
      <c r="T95" s="2">
        <f t="shared" si="10"/>
        <v>100.8</v>
      </c>
      <c r="U95" s="3">
        <v>15</v>
      </c>
      <c r="V95" s="2">
        <f t="shared" si="11"/>
        <v>15.12</v>
      </c>
    </row>
    <row r="96" spans="1:22" x14ac:dyDescent="0.25">
      <c r="A96" s="1">
        <v>44943</v>
      </c>
      <c r="B96" t="s">
        <v>33</v>
      </c>
      <c r="D96" t="s">
        <v>251</v>
      </c>
      <c r="E96" t="s">
        <v>149</v>
      </c>
      <c r="F96" t="s">
        <v>150</v>
      </c>
      <c r="G96" t="s">
        <v>151</v>
      </c>
      <c r="H96" t="s">
        <v>34</v>
      </c>
      <c r="I96" s="3" t="s">
        <v>152</v>
      </c>
      <c r="J96" t="s">
        <v>17</v>
      </c>
      <c r="K96" t="s">
        <v>252</v>
      </c>
      <c r="L96">
        <v>1</v>
      </c>
      <c r="M96" t="s">
        <v>147</v>
      </c>
      <c r="N96" t="s">
        <v>29</v>
      </c>
      <c r="O96" t="s">
        <v>148</v>
      </c>
      <c r="P96">
        <v>1</v>
      </c>
      <c r="Q96" s="2">
        <v>62.05</v>
      </c>
      <c r="R96" t="str">
        <f t="shared" si="8"/>
        <v>1</v>
      </c>
      <c r="S96" s="4">
        <f t="shared" si="9"/>
        <v>1</v>
      </c>
      <c r="T96" s="2">
        <f t="shared" si="10"/>
        <v>62.05</v>
      </c>
      <c r="U96" s="3">
        <v>15</v>
      </c>
      <c r="V96" s="2">
        <f t="shared" si="11"/>
        <v>9.3074999999999992</v>
      </c>
    </row>
    <row r="97" spans="1:22" x14ac:dyDescent="0.25">
      <c r="A97" s="1">
        <v>44943</v>
      </c>
      <c r="B97" t="s">
        <v>33</v>
      </c>
      <c r="D97" t="s">
        <v>253</v>
      </c>
      <c r="E97" t="s">
        <v>149</v>
      </c>
      <c r="F97" t="s">
        <v>150</v>
      </c>
      <c r="G97" t="s">
        <v>151</v>
      </c>
      <c r="H97" t="s">
        <v>34</v>
      </c>
      <c r="I97" s="3" t="s">
        <v>152</v>
      </c>
      <c r="J97" t="s">
        <v>17</v>
      </c>
      <c r="K97" t="s">
        <v>254</v>
      </c>
      <c r="L97">
        <v>1</v>
      </c>
      <c r="M97" t="s">
        <v>147</v>
      </c>
      <c r="N97" t="s">
        <v>29</v>
      </c>
      <c r="O97" t="s">
        <v>148</v>
      </c>
      <c r="P97">
        <v>2</v>
      </c>
      <c r="Q97" s="2">
        <v>124.1</v>
      </c>
      <c r="R97" t="str">
        <f t="shared" si="8"/>
        <v>1</v>
      </c>
      <c r="S97" s="4">
        <f t="shared" si="9"/>
        <v>2</v>
      </c>
      <c r="T97" s="2">
        <f t="shared" si="10"/>
        <v>124.1</v>
      </c>
      <c r="U97" s="3">
        <v>15</v>
      </c>
      <c r="V97" s="2">
        <f t="shared" si="11"/>
        <v>18.614999999999998</v>
      </c>
    </row>
    <row r="98" spans="1:22" x14ac:dyDescent="0.25">
      <c r="A98" s="1">
        <v>44943</v>
      </c>
      <c r="B98" t="s">
        <v>33</v>
      </c>
      <c r="C98" t="s">
        <v>35</v>
      </c>
      <c r="D98" t="s">
        <v>278</v>
      </c>
      <c r="E98" t="s">
        <v>207</v>
      </c>
      <c r="F98" t="s">
        <v>208</v>
      </c>
      <c r="G98" t="s">
        <v>38</v>
      </c>
      <c r="H98" t="s">
        <v>34</v>
      </c>
      <c r="I98" s="3" t="s">
        <v>209</v>
      </c>
      <c r="J98" t="s">
        <v>17</v>
      </c>
      <c r="K98" t="s">
        <v>279</v>
      </c>
      <c r="L98">
        <v>1</v>
      </c>
      <c r="M98" t="s">
        <v>26</v>
      </c>
      <c r="N98" t="s">
        <v>27</v>
      </c>
      <c r="O98" t="s">
        <v>68</v>
      </c>
      <c r="P98">
        <v>1</v>
      </c>
      <c r="Q98" s="2">
        <v>100.8</v>
      </c>
      <c r="R98" t="str">
        <f t="shared" si="8"/>
        <v>1</v>
      </c>
      <c r="S98" s="4">
        <f t="shared" si="9"/>
        <v>1</v>
      </c>
      <c r="T98" s="2">
        <f t="shared" si="10"/>
        <v>100.8</v>
      </c>
      <c r="U98" s="3">
        <v>15</v>
      </c>
      <c r="V98" s="2">
        <f t="shared" si="11"/>
        <v>15.12</v>
      </c>
    </row>
    <row r="99" spans="1:22" x14ac:dyDescent="0.25">
      <c r="A99" s="1">
        <v>44943</v>
      </c>
      <c r="B99" t="s">
        <v>33</v>
      </c>
      <c r="C99" t="s">
        <v>35</v>
      </c>
      <c r="D99" t="s">
        <v>290</v>
      </c>
      <c r="E99" t="s">
        <v>137</v>
      </c>
      <c r="F99" t="s">
        <v>138</v>
      </c>
      <c r="G99" t="s">
        <v>139</v>
      </c>
      <c r="H99" t="s">
        <v>36</v>
      </c>
      <c r="I99" s="3" t="s">
        <v>140</v>
      </c>
      <c r="J99" t="s">
        <v>17</v>
      </c>
      <c r="K99" t="s">
        <v>291</v>
      </c>
      <c r="L99">
        <v>1</v>
      </c>
      <c r="M99" t="s">
        <v>286</v>
      </c>
      <c r="N99" t="s">
        <v>29</v>
      </c>
      <c r="O99" t="s">
        <v>287</v>
      </c>
      <c r="P99">
        <v>6</v>
      </c>
      <c r="Q99" s="2">
        <v>488.4</v>
      </c>
      <c r="R99" t="str">
        <f t="shared" si="8"/>
        <v>1</v>
      </c>
      <c r="S99" s="4">
        <f t="shared" si="9"/>
        <v>6</v>
      </c>
      <c r="T99" s="2">
        <f t="shared" si="10"/>
        <v>488.4</v>
      </c>
      <c r="U99" s="3">
        <v>15</v>
      </c>
      <c r="V99" s="2">
        <f t="shared" si="11"/>
        <v>73.260000000000005</v>
      </c>
    </row>
    <row r="100" spans="1:22" x14ac:dyDescent="0.25">
      <c r="A100" s="1">
        <v>44943</v>
      </c>
      <c r="B100" t="s">
        <v>33</v>
      </c>
      <c r="C100" t="s">
        <v>41</v>
      </c>
      <c r="D100" t="s">
        <v>337</v>
      </c>
      <c r="E100" t="s">
        <v>83</v>
      </c>
      <c r="F100" t="s">
        <v>84</v>
      </c>
      <c r="G100" t="s">
        <v>49</v>
      </c>
      <c r="H100" t="s">
        <v>36</v>
      </c>
      <c r="I100" s="3" t="s">
        <v>85</v>
      </c>
      <c r="J100" t="s">
        <v>17</v>
      </c>
      <c r="K100" t="s">
        <v>338</v>
      </c>
      <c r="L100">
        <v>1</v>
      </c>
      <c r="M100" t="s">
        <v>141</v>
      </c>
      <c r="N100" t="s">
        <v>27</v>
      </c>
      <c r="O100" t="s">
        <v>142</v>
      </c>
      <c r="P100">
        <v>1</v>
      </c>
      <c r="Q100" s="2">
        <v>212.1</v>
      </c>
      <c r="R100" t="str">
        <f t="shared" si="8"/>
        <v>1</v>
      </c>
      <c r="S100" s="4">
        <f t="shared" si="9"/>
        <v>1</v>
      </c>
      <c r="T100" s="2">
        <f t="shared" si="10"/>
        <v>212.1</v>
      </c>
      <c r="U100" s="3">
        <v>15</v>
      </c>
      <c r="V100" s="2">
        <f t="shared" si="11"/>
        <v>31.815000000000001</v>
      </c>
    </row>
    <row r="101" spans="1:22" x14ac:dyDescent="0.25">
      <c r="A101" s="1">
        <v>44943</v>
      </c>
      <c r="B101" t="s">
        <v>33</v>
      </c>
      <c r="C101" t="s">
        <v>35</v>
      </c>
      <c r="D101" t="s">
        <v>421</v>
      </c>
      <c r="E101" t="s">
        <v>422</v>
      </c>
      <c r="F101" t="s">
        <v>423</v>
      </c>
      <c r="G101" t="s">
        <v>40</v>
      </c>
      <c r="H101" t="s">
        <v>36</v>
      </c>
      <c r="I101" s="3" t="s">
        <v>424</v>
      </c>
      <c r="J101" t="s">
        <v>17</v>
      </c>
      <c r="K101" t="s">
        <v>425</v>
      </c>
      <c r="L101">
        <v>1</v>
      </c>
      <c r="M101" t="s">
        <v>95</v>
      </c>
      <c r="N101" t="s">
        <v>28</v>
      </c>
      <c r="O101" t="s">
        <v>96</v>
      </c>
      <c r="P101">
        <v>1</v>
      </c>
      <c r="Q101" s="2">
        <v>388.09</v>
      </c>
      <c r="R101" t="str">
        <f t="shared" si="8"/>
        <v>1</v>
      </c>
      <c r="S101" s="4">
        <f t="shared" si="9"/>
        <v>1</v>
      </c>
      <c r="T101" s="2">
        <f t="shared" si="10"/>
        <v>388.09</v>
      </c>
      <c r="U101" s="3">
        <v>20</v>
      </c>
      <c r="V101" s="2">
        <f t="shared" si="11"/>
        <v>77.617999999999995</v>
      </c>
    </row>
    <row r="102" spans="1:22" x14ac:dyDescent="0.25">
      <c r="A102" s="1">
        <v>44943</v>
      </c>
      <c r="B102" t="s">
        <v>33</v>
      </c>
      <c r="C102" t="s">
        <v>35</v>
      </c>
      <c r="D102" t="s">
        <v>421</v>
      </c>
      <c r="E102" t="s">
        <v>422</v>
      </c>
      <c r="F102" t="s">
        <v>423</v>
      </c>
      <c r="G102" t="s">
        <v>40</v>
      </c>
      <c r="H102" t="s">
        <v>36</v>
      </c>
      <c r="I102" s="3" t="s">
        <v>424</v>
      </c>
      <c r="J102" t="s">
        <v>17</v>
      </c>
      <c r="K102" t="s">
        <v>425</v>
      </c>
      <c r="L102">
        <v>2</v>
      </c>
      <c r="M102" t="s">
        <v>93</v>
      </c>
      <c r="N102" t="s">
        <v>28</v>
      </c>
      <c r="O102" t="s">
        <v>94</v>
      </c>
      <c r="P102">
        <v>1</v>
      </c>
      <c r="Q102" s="2">
        <v>388.09</v>
      </c>
      <c r="R102" t="str">
        <f t="shared" si="8"/>
        <v>1</v>
      </c>
      <c r="S102" s="4">
        <f t="shared" si="9"/>
        <v>1</v>
      </c>
      <c r="T102" s="2">
        <f t="shared" si="10"/>
        <v>388.09</v>
      </c>
      <c r="U102" s="3">
        <v>20</v>
      </c>
      <c r="V102" s="2">
        <f t="shared" si="11"/>
        <v>77.617999999999995</v>
      </c>
    </row>
    <row r="103" spans="1:22" x14ac:dyDescent="0.25">
      <c r="A103" s="1">
        <v>44943</v>
      </c>
      <c r="B103" t="s">
        <v>33</v>
      </c>
      <c r="C103" t="s">
        <v>311</v>
      </c>
      <c r="D103" t="s">
        <v>451</v>
      </c>
      <c r="E103" t="s">
        <v>59</v>
      </c>
      <c r="F103" t="s">
        <v>60</v>
      </c>
      <c r="G103" t="s">
        <v>61</v>
      </c>
      <c r="H103" t="s">
        <v>34</v>
      </c>
      <c r="I103" s="3" t="s">
        <v>62</v>
      </c>
      <c r="J103" t="s">
        <v>17</v>
      </c>
      <c r="K103" t="s">
        <v>452</v>
      </c>
      <c r="L103">
        <v>1</v>
      </c>
      <c r="M103" t="s">
        <v>191</v>
      </c>
      <c r="N103" t="s">
        <v>29</v>
      </c>
      <c r="O103" t="s">
        <v>192</v>
      </c>
      <c r="P103">
        <v>4</v>
      </c>
      <c r="Q103" s="2">
        <v>188.24</v>
      </c>
      <c r="R103" t="str">
        <f t="shared" si="8"/>
        <v>1</v>
      </c>
      <c r="S103" s="4">
        <f t="shared" si="9"/>
        <v>4</v>
      </c>
      <c r="T103" s="2">
        <f t="shared" si="10"/>
        <v>188.24</v>
      </c>
      <c r="U103" s="3">
        <v>15</v>
      </c>
      <c r="V103" s="2">
        <f t="shared" si="11"/>
        <v>28.236000000000004</v>
      </c>
    </row>
    <row r="104" spans="1:22" x14ac:dyDescent="0.25">
      <c r="A104" s="1">
        <v>44943</v>
      </c>
      <c r="B104" t="s">
        <v>33</v>
      </c>
      <c r="C104" t="s">
        <v>35</v>
      </c>
      <c r="D104" t="s">
        <v>538</v>
      </c>
      <c r="E104" t="s">
        <v>47</v>
      </c>
      <c r="F104" t="s">
        <v>63</v>
      </c>
      <c r="G104" t="s">
        <v>40</v>
      </c>
      <c r="H104" t="s">
        <v>36</v>
      </c>
      <c r="I104" s="3" t="s">
        <v>64</v>
      </c>
      <c r="J104" t="s">
        <v>17</v>
      </c>
      <c r="K104" t="s">
        <v>539</v>
      </c>
      <c r="L104">
        <v>1</v>
      </c>
      <c r="M104" t="s">
        <v>540</v>
      </c>
      <c r="N104" t="s">
        <v>28</v>
      </c>
      <c r="O104" t="s">
        <v>541</v>
      </c>
      <c r="P104">
        <v>1</v>
      </c>
      <c r="Q104" s="2">
        <v>378</v>
      </c>
      <c r="R104" t="str">
        <f t="shared" si="8"/>
        <v>1</v>
      </c>
      <c r="S104" s="4">
        <f t="shared" si="9"/>
        <v>1</v>
      </c>
      <c r="T104" s="2">
        <f t="shared" si="10"/>
        <v>378</v>
      </c>
      <c r="U104" s="3">
        <v>20</v>
      </c>
      <c r="V104" s="2">
        <f t="shared" si="11"/>
        <v>75.599999999999994</v>
      </c>
    </row>
    <row r="105" spans="1:22" x14ac:dyDescent="0.25">
      <c r="A105" s="1">
        <v>44943</v>
      </c>
      <c r="B105" t="s">
        <v>33</v>
      </c>
      <c r="C105" t="s">
        <v>311</v>
      </c>
      <c r="D105" t="s">
        <v>564</v>
      </c>
      <c r="E105" t="s">
        <v>131</v>
      </c>
      <c r="F105" t="s">
        <v>132</v>
      </c>
      <c r="G105" t="s">
        <v>127</v>
      </c>
      <c r="H105" t="s">
        <v>34</v>
      </c>
      <c r="I105" s="3" t="s">
        <v>128</v>
      </c>
      <c r="J105" t="s">
        <v>17</v>
      </c>
      <c r="K105" t="s">
        <v>565</v>
      </c>
      <c r="L105">
        <v>1</v>
      </c>
      <c r="M105" t="s">
        <v>141</v>
      </c>
      <c r="N105" t="s">
        <v>27</v>
      </c>
      <c r="O105" t="s">
        <v>142</v>
      </c>
      <c r="P105">
        <v>2</v>
      </c>
      <c r="Q105" s="2">
        <v>424.2</v>
      </c>
      <c r="R105" t="str">
        <f t="shared" si="8"/>
        <v>1</v>
      </c>
      <c r="S105" s="4">
        <f t="shared" si="9"/>
        <v>2</v>
      </c>
      <c r="T105" s="2">
        <f t="shared" si="10"/>
        <v>424.2</v>
      </c>
      <c r="U105" s="3">
        <v>15</v>
      </c>
      <c r="V105" s="2">
        <f t="shared" si="11"/>
        <v>63.63</v>
      </c>
    </row>
    <row r="106" spans="1:22" x14ac:dyDescent="0.25">
      <c r="A106" s="1">
        <v>44944</v>
      </c>
      <c r="B106" t="s">
        <v>33</v>
      </c>
      <c r="D106" t="s">
        <v>255</v>
      </c>
      <c r="E106" t="s">
        <v>149</v>
      </c>
      <c r="F106" t="s">
        <v>150</v>
      </c>
      <c r="G106" t="s">
        <v>151</v>
      </c>
      <c r="H106" t="s">
        <v>34</v>
      </c>
      <c r="I106" s="3" t="s">
        <v>152</v>
      </c>
      <c r="J106" t="s">
        <v>17</v>
      </c>
      <c r="K106" t="s">
        <v>256</v>
      </c>
      <c r="L106">
        <v>1</v>
      </c>
      <c r="M106" t="s">
        <v>147</v>
      </c>
      <c r="N106" t="s">
        <v>29</v>
      </c>
      <c r="O106" t="s">
        <v>148</v>
      </c>
      <c r="P106">
        <v>2</v>
      </c>
      <c r="Q106" s="2">
        <v>110.76</v>
      </c>
      <c r="R106" t="str">
        <f t="shared" si="8"/>
        <v>1</v>
      </c>
      <c r="S106" s="4">
        <f t="shared" si="9"/>
        <v>2</v>
      </c>
      <c r="T106" s="2">
        <f t="shared" si="10"/>
        <v>110.76</v>
      </c>
      <c r="U106" s="3">
        <v>15</v>
      </c>
      <c r="V106" s="2">
        <f t="shared" si="11"/>
        <v>16.614000000000001</v>
      </c>
    </row>
    <row r="107" spans="1:22" x14ac:dyDescent="0.25">
      <c r="A107" s="1">
        <v>44944</v>
      </c>
      <c r="B107" t="s">
        <v>33</v>
      </c>
      <c r="D107" t="s">
        <v>257</v>
      </c>
      <c r="E107" t="s">
        <v>149</v>
      </c>
      <c r="F107" t="s">
        <v>150</v>
      </c>
      <c r="G107" t="s">
        <v>151</v>
      </c>
      <c r="H107" t="s">
        <v>34</v>
      </c>
      <c r="I107" s="3" t="s">
        <v>152</v>
      </c>
      <c r="J107" t="s">
        <v>17</v>
      </c>
      <c r="K107" t="s">
        <v>258</v>
      </c>
      <c r="L107">
        <v>1</v>
      </c>
      <c r="M107" t="s">
        <v>147</v>
      </c>
      <c r="N107" t="s">
        <v>29</v>
      </c>
      <c r="O107" t="s">
        <v>148</v>
      </c>
      <c r="P107">
        <v>1</v>
      </c>
      <c r="Q107" s="2">
        <v>65.150000000000006</v>
      </c>
      <c r="R107" t="str">
        <f t="shared" si="8"/>
        <v>1</v>
      </c>
      <c r="S107" s="4">
        <f t="shared" si="9"/>
        <v>1</v>
      </c>
      <c r="T107" s="2">
        <f t="shared" si="10"/>
        <v>65.150000000000006</v>
      </c>
      <c r="U107" s="3">
        <v>15</v>
      </c>
      <c r="V107" s="2">
        <f t="shared" si="11"/>
        <v>9.7725000000000009</v>
      </c>
    </row>
    <row r="108" spans="1:22" x14ac:dyDescent="0.25">
      <c r="A108" s="1">
        <v>44944</v>
      </c>
      <c r="B108" t="s">
        <v>33</v>
      </c>
      <c r="C108" t="s">
        <v>35</v>
      </c>
      <c r="D108" t="s">
        <v>429</v>
      </c>
      <c r="E108" t="s">
        <v>422</v>
      </c>
      <c r="F108" t="s">
        <v>423</v>
      </c>
      <c r="G108" t="s">
        <v>40</v>
      </c>
      <c r="H108" t="s">
        <v>36</v>
      </c>
      <c r="I108" s="3" t="s">
        <v>424</v>
      </c>
      <c r="J108" t="s">
        <v>17</v>
      </c>
      <c r="K108" t="s">
        <v>430</v>
      </c>
      <c r="L108">
        <v>1</v>
      </c>
      <c r="M108" t="s">
        <v>95</v>
      </c>
      <c r="N108" t="s">
        <v>28</v>
      </c>
      <c r="O108" t="s">
        <v>96</v>
      </c>
      <c r="P108">
        <v>1</v>
      </c>
      <c r="Q108" s="2">
        <v>404.78</v>
      </c>
      <c r="R108" t="str">
        <f t="shared" si="8"/>
        <v>1</v>
      </c>
      <c r="S108" s="4">
        <f t="shared" si="9"/>
        <v>1</v>
      </c>
      <c r="T108" s="2">
        <f t="shared" si="10"/>
        <v>404.78</v>
      </c>
      <c r="U108" s="3">
        <v>20</v>
      </c>
      <c r="V108" s="2">
        <f t="shared" si="11"/>
        <v>80.955999999999989</v>
      </c>
    </row>
    <row r="109" spans="1:22" x14ac:dyDescent="0.25">
      <c r="A109" s="1">
        <v>44944</v>
      </c>
      <c r="B109" t="s">
        <v>33</v>
      </c>
      <c r="C109" t="s">
        <v>35</v>
      </c>
      <c r="D109" t="s">
        <v>429</v>
      </c>
      <c r="E109" t="s">
        <v>422</v>
      </c>
      <c r="F109" t="s">
        <v>423</v>
      </c>
      <c r="G109" t="s">
        <v>40</v>
      </c>
      <c r="H109" t="s">
        <v>36</v>
      </c>
      <c r="I109" s="3" t="s">
        <v>424</v>
      </c>
      <c r="J109" t="s">
        <v>17</v>
      </c>
      <c r="K109" t="s">
        <v>430</v>
      </c>
      <c r="L109">
        <v>2</v>
      </c>
      <c r="M109" t="s">
        <v>93</v>
      </c>
      <c r="N109" t="s">
        <v>28</v>
      </c>
      <c r="O109" t="s">
        <v>94</v>
      </c>
      <c r="P109">
        <v>1</v>
      </c>
      <c r="Q109" s="2">
        <v>404.78</v>
      </c>
      <c r="R109" t="str">
        <f t="shared" si="8"/>
        <v>1</v>
      </c>
      <c r="S109" s="4">
        <f t="shared" si="9"/>
        <v>1</v>
      </c>
      <c r="T109" s="2">
        <f t="shared" si="10"/>
        <v>404.78</v>
      </c>
      <c r="U109" s="3">
        <v>20</v>
      </c>
      <c r="V109" s="2">
        <f t="shared" si="11"/>
        <v>80.955999999999989</v>
      </c>
    </row>
    <row r="110" spans="1:22" x14ac:dyDescent="0.25">
      <c r="A110" s="1">
        <v>44944</v>
      </c>
      <c r="B110" t="s">
        <v>33</v>
      </c>
      <c r="C110" t="s">
        <v>35</v>
      </c>
      <c r="D110" t="s">
        <v>431</v>
      </c>
      <c r="E110" t="s">
        <v>422</v>
      </c>
      <c r="F110" t="s">
        <v>423</v>
      </c>
      <c r="G110" t="s">
        <v>40</v>
      </c>
      <c r="H110" t="s">
        <v>36</v>
      </c>
      <c r="I110" s="3" t="s">
        <v>424</v>
      </c>
      <c r="J110" t="s">
        <v>17</v>
      </c>
      <c r="K110" t="s">
        <v>432</v>
      </c>
      <c r="L110">
        <v>1</v>
      </c>
      <c r="M110" t="s">
        <v>95</v>
      </c>
      <c r="N110" t="s">
        <v>28</v>
      </c>
      <c r="O110" t="s">
        <v>96</v>
      </c>
      <c r="P110">
        <v>1</v>
      </c>
      <c r="Q110" s="2">
        <v>404.78</v>
      </c>
      <c r="R110" t="str">
        <f t="shared" si="8"/>
        <v>1</v>
      </c>
      <c r="S110" s="4">
        <f t="shared" si="9"/>
        <v>1</v>
      </c>
      <c r="T110" s="2">
        <f t="shared" si="10"/>
        <v>404.78</v>
      </c>
      <c r="U110" s="3">
        <v>20</v>
      </c>
      <c r="V110" s="2">
        <f t="shared" si="11"/>
        <v>80.955999999999989</v>
      </c>
    </row>
    <row r="111" spans="1:22" x14ac:dyDescent="0.25">
      <c r="A111" s="1">
        <v>44944</v>
      </c>
      <c r="B111" t="s">
        <v>33</v>
      </c>
      <c r="C111" t="s">
        <v>35</v>
      </c>
      <c r="D111" t="s">
        <v>431</v>
      </c>
      <c r="E111" t="s">
        <v>422</v>
      </c>
      <c r="F111" t="s">
        <v>423</v>
      </c>
      <c r="G111" t="s">
        <v>40</v>
      </c>
      <c r="H111" t="s">
        <v>36</v>
      </c>
      <c r="I111" s="3" t="s">
        <v>424</v>
      </c>
      <c r="J111" t="s">
        <v>17</v>
      </c>
      <c r="K111" t="s">
        <v>432</v>
      </c>
      <c r="L111">
        <v>2</v>
      </c>
      <c r="M111" t="s">
        <v>93</v>
      </c>
      <c r="N111" t="s">
        <v>28</v>
      </c>
      <c r="O111" t="s">
        <v>94</v>
      </c>
      <c r="P111">
        <v>1</v>
      </c>
      <c r="Q111" s="2">
        <v>404.78</v>
      </c>
      <c r="R111" t="str">
        <f t="shared" si="8"/>
        <v>1</v>
      </c>
      <c r="S111" s="4">
        <f t="shared" si="9"/>
        <v>1</v>
      </c>
      <c r="T111" s="2">
        <f t="shared" si="10"/>
        <v>404.78</v>
      </c>
      <c r="U111" s="3">
        <v>20</v>
      </c>
      <c r="V111" s="2">
        <f t="shared" si="11"/>
        <v>80.955999999999989</v>
      </c>
    </row>
    <row r="112" spans="1:22" x14ac:dyDescent="0.25">
      <c r="A112" s="1">
        <v>44944</v>
      </c>
      <c r="B112" t="s">
        <v>33</v>
      </c>
      <c r="C112" t="s">
        <v>311</v>
      </c>
      <c r="D112" t="s">
        <v>457</v>
      </c>
      <c r="E112" t="s">
        <v>59</v>
      </c>
      <c r="F112" t="s">
        <v>60</v>
      </c>
      <c r="G112" t="s">
        <v>61</v>
      </c>
      <c r="H112" t="s">
        <v>34</v>
      </c>
      <c r="I112" s="3" t="s">
        <v>62</v>
      </c>
      <c r="J112" t="s">
        <v>17</v>
      </c>
      <c r="K112" t="s">
        <v>458</v>
      </c>
      <c r="L112">
        <v>1</v>
      </c>
      <c r="M112" t="s">
        <v>459</v>
      </c>
      <c r="N112" t="s">
        <v>30</v>
      </c>
      <c r="O112" t="s">
        <v>460</v>
      </c>
      <c r="P112">
        <v>2</v>
      </c>
      <c r="Q112" s="2">
        <v>204</v>
      </c>
      <c r="R112" t="str">
        <f t="shared" si="8"/>
        <v>1</v>
      </c>
      <c r="S112" s="4">
        <f t="shared" si="9"/>
        <v>2</v>
      </c>
      <c r="T112" s="2">
        <f t="shared" si="10"/>
        <v>204</v>
      </c>
      <c r="U112" s="3">
        <v>20</v>
      </c>
      <c r="V112" s="2">
        <f t="shared" si="11"/>
        <v>40.799999999999997</v>
      </c>
    </row>
    <row r="113" spans="1:22" x14ac:dyDescent="0.25">
      <c r="A113" s="1">
        <v>44944</v>
      </c>
      <c r="B113" t="s">
        <v>33</v>
      </c>
      <c r="D113" t="s">
        <v>494</v>
      </c>
      <c r="E113" t="s">
        <v>67</v>
      </c>
      <c r="F113" t="s">
        <v>48</v>
      </c>
      <c r="G113" t="s">
        <v>49</v>
      </c>
      <c r="H113" t="s">
        <v>36</v>
      </c>
      <c r="I113" s="3" t="s">
        <v>50</v>
      </c>
      <c r="J113" t="s">
        <v>17</v>
      </c>
      <c r="K113" t="s">
        <v>495</v>
      </c>
      <c r="L113">
        <v>1</v>
      </c>
      <c r="M113" t="s">
        <v>65</v>
      </c>
      <c r="N113" t="s">
        <v>29</v>
      </c>
      <c r="O113" t="s">
        <v>66</v>
      </c>
      <c r="P113">
        <v>2</v>
      </c>
      <c r="Q113" s="2">
        <v>197.5</v>
      </c>
      <c r="R113" t="str">
        <f t="shared" si="8"/>
        <v>1</v>
      </c>
      <c r="S113" s="4">
        <f t="shared" si="9"/>
        <v>2</v>
      </c>
      <c r="T113" s="2">
        <f t="shared" si="10"/>
        <v>197.5</v>
      </c>
      <c r="U113" s="3">
        <v>15</v>
      </c>
      <c r="V113" s="2">
        <f t="shared" si="11"/>
        <v>29.625</v>
      </c>
    </row>
    <row r="114" spans="1:22" x14ac:dyDescent="0.25">
      <c r="A114" s="1">
        <v>44944</v>
      </c>
      <c r="B114" t="s">
        <v>33</v>
      </c>
      <c r="C114" t="s">
        <v>311</v>
      </c>
      <c r="D114" t="s">
        <v>662</v>
      </c>
      <c r="E114" t="s">
        <v>125</v>
      </c>
      <c r="F114" t="s">
        <v>126</v>
      </c>
      <c r="G114" t="s">
        <v>127</v>
      </c>
      <c r="H114" t="s">
        <v>34</v>
      </c>
      <c r="I114" s="3" t="s">
        <v>128</v>
      </c>
      <c r="J114" t="s">
        <v>17</v>
      </c>
      <c r="K114" t="s">
        <v>663</v>
      </c>
      <c r="L114">
        <v>1</v>
      </c>
      <c r="M114" t="s">
        <v>31</v>
      </c>
      <c r="N114" t="s">
        <v>27</v>
      </c>
      <c r="O114" t="s">
        <v>32</v>
      </c>
      <c r="P114">
        <v>1</v>
      </c>
      <c r="Q114" s="2">
        <v>266.7</v>
      </c>
      <c r="R114" t="str">
        <f t="shared" si="8"/>
        <v>1</v>
      </c>
      <c r="S114" s="4">
        <f t="shared" si="9"/>
        <v>1</v>
      </c>
      <c r="T114" s="2">
        <f t="shared" si="10"/>
        <v>266.7</v>
      </c>
      <c r="U114" s="3">
        <v>15</v>
      </c>
      <c r="V114" s="2">
        <f t="shared" si="11"/>
        <v>40.005000000000003</v>
      </c>
    </row>
    <row r="115" spans="1:22" x14ac:dyDescent="0.25">
      <c r="A115" s="1">
        <v>44945</v>
      </c>
      <c r="B115" t="s">
        <v>33</v>
      </c>
      <c r="D115" t="s">
        <v>268</v>
      </c>
      <c r="E115" t="s">
        <v>149</v>
      </c>
      <c r="F115" t="s">
        <v>150</v>
      </c>
      <c r="G115" t="s">
        <v>151</v>
      </c>
      <c r="H115" t="s">
        <v>34</v>
      </c>
      <c r="I115" s="3" t="s">
        <v>152</v>
      </c>
      <c r="J115" t="s">
        <v>17</v>
      </c>
      <c r="K115" t="s">
        <v>269</v>
      </c>
      <c r="L115">
        <v>1</v>
      </c>
      <c r="M115" t="s">
        <v>147</v>
      </c>
      <c r="N115" t="s">
        <v>29</v>
      </c>
      <c r="O115" t="s">
        <v>148</v>
      </c>
      <c r="P115">
        <v>1</v>
      </c>
      <c r="Q115" s="2">
        <v>62.05</v>
      </c>
      <c r="R115" t="str">
        <f t="shared" si="8"/>
        <v>1</v>
      </c>
      <c r="S115" s="4">
        <f t="shared" si="9"/>
        <v>1</v>
      </c>
      <c r="T115" s="2">
        <f t="shared" si="10"/>
        <v>62.05</v>
      </c>
      <c r="U115" s="3">
        <v>15</v>
      </c>
      <c r="V115" s="2">
        <f t="shared" si="11"/>
        <v>9.3074999999999992</v>
      </c>
    </row>
    <row r="116" spans="1:22" x14ac:dyDescent="0.25">
      <c r="A116" s="1">
        <v>44945</v>
      </c>
      <c r="B116" t="s">
        <v>33</v>
      </c>
      <c r="C116" t="s">
        <v>35</v>
      </c>
      <c r="D116" t="s">
        <v>280</v>
      </c>
      <c r="E116" t="s">
        <v>137</v>
      </c>
      <c r="F116" t="s">
        <v>138</v>
      </c>
      <c r="G116" t="s">
        <v>139</v>
      </c>
      <c r="H116" t="s">
        <v>36</v>
      </c>
      <c r="I116" s="3" t="s">
        <v>140</v>
      </c>
      <c r="J116" t="s">
        <v>17</v>
      </c>
      <c r="K116" t="s">
        <v>281</v>
      </c>
      <c r="L116">
        <v>2</v>
      </c>
      <c r="M116" t="s">
        <v>156</v>
      </c>
      <c r="N116" t="s">
        <v>30</v>
      </c>
      <c r="O116" t="s">
        <v>157</v>
      </c>
      <c r="P116">
        <v>4</v>
      </c>
      <c r="Q116" s="2">
        <v>561.20000000000005</v>
      </c>
      <c r="R116" t="str">
        <f t="shared" si="8"/>
        <v>1</v>
      </c>
      <c r="S116" s="4">
        <f t="shared" si="9"/>
        <v>4</v>
      </c>
      <c r="T116" s="2">
        <f t="shared" si="10"/>
        <v>561.20000000000005</v>
      </c>
      <c r="U116" s="3">
        <v>20</v>
      </c>
      <c r="V116" s="2">
        <f t="shared" si="11"/>
        <v>112.24</v>
      </c>
    </row>
    <row r="117" spans="1:22" x14ac:dyDescent="0.25">
      <c r="A117" s="1">
        <v>44945</v>
      </c>
      <c r="B117" t="s">
        <v>33</v>
      </c>
      <c r="C117" t="s">
        <v>35</v>
      </c>
      <c r="D117" t="s">
        <v>280</v>
      </c>
      <c r="E117" t="s">
        <v>137</v>
      </c>
      <c r="F117" t="s">
        <v>138</v>
      </c>
      <c r="G117" t="s">
        <v>139</v>
      </c>
      <c r="H117" t="s">
        <v>36</v>
      </c>
      <c r="I117" s="3" t="s">
        <v>140</v>
      </c>
      <c r="J117" t="s">
        <v>17</v>
      </c>
      <c r="K117" t="s">
        <v>281</v>
      </c>
      <c r="L117">
        <v>1</v>
      </c>
      <c r="M117" t="s">
        <v>180</v>
      </c>
      <c r="N117" t="s">
        <v>30</v>
      </c>
      <c r="O117" t="s">
        <v>181</v>
      </c>
      <c r="P117">
        <v>6</v>
      </c>
      <c r="Q117" s="2">
        <v>441.6</v>
      </c>
      <c r="R117" t="str">
        <f t="shared" si="8"/>
        <v>1</v>
      </c>
      <c r="S117" s="4">
        <f t="shared" si="9"/>
        <v>6</v>
      </c>
      <c r="T117" s="2">
        <f t="shared" si="10"/>
        <v>441.6</v>
      </c>
      <c r="U117" s="3">
        <v>20</v>
      </c>
      <c r="V117" s="2">
        <f t="shared" si="11"/>
        <v>88.32</v>
      </c>
    </row>
    <row r="118" spans="1:22" x14ac:dyDescent="0.25">
      <c r="A118" s="1">
        <v>44945</v>
      </c>
      <c r="B118" t="s">
        <v>33</v>
      </c>
      <c r="C118" t="s">
        <v>245</v>
      </c>
      <c r="D118" t="s">
        <v>372</v>
      </c>
      <c r="E118" t="s">
        <v>114</v>
      </c>
      <c r="F118" t="s">
        <v>115</v>
      </c>
      <c r="G118" t="s">
        <v>46</v>
      </c>
      <c r="H118" t="s">
        <v>34</v>
      </c>
      <c r="I118" s="3" t="s">
        <v>116</v>
      </c>
      <c r="J118" t="s">
        <v>17</v>
      </c>
      <c r="K118" t="s">
        <v>373</v>
      </c>
      <c r="L118">
        <v>1</v>
      </c>
      <c r="M118" t="s">
        <v>103</v>
      </c>
      <c r="N118" t="s">
        <v>27</v>
      </c>
      <c r="O118" t="s">
        <v>104</v>
      </c>
      <c r="P118">
        <v>1</v>
      </c>
      <c r="Q118" s="2">
        <v>101.85</v>
      </c>
      <c r="R118" t="str">
        <f t="shared" si="8"/>
        <v>1</v>
      </c>
      <c r="S118" s="4">
        <f t="shared" si="9"/>
        <v>1</v>
      </c>
      <c r="T118" s="2">
        <f t="shared" si="10"/>
        <v>101.85</v>
      </c>
      <c r="U118" s="3">
        <v>15</v>
      </c>
      <c r="V118" s="2">
        <f t="shared" si="11"/>
        <v>15.2775</v>
      </c>
    </row>
    <row r="119" spans="1:22" x14ac:dyDescent="0.25">
      <c r="A119" s="1">
        <v>44945</v>
      </c>
      <c r="B119" t="s">
        <v>33</v>
      </c>
      <c r="C119" t="s">
        <v>35</v>
      </c>
      <c r="D119" t="s">
        <v>426</v>
      </c>
      <c r="E119" t="s">
        <v>422</v>
      </c>
      <c r="F119" t="s">
        <v>423</v>
      </c>
      <c r="G119" t="s">
        <v>40</v>
      </c>
      <c r="H119" t="s">
        <v>36</v>
      </c>
      <c r="I119" s="3" t="s">
        <v>424</v>
      </c>
      <c r="J119" t="s">
        <v>17</v>
      </c>
      <c r="K119" t="s">
        <v>427</v>
      </c>
      <c r="L119">
        <v>1</v>
      </c>
      <c r="M119" t="s">
        <v>95</v>
      </c>
      <c r="N119" t="s">
        <v>28</v>
      </c>
      <c r="O119" t="s">
        <v>96</v>
      </c>
      <c r="P119">
        <v>2</v>
      </c>
      <c r="Q119" s="2">
        <v>776.18</v>
      </c>
      <c r="R119" t="str">
        <f t="shared" si="8"/>
        <v>1</v>
      </c>
      <c r="S119" s="4">
        <f t="shared" si="9"/>
        <v>2</v>
      </c>
      <c r="T119" s="2">
        <f t="shared" si="10"/>
        <v>776.18</v>
      </c>
      <c r="U119" s="3">
        <v>20</v>
      </c>
      <c r="V119" s="2">
        <f t="shared" si="11"/>
        <v>155.23599999999999</v>
      </c>
    </row>
    <row r="120" spans="1:22" x14ac:dyDescent="0.25">
      <c r="A120" s="1">
        <v>44945</v>
      </c>
      <c r="B120" t="s">
        <v>33</v>
      </c>
      <c r="C120" t="s">
        <v>35</v>
      </c>
      <c r="D120" t="s">
        <v>426</v>
      </c>
      <c r="E120" t="s">
        <v>422</v>
      </c>
      <c r="F120" t="s">
        <v>423</v>
      </c>
      <c r="G120" t="s">
        <v>40</v>
      </c>
      <c r="H120" t="s">
        <v>36</v>
      </c>
      <c r="I120" s="3" t="s">
        <v>424</v>
      </c>
      <c r="J120" t="s">
        <v>17</v>
      </c>
      <c r="K120" t="s">
        <v>427</v>
      </c>
      <c r="L120">
        <v>2</v>
      </c>
      <c r="M120" t="s">
        <v>93</v>
      </c>
      <c r="N120" t="s">
        <v>28</v>
      </c>
      <c r="O120" t="s">
        <v>94</v>
      </c>
      <c r="P120">
        <v>1</v>
      </c>
      <c r="Q120" s="2">
        <v>388.09</v>
      </c>
      <c r="R120" t="str">
        <f t="shared" si="8"/>
        <v>1</v>
      </c>
      <c r="S120" s="4">
        <f t="shared" si="9"/>
        <v>1</v>
      </c>
      <c r="T120" s="2">
        <f t="shared" si="10"/>
        <v>388.09</v>
      </c>
      <c r="U120" s="3">
        <v>20</v>
      </c>
      <c r="V120" s="2">
        <f t="shared" si="11"/>
        <v>77.617999999999995</v>
      </c>
    </row>
    <row r="121" spans="1:22" x14ac:dyDescent="0.25">
      <c r="A121" s="1">
        <v>44945</v>
      </c>
      <c r="B121" t="s">
        <v>33</v>
      </c>
      <c r="C121" t="s">
        <v>35</v>
      </c>
      <c r="D121" t="s">
        <v>426</v>
      </c>
      <c r="E121" t="s">
        <v>422</v>
      </c>
      <c r="F121" t="s">
        <v>423</v>
      </c>
      <c r="G121" t="s">
        <v>40</v>
      </c>
      <c r="H121" t="s">
        <v>36</v>
      </c>
      <c r="I121" s="3" t="s">
        <v>424</v>
      </c>
      <c r="J121" t="s">
        <v>17</v>
      </c>
      <c r="K121" t="s">
        <v>428</v>
      </c>
      <c r="L121">
        <v>1</v>
      </c>
      <c r="M121" t="s">
        <v>93</v>
      </c>
      <c r="N121" t="s">
        <v>28</v>
      </c>
      <c r="O121" t="s">
        <v>94</v>
      </c>
      <c r="P121">
        <v>1</v>
      </c>
      <c r="Q121" s="2">
        <v>388.09</v>
      </c>
      <c r="R121" t="str">
        <f t="shared" si="8"/>
        <v>1</v>
      </c>
      <c r="S121" s="4">
        <f t="shared" si="9"/>
        <v>1</v>
      </c>
      <c r="T121" s="2">
        <f t="shared" si="10"/>
        <v>388.09</v>
      </c>
      <c r="U121" s="3">
        <v>20</v>
      </c>
      <c r="V121" s="2">
        <f t="shared" si="11"/>
        <v>77.617999999999995</v>
      </c>
    </row>
    <row r="122" spans="1:22" x14ac:dyDescent="0.25">
      <c r="A122" s="1">
        <v>44945</v>
      </c>
      <c r="B122" t="s">
        <v>33</v>
      </c>
      <c r="C122" t="s">
        <v>41</v>
      </c>
      <c r="D122" t="s">
        <v>486</v>
      </c>
      <c r="E122" t="s">
        <v>53</v>
      </c>
      <c r="F122" t="s">
        <v>48</v>
      </c>
      <c r="G122" t="s">
        <v>49</v>
      </c>
      <c r="H122" t="s">
        <v>36</v>
      </c>
      <c r="I122" s="3" t="s">
        <v>50</v>
      </c>
      <c r="J122" t="s">
        <v>17</v>
      </c>
      <c r="K122" t="s">
        <v>487</v>
      </c>
      <c r="L122">
        <v>1</v>
      </c>
      <c r="M122" t="s">
        <v>26</v>
      </c>
      <c r="N122" t="s">
        <v>27</v>
      </c>
      <c r="O122" t="s">
        <v>68</v>
      </c>
      <c r="P122">
        <v>2</v>
      </c>
      <c r="Q122" s="2">
        <v>201.6</v>
      </c>
      <c r="R122" t="str">
        <f t="shared" si="8"/>
        <v>1</v>
      </c>
      <c r="S122" s="4">
        <f t="shared" si="9"/>
        <v>2</v>
      </c>
      <c r="T122" s="2">
        <f t="shared" si="10"/>
        <v>201.6</v>
      </c>
      <c r="U122" s="3">
        <v>15</v>
      </c>
      <c r="V122" s="2">
        <f t="shared" si="11"/>
        <v>30.24</v>
      </c>
    </row>
    <row r="123" spans="1:22" x14ac:dyDescent="0.25">
      <c r="A123" s="1">
        <v>44945</v>
      </c>
      <c r="B123" t="s">
        <v>33</v>
      </c>
      <c r="C123" t="s">
        <v>41</v>
      </c>
      <c r="D123" t="s">
        <v>488</v>
      </c>
      <c r="E123" t="s">
        <v>53</v>
      </c>
      <c r="F123" t="s">
        <v>48</v>
      </c>
      <c r="G123" t="s">
        <v>49</v>
      </c>
      <c r="H123" t="s">
        <v>36</v>
      </c>
      <c r="I123" s="3" t="s">
        <v>50</v>
      </c>
      <c r="J123" t="s">
        <v>17</v>
      </c>
      <c r="K123" t="s">
        <v>489</v>
      </c>
      <c r="L123">
        <v>1</v>
      </c>
      <c r="M123" t="s">
        <v>31</v>
      </c>
      <c r="N123" t="s">
        <v>27</v>
      </c>
      <c r="O123" t="s">
        <v>32</v>
      </c>
      <c r="P123">
        <v>1</v>
      </c>
      <c r="Q123" s="2">
        <v>266.7</v>
      </c>
      <c r="R123" t="str">
        <f t="shared" si="8"/>
        <v>1</v>
      </c>
      <c r="S123" s="4">
        <f t="shared" si="9"/>
        <v>1</v>
      </c>
      <c r="T123" s="2">
        <f t="shared" si="10"/>
        <v>266.7</v>
      </c>
      <c r="U123" s="3">
        <v>15</v>
      </c>
      <c r="V123" s="2">
        <f t="shared" si="11"/>
        <v>40.005000000000003</v>
      </c>
    </row>
    <row r="124" spans="1:22" x14ac:dyDescent="0.25">
      <c r="A124" s="1">
        <v>44946</v>
      </c>
      <c r="B124" t="s">
        <v>33</v>
      </c>
      <c r="C124" t="s">
        <v>35</v>
      </c>
      <c r="D124" t="s">
        <v>321</v>
      </c>
      <c r="E124" t="s">
        <v>143</v>
      </c>
      <c r="F124" t="s">
        <v>144</v>
      </c>
      <c r="G124" t="s">
        <v>145</v>
      </c>
      <c r="H124" t="s">
        <v>36</v>
      </c>
      <c r="I124" s="3" t="s">
        <v>146</v>
      </c>
      <c r="J124" t="s">
        <v>17</v>
      </c>
      <c r="K124" t="s">
        <v>323</v>
      </c>
      <c r="L124">
        <v>1</v>
      </c>
      <c r="M124" t="s">
        <v>319</v>
      </c>
      <c r="N124" t="s">
        <v>30</v>
      </c>
      <c r="O124" t="s">
        <v>320</v>
      </c>
      <c r="P124">
        <v>2</v>
      </c>
      <c r="Q124" s="2">
        <v>321</v>
      </c>
      <c r="R124" t="str">
        <f t="shared" si="8"/>
        <v>1</v>
      </c>
      <c r="S124" s="4">
        <f t="shared" si="9"/>
        <v>2</v>
      </c>
      <c r="T124" s="2">
        <f t="shared" si="10"/>
        <v>321</v>
      </c>
      <c r="U124" s="3">
        <v>20</v>
      </c>
      <c r="V124" s="2">
        <f t="shared" si="11"/>
        <v>64.2</v>
      </c>
    </row>
    <row r="125" spans="1:22" x14ac:dyDescent="0.25">
      <c r="A125" s="1">
        <v>44946</v>
      </c>
      <c r="B125" t="s">
        <v>33</v>
      </c>
      <c r="C125" t="s">
        <v>35</v>
      </c>
      <c r="D125" t="s">
        <v>354</v>
      </c>
      <c r="E125" t="s">
        <v>117</v>
      </c>
      <c r="F125" t="s">
        <v>118</v>
      </c>
      <c r="G125" t="s">
        <v>38</v>
      </c>
      <c r="H125" t="s">
        <v>34</v>
      </c>
      <c r="I125" s="3" t="s">
        <v>71</v>
      </c>
      <c r="J125" t="s">
        <v>17</v>
      </c>
      <c r="K125" t="s">
        <v>355</v>
      </c>
      <c r="L125">
        <v>1</v>
      </c>
      <c r="M125" t="s">
        <v>170</v>
      </c>
      <c r="N125" t="s">
        <v>30</v>
      </c>
      <c r="O125" t="s">
        <v>171</v>
      </c>
      <c r="P125">
        <v>1</v>
      </c>
      <c r="Q125" s="2">
        <v>92.34</v>
      </c>
      <c r="R125" t="str">
        <f t="shared" si="8"/>
        <v>1</v>
      </c>
      <c r="S125" s="4">
        <f t="shared" si="9"/>
        <v>1</v>
      </c>
      <c r="T125" s="2">
        <f t="shared" si="10"/>
        <v>92.34</v>
      </c>
      <c r="U125" s="3">
        <v>10</v>
      </c>
      <c r="V125" s="2">
        <f t="shared" si="11"/>
        <v>9.2340000000000018</v>
      </c>
    </row>
    <row r="126" spans="1:22" x14ac:dyDescent="0.25">
      <c r="A126" s="1">
        <v>44946</v>
      </c>
      <c r="B126" t="s">
        <v>33</v>
      </c>
      <c r="D126" t="s">
        <v>384</v>
      </c>
      <c r="E126" t="s">
        <v>90</v>
      </c>
      <c r="F126" t="s">
        <v>91</v>
      </c>
      <c r="G126" t="s">
        <v>38</v>
      </c>
      <c r="H126" t="s">
        <v>34</v>
      </c>
      <c r="I126" s="3" t="s">
        <v>92</v>
      </c>
      <c r="J126" t="s">
        <v>17</v>
      </c>
      <c r="K126" t="s">
        <v>385</v>
      </c>
      <c r="L126">
        <v>1</v>
      </c>
      <c r="M126" t="s">
        <v>121</v>
      </c>
      <c r="N126" t="s">
        <v>30</v>
      </c>
      <c r="O126" t="s">
        <v>122</v>
      </c>
      <c r="P126">
        <v>10</v>
      </c>
      <c r="Q126" s="2">
        <v>672</v>
      </c>
      <c r="R126" t="str">
        <f t="shared" si="8"/>
        <v>1</v>
      </c>
      <c r="S126" s="4">
        <f t="shared" si="9"/>
        <v>10</v>
      </c>
      <c r="T126" s="2">
        <f t="shared" si="10"/>
        <v>672</v>
      </c>
      <c r="U126" s="3">
        <v>18</v>
      </c>
      <c r="V126" s="2">
        <f t="shared" si="11"/>
        <v>120.96</v>
      </c>
    </row>
    <row r="127" spans="1:22" x14ac:dyDescent="0.25">
      <c r="A127" s="1">
        <v>44946</v>
      </c>
      <c r="B127" t="s">
        <v>33</v>
      </c>
      <c r="C127" t="s">
        <v>41</v>
      </c>
      <c r="D127" t="s">
        <v>206</v>
      </c>
      <c r="E127" t="s">
        <v>200</v>
      </c>
      <c r="F127" t="s">
        <v>201</v>
      </c>
      <c r="G127" t="s">
        <v>202</v>
      </c>
      <c r="H127" t="s">
        <v>36</v>
      </c>
      <c r="I127" s="3" t="s">
        <v>203</v>
      </c>
      <c r="J127" t="s">
        <v>17</v>
      </c>
      <c r="K127" t="s">
        <v>386</v>
      </c>
      <c r="L127">
        <v>1</v>
      </c>
      <c r="M127" t="s">
        <v>215</v>
      </c>
      <c r="N127" t="s">
        <v>28</v>
      </c>
      <c r="O127" t="s">
        <v>216</v>
      </c>
      <c r="P127">
        <v>1</v>
      </c>
      <c r="Q127" s="2">
        <v>143.97</v>
      </c>
      <c r="R127" t="str">
        <f t="shared" si="8"/>
        <v>1</v>
      </c>
      <c r="S127" s="4">
        <f t="shared" si="9"/>
        <v>1</v>
      </c>
      <c r="T127" s="2">
        <f t="shared" si="10"/>
        <v>143.97</v>
      </c>
      <c r="U127" s="3">
        <v>20</v>
      </c>
      <c r="V127" s="2">
        <f t="shared" si="11"/>
        <v>28.794</v>
      </c>
    </row>
    <row r="128" spans="1:22" x14ac:dyDescent="0.25">
      <c r="A128" s="1">
        <v>44946</v>
      </c>
      <c r="B128" t="s">
        <v>33</v>
      </c>
      <c r="C128" t="s">
        <v>35</v>
      </c>
      <c r="D128" t="s">
        <v>521</v>
      </c>
      <c r="E128" t="s">
        <v>47</v>
      </c>
      <c r="F128" t="s">
        <v>63</v>
      </c>
      <c r="G128" t="s">
        <v>40</v>
      </c>
      <c r="H128" t="s">
        <v>36</v>
      </c>
      <c r="I128" s="3" t="s">
        <v>64</v>
      </c>
      <c r="J128" t="s">
        <v>17</v>
      </c>
      <c r="K128" t="s">
        <v>523</v>
      </c>
      <c r="L128">
        <v>1</v>
      </c>
      <c r="M128" t="s">
        <v>112</v>
      </c>
      <c r="N128" t="s">
        <v>30</v>
      </c>
      <c r="O128" t="s">
        <v>113</v>
      </c>
      <c r="P128">
        <v>5</v>
      </c>
      <c r="Q128" s="2">
        <v>479.8</v>
      </c>
      <c r="R128" t="str">
        <f t="shared" si="8"/>
        <v>1</v>
      </c>
      <c r="S128" s="4">
        <f t="shared" si="9"/>
        <v>5</v>
      </c>
      <c r="T128" s="2">
        <f t="shared" si="10"/>
        <v>479.8</v>
      </c>
      <c r="U128" s="3">
        <v>20</v>
      </c>
      <c r="V128" s="2">
        <f t="shared" si="11"/>
        <v>95.96</v>
      </c>
    </row>
    <row r="129" spans="1:22" x14ac:dyDescent="0.25">
      <c r="A129" s="1">
        <v>44946</v>
      </c>
      <c r="B129" t="s">
        <v>33</v>
      </c>
      <c r="C129" t="s">
        <v>35</v>
      </c>
      <c r="D129" t="s">
        <v>552</v>
      </c>
      <c r="E129" t="s">
        <v>99</v>
      </c>
      <c r="F129" t="s">
        <v>100</v>
      </c>
      <c r="G129" t="s">
        <v>37</v>
      </c>
      <c r="H129" t="s">
        <v>36</v>
      </c>
      <c r="I129" s="3" t="s">
        <v>52</v>
      </c>
      <c r="J129" t="s">
        <v>17</v>
      </c>
      <c r="K129" t="s">
        <v>553</v>
      </c>
      <c r="L129">
        <v>1</v>
      </c>
      <c r="M129" t="s">
        <v>204</v>
      </c>
      <c r="N129" t="s">
        <v>30</v>
      </c>
      <c r="O129" t="s">
        <v>205</v>
      </c>
      <c r="P129">
        <v>3</v>
      </c>
      <c r="Q129" s="2">
        <v>572.70000000000005</v>
      </c>
      <c r="R129" t="str">
        <f t="shared" si="8"/>
        <v>1</v>
      </c>
      <c r="S129" s="4">
        <f t="shared" si="9"/>
        <v>3</v>
      </c>
      <c r="T129" s="2">
        <f t="shared" si="10"/>
        <v>572.70000000000005</v>
      </c>
      <c r="U129" s="3">
        <v>20</v>
      </c>
      <c r="V129" s="2">
        <f t="shared" si="11"/>
        <v>114.54</v>
      </c>
    </row>
    <row r="130" spans="1:22" x14ac:dyDescent="0.25">
      <c r="A130" s="1">
        <v>44946</v>
      </c>
      <c r="B130" t="s">
        <v>33</v>
      </c>
      <c r="C130" t="s">
        <v>35</v>
      </c>
      <c r="D130" t="s">
        <v>570</v>
      </c>
      <c r="E130" t="s">
        <v>69</v>
      </c>
      <c r="F130" t="s">
        <v>70</v>
      </c>
      <c r="G130" t="s">
        <v>38</v>
      </c>
      <c r="H130" t="s">
        <v>34</v>
      </c>
      <c r="I130" s="3" t="s">
        <v>71</v>
      </c>
      <c r="J130" t="s">
        <v>17</v>
      </c>
      <c r="K130" t="s">
        <v>571</v>
      </c>
      <c r="L130">
        <v>1</v>
      </c>
      <c r="M130" t="s">
        <v>121</v>
      </c>
      <c r="N130" t="s">
        <v>30</v>
      </c>
      <c r="O130" t="s">
        <v>122</v>
      </c>
      <c r="P130">
        <v>15</v>
      </c>
      <c r="Q130" s="2">
        <v>826.2</v>
      </c>
      <c r="R130" t="str">
        <f t="shared" si="8"/>
        <v>1</v>
      </c>
      <c r="S130" s="4">
        <f t="shared" si="9"/>
        <v>15</v>
      </c>
      <c r="T130" s="2">
        <f t="shared" si="10"/>
        <v>826.2</v>
      </c>
      <c r="U130" s="3">
        <v>10</v>
      </c>
      <c r="V130" s="2">
        <f t="shared" si="11"/>
        <v>82.62</v>
      </c>
    </row>
    <row r="131" spans="1:22" x14ac:dyDescent="0.25">
      <c r="A131" s="1">
        <v>44946</v>
      </c>
      <c r="B131" t="s">
        <v>33</v>
      </c>
      <c r="C131" t="s">
        <v>245</v>
      </c>
      <c r="D131" t="s">
        <v>582</v>
      </c>
      <c r="E131" t="s">
        <v>54</v>
      </c>
      <c r="F131" t="s">
        <v>55</v>
      </c>
      <c r="G131" t="s">
        <v>46</v>
      </c>
      <c r="H131" t="s">
        <v>34</v>
      </c>
      <c r="I131" s="3" t="s">
        <v>51</v>
      </c>
      <c r="J131" t="s">
        <v>17</v>
      </c>
      <c r="K131" t="s">
        <v>583</v>
      </c>
      <c r="L131">
        <v>1</v>
      </c>
      <c r="M131" t="s">
        <v>31</v>
      </c>
      <c r="N131" t="s">
        <v>27</v>
      </c>
      <c r="O131" t="s">
        <v>32</v>
      </c>
      <c r="P131">
        <v>2</v>
      </c>
      <c r="Q131" s="2">
        <v>493.56</v>
      </c>
      <c r="R131" t="str">
        <f t="shared" ref="R131:R169" si="12">IF(ISNUMBER(SEARCH("C",K131)), "-1","1")</f>
        <v>1</v>
      </c>
      <c r="S131" s="4">
        <f t="shared" ref="S131:S169" si="13">P131*R131</f>
        <v>2</v>
      </c>
      <c r="T131" s="2">
        <f t="shared" ref="T131:T169" si="14">Q131*R131</f>
        <v>493.56</v>
      </c>
      <c r="U131" s="3">
        <v>15</v>
      </c>
      <c r="V131" s="2">
        <f t="shared" ref="V131:V169" si="15">T131*U131/100</f>
        <v>74.033999999999992</v>
      </c>
    </row>
    <row r="132" spans="1:22" x14ac:dyDescent="0.25">
      <c r="A132" s="1">
        <v>44946</v>
      </c>
      <c r="B132" t="s">
        <v>33</v>
      </c>
      <c r="C132" t="s">
        <v>245</v>
      </c>
      <c r="D132" t="s">
        <v>593</v>
      </c>
      <c r="E132" t="s">
        <v>54</v>
      </c>
      <c r="F132" t="s">
        <v>55</v>
      </c>
      <c r="G132" t="s">
        <v>46</v>
      </c>
      <c r="H132" t="s">
        <v>34</v>
      </c>
      <c r="I132" s="3" t="s">
        <v>51</v>
      </c>
      <c r="J132" t="s">
        <v>17</v>
      </c>
      <c r="K132" t="s">
        <v>595</v>
      </c>
      <c r="L132">
        <v>1</v>
      </c>
      <c r="M132" t="s">
        <v>129</v>
      </c>
      <c r="N132" t="s">
        <v>30</v>
      </c>
      <c r="O132" t="s">
        <v>130</v>
      </c>
      <c r="P132">
        <v>1</v>
      </c>
      <c r="Q132" s="2">
        <v>167.9</v>
      </c>
      <c r="R132" t="str">
        <f t="shared" si="12"/>
        <v>1</v>
      </c>
      <c r="S132" s="4">
        <f t="shared" si="13"/>
        <v>1</v>
      </c>
      <c r="T132" s="2">
        <f t="shared" si="14"/>
        <v>167.9</v>
      </c>
      <c r="U132" s="3">
        <v>20</v>
      </c>
      <c r="V132" s="2">
        <f t="shared" si="15"/>
        <v>33.58</v>
      </c>
    </row>
    <row r="133" spans="1:22" x14ac:dyDescent="0.25">
      <c r="A133" s="1">
        <v>44949</v>
      </c>
      <c r="B133" t="s">
        <v>33</v>
      </c>
      <c r="C133" t="s">
        <v>35</v>
      </c>
      <c r="D133" t="s">
        <v>272</v>
      </c>
      <c r="E133" t="s">
        <v>207</v>
      </c>
      <c r="F133" t="s">
        <v>208</v>
      </c>
      <c r="G133" t="s">
        <v>38</v>
      </c>
      <c r="H133" t="s">
        <v>34</v>
      </c>
      <c r="I133" s="3" t="s">
        <v>209</v>
      </c>
      <c r="J133" t="s">
        <v>17</v>
      </c>
      <c r="K133" t="s">
        <v>274</v>
      </c>
      <c r="L133">
        <v>1</v>
      </c>
      <c r="M133" t="s">
        <v>109</v>
      </c>
      <c r="N133" t="s">
        <v>27</v>
      </c>
      <c r="O133" t="s">
        <v>110</v>
      </c>
      <c r="P133">
        <v>1</v>
      </c>
      <c r="Q133" s="2">
        <v>100.8</v>
      </c>
      <c r="R133" t="str">
        <f t="shared" si="12"/>
        <v>1</v>
      </c>
      <c r="S133" s="4">
        <f t="shared" si="13"/>
        <v>1</v>
      </c>
      <c r="T133" s="2">
        <f t="shared" si="14"/>
        <v>100.8</v>
      </c>
      <c r="U133" s="3">
        <v>15</v>
      </c>
      <c r="V133" s="2">
        <f t="shared" si="15"/>
        <v>15.12</v>
      </c>
    </row>
    <row r="134" spans="1:22" x14ac:dyDescent="0.25">
      <c r="A134" s="1">
        <v>44949</v>
      </c>
      <c r="B134" t="s">
        <v>33</v>
      </c>
      <c r="C134" t="s">
        <v>35</v>
      </c>
      <c r="D134" t="s">
        <v>294</v>
      </c>
      <c r="E134" t="s">
        <v>295</v>
      </c>
      <c r="F134" t="s">
        <v>296</v>
      </c>
      <c r="G134" t="s">
        <v>151</v>
      </c>
      <c r="H134" t="s">
        <v>34</v>
      </c>
      <c r="I134" s="3" t="s">
        <v>212</v>
      </c>
      <c r="J134" t="s">
        <v>17</v>
      </c>
      <c r="K134" t="s">
        <v>297</v>
      </c>
      <c r="L134">
        <v>1</v>
      </c>
      <c r="M134" t="s">
        <v>26</v>
      </c>
      <c r="N134" t="s">
        <v>27</v>
      </c>
      <c r="O134" t="s">
        <v>68</v>
      </c>
      <c r="P134">
        <v>1</v>
      </c>
      <c r="Q134" s="2">
        <v>100.8</v>
      </c>
      <c r="R134" t="str">
        <f t="shared" si="12"/>
        <v>1</v>
      </c>
      <c r="S134" s="4">
        <f t="shared" si="13"/>
        <v>1</v>
      </c>
      <c r="T134" s="2">
        <f t="shared" si="14"/>
        <v>100.8</v>
      </c>
      <c r="U134" s="3">
        <v>15</v>
      </c>
      <c r="V134" s="2">
        <f t="shared" si="15"/>
        <v>15.12</v>
      </c>
    </row>
    <row r="135" spans="1:22" x14ac:dyDescent="0.25">
      <c r="A135" s="1">
        <v>44949</v>
      </c>
      <c r="B135" t="s">
        <v>33</v>
      </c>
      <c r="C135" t="s">
        <v>311</v>
      </c>
      <c r="D135" t="s">
        <v>312</v>
      </c>
      <c r="E135" t="s">
        <v>162</v>
      </c>
      <c r="F135" t="s">
        <v>163</v>
      </c>
      <c r="G135" t="s">
        <v>164</v>
      </c>
      <c r="H135" t="s">
        <v>34</v>
      </c>
      <c r="I135" s="3" t="s">
        <v>165</v>
      </c>
      <c r="J135" t="s">
        <v>17</v>
      </c>
      <c r="K135" t="s">
        <v>313</v>
      </c>
      <c r="L135">
        <v>1</v>
      </c>
      <c r="M135" t="s">
        <v>156</v>
      </c>
      <c r="N135" t="s">
        <v>30</v>
      </c>
      <c r="O135" t="s">
        <v>157</v>
      </c>
      <c r="P135">
        <v>4</v>
      </c>
      <c r="Q135" s="2">
        <v>561.20000000000005</v>
      </c>
      <c r="R135" t="str">
        <f t="shared" si="12"/>
        <v>1</v>
      </c>
      <c r="S135" s="4">
        <f t="shared" si="13"/>
        <v>4</v>
      </c>
      <c r="T135" s="2">
        <f t="shared" si="14"/>
        <v>561.20000000000005</v>
      </c>
      <c r="U135" s="3">
        <v>20</v>
      </c>
      <c r="V135" s="2">
        <f t="shared" si="15"/>
        <v>112.24</v>
      </c>
    </row>
    <row r="136" spans="1:22" x14ac:dyDescent="0.25">
      <c r="A136" s="1">
        <v>44949</v>
      </c>
      <c r="B136" t="s">
        <v>33</v>
      </c>
      <c r="C136" t="s">
        <v>35</v>
      </c>
      <c r="D136" t="s">
        <v>314</v>
      </c>
      <c r="E136" t="s">
        <v>143</v>
      </c>
      <c r="F136" t="s">
        <v>144</v>
      </c>
      <c r="G136" t="s">
        <v>145</v>
      </c>
      <c r="H136" t="s">
        <v>36</v>
      </c>
      <c r="I136" s="3" t="s">
        <v>146</v>
      </c>
      <c r="J136" t="s">
        <v>17</v>
      </c>
      <c r="K136" t="s">
        <v>315</v>
      </c>
      <c r="L136">
        <v>1</v>
      </c>
      <c r="M136" t="s">
        <v>81</v>
      </c>
      <c r="N136" t="s">
        <v>29</v>
      </c>
      <c r="O136" t="s">
        <v>82</v>
      </c>
      <c r="P136">
        <v>5</v>
      </c>
      <c r="Q136" s="2">
        <v>199.2</v>
      </c>
      <c r="R136" t="str">
        <f t="shared" si="12"/>
        <v>1</v>
      </c>
      <c r="S136" s="4">
        <f t="shared" si="13"/>
        <v>5</v>
      </c>
      <c r="T136" s="2">
        <f t="shared" si="14"/>
        <v>199.2</v>
      </c>
      <c r="U136" s="3">
        <v>15</v>
      </c>
      <c r="V136" s="2">
        <f t="shared" si="15"/>
        <v>29.88</v>
      </c>
    </row>
    <row r="137" spans="1:22" x14ac:dyDescent="0.25">
      <c r="A137" s="1">
        <v>44949</v>
      </c>
      <c r="B137" t="s">
        <v>33</v>
      </c>
      <c r="C137" t="s">
        <v>41</v>
      </c>
      <c r="D137" t="s">
        <v>324</v>
      </c>
      <c r="E137" t="s">
        <v>217</v>
      </c>
      <c r="F137" t="s">
        <v>218</v>
      </c>
      <c r="G137" t="s">
        <v>219</v>
      </c>
      <c r="H137" t="s">
        <v>36</v>
      </c>
      <c r="I137" s="3" t="s">
        <v>220</v>
      </c>
      <c r="J137" t="s">
        <v>17</v>
      </c>
      <c r="K137" t="s">
        <v>325</v>
      </c>
      <c r="L137">
        <v>1</v>
      </c>
      <c r="M137" t="s">
        <v>109</v>
      </c>
      <c r="N137" t="s">
        <v>27</v>
      </c>
      <c r="O137" t="s">
        <v>110</v>
      </c>
      <c r="P137">
        <v>3</v>
      </c>
      <c r="Q137" s="2">
        <v>302.39999999999998</v>
      </c>
      <c r="R137" t="str">
        <f t="shared" si="12"/>
        <v>1</v>
      </c>
      <c r="S137" s="4">
        <f t="shared" si="13"/>
        <v>3</v>
      </c>
      <c r="T137" s="2">
        <f t="shared" si="14"/>
        <v>302.39999999999998</v>
      </c>
      <c r="U137" s="3">
        <v>15</v>
      </c>
      <c r="V137" s="2">
        <f t="shared" si="15"/>
        <v>45.36</v>
      </c>
    </row>
    <row r="138" spans="1:22" x14ac:dyDescent="0.25">
      <c r="A138" s="1">
        <v>44949</v>
      </c>
      <c r="B138" t="s">
        <v>33</v>
      </c>
      <c r="C138" t="s">
        <v>41</v>
      </c>
      <c r="D138" t="s">
        <v>347</v>
      </c>
      <c r="E138" t="s">
        <v>348</v>
      </c>
      <c r="F138" t="s">
        <v>48</v>
      </c>
      <c r="G138" t="s">
        <v>49</v>
      </c>
      <c r="H138" t="s">
        <v>36</v>
      </c>
      <c r="I138" s="3" t="s">
        <v>50</v>
      </c>
      <c r="J138" t="s">
        <v>17</v>
      </c>
      <c r="K138" t="s">
        <v>349</v>
      </c>
      <c r="L138">
        <v>1</v>
      </c>
      <c r="M138" t="s">
        <v>31</v>
      </c>
      <c r="N138" t="s">
        <v>27</v>
      </c>
      <c r="O138" t="s">
        <v>32</v>
      </c>
      <c r="P138">
        <v>1</v>
      </c>
      <c r="Q138" s="2">
        <v>266.7</v>
      </c>
      <c r="R138" t="str">
        <f t="shared" si="12"/>
        <v>1</v>
      </c>
      <c r="S138" s="4">
        <f t="shared" si="13"/>
        <v>1</v>
      </c>
      <c r="T138" s="2">
        <f t="shared" si="14"/>
        <v>266.7</v>
      </c>
      <c r="U138" s="3">
        <v>15</v>
      </c>
      <c r="V138" s="2">
        <f t="shared" si="15"/>
        <v>40.005000000000003</v>
      </c>
    </row>
    <row r="139" spans="1:22" x14ac:dyDescent="0.25">
      <c r="A139" s="1">
        <v>44949</v>
      </c>
      <c r="B139" t="s">
        <v>33</v>
      </c>
      <c r="C139" t="s">
        <v>35</v>
      </c>
      <c r="D139" t="s">
        <v>364</v>
      </c>
      <c r="E139" t="s">
        <v>176</v>
      </c>
      <c r="F139" t="s">
        <v>177</v>
      </c>
      <c r="G139" t="s">
        <v>178</v>
      </c>
      <c r="H139" t="s">
        <v>36</v>
      </c>
      <c r="I139" s="3" t="s">
        <v>179</v>
      </c>
      <c r="J139" t="s">
        <v>17</v>
      </c>
      <c r="K139" t="s">
        <v>369</v>
      </c>
      <c r="L139">
        <v>1</v>
      </c>
      <c r="M139" t="s">
        <v>112</v>
      </c>
      <c r="N139" t="s">
        <v>30</v>
      </c>
      <c r="O139" t="s">
        <v>113</v>
      </c>
      <c r="P139">
        <v>2</v>
      </c>
      <c r="Q139" s="2">
        <v>183.04</v>
      </c>
      <c r="R139" t="str">
        <f t="shared" si="12"/>
        <v>1</v>
      </c>
      <c r="S139" s="4">
        <f t="shared" si="13"/>
        <v>2</v>
      </c>
      <c r="T139" s="2">
        <f t="shared" si="14"/>
        <v>183.04</v>
      </c>
      <c r="U139" s="3">
        <v>18</v>
      </c>
      <c r="V139" s="2">
        <f t="shared" si="15"/>
        <v>32.947199999999995</v>
      </c>
    </row>
    <row r="140" spans="1:22" x14ac:dyDescent="0.25">
      <c r="A140" s="1">
        <v>44949</v>
      </c>
      <c r="B140" t="s">
        <v>33</v>
      </c>
      <c r="D140" t="s">
        <v>510</v>
      </c>
      <c r="E140" t="s">
        <v>67</v>
      </c>
      <c r="F140" t="s">
        <v>48</v>
      </c>
      <c r="G140" t="s">
        <v>49</v>
      </c>
      <c r="H140" t="s">
        <v>36</v>
      </c>
      <c r="I140" s="3" t="s">
        <v>50</v>
      </c>
      <c r="J140" t="s">
        <v>17</v>
      </c>
      <c r="K140" t="s">
        <v>511</v>
      </c>
      <c r="L140">
        <v>1</v>
      </c>
      <c r="M140" t="s">
        <v>109</v>
      </c>
      <c r="N140" t="s">
        <v>27</v>
      </c>
      <c r="O140" t="s">
        <v>110</v>
      </c>
      <c r="P140">
        <v>1</v>
      </c>
      <c r="Q140" s="2">
        <v>100.8</v>
      </c>
      <c r="R140" t="str">
        <f t="shared" si="12"/>
        <v>1</v>
      </c>
      <c r="S140" s="4">
        <f t="shared" si="13"/>
        <v>1</v>
      </c>
      <c r="T140" s="2">
        <f t="shared" si="14"/>
        <v>100.8</v>
      </c>
      <c r="U140" s="3">
        <v>15</v>
      </c>
      <c r="V140" s="2">
        <f t="shared" si="15"/>
        <v>15.12</v>
      </c>
    </row>
    <row r="141" spans="1:22" x14ac:dyDescent="0.25">
      <c r="A141" s="1">
        <v>44949</v>
      </c>
      <c r="B141" t="s">
        <v>33</v>
      </c>
      <c r="C141" t="s">
        <v>35</v>
      </c>
      <c r="D141" t="s">
        <v>572</v>
      </c>
      <c r="E141" t="s">
        <v>69</v>
      </c>
      <c r="F141" t="s">
        <v>70</v>
      </c>
      <c r="G141" t="s">
        <v>38</v>
      </c>
      <c r="H141" t="s">
        <v>34</v>
      </c>
      <c r="I141" s="3" t="s">
        <v>71</v>
      </c>
      <c r="J141" t="s">
        <v>17</v>
      </c>
      <c r="K141" t="s">
        <v>573</v>
      </c>
      <c r="L141">
        <v>1</v>
      </c>
      <c r="M141" t="s">
        <v>109</v>
      </c>
      <c r="N141" t="s">
        <v>27</v>
      </c>
      <c r="O141" t="s">
        <v>110</v>
      </c>
      <c r="P141">
        <v>4</v>
      </c>
      <c r="Q141" s="2">
        <v>403.2</v>
      </c>
      <c r="R141" t="str">
        <f t="shared" si="12"/>
        <v>1</v>
      </c>
      <c r="S141" s="4">
        <f t="shared" si="13"/>
        <v>4</v>
      </c>
      <c r="T141" s="2">
        <f t="shared" si="14"/>
        <v>403.2</v>
      </c>
      <c r="U141" s="3">
        <v>15</v>
      </c>
      <c r="V141" s="2">
        <f t="shared" si="15"/>
        <v>60.48</v>
      </c>
    </row>
    <row r="142" spans="1:22" x14ac:dyDescent="0.25">
      <c r="A142" s="1">
        <v>44949</v>
      </c>
      <c r="B142" t="s">
        <v>33</v>
      </c>
      <c r="C142" t="s">
        <v>35</v>
      </c>
      <c r="D142" t="s">
        <v>598</v>
      </c>
      <c r="E142" t="s">
        <v>599</v>
      </c>
      <c r="F142" t="s">
        <v>600</v>
      </c>
      <c r="G142" t="s">
        <v>178</v>
      </c>
      <c r="H142" t="s">
        <v>36</v>
      </c>
      <c r="I142" s="3" t="s">
        <v>179</v>
      </c>
      <c r="J142" t="s">
        <v>17</v>
      </c>
      <c r="K142" t="s">
        <v>601</v>
      </c>
      <c r="L142">
        <v>1</v>
      </c>
      <c r="M142" t="s">
        <v>204</v>
      </c>
      <c r="N142" t="s">
        <v>30</v>
      </c>
      <c r="O142" t="s">
        <v>205</v>
      </c>
      <c r="P142">
        <v>1</v>
      </c>
      <c r="Q142" s="2">
        <v>190.9</v>
      </c>
      <c r="R142" t="str">
        <f t="shared" si="12"/>
        <v>1</v>
      </c>
      <c r="S142" s="4">
        <f t="shared" si="13"/>
        <v>1</v>
      </c>
      <c r="T142" s="2">
        <f t="shared" si="14"/>
        <v>190.9</v>
      </c>
      <c r="U142" s="3">
        <v>20</v>
      </c>
      <c r="V142" s="2">
        <f t="shared" si="15"/>
        <v>38.18</v>
      </c>
    </row>
    <row r="143" spans="1:22" x14ac:dyDescent="0.25">
      <c r="A143" s="1">
        <v>44949</v>
      </c>
      <c r="B143" t="s">
        <v>33</v>
      </c>
      <c r="C143" t="s">
        <v>41</v>
      </c>
      <c r="D143" t="s">
        <v>602</v>
      </c>
      <c r="E143" t="s">
        <v>72</v>
      </c>
      <c r="F143" t="s">
        <v>73</v>
      </c>
      <c r="G143" t="s">
        <v>49</v>
      </c>
      <c r="H143" t="s">
        <v>36</v>
      </c>
      <c r="I143" s="3" t="s">
        <v>74</v>
      </c>
      <c r="J143" t="s">
        <v>17</v>
      </c>
      <c r="K143" t="s">
        <v>603</v>
      </c>
      <c r="L143">
        <v>1</v>
      </c>
      <c r="M143" t="s">
        <v>133</v>
      </c>
      <c r="N143" t="s">
        <v>111</v>
      </c>
      <c r="O143" t="s">
        <v>134</v>
      </c>
      <c r="P143">
        <v>1</v>
      </c>
      <c r="Q143" s="2">
        <v>259.05</v>
      </c>
      <c r="R143" t="str">
        <f t="shared" si="12"/>
        <v>1</v>
      </c>
      <c r="S143" s="4">
        <f t="shared" si="13"/>
        <v>1</v>
      </c>
      <c r="T143" s="2">
        <f t="shared" si="14"/>
        <v>259.05</v>
      </c>
      <c r="U143" s="3">
        <v>15</v>
      </c>
      <c r="V143" s="2">
        <f t="shared" si="15"/>
        <v>38.857500000000002</v>
      </c>
    </row>
    <row r="144" spans="1:22" x14ac:dyDescent="0.25">
      <c r="A144" s="1">
        <v>44949</v>
      </c>
      <c r="B144" t="s">
        <v>33</v>
      </c>
      <c r="C144" t="s">
        <v>304</v>
      </c>
      <c r="D144" t="s">
        <v>612</v>
      </c>
      <c r="E144" t="s">
        <v>42</v>
      </c>
      <c r="F144" t="s">
        <v>43</v>
      </c>
      <c r="G144" t="s">
        <v>44</v>
      </c>
      <c r="H144" t="s">
        <v>34</v>
      </c>
      <c r="I144" s="3" t="s">
        <v>45</v>
      </c>
      <c r="J144" t="s">
        <v>17</v>
      </c>
      <c r="K144" t="s">
        <v>614</v>
      </c>
      <c r="L144">
        <v>1</v>
      </c>
      <c r="M144" t="s">
        <v>109</v>
      </c>
      <c r="N144" t="s">
        <v>27</v>
      </c>
      <c r="O144" t="s">
        <v>110</v>
      </c>
      <c r="P144">
        <v>1</v>
      </c>
      <c r="Q144" s="2">
        <v>96</v>
      </c>
      <c r="R144" t="str">
        <f t="shared" si="12"/>
        <v>1</v>
      </c>
      <c r="S144" s="4">
        <f t="shared" si="13"/>
        <v>1</v>
      </c>
      <c r="T144" s="2">
        <f t="shared" si="14"/>
        <v>96</v>
      </c>
      <c r="U144" s="3">
        <v>15</v>
      </c>
      <c r="V144" s="2">
        <f t="shared" si="15"/>
        <v>14.4</v>
      </c>
    </row>
    <row r="145" spans="1:22" x14ac:dyDescent="0.25">
      <c r="A145" s="1">
        <v>44949</v>
      </c>
      <c r="B145" t="s">
        <v>33</v>
      </c>
      <c r="C145" t="s">
        <v>304</v>
      </c>
      <c r="D145" t="s">
        <v>615</v>
      </c>
      <c r="E145" t="s">
        <v>42</v>
      </c>
      <c r="F145" t="s">
        <v>43</v>
      </c>
      <c r="G145" t="s">
        <v>44</v>
      </c>
      <c r="H145" t="s">
        <v>34</v>
      </c>
      <c r="I145" s="3" t="s">
        <v>45</v>
      </c>
      <c r="J145" t="s">
        <v>17</v>
      </c>
      <c r="K145" t="s">
        <v>617</v>
      </c>
      <c r="L145">
        <v>1</v>
      </c>
      <c r="M145" t="s">
        <v>109</v>
      </c>
      <c r="N145" t="s">
        <v>27</v>
      </c>
      <c r="O145" t="s">
        <v>110</v>
      </c>
      <c r="P145">
        <v>1</v>
      </c>
      <c r="Q145" s="2">
        <v>96</v>
      </c>
      <c r="R145" t="str">
        <f t="shared" si="12"/>
        <v>1</v>
      </c>
      <c r="S145" s="4">
        <f t="shared" si="13"/>
        <v>1</v>
      </c>
      <c r="T145" s="2">
        <f t="shared" si="14"/>
        <v>96</v>
      </c>
      <c r="U145" s="3">
        <v>15</v>
      </c>
      <c r="V145" s="2">
        <f t="shared" si="15"/>
        <v>14.4</v>
      </c>
    </row>
    <row r="146" spans="1:22" x14ac:dyDescent="0.25">
      <c r="A146" s="1">
        <v>44949</v>
      </c>
      <c r="B146" t="s">
        <v>33</v>
      </c>
      <c r="C146" t="s">
        <v>304</v>
      </c>
      <c r="D146" t="s">
        <v>622</v>
      </c>
      <c r="E146" t="s">
        <v>42</v>
      </c>
      <c r="F146" t="s">
        <v>43</v>
      </c>
      <c r="G146" t="s">
        <v>44</v>
      </c>
      <c r="H146" t="s">
        <v>34</v>
      </c>
      <c r="I146" s="3" t="s">
        <v>45</v>
      </c>
      <c r="J146" t="s">
        <v>17</v>
      </c>
      <c r="K146" t="s">
        <v>624</v>
      </c>
      <c r="L146">
        <v>1</v>
      </c>
      <c r="M146" t="s">
        <v>109</v>
      </c>
      <c r="N146" t="s">
        <v>27</v>
      </c>
      <c r="O146" t="s">
        <v>110</v>
      </c>
      <c r="P146">
        <v>1</v>
      </c>
      <c r="Q146" s="2">
        <v>100.8</v>
      </c>
      <c r="R146" t="str">
        <f t="shared" si="12"/>
        <v>1</v>
      </c>
      <c r="S146" s="4">
        <f t="shared" si="13"/>
        <v>1</v>
      </c>
      <c r="T146" s="2">
        <f t="shared" si="14"/>
        <v>100.8</v>
      </c>
      <c r="U146" s="3">
        <v>15</v>
      </c>
      <c r="V146" s="2">
        <f t="shared" si="15"/>
        <v>15.12</v>
      </c>
    </row>
    <row r="147" spans="1:22" x14ac:dyDescent="0.25">
      <c r="A147" s="1">
        <v>44949</v>
      </c>
      <c r="B147" t="s">
        <v>33</v>
      </c>
      <c r="C147" t="s">
        <v>304</v>
      </c>
      <c r="D147" t="s">
        <v>641</v>
      </c>
      <c r="E147" t="s">
        <v>42</v>
      </c>
      <c r="F147" t="s">
        <v>43</v>
      </c>
      <c r="G147" t="s">
        <v>44</v>
      </c>
      <c r="H147" t="s">
        <v>34</v>
      </c>
      <c r="I147" s="3" t="s">
        <v>45</v>
      </c>
      <c r="J147" t="s">
        <v>17</v>
      </c>
      <c r="K147" t="s">
        <v>642</v>
      </c>
      <c r="L147">
        <v>1</v>
      </c>
      <c r="M147" t="s">
        <v>95</v>
      </c>
      <c r="N147" t="s">
        <v>28</v>
      </c>
      <c r="O147" t="s">
        <v>96</v>
      </c>
      <c r="P147">
        <v>1</v>
      </c>
      <c r="Q147" s="2">
        <v>346.21</v>
      </c>
      <c r="R147" t="str">
        <f t="shared" si="12"/>
        <v>1</v>
      </c>
      <c r="S147" s="4">
        <f t="shared" si="13"/>
        <v>1</v>
      </c>
      <c r="T147" s="2">
        <f t="shared" si="14"/>
        <v>346.21</v>
      </c>
      <c r="U147" s="3">
        <v>20</v>
      </c>
      <c r="V147" s="2">
        <f t="shared" si="15"/>
        <v>69.242000000000004</v>
      </c>
    </row>
    <row r="148" spans="1:22" x14ac:dyDescent="0.25">
      <c r="A148" s="1">
        <v>44949</v>
      </c>
      <c r="B148" t="s">
        <v>33</v>
      </c>
      <c r="C148" t="s">
        <v>304</v>
      </c>
      <c r="D148" t="s">
        <v>641</v>
      </c>
      <c r="E148" t="s">
        <v>42</v>
      </c>
      <c r="F148" t="s">
        <v>43</v>
      </c>
      <c r="G148" t="s">
        <v>44</v>
      </c>
      <c r="H148" t="s">
        <v>34</v>
      </c>
      <c r="I148" s="3" t="s">
        <v>45</v>
      </c>
      <c r="J148" t="s">
        <v>17</v>
      </c>
      <c r="K148" t="s">
        <v>642</v>
      </c>
      <c r="L148">
        <v>2</v>
      </c>
      <c r="M148" t="s">
        <v>93</v>
      </c>
      <c r="N148" t="s">
        <v>28</v>
      </c>
      <c r="O148" t="s">
        <v>94</v>
      </c>
      <c r="P148">
        <v>1</v>
      </c>
      <c r="Q148" s="2">
        <v>346.21</v>
      </c>
      <c r="R148" t="str">
        <f t="shared" si="12"/>
        <v>1</v>
      </c>
      <c r="S148" s="4">
        <f t="shared" si="13"/>
        <v>1</v>
      </c>
      <c r="T148" s="2">
        <f t="shared" si="14"/>
        <v>346.21</v>
      </c>
      <c r="U148" s="3">
        <v>20</v>
      </c>
      <c r="V148" s="2">
        <f t="shared" si="15"/>
        <v>69.242000000000004</v>
      </c>
    </row>
    <row r="149" spans="1:22" x14ac:dyDescent="0.25">
      <c r="A149" s="1">
        <v>44949</v>
      </c>
      <c r="B149" t="s">
        <v>33</v>
      </c>
      <c r="C149" t="s">
        <v>311</v>
      </c>
      <c r="D149" t="s">
        <v>660</v>
      </c>
      <c r="E149" t="s">
        <v>237</v>
      </c>
      <c r="F149" t="s">
        <v>238</v>
      </c>
      <c r="G149" t="s">
        <v>239</v>
      </c>
      <c r="H149" t="s">
        <v>34</v>
      </c>
      <c r="I149" s="3" t="s">
        <v>240</v>
      </c>
      <c r="J149" t="s">
        <v>17</v>
      </c>
      <c r="K149" t="s">
        <v>661</v>
      </c>
      <c r="L149">
        <v>1</v>
      </c>
      <c r="M149" t="s">
        <v>86</v>
      </c>
      <c r="N149" t="s">
        <v>27</v>
      </c>
      <c r="O149" t="s">
        <v>87</v>
      </c>
      <c r="P149">
        <v>1</v>
      </c>
      <c r="Q149" s="2">
        <v>0</v>
      </c>
      <c r="R149" t="str">
        <f t="shared" si="12"/>
        <v>1</v>
      </c>
      <c r="S149" s="4">
        <f t="shared" si="13"/>
        <v>1</v>
      </c>
      <c r="T149" s="2">
        <f t="shared" si="14"/>
        <v>0</v>
      </c>
      <c r="U149" s="3">
        <v>15</v>
      </c>
      <c r="V149" s="2">
        <f t="shared" si="15"/>
        <v>0</v>
      </c>
    </row>
    <row r="150" spans="1:22" x14ac:dyDescent="0.25">
      <c r="A150" s="1">
        <v>44950</v>
      </c>
      <c r="B150" t="s">
        <v>33</v>
      </c>
      <c r="C150" t="s">
        <v>35</v>
      </c>
      <c r="D150" t="s">
        <v>292</v>
      </c>
      <c r="E150" t="s">
        <v>137</v>
      </c>
      <c r="F150" t="s">
        <v>138</v>
      </c>
      <c r="G150" t="s">
        <v>139</v>
      </c>
      <c r="H150" t="s">
        <v>36</v>
      </c>
      <c r="I150" s="3" t="s">
        <v>140</v>
      </c>
      <c r="J150" t="s">
        <v>17</v>
      </c>
      <c r="K150" t="s">
        <v>293</v>
      </c>
      <c r="L150">
        <v>1</v>
      </c>
      <c r="M150" t="s">
        <v>180</v>
      </c>
      <c r="N150" t="s">
        <v>30</v>
      </c>
      <c r="O150" t="s">
        <v>181</v>
      </c>
      <c r="P150">
        <v>8</v>
      </c>
      <c r="Q150" s="2">
        <v>588.79999999999995</v>
      </c>
      <c r="R150" t="str">
        <f t="shared" si="12"/>
        <v>1</v>
      </c>
      <c r="S150" s="4">
        <f t="shared" si="13"/>
        <v>8</v>
      </c>
      <c r="T150" s="2">
        <f t="shared" si="14"/>
        <v>588.79999999999995</v>
      </c>
      <c r="U150" s="3">
        <v>20</v>
      </c>
      <c r="V150" s="2">
        <f t="shared" si="15"/>
        <v>117.76</v>
      </c>
    </row>
    <row r="151" spans="1:22" x14ac:dyDescent="0.25">
      <c r="A151" s="1">
        <v>44950</v>
      </c>
      <c r="B151" t="s">
        <v>33</v>
      </c>
      <c r="C151" t="s">
        <v>245</v>
      </c>
      <c r="D151" t="s">
        <v>298</v>
      </c>
      <c r="E151" t="s">
        <v>299</v>
      </c>
      <c r="F151" t="s">
        <v>300</v>
      </c>
      <c r="G151" t="s">
        <v>301</v>
      </c>
      <c r="H151" t="s">
        <v>34</v>
      </c>
      <c r="I151" s="3" t="s">
        <v>302</v>
      </c>
      <c r="J151" t="s">
        <v>17</v>
      </c>
      <c r="K151" t="s">
        <v>303</v>
      </c>
      <c r="L151">
        <v>1</v>
      </c>
      <c r="M151" t="s">
        <v>86</v>
      </c>
      <c r="N151" t="s">
        <v>27</v>
      </c>
      <c r="O151" t="s">
        <v>87</v>
      </c>
      <c r="P151">
        <v>10</v>
      </c>
      <c r="Q151" s="2">
        <v>189</v>
      </c>
      <c r="R151" t="str">
        <f t="shared" si="12"/>
        <v>1</v>
      </c>
      <c r="S151" s="4">
        <f t="shared" si="13"/>
        <v>10</v>
      </c>
      <c r="T151" s="2">
        <f t="shared" si="14"/>
        <v>189</v>
      </c>
      <c r="U151" s="3">
        <v>15</v>
      </c>
      <c r="V151" s="2">
        <f t="shared" si="15"/>
        <v>28.35</v>
      </c>
    </row>
    <row r="152" spans="1:22" x14ac:dyDescent="0.25">
      <c r="A152" s="1">
        <v>44950</v>
      </c>
      <c r="B152" t="s">
        <v>33</v>
      </c>
      <c r="C152" t="s">
        <v>304</v>
      </c>
      <c r="D152" t="s">
        <v>305</v>
      </c>
      <c r="E152" t="s">
        <v>78</v>
      </c>
      <c r="F152" t="s">
        <v>79</v>
      </c>
      <c r="G152" t="s">
        <v>39</v>
      </c>
      <c r="H152" t="s">
        <v>34</v>
      </c>
      <c r="I152" s="3" t="s">
        <v>80</v>
      </c>
      <c r="J152" t="s">
        <v>17</v>
      </c>
      <c r="K152" t="s">
        <v>306</v>
      </c>
      <c r="L152">
        <v>1</v>
      </c>
      <c r="M152" t="s">
        <v>93</v>
      </c>
      <c r="N152" t="s">
        <v>28</v>
      </c>
      <c r="O152" t="s">
        <v>94</v>
      </c>
      <c r="P152">
        <v>1</v>
      </c>
      <c r="Q152" s="2">
        <v>357.7</v>
      </c>
      <c r="R152" t="str">
        <f t="shared" si="12"/>
        <v>1</v>
      </c>
      <c r="S152" s="4">
        <f t="shared" si="13"/>
        <v>1</v>
      </c>
      <c r="T152" s="2">
        <f t="shared" si="14"/>
        <v>357.7</v>
      </c>
      <c r="U152" s="3">
        <v>20</v>
      </c>
      <c r="V152" s="2">
        <f t="shared" si="15"/>
        <v>71.540000000000006</v>
      </c>
    </row>
    <row r="153" spans="1:22" x14ac:dyDescent="0.25">
      <c r="A153" s="1">
        <v>44950</v>
      </c>
      <c r="B153" t="s">
        <v>33</v>
      </c>
      <c r="C153" t="s">
        <v>304</v>
      </c>
      <c r="D153" t="s">
        <v>305</v>
      </c>
      <c r="E153" t="s">
        <v>78</v>
      </c>
      <c r="F153" t="s">
        <v>79</v>
      </c>
      <c r="G153" t="s">
        <v>39</v>
      </c>
      <c r="H153" t="s">
        <v>34</v>
      </c>
      <c r="I153" s="3" t="s">
        <v>80</v>
      </c>
      <c r="J153" t="s">
        <v>17</v>
      </c>
      <c r="K153" t="s">
        <v>306</v>
      </c>
      <c r="L153">
        <v>2</v>
      </c>
      <c r="M153" t="s">
        <v>224</v>
      </c>
      <c r="N153" t="s">
        <v>28</v>
      </c>
      <c r="O153" t="s">
        <v>225</v>
      </c>
      <c r="P153">
        <v>2</v>
      </c>
      <c r="Q153" s="2">
        <v>1026</v>
      </c>
      <c r="R153" t="str">
        <f t="shared" si="12"/>
        <v>1</v>
      </c>
      <c r="S153" s="4">
        <f t="shared" si="13"/>
        <v>2</v>
      </c>
      <c r="T153" s="2">
        <f t="shared" si="14"/>
        <v>1026</v>
      </c>
      <c r="U153" s="3">
        <v>20</v>
      </c>
      <c r="V153" s="2">
        <f t="shared" si="15"/>
        <v>205.2</v>
      </c>
    </row>
    <row r="154" spans="1:22" x14ac:dyDescent="0.25">
      <c r="A154" s="1">
        <v>44950</v>
      </c>
      <c r="B154" t="s">
        <v>33</v>
      </c>
      <c r="C154" t="s">
        <v>35</v>
      </c>
      <c r="D154" t="s">
        <v>316</v>
      </c>
      <c r="E154" t="s">
        <v>143</v>
      </c>
      <c r="F154" t="s">
        <v>144</v>
      </c>
      <c r="G154" t="s">
        <v>145</v>
      </c>
      <c r="H154" t="s">
        <v>36</v>
      </c>
      <c r="I154" s="3" t="s">
        <v>146</v>
      </c>
      <c r="J154" t="s">
        <v>17</v>
      </c>
      <c r="K154" t="s">
        <v>317</v>
      </c>
      <c r="L154">
        <v>1</v>
      </c>
      <c r="M154" t="s">
        <v>81</v>
      </c>
      <c r="N154" t="s">
        <v>29</v>
      </c>
      <c r="O154" t="s">
        <v>82</v>
      </c>
      <c r="P154">
        <v>5</v>
      </c>
      <c r="Q154" s="2">
        <v>199.2</v>
      </c>
      <c r="R154" t="str">
        <f t="shared" si="12"/>
        <v>1</v>
      </c>
      <c r="S154" s="4">
        <f t="shared" si="13"/>
        <v>5</v>
      </c>
      <c r="T154" s="2">
        <f t="shared" si="14"/>
        <v>199.2</v>
      </c>
      <c r="U154" s="3">
        <v>15</v>
      </c>
      <c r="V154" s="2">
        <f t="shared" si="15"/>
        <v>29.88</v>
      </c>
    </row>
    <row r="155" spans="1:22" x14ac:dyDescent="0.25">
      <c r="A155" s="1">
        <v>44950</v>
      </c>
      <c r="B155" t="s">
        <v>33</v>
      </c>
      <c r="C155" t="s">
        <v>41</v>
      </c>
      <c r="D155" t="s">
        <v>334</v>
      </c>
      <c r="E155" t="s">
        <v>83</v>
      </c>
      <c r="F155" t="s">
        <v>84</v>
      </c>
      <c r="G155" t="s">
        <v>49</v>
      </c>
      <c r="H155" t="s">
        <v>36</v>
      </c>
      <c r="I155" s="3" t="s">
        <v>85</v>
      </c>
      <c r="J155" t="s">
        <v>17</v>
      </c>
      <c r="K155" t="s">
        <v>335</v>
      </c>
      <c r="L155">
        <v>1</v>
      </c>
      <c r="M155" t="s">
        <v>215</v>
      </c>
      <c r="N155" t="s">
        <v>28</v>
      </c>
      <c r="O155" t="s">
        <v>216</v>
      </c>
      <c r="P155">
        <v>3</v>
      </c>
      <c r="Q155" s="2">
        <v>403.98</v>
      </c>
      <c r="R155" t="str">
        <f t="shared" si="12"/>
        <v>1</v>
      </c>
      <c r="S155" s="4">
        <f t="shared" si="13"/>
        <v>3</v>
      </c>
      <c r="T155" s="2">
        <f t="shared" si="14"/>
        <v>403.98</v>
      </c>
      <c r="U155" s="3">
        <v>20</v>
      </c>
      <c r="V155" s="2">
        <f t="shared" si="15"/>
        <v>80.796000000000006</v>
      </c>
    </row>
    <row r="156" spans="1:22" x14ac:dyDescent="0.25">
      <c r="A156" s="1">
        <v>44950</v>
      </c>
      <c r="B156" t="s">
        <v>33</v>
      </c>
      <c r="C156" t="s">
        <v>41</v>
      </c>
      <c r="D156" t="s">
        <v>339</v>
      </c>
      <c r="E156" t="s">
        <v>83</v>
      </c>
      <c r="F156" t="s">
        <v>84</v>
      </c>
      <c r="G156" t="s">
        <v>49</v>
      </c>
      <c r="H156" t="s">
        <v>36</v>
      </c>
      <c r="I156" s="3" t="s">
        <v>85</v>
      </c>
      <c r="J156" t="s">
        <v>17</v>
      </c>
      <c r="K156" t="s">
        <v>340</v>
      </c>
      <c r="L156">
        <v>1</v>
      </c>
      <c r="M156" t="s">
        <v>26</v>
      </c>
      <c r="N156" t="s">
        <v>27</v>
      </c>
      <c r="O156" t="s">
        <v>68</v>
      </c>
      <c r="P156">
        <v>1</v>
      </c>
      <c r="Q156" s="2">
        <v>100.8</v>
      </c>
      <c r="R156" t="str">
        <f t="shared" si="12"/>
        <v>1</v>
      </c>
      <c r="S156" s="4">
        <f t="shared" si="13"/>
        <v>1</v>
      </c>
      <c r="T156" s="2">
        <f t="shared" si="14"/>
        <v>100.8</v>
      </c>
      <c r="U156" s="3">
        <v>15</v>
      </c>
      <c r="V156" s="2">
        <f t="shared" si="15"/>
        <v>15.12</v>
      </c>
    </row>
    <row r="157" spans="1:22" x14ac:dyDescent="0.25">
      <c r="A157" s="1">
        <v>44950</v>
      </c>
      <c r="B157" t="s">
        <v>33</v>
      </c>
      <c r="C157" t="s">
        <v>35</v>
      </c>
      <c r="D157" t="s">
        <v>357</v>
      </c>
      <c r="E157" t="s">
        <v>117</v>
      </c>
      <c r="F157" t="s">
        <v>118</v>
      </c>
      <c r="G157" t="s">
        <v>38</v>
      </c>
      <c r="H157" t="s">
        <v>34</v>
      </c>
      <c r="I157" s="3" t="s">
        <v>71</v>
      </c>
      <c r="J157" t="s">
        <v>17</v>
      </c>
      <c r="K157" t="s">
        <v>359</v>
      </c>
      <c r="L157">
        <v>1</v>
      </c>
      <c r="M157" t="s">
        <v>360</v>
      </c>
      <c r="N157" t="s">
        <v>111</v>
      </c>
      <c r="O157" t="s">
        <v>361</v>
      </c>
      <c r="P157">
        <v>2</v>
      </c>
      <c r="Q157" s="2">
        <v>446.88</v>
      </c>
      <c r="R157" t="str">
        <f t="shared" si="12"/>
        <v>1</v>
      </c>
      <c r="S157" s="4">
        <f t="shared" si="13"/>
        <v>2</v>
      </c>
      <c r="T157" s="2">
        <f t="shared" si="14"/>
        <v>446.88</v>
      </c>
      <c r="U157" s="3">
        <v>15</v>
      </c>
      <c r="V157" s="2">
        <f t="shared" si="15"/>
        <v>67.031999999999996</v>
      </c>
    </row>
    <row r="158" spans="1:22" x14ac:dyDescent="0.25">
      <c r="A158" s="1">
        <v>44950</v>
      </c>
      <c r="B158" t="s">
        <v>33</v>
      </c>
      <c r="C158" t="s">
        <v>304</v>
      </c>
      <c r="D158" t="s">
        <v>395</v>
      </c>
      <c r="E158" t="s">
        <v>56</v>
      </c>
      <c r="F158" t="s">
        <v>57</v>
      </c>
      <c r="G158" t="s">
        <v>39</v>
      </c>
      <c r="H158" t="s">
        <v>34</v>
      </c>
      <c r="I158" s="3" t="s">
        <v>58</v>
      </c>
      <c r="J158" t="s">
        <v>17</v>
      </c>
      <c r="K158" t="s">
        <v>396</v>
      </c>
      <c r="L158">
        <v>1</v>
      </c>
      <c r="M158" t="s">
        <v>86</v>
      </c>
      <c r="N158" t="s">
        <v>27</v>
      </c>
      <c r="O158" t="s">
        <v>87</v>
      </c>
      <c r="P158">
        <v>10</v>
      </c>
      <c r="Q158" s="2">
        <v>173.6</v>
      </c>
      <c r="R158" t="str">
        <f t="shared" si="12"/>
        <v>1</v>
      </c>
      <c r="S158" s="4">
        <f t="shared" si="13"/>
        <v>10</v>
      </c>
      <c r="T158" s="2">
        <f t="shared" si="14"/>
        <v>173.6</v>
      </c>
      <c r="U158" s="3">
        <v>15</v>
      </c>
      <c r="V158" s="2">
        <f t="shared" si="15"/>
        <v>26.04</v>
      </c>
    </row>
    <row r="159" spans="1:22" x14ac:dyDescent="0.25">
      <c r="A159" s="1">
        <v>44950</v>
      </c>
      <c r="B159" t="s">
        <v>33</v>
      </c>
      <c r="C159" t="s">
        <v>35</v>
      </c>
      <c r="D159" t="s">
        <v>357</v>
      </c>
      <c r="E159" t="s">
        <v>117</v>
      </c>
      <c r="F159" t="s">
        <v>118</v>
      </c>
      <c r="G159" t="s">
        <v>38</v>
      </c>
      <c r="H159" t="s">
        <v>34</v>
      </c>
      <c r="I159" s="3" t="s">
        <v>71</v>
      </c>
      <c r="J159" t="s">
        <v>17</v>
      </c>
      <c r="K159" t="s">
        <v>359</v>
      </c>
      <c r="L159">
        <v>2</v>
      </c>
      <c r="M159" t="s">
        <v>399</v>
      </c>
      <c r="N159" t="s">
        <v>111</v>
      </c>
      <c r="O159" t="s">
        <v>400</v>
      </c>
      <c r="P159">
        <v>2</v>
      </c>
      <c r="Q159" s="2">
        <v>446.88</v>
      </c>
      <c r="R159" t="str">
        <f t="shared" si="12"/>
        <v>1</v>
      </c>
      <c r="S159" s="4">
        <f t="shared" si="13"/>
        <v>2</v>
      </c>
      <c r="T159" s="2">
        <f t="shared" si="14"/>
        <v>446.88</v>
      </c>
      <c r="U159" s="3">
        <v>15</v>
      </c>
      <c r="V159" s="2">
        <f t="shared" si="15"/>
        <v>67.031999999999996</v>
      </c>
    </row>
    <row r="160" spans="1:22" x14ac:dyDescent="0.25">
      <c r="A160" s="1">
        <v>44950</v>
      </c>
      <c r="B160" t="s">
        <v>33</v>
      </c>
      <c r="C160" t="s">
        <v>35</v>
      </c>
      <c r="D160" t="s">
        <v>357</v>
      </c>
      <c r="E160" t="s">
        <v>117</v>
      </c>
      <c r="F160" t="s">
        <v>118</v>
      </c>
      <c r="G160" t="s">
        <v>38</v>
      </c>
      <c r="H160" t="s">
        <v>34</v>
      </c>
      <c r="I160" s="3" t="s">
        <v>71</v>
      </c>
      <c r="J160" t="s">
        <v>17</v>
      </c>
      <c r="K160" t="s">
        <v>359</v>
      </c>
      <c r="L160">
        <v>3</v>
      </c>
      <c r="M160" t="s">
        <v>401</v>
      </c>
      <c r="N160" t="s">
        <v>111</v>
      </c>
      <c r="O160" t="s">
        <v>402</v>
      </c>
      <c r="P160">
        <v>2</v>
      </c>
      <c r="Q160" s="2">
        <v>446.88</v>
      </c>
      <c r="R160" t="str">
        <f t="shared" si="12"/>
        <v>1</v>
      </c>
      <c r="S160" s="4">
        <f t="shared" si="13"/>
        <v>2</v>
      </c>
      <c r="T160" s="2">
        <f t="shared" si="14"/>
        <v>446.88</v>
      </c>
      <c r="U160" s="3">
        <v>15</v>
      </c>
      <c r="V160" s="2">
        <f t="shared" si="15"/>
        <v>67.031999999999996</v>
      </c>
    </row>
    <row r="161" spans="1:24" x14ac:dyDescent="0.25">
      <c r="A161" s="1">
        <v>44950</v>
      </c>
      <c r="B161" t="s">
        <v>33</v>
      </c>
      <c r="C161" t="s">
        <v>311</v>
      </c>
      <c r="D161" t="s">
        <v>406</v>
      </c>
      <c r="E161" t="s">
        <v>407</v>
      </c>
      <c r="F161" t="s">
        <v>408</v>
      </c>
      <c r="G161" t="s">
        <v>409</v>
      </c>
      <c r="H161" t="s">
        <v>34</v>
      </c>
      <c r="I161" s="3" t="s">
        <v>128</v>
      </c>
      <c r="J161" t="s">
        <v>17</v>
      </c>
      <c r="K161" t="s">
        <v>410</v>
      </c>
      <c r="L161">
        <v>1</v>
      </c>
      <c r="M161" t="s">
        <v>109</v>
      </c>
      <c r="N161" t="s">
        <v>27</v>
      </c>
      <c r="O161" t="s">
        <v>110</v>
      </c>
      <c r="P161">
        <v>1</v>
      </c>
      <c r="Q161" s="2">
        <v>100.8</v>
      </c>
      <c r="R161" t="str">
        <f t="shared" si="12"/>
        <v>1</v>
      </c>
      <c r="S161" s="4">
        <f t="shared" si="13"/>
        <v>1</v>
      </c>
      <c r="T161" s="2">
        <f t="shared" si="14"/>
        <v>100.8</v>
      </c>
      <c r="U161" s="3">
        <v>15</v>
      </c>
      <c r="V161" s="2">
        <f t="shared" si="15"/>
        <v>15.12</v>
      </c>
    </row>
    <row r="162" spans="1:24" x14ac:dyDescent="0.25">
      <c r="A162" s="1">
        <v>44950</v>
      </c>
      <c r="B162" t="s">
        <v>33</v>
      </c>
      <c r="C162" t="s">
        <v>304</v>
      </c>
      <c r="D162" t="s">
        <v>461</v>
      </c>
      <c r="E162" t="s">
        <v>56</v>
      </c>
      <c r="F162" t="s">
        <v>57</v>
      </c>
      <c r="G162" t="s">
        <v>39</v>
      </c>
      <c r="H162" t="s">
        <v>34</v>
      </c>
      <c r="I162" s="3" t="s">
        <v>58</v>
      </c>
      <c r="J162" t="s">
        <v>17</v>
      </c>
      <c r="K162" t="s">
        <v>462</v>
      </c>
      <c r="L162">
        <v>1</v>
      </c>
      <c r="M162" t="s">
        <v>86</v>
      </c>
      <c r="N162" t="s">
        <v>27</v>
      </c>
      <c r="O162" t="s">
        <v>87</v>
      </c>
      <c r="P162">
        <v>10</v>
      </c>
      <c r="Q162" s="2">
        <v>173.6</v>
      </c>
      <c r="R162" t="str">
        <f t="shared" si="12"/>
        <v>1</v>
      </c>
      <c r="S162" s="4">
        <f t="shared" si="13"/>
        <v>10</v>
      </c>
      <c r="T162" s="2">
        <f t="shared" si="14"/>
        <v>173.6</v>
      </c>
      <c r="U162" s="3">
        <v>15</v>
      </c>
      <c r="V162" s="2">
        <f t="shared" si="15"/>
        <v>26.04</v>
      </c>
    </row>
    <row r="163" spans="1:24" x14ac:dyDescent="0.25">
      <c r="A163" s="1">
        <v>44950</v>
      </c>
      <c r="B163" t="s">
        <v>33</v>
      </c>
      <c r="C163" t="s">
        <v>304</v>
      </c>
      <c r="D163" t="s">
        <v>463</v>
      </c>
      <c r="E163" t="s">
        <v>56</v>
      </c>
      <c r="F163" t="s">
        <v>57</v>
      </c>
      <c r="G163" t="s">
        <v>39</v>
      </c>
      <c r="H163" t="s">
        <v>34</v>
      </c>
      <c r="I163" s="3" t="s">
        <v>58</v>
      </c>
      <c r="J163" t="s">
        <v>17</v>
      </c>
      <c r="K163" t="s">
        <v>464</v>
      </c>
      <c r="L163">
        <v>1</v>
      </c>
      <c r="M163" t="s">
        <v>86</v>
      </c>
      <c r="N163" t="s">
        <v>27</v>
      </c>
      <c r="O163" t="s">
        <v>87</v>
      </c>
      <c r="P163">
        <v>10</v>
      </c>
      <c r="Q163" s="2">
        <v>173.6</v>
      </c>
      <c r="R163" t="str">
        <f t="shared" si="12"/>
        <v>1</v>
      </c>
      <c r="S163" s="4">
        <f t="shared" si="13"/>
        <v>10</v>
      </c>
      <c r="T163" s="2">
        <f t="shared" si="14"/>
        <v>173.6</v>
      </c>
      <c r="U163" s="3">
        <v>15</v>
      </c>
      <c r="V163" s="2">
        <f t="shared" si="15"/>
        <v>26.04</v>
      </c>
    </row>
    <row r="164" spans="1:24" x14ac:dyDescent="0.25">
      <c r="A164" s="1">
        <v>44950</v>
      </c>
      <c r="B164" t="s">
        <v>33</v>
      </c>
      <c r="C164" t="s">
        <v>41</v>
      </c>
      <c r="D164" t="s">
        <v>476</v>
      </c>
      <c r="E164" t="s">
        <v>53</v>
      </c>
      <c r="F164" t="s">
        <v>48</v>
      </c>
      <c r="G164" t="s">
        <v>49</v>
      </c>
      <c r="H164" t="s">
        <v>36</v>
      </c>
      <c r="I164" s="3" t="s">
        <v>50</v>
      </c>
      <c r="J164" t="s">
        <v>17</v>
      </c>
      <c r="K164" t="s">
        <v>477</v>
      </c>
      <c r="L164">
        <v>1</v>
      </c>
      <c r="M164" t="s">
        <v>26</v>
      </c>
      <c r="N164" t="s">
        <v>27</v>
      </c>
      <c r="O164" t="s">
        <v>68</v>
      </c>
      <c r="P164">
        <v>1</v>
      </c>
      <c r="Q164" s="2">
        <v>100.8</v>
      </c>
      <c r="R164" t="str">
        <f t="shared" si="12"/>
        <v>1</v>
      </c>
      <c r="S164" s="4">
        <f t="shared" si="13"/>
        <v>1</v>
      </c>
      <c r="T164" s="2">
        <f t="shared" si="14"/>
        <v>100.8</v>
      </c>
      <c r="U164" s="3">
        <v>15</v>
      </c>
      <c r="V164" s="2">
        <f t="shared" si="15"/>
        <v>15.12</v>
      </c>
    </row>
    <row r="165" spans="1:24" x14ac:dyDescent="0.25">
      <c r="A165" s="1">
        <v>44950</v>
      </c>
      <c r="B165" t="s">
        <v>33</v>
      </c>
      <c r="D165" t="s">
        <v>498</v>
      </c>
      <c r="E165" t="s">
        <v>67</v>
      </c>
      <c r="F165" t="s">
        <v>48</v>
      </c>
      <c r="G165" t="s">
        <v>49</v>
      </c>
      <c r="H165" t="s">
        <v>36</v>
      </c>
      <c r="I165" s="3" t="s">
        <v>50</v>
      </c>
      <c r="J165" t="s">
        <v>17</v>
      </c>
      <c r="K165" t="s">
        <v>499</v>
      </c>
      <c r="L165">
        <v>1</v>
      </c>
      <c r="M165" t="s">
        <v>65</v>
      </c>
      <c r="N165" t="s">
        <v>29</v>
      </c>
      <c r="O165" t="s">
        <v>66</v>
      </c>
      <c r="P165">
        <v>1</v>
      </c>
      <c r="Q165" s="2">
        <v>98.75</v>
      </c>
      <c r="R165" t="str">
        <f t="shared" si="12"/>
        <v>1</v>
      </c>
      <c r="S165" s="4">
        <f t="shared" si="13"/>
        <v>1</v>
      </c>
      <c r="T165" s="2">
        <f t="shared" si="14"/>
        <v>98.75</v>
      </c>
      <c r="U165" s="3">
        <v>15</v>
      </c>
      <c r="V165" s="2">
        <f t="shared" si="15"/>
        <v>14.8125</v>
      </c>
    </row>
    <row r="166" spans="1:24" x14ac:dyDescent="0.25">
      <c r="A166" s="1">
        <v>44950</v>
      </c>
      <c r="B166" t="s">
        <v>33</v>
      </c>
      <c r="C166" t="s">
        <v>35</v>
      </c>
      <c r="D166" t="s">
        <v>544</v>
      </c>
      <c r="E166" t="s">
        <v>47</v>
      </c>
      <c r="F166" t="s">
        <v>63</v>
      </c>
      <c r="G166" t="s">
        <v>40</v>
      </c>
      <c r="H166" t="s">
        <v>36</v>
      </c>
      <c r="I166" s="3" t="s">
        <v>64</v>
      </c>
      <c r="J166" t="s">
        <v>17</v>
      </c>
      <c r="K166" t="s">
        <v>545</v>
      </c>
      <c r="L166">
        <v>1</v>
      </c>
      <c r="M166" t="s">
        <v>31</v>
      </c>
      <c r="N166" t="s">
        <v>27</v>
      </c>
      <c r="O166" t="s">
        <v>32</v>
      </c>
      <c r="P166">
        <v>1</v>
      </c>
      <c r="Q166" s="2">
        <v>259.35000000000002</v>
      </c>
      <c r="R166" t="str">
        <f t="shared" si="12"/>
        <v>1</v>
      </c>
      <c r="S166" s="4">
        <f t="shared" si="13"/>
        <v>1</v>
      </c>
      <c r="T166" s="2">
        <f t="shared" si="14"/>
        <v>259.35000000000002</v>
      </c>
      <c r="U166" s="3">
        <v>15</v>
      </c>
      <c r="V166" s="2">
        <f t="shared" si="15"/>
        <v>38.902500000000003</v>
      </c>
    </row>
    <row r="167" spans="1:24" x14ac:dyDescent="0.25">
      <c r="A167" s="1">
        <v>44950</v>
      </c>
      <c r="B167" t="s">
        <v>33</v>
      </c>
      <c r="C167" t="s">
        <v>311</v>
      </c>
      <c r="D167" t="s">
        <v>566</v>
      </c>
      <c r="E167" t="s">
        <v>131</v>
      </c>
      <c r="F167" t="s">
        <v>132</v>
      </c>
      <c r="G167" t="s">
        <v>127</v>
      </c>
      <c r="H167" t="s">
        <v>34</v>
      </c>
      <c r="I167" s="3" t="s">
        <v>128</v>
      </c>
      <c r="J167" t="s">
        <v>17</v>
      </c>
      <c r="K167" t="s">
        <v>567</v>
      </c>
      <c r="L167">
        <v>1</v>
      </c>
      <c r="M167" t="s">
        <v>112</v>
      </c>
      <c r="N167" t="s">
        <v>30</v>
      </c>
      <c r="O167" t="s">
        <v>113</v>
      </c>
      <c r="P167">
        <v>3</v>
      </c>
      <c r="Q167" s="2">
        <v>296.10000000000002</v>
      </c>
      <c r="R167" t="str">
        <f t="shared" si="12"/>
        <v>1</v>
      </c>
      <c r="S167" s="4">
        <f t="shared" si="13"/>
        <v>3</v>
      </c>
      <c r="T167" s="2">
        <f t="shared" si="14"/>
        <v>296.10000000000002</v>
      </c>
      <c r="U167" s="3">
        <v>20</v>
      </c>
      <c r="V167" s="2">
        <f t="shared" si="15"/>
        <v>59.22</v>
      </c>
    </row>
    <row r="168" spans="1:24" x14ac:dyDescent="0.25">
      <c r="A168" s="1">
        <v>44950</v>
      </c>
      <c r="B168" t="s">
        <v>33</v>
      </c>
      <c r="C168" t="s">
        <v>245</v>
      </c>
      <c r="D168" t="s">
        <v>584</v>
      </c>
      <c r="E168" t="s">
        <v>54</v>
      </c>
      <c r="F168" t="s">
        <v>55</v>
      </c>
      <c r="G168" t="s">
        <v>46</v>
      </c>
      <c r="H168" t="s">
        <v>34</v>
      </c>
      <c r="I168" s="3" t="s">
        <v>51</v>
      </c>
      <c r="J168" t="s">
        <v>17</v>
      </c>
      <c r="K168" t="s">
        <v>585</v>
      </c>
      <c r="L168">
        <v>1</v>
      </c>
      <c r="M168" t="s">
        <v>103</v>
      </c>
      <c r="N168" t="s">
        <v>27</v>
      </c>
      <c r="O168" t="s">
        <v>104</v>
      </c>
      <c r="P168">
        <v>2</v>
      </c>
      <c r="Q168" s="2">
        <v>203.7</v>
      </c>
      <c r="R168" t="str">
        <f t="shared" si="12"/>
        <v>1</v>
      </c>
      <c r="S168" s="4">
        <f t="shared" si="13"/>
        <v>2</v>
      </c>
      <c r="T168" s="2">
        <f t="shared" si="14"/>
        <v>203.7</v>
      </c>
      <c r="U168" s="3">
        <v>15</v>
      </c>
      <c r="V168" s="2">
        <f t="shared" si="15"/>
        <v>30.555</v>
      </c>
    </row>
    <row r="169" spans="1:24" x14ac:dyDescent="0.25">
      <c r="A169" s="1">
        <v>44950</v>
      </c>
      <c r="B169" t="s">
        <v>33</v>
      </c>
      <c r="C169" t="s">
        <v>304</v>
      </c>
      <c r="D169" t="s">
        <v>635</v>
      </c>
      <c r="E169" t="s">
        <v>42</v>
      </c>
      <c r="F169" t="s">
        <v>43</v>
      </c>
      <c r="G169" t="s">
        <v>44</v>
      </c>
      <c r="H169" t="s">
        <v>34</v>
      </c>
      <c r="I169" s="3" t="s">
        <v>45</v>
      </c>
      <c r="J169" t="s">
        <v>17</v>
      </c>
      <c r="K169" t="s">
        <v>636</v>
      </c>
      <c r="L169">
        <v>1</v>
      </c>
      <c r="M169" t="s">
        <v>26</v>
      </c>
      <c r="N169" t="s">
        <v>27</v>
      </c>
      <c r="O169" t="s">
        <v>68</v>
      </c>
      <c r="P169">
        <v>2</v>
      </c>
      <c r="Q169" s="2">
        <v>201.6</v>
      </c>
      <c r="R169" t="str">
        <f t="shared" si="12"/>
        <v>1</v>
      </c>
      <c r="S169" s="4">
        <f t="shared" si="13"/>
        <v>2</v>
      </c>
      <c r="T169" s="2">
        <f t="shared" si="14"/>
        <v>201.6</v>
      </c>
      <c r="U169" s="3">
        <v>15</v>
      </c>
      <c r="V169" s="2">
        <f t="shared" si="15"/>
        <v>30.24</v>
      </c>
    </row>
    <row r="170" spans="1:24" x14ac:dyDescent="0.25">
      <c r="A170" s="1">
        <v>44950</v>
      </c>
      <c r="B170" t="s">
        <v>33</v>
      </c>
      <c r="C170" t="s">
        <v>245</v>
      </c>
      <c r="D170" t="s">
        <v>667</v>
      </c>
      <c r="E170" t="s">
        <v>668</v>
      </c>
      <c r="F170" t="s">
        <v>669</v>
      </c>
      <c r="G170" t="s">
        <v>670</v>
      </c>
      <c r="H170" t="s">
        <v>34</v>
      </c>
      <c r="I170" s="3" t="s">
        <v>671</v>
      </c>
      <c r="J170" t="s">
        <v>17</v>
      </c>
      <c r="K170" t="s">
        <v>672</v>
      </c>
      <c r="L170">
        <v>1</v>
      </c>
      <c r="M170" t="s">
        <v>86</v>
      </c>
      <c r="N170" t="s">
        <v>27</v>
      </c>
      <c r="O170" t="s">
        <v>87</v>
      </c>
      <c r="P170">
        <v>20</v>
      </c>
      <c r="Q170" s="2">
        <v>378</v>
      </c>
      <c r="R170" t="str">
        <f t="shared" ref="R170:R211" si="16">IF(ISNUMBER(SEARCH("C",K170)), "-1","1")</f>
        <v>1</v>
      </c>
      <c r="S170" s="4">
        <f t="shared" ref="S170:S209" si="17">P170*R170</f>
        <v>20</v>
      </c>
      <c r="T170" s="2">
        <f t="shared" ref="T170:T211" si="18">Q170*R170</f>
        <v>378</v>
      </c>
      <c r="U170" s="3">
        <v>15</v>
      </c>
      <c r="V170" s="2">
        <f t="shared" ref="V170:V209" si="19">T170*U170/100</f>
        <v>56.7</v>
      </c>
    </row>
    <row r="171" spans="1:24" x14ac:dyDescent="0.25">
      <c r="A171" s="1">
        <v>44951</v>
      </c>
      <c r="B171" t="s">
        <v>33</v>
      </c>
      <c r="C171" t="s">
        <v>41</v>
      </c>
      <c r="D171" t="s">
        <v>341</v>
      </c>
      <c r="E171" t="s">
        <v>83</v>
      </c>
      <c r="F171" t="s">
        <v>84</v>
      </c>
      <c r="G171" t="s">
        <v>49</v>
      </c>
      <c r="H171" t="s">
        <v>36</v>
      </c>
      <c r="I171" s="3" t="s">
        <v>85</v>
      </c>
      <c r="J171" t="s">
        <v>17</v>
      </c>
      <c r="K171" t="s">
        <v>342</v>
      </c>
      <c r="L171">
        <v>1</v>
      </c>
      <c r="M171" t="s">
        <v>31</v>
      </c>
      <c r="N171" t="s">
        <v>27</v>
      </c>
      <c r="O171" t="s">
        <v>32</v>
      </c>
      <c r="P171">
        <v>1</v>
      </c>
      <c r="Q171" s="2">
        <v>266.7</v>
      </c>
      <c r="R171" t="str">
        <f t="shared" si="16"/>
        <v>1</v>
      </c>
      <c r="S171" s="4">
        <f t="shared" si="17"/>
        <v>1</v>
      </c>
      <c r="T171" s="2">
        <f t="shared" si="18"/>
        <v>266.7</v>
      </c>
      <c r="U171" s="3">
        <v>15</v>
      </c>
      <c r="V171" s="2">
        <f t="shared" si="19"/>
        <v>40.005000000000003</v>
      </c>
    </row>
    <row r="172" spans="1:24" s="8" customFormat="1" x14ac:dyDescent="0.25">
      <c r="A172" s="7">
        <v>44951</v>
      </c>
      <c r="B172" s="8" t="s">
        <v>33</v>
      </c>
      <c r="C172" s="8" t="s">
        <v>35</v>
      </c>
      <c r="D172" s="8" t="s">
        <v>417</v>
      </c>
      <c r="E172" s="8" t="s">
        <v>412</v>
      </c>
      <c r="F172" s="8" t="s">
        <v>413</v>
      </c>
      <c r="G172" s="8" t="s">
        <v>414</v>
      </c>
      <c r="H172" s="8" t="s">
        <v>34</v>
      </c>
      <c r="I172" s="9" t="s">
        <v>415</v>
      </c>
      <c r="J172" s="8" t="s">
        <v>17</v>
      </c>
      <c r="K172" s="8" t="s">
        <v>419</v>
      </c>
      <c r="L172" s="8">
        <v>1</v>
      </c>
      <c r="M172" s="8" t="s">
        <v>121</v>
      </c>
      <c r="N172" s="8" t="s">
        <v>30</v>
      </c>
      <c r="O172" s="8" t="s">
        <v>122</v>
      </c>
      <c r="P172" s="8">
        <v>2</v>
      </c>
      <c r="Q172" s="10">
        <v>224</v>
      </c>
      <c r="R172" s="8" t="str">
        <f t="shared" si="16"/>
        <v>-1</v>
      </c>
      <c r="S172" s="11">
        <f t="shared" si="17"/>
        <v>-2</v>
      </c>
      <c r="T172" s="10">
        <f t="shared" si="18"/>
        <v>-224</v>
      </c>
      <c r="U172" s="9">
        <v>20</v>
      </c>
      <c r="V172" s="10">
        <f t="shared" si="19"/>
        <v>-44.8</v>
      </c>
      <c r="W172" s="9"/>
      <c r="X172" s="10"/>
    </row>
    <row r="173" spans="1:24" x14ac:dyDescent="0.25">
      <c r="A173" s="1">
        <v>44951</v>
      </c>
      <c r="B173" t="s">
        <v>33</v>
      </c>
      <c r="C173" t="s">
        <v>35</v>
      </c>
      <c r="D173" t="s">
        <v>433</v>
      </c>
      <c r="E173" t="s">
        <v>422</v>
      </c>
      <c r="F173" t="s">
        <v>423</v>
      </c>
      <c r="G173" t="s">
        <v>40</v>
      </c>
      <c r="H173" t="s">
        <v>36</v>
      </c>
      <c r="I173" s="3" t="s">
        <v>424</v>
      </c>
      <c r="J173" t="s">
        <v>17</v>
      </c>
      <c r="K173" t="s">
        <v>434</v>
      </c>
      <c r="L173">
        <v>2</v>
      </c>
      <c r="M173" t="s">
        <v>95</v>
      </c>
      <c r="N173" t="s">
        <v>28</v>
      </c>
      <c r="O173" t="s">
        <v>96</v>
      </c>
      <c r="P173">
        <v>5</v>
      </c>
      <c r="Q173" s="2">
        <v>1940.45</v>
      </c>
      <c r="R173" t="str">
        <f t="shared" si="16"/>
        <v>1</v>
      </c>
      <c r="S173" s="4">
        <f t="shared" si="17"/>
        <v>5</v>
      </c>
      <c r="T173" s="2">
        <f t="shared" si="18"/>
        <v>1940.45</v>
      </c>
      <c r="U173" s="3">
        <v>20</v>
      </c>
      <c r="V173" s="2">
        <f t="shared" si="19"/>
        <v>388.09</v>
      </c>
    </row>
    <row r="174" spans="1:24" x14ac:dyDescent="0.25">
      <c r="A174" s="1">
        <v>44951</v>
      </c>
      <c r="B174" t="s">
        <v>33</v>
      </c>
      <c r="C174" t="s">
        <v>35</v>
      </c>
      <c r="D174" t="s">
        <v>433</v>
      </c>
      <c r="E174" t="s">
        <v>422</v>
      </c>
      <c r="F174" t="s">
        <v>423</v>
      </c>
      <c r="G174" t="s">
        <v>40</v>
      </c>
      <c r="H174" t="s">
        <v>36</v>
      </c>
      <c r="I174" s="3" t="s">
        <v>424</v>
      </c>
      <c r="J174" t="s">
        <v>17</v>
      </c>
      <c r="K174" t="s">
        <v>434</v>
      </c>
      <c r="L174">
        <v>1</v>
      </c>
      <c r="M174" t="s">
        <v>93</v>
      </c>
      <c r="N174" t="s">
        <v>28</v>
      </c>
      <c r="O174" t="s">
        <v>94</v>
      </c>
      <c r="P174">
        <v>5</v>
      </c>
      <c r="Q174" s="2">
        <v>1940.45</v>
      </c>
      <c r="R174" t="str">
        <f t="shared" si="16"/>
        <v>1</v>
      </c>
      <c r="S174" s="4">
        <f t="shared" si="17"/>
        <v>5</v>
      </c>
      <c r="T174" s="2">
        <f t="shared" si="18"/>
        <v>1940.45</v>
      </c>
      <c r="U174" s="3">
        <v>20</v>
      </c>
      <c r="V174" s="2">
        <f t="shared" si="19"/>
        <v>388.09</v>
      </c>
    </row>
    <row r="175" spans="1:24" x14ac:dyDescent="0.25">
      <c r="A175" s="1">
        <v>44951</v>
      </c>
      <c r="B175" t="s">
        <v>33</v>
      </c>
      <c r="C175" t="s">
        <v>311</v>
      </c>
      <c r="D175" t="s">
        <v>435</v>
      </c>
      <c r="E175" t="s">
        <v>59</v>
      </c>
      <c r="F175" t="s">
        <v>60</v>
      </c>
      <c r="G175" t="s">
        <v>61</v>
      </c>
      <c r="H175" t="s">
        <v>34</v>
      </c>
      <c r="I175" s="3" t="s">
        <v>62</v>
      </c>
      <c r="J175" t="s">
        <v>17</v>
      </c>
      <c r="K175" t="s">
        <v>436</v>
      </c>
      <c r="L175">
        <v>1</v>
      </c>
      <c r="M175" t="s">
        <v>232</v>
      </c>
      <c r="N175" t="s">
        <v>29</v>
      </c>
      <c r="O175" t="s">
        <v>233</v>
      </c>
      <c r="P175">
        <v>20</v>
      </c>
      <c r="Q175" s="2">
        <v>8932</v>
      </c>
      <c r="R175" t="str">
        <f t="shared" si="16"/>
        <v>1</v>
      </c>
      <c r="S175" s="4">
        <f t="shared" si="17"/>
        <v>20</v>
      </c>
      <c r="T175" s="2">
        <f t="shared" si="18"/>
        <v>8932</v>
      </c>
      <c r="U175" s="3">
        <v>15</v>
      </c>
      <c r="V175" s="2">
        <f t="shared" si="19"/>
        <v>1339.8</v>
      </c>
    </row>
    <row r="176" spans="1:24" x14ac:dyDescent="0.25">
      <c r="A176" s="1">
        <v>44951</v>
      </c>
      <c r="B176" t="s">
        <v>33</v>
      </c>
      <c r="C176" t="s">
        <v>41</v>
      </c>
      <c r="D176" t="s">
        <v>484</v>
      </c>
      <c r="E176" t="s">
        <v>53</v>
      </c>
      <c r="F176" t="s">
        <v>48</v>
      </c>
      <c r="G176" t="s">
        <v>49</v>
      </c>
      <c r="H176" t="s">
        <v>36</v>
      </c>
      <c r="I176" s="3" t="s">
        <v>50</v>
      </c>
      <c r="J176" t="s">
        <v>17</v>
      </c>
      <c r="K176" t="s">
        <v>485</v>
      </c>
      <c r="L176">
        <v>1</v>
      </c>
      <c r="M176" t="s">
        <v>26</v>
      </c>
      <c r="N176" t="s">
        <v>27</v>
      </c>
      <c r="O176" t="s">
        <v>68</v>
      </c>
      <c r="P176">
        <v>1</v>
      </c>
      <c r="Q176" s="2">
        <v>100.8</v>
      </c>
      <c r="R176" t="str">
        <f t="shared" si="16"/>
        <v>1</v>
      </c>
      <c r="S176" s="4">
        <f t="shared" si="17"/>
        <v>1</v>
      </c>
      <c r="T176" s="2">
        <f t="shared" si="18"/>
        <v>100.8</v>
      </c>
      <c r="U176" s="3">
        <v>15</v>
      </c>
      <c r="V176" s="2">
        <f t="shared" si="19"/>
        <v>15.12</v>
      </c>
    </row>
    <row r="177" spans="1:22" x14ac:dyDescent="0.25">
      <c r="A177" s="1">
        <v>44951</v>
      </c>
      <c r="B177" t="s">
        <v>33</v>
      </c>
      <c r="C177" t="s">
        <v>311</v>
      </c>
      <c r="D177" t="s">
        <v>664</v>
      </c>
      <c r="E177" t="s">
        <v>125</v>
      </c>
      <c r="F177" t="s">
        <v>126</v>
      </c>
      <c r="G177" t="s">
        <v>127</v>
      </c>
      <c r="H177" t="s">
        <v>34</v>
      </c>
      <c r="I177" s="3" t="s">
        <v>128</v>
      </c>
      <c r="J177" t="s">
        <v>17</v>
      </c>
      <c r="K177" t="s">
        <v>666</v>
      </c>
      <c r="L177">
        <v>1</v>
      </c>
      <c r="M177" t="s">
        <v>147</v>
      </c>
      <c r="N177" t="s">
        <v>29</v>
      </c>
      <c r="O177" t="s">
        <v>148</v>
      </c>
      <c r="P177">
        <v>3</v>
      </c>
      <c r="Q177" s="2">
        <v>197.1</v>
      </c>
      <c r="R177" t="str">
        <f t="shared" si="16"/>
        <v>1</v>
      </c>
      <c r="S177" s="4">
        <f t="shared" si="17"/>
        <v>3</v>
      </c>
      <c r="T177" s="2">
        <f t="shared" si="18"/>
        <v>197.1</v>
      </c>
      <c r="U177" s="3">
        <v>15</v>
      </c>
      <c r="V177" s="2">
        <f t="shared" si="19"/>
        <v>29.565000000000001</v>
      </c>
    </row>
    <row r="178" spans="1:22" x14ac:dyDescent="0.25">
      <c r="A178" s="1">
        <v>44951</v>
      </c>
      <c r="B178" t="s">
        <v>33</v>
      </c>
      <c r="C178" t="s">
        <v>311</v>
      </c>
      <c r="D178" t="s">
        <v>664</v>
      </c>
      <c r="E178" t="s">
        <v>125</v>
      </c>
      <c r="F178" t="s">
        <v>126</v>
      </c>
      <c r="G178" t="s">
        <v>127</v>
      </c>
      <c r="H178" t="s">
        <v>34</v>
      </c>
      <c r="I178" s="3" t="s">
        <v>128</v>
      </c>
      <c r="J178" t="s">
        <v>17</v>
      </c>
      <c r="K178" t="s">
        <v>665</v>
      </c>
      <c r="L178">
        <v>1</v>
      </c>
      <c r="M178" t="s">
        <v>31</v>
      </c>
      <c r="N178" t="s">
        <v>27</v>
      </c>
      <c r="O178" t="s">
        <v>32</v>
      </c>
      <c r="P178">
        <v>1</v>
      </c>
      <c r="Q178" s="2">
        <v>266.7</v>
      </c>
      <c r="R178" t="str">
        <f t="shared" si="16"/>
        <v>1</v>
      </c>
      <c r="S178" s="4">
        <f t="shared" si="17"/>
        <v>1</v>
      </c>
      <c r="T178" s="2">
        <f t="shared" si="18"/>
        <v>266.7</v>
      </c>
      <c r="U178" s="3">
        <v>15</v>
      </c>
      <c r="V178" s="2">
        <f t="shared" si="19"/>
        <v>40.005000000000003</v>
      </c>
    </row>
    <row r="179" spans="1:22" x14ac:dyDescent="0.25">
      <c r="A179" s="1">
        <v>44952</v>
      </c>
      <c r="B179" t="s">
        <v>33</v>
      </c>
      <c r="C179" t="s">
        <v>304</v>
      </c>
      <c r="D179" t="s">
        <v>307</v>
      </c>
      <c r="E179" t="s">
        <v>78</v>
      </c>
      <c r="F179" t="s">
        <v>79</v>
      </c>
      <c r="G179" t="s">
        <v>39</v>
      </c>
      <c r="H179" t="s">
        <v>34</v>
      </c>
      <c r="I179" s="3" t="s">
        <v>80</v>
      </c>
      <c r="J179" t="s">
        <v>17</v>
      </c>
      <c r="K179" t="s">
        <v>308</v>
      </c>
      <c r="L179">
        <v>1</v>
      </c>
      <c r="M179" t="s">
        <v>93</v>
      </c>
      <c r="N179" t="s">
        <v>28</v>
      </c>
      <c r="O179" t="s">
        <v>94</v>
      </c>
      <c r="P179">
        <v>2</v>
      </c>
      <c r="Q179" s="2">
        <v>681.34</v>
      </c>
      <c r="R179" t="str">
        <f t="shared" si="16"/>
        <v>1</v>
      </c>
      <c r="S179" s="4">
        <f t="shared" si="17"/>
        <v>2</v>
      </c>
      <c r="T179" s="2">
        <f t="shared" si="18"/>
        <v>681.34</v>
      </c>
      <c r="U179" s="3">
        <v>20</v>
      </c>
      <c r="V179" s="2">
        <f t="shared" si="19"/>
        <v>136.268</v>
      </c>
    </row>
    <row r="180" spans="1:22" x14ac:dyDescent="0.25">
      <c r="A180" s="1">
        <v>44952</v>
      </c>
      <c r="B180" t="s">
        <v>33</v>
      </c>
      <c r="C180" t="s">
        <v>41</v>
      </c>
      <c r="D180" t="s">
        <v>387</v>
      </c>
      <c r="E180" t="s">
        <v>200</v>
      </c>
      <c r="F180" t="s">
        <v>201</v>
      </c>
      <c r="G180" t="s">
        <v>202</v>
      </c>
      <c r="H180" t="s">
        <v>36</v>
      </c>
      <c r="I180" s="3" t="s">
        <v>203</v>
      </c>
      <c r="J180" t="s">
        <v>17</v>
      </c>
      <c r="K180" t="s">
        <v>388</v>
      </c>
      <c r="L180">
        <v>1</v>
      </c>
      <c r="M180" t="s">
        <v>81</v>
      </c>
      <c r="N180" t="s">
        <v>29</v>
      </c>
      <c r="O180" t="s">
        <v>82</v>
      </c>
      <c r="P180">
        <v>4</v>
      </c>
      <c r="Q180" s="2">
        <v>204.88</v>
      </c>
      <c r="R180" t="str">
        <f t="shared" si="16"/>
        <v>1</v>
      </c>
      <c r="S180" s="4">
        <f t="shared" si="17"/>
        <v>4</v>
      </c>
      <c r="T180" s="2">
        <f t="shared" si="18"/>
        <v>204.88</v>
      </c>
      <c r="U180" s="3">
        <v>15</v>
      </c>
      <c r="V180" s="2">
        <f t="shared" si="19"/>
        <v>30.731999999999999</v>
      </c>
    </row>
    <row r="181" spans="1:22" x14ac:dyDescent="0.25">
      <c r="A181" s="1">
        <v>44952</v>
      </c>
      <c r="B181" t="s">
        <v>33</v>
      </c>
      <c r="C181" t="s">
        <v>35</v>
      </c>
      <c r="D181" t="s">
        <v>411</v>
      </c>
      <c r="E181" t="s">
        <v>412</v>
      </c>
      <c r="F181" t="s">
        <v>413</v>
      </c>
      <c r="G181" t="s">
        <v>414</v>
      </c>
      <c r="H181" t="s">
        <v>34</v>
      </c>
      <c r="I181" s="3" t="s">
        <v>415</v>
      </c>
      <c r="J181" t="s">
        <v>17</v>
      </c>
      <c r="K181" t="s">
        <v>416</v>
      </c>
      <c r="L181">
        <v>1</v>
      </c>
      <c r="M181" t="s">
        <v>121</v>
      </c>
      <c r="N181" t="s">
        <v>30</v>
      </c>
      <c r="O181" t="s">
        <v>122</v>
      </c>
      <c r="P181">
        <v>2</v>
      </c>
      <c r="Q181" s="2">
        <v>156.80000000000001</v>
      </c>
      <c r="R181" t="str">
        <f t="shared" si="16"/>
        <v>1</v>
      </c>
      <c r="S181" s="4">
        <f t="shared" si="17"/>
        <v>2</v>
      </c>
      <c r="T181" s="2">
        <f t="shared" si="18"/>
        <v>156.80000000000001</v>
      </c>
      <c r="U181" s="3">
        <v>20</v>
      </c>
      <c r="V181" s="2">
        <f t="shared" si="19"/>
        <v>31.36</v>
      </c>
    </row>
    <row r="182" spans="1:22" x14ac:dyDescent="0.25">
      <c r="A182" s="1">
        <v>44952</v>
      </c>
      <c r="B182" t="s">
        <v>33</v>
      </c>
      <c r="C182" t="s">
        <v>35</v>
      </c>
      <c r="D182" t="s">
        <v>574</v>
      </c>
      <c r="E182" t="s">
        <v>69</v>
      </c>
      <c r="F182" t="s">
        <v>70</v>
      </c>
      <c r="G182" t="s">
        <v>38</v>
      </c>
      <c r="H182" t="s">
        <v>34</v>
      </c>
      <c r="I182" s="3" t="s">
        <v>71</v>
      </c>
      <c r="J182" t="s">
        <v>17</v>
      </c>
      <c r="K182" t="s">
        <v>575</v>
      </c>
      <c r="L182">
        <v>1</v>
      </c>
      <c r="M182" t="s">
        <v>31</v>
      </c>
      <c r="N182" t="s">
        <v>27</v>
      </c>
      <c r="O182" t="s">
        <v>32</v>
      </c>
      <c r="P182">
        <v>1</v>
      </c>
      <c r="Q182" s="2">
        <v>247</v>
      </c>
      <c r="R182" t="str">
        <f t="shared" si="16"/>
        <v>1</v>
      </c>
      <c r="S182" s="4">
        <f t="shared" si="17"/>
        <v>1</v>
      </c>
      <c r="T182" s="2">
        <f t="shared" si="18"/>
        <v>247</v>
      </c>
      <c r="U182" s="3">
        <v>15</v>
      </c>
      <c r="V182" s="2">
        <f t="shared" si="19"/>
        <v>37.049999999999997</v>
      </c>
    </row>
    <row r="183" spans="1:22" x14ac:dyDescent="0.25">
      <c r="A183" s="1">
        <v>44953</v>
      </c>
      <c r="B183" t="s">
        <v>33</v>
      </c>
      <c r="C183" t="s">
        <v>35</v>
      </c>
      <c r="D183" t="s">
        <v>316</v>
      </c>
      <c r="E183" t="s">
        <v>143</v>
      </c>
      <c r="F183" t="s">
        <v>144</v>
      </c>
      <c r="G183" t="s">
        <v>145</v>
      </c>
      <c r="H183" t="s">
        <v>36</v>
      </c>
      <c r="I183" s="3" t="s">
        <v>146</v>
      </c>
      <c r="J183" t="s">
        <v>17</v>
      </c>
      <c r="K183" t="s">
        <v>318</v>
      </c>
      <c r="L183">
        <v>1</v>
      </c>
      <c r="M183" t="s">
        <v>319</v>
      </c>
      <c r="N183" t="s">
        <v>30</v>
      </c>
      <c r="O183" t="s">
        <v>320</v>
      </c>
      <c r="P183">
        <v>3</v>
      </c>
      <c r="Q183" s="2">
        <v>481.5</v>
      </c>
      <c r="R183" t="str">
        <f t="shared" si="16"/>
        <v>1</v>
      </c>
      <c r="S183" s="4">
        <f t="shared" si="17"/>
        <v>3</v>
      </c>
      <c r="T183" s="2">
        <f t="shared" si="18"/>
        <v>481.5</v>
      </c>
      <c r="U183" s="3">
        <v>20</v>
      </c>
      <c r="V183" s="2">
        <f t="shared" si="19"/>
        <v>96.3</v>
      </c>
    </row>
    <row r="184" spans="1:22" x14ac:dyDescent="0.25">
      <c r="A184" s="1">
        <v>44953</v>
      </c>
      <c r="B184" t="s">
        <v>33</v>
      </c>
      <c r="C184" t="s">
        <v>41</v>
      </c>
      <c r="D184" t="s">
        <v>334</v>
      </c>
      <c r="E184" t="s">
        <v>83</v>
      </c>
      <c r="F184" t="s">
        <v>84</v>
      </c>
      <c r="G184" t="s">
        <v>49</v>
      </c>
      <c r="H184" t="s">
        <v>36</v>
      </c>
      <c r="I184" s="3" t="s">
        <v>85</v>
      </c>
      <c r="J184" t="s">
        <v>17</v>
      </c>
      <c r="K184" t="s">
        <v>336</v>
      </c>
      <c r="L184">
        <v>1</v>
      </c>
      <c r="M184" t="s">
        <v>105</v>
      </c>
      <c r="N184" t="s">
        <v>28</v>
      </c>
      <c r="O184" t="s">
        <v>106</v>
      </c>
      <c r="P184">
        <v>3</v>
      </c>
      <c r="Q184" s="2">
        <v>1101.24</v>
      </c>
      <c r="R184" t="str">
        <f t="shared" si="16"/>
        <v>1</v>
      </c>
      <c r="S184" s="4">
        <f t="shared" si="17"/>
        <v>3</v>
      </c>
      <c r="T184" s="2">
        <f t="shared" si="18"/>
        <v>1101.24</v>
      </c>
      <c r="U184" s="3">
        <v>20</v>
      </c>
      <c r="V184" s="2">
        <f t="shared" si="19"/>
        <v>220.24799999999999</v>
      </c>
    </row>
    <row r="185" spans="1:22" x14ac:dyDescent="0.25">
      <c r="A185" s="1">
        <v>44953</v>
      </c>
      <c r="B185" t="s">
        <v>33</v>
      </c>
      <c r="C185" t="s">
        <v>245</v>
      </c>
      <c r="D185" t="s">
        <v>370</v>
      </c>
      <c r="E185" t="s">
        <v>114</v>
      </c>
      <c r="F185" t="s">
        <v>115</v>
      </c>
      <c r="G185" t="s">
        <v>46</v>
      </c>
      <c r="H185" t="s">
        <v>34</v>
      </c>
      <c r="I185" s="3" t="s">
        <v>116</v>
      </c>
      <c r="J185" t="s">
        <v>17</v>
      </c>
      <c r="K185" t="s">
        <v>371</v>
      </c>
      <c r="L185">
        <v>1</v>
      </c>
      <c r="M185" t="s">
        <v>31</v>
      </c>
      <c r="N185" t="s">
        <v>27</v>
      </c>
      <c r="O185" t="s">
        <v>32</v>
      </c>
      <c r="P185">
        <v>1</v>
      </c>
      <c r="Q185" s="2">
        <v>266.7</v>
      </c>
      <c r="R185" t="str">
        <f t="shared" si="16"/>
        <v>1</v>
      </c>
      <c r="S185" s="4">
        <f t="shared" si="17"/>
        <v>1</v>
      </c>
      <c r="T185" s="2">
        <f t="shared" si="18"/>
        <v>266.7</v>
      </c>
      <c r="U185" s="3">
        <v>15</v>
      </c>
      <c r="V185" s="2">
        <f t="shared" si="19"/>
        <v>40.005000000000003</v>
      </c>
    </row>
    <row r="186" spans="1:22" x14ac:dyDescent="0.25">
      <c r="A186" s="1">
        <v>44953</v>
      </c>
      <c r="B186" t="s">
        <v>33</v>
      </c>
      <c r="C186" t="s">
        <v>35</v>
      </c>
      <c r="D186" t="s">
        <v>403</v>
      </c>
      <c r="E186" t="s">
        <v>117</v>
      </c>
      <c r="F186" t="s">
        <v>118</v>
      </c>
      <c r="G186" t="s">
        <v>38</v>
      </c>
      <c r="H186" t="s">
        <v>34</v>
      </c>
      <c r="I186" s="3" t="s">
        <v>71</v>
      </c>
      <c r="J186" t="s">
        <v>17</v>
      </c>
      <c r="K186" t="s">
        <v>405</v>
      </c>
      <c r="L186">
        <v>1</v>
      </c>
      <c r="M186" t="s">
        <v>105</v>
      </c>
      <c r="N186" t="s">
        <v>28</v>
      </c>
      <c r="O186" t="s">
        <v>106</v>
      </c>
      <c r="P186">
        <v>2</v>
      </c>
      <c r="Q186" s="2">
        <v>758</v>
      </c>
      <c r="R186" t="str">
        <f t="shared" si="16"/>
        <v>1</v>
      </c>
      <c r="S186" s="4">
        <f t="shared" si="17"/>
        <v>2</v>
      </c>
      <c r="T186" s="2">
        <f t="shared" si="18"/>
        <v>758</v>
      </c>
      <c r="U186" s="3">
        <v>20</v>
      </c>
      <c r="V186" s="2">
        <f t="shared" si="19"/>
        <v>151.6</v>
      </c>
    </row>
    <row r="187" spans="1:22" x14ac:dyDescent="0.25">
      <c r="A187" s="1">
        <v>44953</v>
      </c>
      <c r="B187" t="s">
        <v>33</v>
      </c>
      <c r="C187" t="s">
        <v>311</v>
      </c>
      <c r="D187" t="s">
        <v>437</v>
      </c>
      <c r="E187" t="s">
        <v>59</v>
      </c>
      <c r="F187" t="s">
        <v>60</v>
      </c>
      <c r="G187" t="s">
        <v>61</v>
      </c>
      <c r="H187" t="s">
        <v>34</v>
      </c>
      <c r="I187" s="3" t="s">
        <v>62</v>
      </c>
      <c r="J187" t="s">
        <v>17</v>
      </c>
      <c r="K187" t="s">
        <v>438</v>
      </c>
      <c r="L187">
        <v>1</v>
      </c>
      <c r="M187" t="s">
        <v>439</v>
      </c>
      <c r="N187" t="s">
        <v>29</v>
      </c>
      <c r="O187" t="s">
        <v>440</v>
      </c>
      <c r="P187">
        <v>10</v>
      </c>
      <c r="Q187" s="2">
        <v>757</v>
      </c>
      <c r="R187" t="str">
        <f t="shared" si="16"/>
        <v>1</v>
      </c>
      <c r="S187" s="4">
        <f t="shared" si="17"/>
        <v>10</v>
      </c>
      <c r="T187" s="2">
        <f t="shared" si="18"/>
        <v>757</v>
      </c>
      <c r="U187" s="3">
        <v>15</v>
      </c>
      <c r="V187" s="2">
        <f t="shared" si="19"/>
        <v>113.55</v>
      </c>
    </row>
    <row r="188" spans="1:22" x14ac:dyDescent="0.25">
      <c r="A188" s="1">
        <v>44953</v>
      </c>
      <c r="B188" t="s">
        <v>33</v>
      </c>
      <c r="C188" t="s">
        <v>41</v>
      </c>
      <c r="D188" t="s">
        <v>478</v>
      </c>
      <c r="E188" t="s">
        <v>53</v>
      </c>
      <c r="F188" t="s">
        <v>48</v>
      </c>
      <c r="G188" t="s">
        <v>49</v>
      </c>
      <c r="H188" t="s">
        <v>36</v>
      </c>
      <c r="I188" s="3" t="s">
        <v>50</v>
      </c>
      <c r="J188" t="s">
        <v>17</v>
      </c>
      <c r="K188" t="s">
        <v>479</v>
      </c>
      <c r="L188">
        <v>1</v>
      </c>
      <c r="M188" t="s">
        <v>26</v>
      </c>
      <c r="N188" t="s">
        <v>27</v>
      </c>
      <c r="O188" t="s">
        <v>68</v>
      </c>
      <c r="P188">
        <v>1</v>
      </c>
      <c r="Q188" s="2">
        <v>100.8</v>
      </c>
      <c r="R188" t="str">
        <f t="shared" si="16"/>
        <v>1</v>
      </c>
      <c r="S188" s="4">
        <f t="shared" si="17"/>
        <v>1</v>
      </c>
      <c r="T188" s="2">
        <f t="shared" si="18"/>
        <v>100.8</v>
      </c>
      <c r="U188" s="3">
        <v>15</v>
      </c>
      <c r="V188" s="2">
        <f t="shared" si="19"/>
        <v>15.12</v>
      </c>
    </row>
    <row r="189" spans="1:22" x14ac:dyDescent="0.25">
      <c r="A189" s="1">
        <v>44953</v>
      </c>
      <c r="B189" t="s">
        <v>33</v>
      </c>
      <c r="C189" t="s">
        <v>35</v>
      </c>
      <c r="D189" t="s">
        <v>548</v>
      </c>
      <c r="E189" t="s">
        <v>47</v>
      </c>
      <c r="F189" t="s">
        <v>63</v>
      </c>
      <c r="G189" t="s">
        <v>40</v>
      </c>
      <c r="H189" t="s">
        <v>36</v>
      </c>
      <c r="I189" s="3" t="s">
        <v>64</v>
      </c>
      <c r="J189" t="s">
        <v>17</v>
      </c>
      <c r="K189" t="s">
        <v>549</v>
      </c>
      <c r="L189">
        <v>1</v>
      </c>
      <c r="M189" t="s">
        <v>518</v>
      </c>
      <c r="N189" t="s">
        <v>30</v>
      </c>
      <c r="O189" t="s">
        <v>519</v>
      </c>
      <c r="P189">
        <v>6</v>
      </c>
      <c r="Q189" s="2">
        <v>776.88</v>
      </c>
      <c r="R189" t="str">
        <f t="shared" si="16"/>
        <v>1</v>
      </c>
      <c r="S189" s="4">
        <f t="shared" si="17"/>
        <v>6</v>
      </c>
      <c r="T189" s="2">
        <f t="shared" si="18"/>
        <v>776.88</v>
      </c>
      <c r="U189" s="3">
        <v>20</v>
      </c>
      <c r="V189" s="2">
        <f t="shared" si="19"/>
        <v>155.376</v>
      </c>
    </row>
    <row r="190" spans="1:22" x14ac:dyDescent="0.25">
      <c r="A190" s="1">
        <v>44953</v>
      </c>
      <c r="B190" t="s">
        <v>33</v>
      </c>
      <c r="C190" t="s">
        <v>35</v>
      </c>
      <c r="D190" t="s">
        <v>596</v>
      </c>
      <c r="E190" t="s">
        <v>189</v>
      </c>
      <c r="F190" t="s">
        <v>190</v>
      </c>
      <c r="G190" t="s">
        <v>178</v>
      </c>
      <c r="H190" t="s">
        <v>36</v>
      </c>
      <c r="I190" s="3" t="s">
        <v>179</v>
      </c>
      <c r="J190" t="s">
        <v>17</v>
      </c>
      <c r="K190" t="s">
        <v>597</v>
      </c>
      <c r="L190">
        <v>1</v>
      </c>
      <c r="M190" t="s">
        <v>88</v>
      </c>
      <c r="N190" t="s">
        <v>30</v>
      </c>
      <c r="O190" t="s">
        <v>89</v>
      </c>
      <c r="P190">
        <v>2</v>
      </c>
      <c r="Q190" s="2">
        <v>212</v>
      </c>
      <c r="R190" t="str">
        <f t="shared" si="16"/>
        <v>1</v>
      </c>
      <c r="S190" s="4">
        <f t="shared" si="17"/>
        <v>2</v>
      </c>
      <c r="T190" s="2">
        <f t="shared" si="18"/>
        <v>212</v>
      </c>
      <c r="U190" s="3">
        <v>20</v>
      </c>
      <c r="V190" s="2">
        <f t="shared" si="19"/>
        <v>42.4</v>
      </c>
    </row>
    <row r="191" spans="1:22" x14ac:dyDescent="0.25">
      <c r="A191" s="1">
        <v>44953</v>
      </c>
      <c r="B191" t="s">
        <v>33</v>
      </c>
      <c r="C191" t="s">
        <v>304</v>
      </c>
      <c r="D191" t="s">
        <v>627</v>
      </c>
      <c r="E191" t="s">
        <v>42</v>
      </c>
      <c r="F191" t="s">
        <v>43</v>
      </c>
      <c r="G191" t="s">
        <v>44</v>
      </c>
      <c r="H191" t="s">
        <v>34</v>
      </c>
      <c r="I191" s="3" t="s">
        <v>45</v>
      </c>
      <c r="J191" t="s">
        <v>17</v>
      </c>
      <c r="K191" t="s">
        <v>628</v>
      </c>
      <c r="L191">
        <v>1</v>
      </c>
      <c r="M191" t="s">
        <v>105</v>
      </c>
      <c r="N191" t="s">
        <v>28</v>
      </c>
      <c r="O191" t="s">
        <v>106</v>
      </c>
      <c r="P191">
        <v>3</v>
      </c>
      <c r="Q191" s="2">
        <v>1038.6300000000001</v>
      </c>
      <c r="R191" t="str">
        <f t="shared" si="16"/>
        <v>1</v>
      </c>
      <c r="S191" s="4">
        <f t="shared" si="17"/>
        <v>3</v>
      </c>
      <c r="T191" s="2">
        <f t="shared" si="18"/>
        <v>1038.6300000000001</v>
      </c>
      <c r="U191" s="3">
        <v>20</v>
      </c>
      <c r="V191" s="2">
        <f t="shared" si="19"/>
        <v>207.72600000000003</v>
      </c>
    </row>
    <row r="192" spans="1:22" x14ac:dyDescent="0.25">
      <c r="A192" s="1">
        <v>44953</v>
      </c>
      <c r="B192" t="s">
        <v>33</v>
      </c>
      <c r="C192" t="s">
        <v>304</v>
      </c>
      <c r="D192" t="s">
        <v>641</v>
      </c>
      <c r="E192" t="s">
        <v>42</v>
      </c>
      <c r="F192" t="s">
        <v>43</v>
      </c>
      <c r="G192" t="s">
        <v>44</v>
      </c>
      <c r="H192" t="s">
        <v>34</v>
      </c>
      <c r="I192" s="3" t="s">
        <v>45</v>
      </c>
      <c r="J192" t="s">
        <v>17</v>
      </c>
      <c r="K192" t="s">
        <v>643</v>
      </c>
      <c r="L192">
        <v>1</v>
      </c>
      <c r="M192" t="s">
        <v>105</v>
      </c>
      <c r="N192" t="s">
        <v>28</v>
      </c>
      <c r="O192" t="s">
        <v>106</v>
      </c>
      <c r="P192">
        <v>3</v>
      </c>
      <c r="Q192" s="2">
        <v>1038.6300000000001</v>
      </c>
      <c r="R192" t="str">
        <f t="shared" si="16"/>
        <v>1</v>
      </c>
      <c r="S192" s="4">
        <f t="shared" si="17"/>
        <v>3</v>
      </c>
      <c r="T192" s="2">
        <f t="shared" si="18"/>
        <v>1038.6300000000001</v>
      </c>
      <c r="U192" s="3">
        <v>20</v>
      </c>
      <c r="V192" s="2">
        <f t="shared" si="19"/>
        <v>207.72600000000003</v>
      </c>
    </row>
    <row r="193" spans="1:22" x14ac:dyDescent="0.25">
      <c r="A193" s="1">
        <v>44953</v>
      </c>
      <c r="B193" t="s">
        <v>33</v>
      </c>
      <c r="D193" t="s">
        <v>654</v>
      </c>
      <c r="E193" t="s">
        <v>649</v>
      </c>
      <c r="F193" t="s">
        <v>650</v>
      </c>
      <c r="G193" t="s">
        <v>40</v>
      </c>
      <c r="H193" t="s">
        <v>36</v>
      </c>
      <c r="I193" s="3" t="s">
        <v>424</v>
      </c>
      <c r="J193" t="s">
        <v>17</v>
      </c>
      <c r="K193" t="s">
        <v>655</v>
      </c>
      <c r="L193">
        <v>1</v>
      </c>
      <c r="M193" t="s">
        <v>656</v>
      </c>
      <c r="N193" t="s">
        <v>30</v>
      </c>
      <c r="O193" t="s">
        <v>657</v>
      </c>
      <c r="P193">
        <v>6</v>
      </c>
      <c r="Q193" s="2">
        <v>270.3</v>
      </c>
      <c r="R193" t="str">
        <f t="shared" si="16"/>
        <v>1</v>
      </c>
      <c r="S193" s="4">
        <f t="shared" si="17"/>
        <v>6</v>
      </c>
      <c r="T193" s="2">
        <f t="shared" si="18"/>
        <v>270.3</v>
      </c>
      <c r="U193" s="3">
        <v>18</v>
      </c>
      <c r="V193" s="2">
        <f t="shared" si="19"/>
        <v>48.654000000000003</v>
      </c>
    </row>
    <row r="194" spans="1:22" x14ac:dyDescent="0.25">
      <c r="A194" s="1">
        <v>44956</v>
      </c>
      <c r="B194" t="s">
        <v>33</v>
      </c>
      <c r="C194" t="s">
        <v>172</v>
      </c>
      <c r="D194" t="s">
        <v>241</v>
      </c>
      <c r="E194" t="s">
        <v>173</v>
      </c>
      <c r="F194" t="s">
        <v>174</v>
      </c>
      <c r="G194" t="s">
        <v>155</v>
      </c>
      <c r="H194" t="s">
        <v>34</v>
      </c>
      <c r="I194" s="3" t="s">
        <v>175</v>
      </c>
      <c r="J194" t="s">
        <v>17</v>
      </c>
      <c r="K194" t="s">
        <v>242</v>
      </c>
      <c r="L194">
        <v>1</v>
      </c>
      <c r="M194" t="s">
        <v>243</v>
      </c>
      <c r="N194" t="s">
        <v>30</v>
      </c>
      <c r="O194" t="s">
        <v>244</v>
      </c>
      <c r="P194">
        <v>3</v>
      </c>
      <c r="Q194" s="2">
        <v>352.8</v>
      </c>
      <c r="R194" t="str">
        <f t="shared" si="16"/>
        <v>1</v>
      </c>
      <c r="S194" s="4">
        <f t="shared" si="17"/>
        <v>3</v>
      </c>
      <c r="T194" s="2">
        <f t="shared" si="18"/>
        <v>352.8</v>
      </c>
      <c r="U194" s="3">
        <v>18</v>
      </c>
      <c r="V194" s="2">
        <f t="shared" si="19"/>
        <v>63.504000000000005</v>
      </c>
    </row>
    <row r="195" spans="1:22" x14ac:dyDescent="0.25">
      <c r="A195" s="1">
        <v>44956</v>
      </c>
      <c r="B195" t="s">
        <v>33</v>
      </c>
      <c r="C195" t="s">
        <v>35</v>
      </c>
      <c r="D195" t="s">
        <v>270</v>
      </c>
      <c r="E195" t="s">
        <v>207</v>
      </c>
      <c r="F195" t="s">
        <v>208</v>
      </c>
      <c r="G195" t="s">
        <v>38</v>
      </c>
      <c r="H195" t="s">
        <v>34</v>
      </c>
      <c r="I195" s="3" t="s">
        <v>209</v>
      </c>
      <c r="J195" t="s">
        <v>17</v>
      </c>
      <c r="K195" t="s">
        <v>271</v>
      </c>
      <c r="L195">
        <v>1</v>
      </c>
      <c r="M195" t="s">
        <v>26</v>
      </c>
      <c r="N195" t="s">
        <v>27</v>
      </c>
      <c r="O195" t="s">
        <v>68</v>
      </c>
      <c r="P195">
        <v>1</v>
      </c>
      <c r="Q195" s="2">
        <v>100.8</v>
      </c>
      <c r="R195" t="str">
        <f t="shared" si="16"/>
        <v>1</v>
      </c>
      <c r="S195" s="4">
        <f t="shared" si="17"/>
        <v>1</v>
      </c>
      <c r="T195" s="2">
        <f t="shared" si="18"/>
        <v>100.8</v>
      </c>
      <c r="U195" s="3">
        <v>15</v>
      </c>
      <c r="V195" s="2">
        <f t="shared" si="19"/>
        <v>15.12</v>
      </c>
    </row>
    <row r="196" spans="1:22" x14ac:dyDescent="0.25">
      <c r="A196" s="1">
        <v>44956</v>
      </c>
      <c r="B196" t="s">
        <v>33</v>
      </c>
      <c r="C196" t="s">
        <v>35</v>
      </c>
      <c r="D196" t="s">
        <v>284</v>
      </c>
      <c r="E196" t="s">
        <v>137</v>
      </c>
      <c r="F196" t="s">
        <v>138</v>
      </c>
      <c r="G196" t="s">
        <v>139</v>
      </c>
      <c r="H196" t="s">
        <v>36</v>
      </c>
      <c r="I196" s="3" t="s">
        <v>140</v>
      </c>
      <c r="J196" t="s">
        <v>17</v>
      </c>
      <c r="K196" t="s">
        <v>285</v>
      </c>
      <c r="L196">
        <v>1</v>
      </c>
      <c r="M196" t="s">
        <v>286</v>
      </c>
      <c r="N196" t="s">
        <v>29</v>
      </c>
      <c r="O196" t="s">
        <v>287</v>
      </c>
      <c r="P196">
        <v>6</v>
      </c>
      <c r="Q196" s="2">
        <v>488.4</v>
      </c>
      <c r="R196" t="str">
        <f t="shared" si="16"/>
        <v>1</v>
      </c>
      <c r="S196" s="4">
        <f t="shared" si="17"/>
        <v>6</v>
      </c>
      <c r="T196" s="2">
        <f t="shared" si="18"/>
        <v>488.4</v>
      </c>
      <c r="U196" s="3">
        <v>15</v>
      </c>
      <c r="V196" s="2">
        <f t="shared" si="19"/>
        <v>73.260000000000005</v>
      </c>
    </row>
    <row r="197" spans="1:22" x14ac:dyDescent="0.25">
      <c r="A197" s="1">
        <v>44956</v>
      </c>
      <c r="B197" t="s">
        <v>33</v>
      </c>
      <c r="C197" t="s">
        <v>304</v>
      </c>
      <c r="D197" t="s">
        <v>309</v>
      </c>
      <c r="E197" t="s">
        <v>78</v>
      </c>
      <c r="F197" t="s">
        <v>79</v>
      </c>
      <c r="G197" t="s">
        <v>39</v>
      </c>
      <c r="H197" t="s">
        <v>34</v>
      </c>
      <c r="I197" s="3" t="s">
        <v>80</v>
      </c>
      <c r="J197" t="s">
        <v>17</v>
      </c>
      <c r="K197" t="s">
        <v>310</v>
      </c>
      <c r="L197">
        <v>1</v>
      </c>
      <c r="M197" t="s">
        <v>210</v>
      </c>
      <c r="N197" t="s">
        <v>28</v>
      </c>
      <c r="O197" t="s">
        <v>211</v>
      </c>
      <c r="P197">
        <v>4</v>
      </c>
      <c r="Q197" s="2">
        <v>1389.96</v>
      </c>
      <c r="R197" t="str">
        <f t="shared" si="16"/>
        <v>1</v>
      </c>
      <c r="S197" s="4">
        <f t="shared" si="17"/>
        <v>4</v>
      </c>
      <c r="T197" s="2">
        <f t="shared" si="18"/>
        <v>1389.96</v>
      </c>
      <c r="U197" s="3">
        <v>20</v>
      </c>
      <c r="V197" s="2">
        <f t="shared" si="19"/>
        <v>277.99200000000002</v>
      </c>
    </row>
    <row r="198" spans="1:22" x14ac:dyDescent="0.25">
      <c r="A198" s="1">
        <v>44956</v>
      </c>
      <c r="B198" t="s">
        <v>33</v>
      </c>
      <c r="C198" t="s">
        <v>311</v>
      </c>
      <c r="D198" t="s">
        <v>441</v>
      </c>
      <c r="E198" t="s">
        <v>59</v>
      </c>
      <c r="F198" t="s">
        <v>60</v>
      </c>
      <c r="G198" t="s">
        <v>61</v>
      </c>
      <c r="H198" t="s">
        <v>34</v>
      </c>
      <c r="I198" s="3" t="s">
        <v>62</v>
      </c>
      <c r="J198" t="s">
        <v>17</v>
      </c>
      <c r="K198" t="s">
        <v>442</v>
      </c>
      <c r="L198">
        <v>1</v>
      </c>
      <c r="M198" t="s">
        <v>31</v>
      </c>
      <c r="N198" t="s">
        <v>27</v>
      </c>
      <c r="O198" t="s">
        <v>32</v>
      </c>
      <c r="P198">
        <v>1</v>
      </c>
      <c r="Q198" s="2">
        <v>266.7</v>
      </c>
      <c r="R198" t="str">
        <f t="shared" si="16"/>
        <v>1</v>
      </c>
      <c r="S198" s="4">
        <f t="shared" si="17"/>
        <v>1</v>
      </c>
      <c r="T198" s="2">
        <f t="shared" si="18"/>
        <v>266.7</v>
      </c>
      <c r="U198" s="3">
        <v>15</v>
      </c>
      <c r="V198" s="2">
        <f t="shared" si="19"/>
        <v>40.005000000000003</v>
      </c>
    </row>
    <row r="199" spans="1:22" x14ac:dyDescent="0.25">
      <c r="A199" s="1">
        <v>44956</v>
      </c>
      <c r="B199" t="s">
        <v>33</v>
      </c>
      <c r="C199" t="s">
        <v>304</v>
      </c>
      <c r="D199" t="s">
        <v>465</v>
      </c>
      <c r="E199" t="s">
        <v>56</v>
      </c>
      <c r="F199" t="s">
        <v>57</v>
      </c>
      <c r="G199" t="s">
        <v>39</v>
      </c>
      <c r="H199" t="s">
        <v>34</v>
      </c>
      <c r="I199" s="3" t="s">
        <v>58</v>
      </c>
      <c r="J199" t="s">
        <v>17</v>
      </c>
      <c r="K199" t="s">
        <v>466</v>
      </c>
      <c r="L199">
        <v>1</v>
      </c>
      <c r="M199" t="s">
        <v>31</v>
      </c>
      <c r="N199" t="s">
        <v>27</v>
      </c>
      <c r="O199" t="s">
        <v>32</v>
      </c>
      <c r="P199">
        <v>1</v>
      </c>
      <c r="Q199" s="2">
        <v>246.78</v>
      </c>
      <c r="R199" t="str">
        <f t="shared" si="16"/>
        <v>1</v>
      </c>
      <c r="S199" s="4">
        <f t="shared" si="17"/>
        <v>1</v>
      </c>
      <c r="T199" s="2">
        <f t="shared" si="18"/>
        <v>246.78</v>
      </c>
      <c r="U199" s="3">
        <v>15</v>
      </c>
      <c r="V199" s="2">
        <f t="shared" si="19"/>
        <v>37.016999999999996</v>
      </c>
    </row>
    <row r="200" spans="1:22" x14ac:dyDescent="0.25">
      <c r="A200" s="1">
        <v>44956</v>
      </c>
      <c r="B200" t="s">
        <v>33</v>
      </c>
      <c r="C200" t="s">
        <v>41</v>
      </c>
      <c r="D200" t="s">
        <v>480</v>
      </c>
      <c r="E200" t="s">
        <v>53</v>
      </c>
      <c r="F200" t="s">
        <v>48</v>
      </c>
      <c r="G200" t="s">
        <v>49</v>
      </c>
      <c r="H200" t="s">
        <v>36</v>
      </c>
      <c r="I200" s="3" t="s">
        <v>50</v>
      </c>
      <c r="J200" t="s">
        <v>17</v>
      </c>
      <c r="K200" t="s">
        <v>481</v>
      </c>
      <c r="L200">
        <v>1</v>
      </c>
      <c r="M200" t="s">
        <v>97</v>
      </c>
      <c r="N200" t="s">
        <v>29</v>
      </c>
      <c r="O200" t="s">
        <v>98</v>
      </c>
      <c r="P200">
        <v>1</v>
      </c>
      <c r="Q200" s="2">
        <v>108.9</v>
      </c>
      <c r="R200" t="str">
        <f t="shared" si="16"/>
        <v>1</v>
      </c>
      <c r="S200" s="4">
        <f t="shared" si="17"/>
        <v>1</v>
      </c>
      <c r="T200" s="2">
        <f t="shared" si="18"/>
        <v>108.9</v>
      </c>
      <c r="U200" s="3">
        <v>15</v>
      </c>
      <c r="V200" s="2">
        <f t="shared" si="19"/>
        <v>16.335000000000001</v>
      </c>
    </row>
    <row r="201" spans="1:22" x14ac:dyDescent="0.25">
      <c r="A201" s="1">
        <v>44956</v>
      </c>
      <c r="B201" t="s">
        <v>33</v>
      </c>
      <c r="C201" t="s">
        <v>41</v>
      </c>
      <c r="D201" t="s">
        <v>490</v>
      </c>
      <c r="E201" t="s">
        <v>53</v>
      </c>
      <c r="F201" t="s">
        <v>48</v>
      </c>
      <c r="G201" t="s">
        <v>49</v>
      </c>
      <c r="H201" t="s">
        <v>36</v>
      </c>
      <c r="I201" s="3" t="s">
        <v>50</v>
      </c>
      <c r="J201" t="s">
        <v>17</v>
      </c>
      <c r="K201" t="s">
        <v>491</v>
      </c>
      <c r="L201">
        <v>2</v>
      </c>
      <c r="M201" t="s">
        <v>141</v>
      </c>
      <c r="N201" t="s">
        <v>27</v>
      </c>
      <c r="O201" t="s">
        <v>142</v>
      </c>
      <c r="P201">
        <v>1</v>
      </c>
      <c r="Q201" s="2">
        <v>212.1</v>
      </c>
      <c r="R201" t="str">
        <f t="shared" si="16"/>
        <v>1</v>
      </c>
      <c r="S201" s="4">
        <f t="shared" si="17"/>
        <v>1</v>
      </c>
      <c r="T201" s="2">
        <f t="shared" si="18"/>
        <v>212.1</v>
      </c>
      <c r="U201" s="3">
        <v>15</v>
      </c>
      <c r="V201" s="2">
        <f t="shared" si="19"/>
        <v>31.815000000000001</v>
      </c>
    </row>
    <row r="202" spans="1:22" x14ac:dyDescent="0.25">
      <c r="A202" s="1">
        <v>44956</v>
      </c>
      <c r="B202" t="s">
        <v>33</v>
      </c>
      <c r="C202" t="s">
        <v>41</v>
      </c>
      <c r="D202" t="s">
        <v>490</v>
      </c>
      <c r="E202" t="s">
        <v>53</v>
      </c>
      <c r="F202" t="s">
        <v>48</v>
      </c>
      <c r="G202" t="s">
        <v>49</v>
      </c>
      <c r="H202" t="s">
        <v>36</v>
      </c>
      <c r="I202" s="3" t="s">
        <v>50</v>
      </c>
      <c r="J202" t="s">
        <v>17</v>
      </c>
      <c r="K202" t="s">
        <v>491</v>
      </c>
      <c r="L202">
        <v>1</v>
      </c>
      <c r="M202" t="s">
        <v>31</v>
      </c>
      <c r="N202" t="s">
        <v>27</v>
      </c>
      <c r="O202" t="s">
        <v>32</v>
      </c>
      <c r="P202">
        <v>1</v>
      </c>
      <c r="Q202" s="2">
        <v>266.7</v>
      </c>
      <c r="R202" t="str">
        <f t="shared" si="16"/>
        <v>1</v>
      </c>
      <c r="S202" s="4">
        <f t="shared" si="17"/>
        <v>1</v>
      </c>
      <c r="T202" s="2">
        <f t="shared" si="18"/>
        <v>266.7</v>
      </c>
      <c r="U202" s="3">
        <v>15</v>
      </c>
      <c r="V202" s="2">
        <f t="shared" si="19"/>
        <v>40.005000000000003</v>
      </c>
    </row>
    <row r="203" spans="1:22" x14ac:dyDescent="0.25">
      <c r="A203" s="1">
        <v>44956</v>
      </c>
      <c r="B203" t="s">
        <v>33</v>
      </c>
      <c r="D203" t="s">
        <v>492</v>
      </c>
      <c r="E203" t="s">
        <v>67</v>
      </c>
      <c r="F203" t="s">
        <v>48</v>
      </c>
      <c r="G203" t="s">
        <v>49</v>
      </c>
      <c r="H203" t="s">
        <v>36</v>
      </c>
      <c r="I203" s="3" t="s">
        <v>50</v>
      </c>
      <c r="J203" t="s">
        <v>17</v>
      </c>
      <c r="K203" t="s">
        <v>493</v>
      </c>
      <c r="L203">
        <v>1</v>
      </c>
      <c r="M203" t="s">
        <v>65</v>
      </c>
      <c r="N203" t="s">
        <v>29</v>
      </c>
      <c r="O203" t="s">
        <v>66</v>
      </c>
      <c r="P203">
        <v>1</v>
      </c>
      <c r="Q203" s="2">
        <v>98.75</v>
      </c>
      <c r="R203" t="str">
        <f t="shared" si="16"/>
        <v>1</v>
      </c>
      <c r="S203" s="4">
        <f t="shared" si="17"/>
        <v>1</v>
      </c>
      <c r="T203" s="2">
        <f t="shared" si="18"/>
        <v>98.75</v>
      </c>
      <c r="U203" s="3">
        <v>15</v>
      </c>
      <c r="V203" s="2">
        <f t="shared" si="19"/>
        <v>14.8125</v>
      </c>
    </row>
    <row r="204" spans="1:22" x14ac:dyDescent="0.25">
      <c r="A204" s="1">
        <v>44956</v>
      </c>
      <c r="B204" t="s">
        <v>33</v>
      </c>
      <c r="C204" t="s">
        <v>35</v>
      </c>
      <c r="D204" t="s">
        <v>516</v>
      </c>
      <c r="E204" t="s">
        <v>47</v>
      </c>
      <c r="F204" t="s">
        <v>63</v>
      </c>
      <c r="G204" t="s">
        <v>40</v>
      </c>
      <c r="H204" t="s">
        <v>36</v>
      </c>
      <c r="I204" s="3" t="s">
        <v>64</v>
      </c>
      <c r="J204" t="s">
        <v>17</v>
      </c>
      <c r="K204" t="s">
        <v>520</v>
      </c>
      <c r="L204">
        <v>1</v>
      </c>
      <c r="M204" t="s">
        <v>518</v>
      </c>
      <c r="N204" t="s">
        <v>30</v>
      </c>
      <c r="O204" t="s">
        <v>519</v>
      </c>
      <c r="P204">
        <v>3</v>
      </c>
      <c r="Q204" s="2">
        <v>369.93</v>
      </c>
      <c r="R204" t="str">
        <f t="shared" si="16"/>
        <v>1</v>
      </c>
      <c r="S204" s="4">
        <f t="shared" si="17"/>
        <v>3</v>
      </c>
      <c r="T204" s="2">
        <f t="shared" si="18"/>
        <v>369.93</v>
      </c>
      <c r="U204" s="3">
        <v>20</v>
      </c>
      <c r="V204" s="2">
        <f t="shared" si="19"/>
        <v>73.986000000000004</v>
      </c>
    </row>
    <row r="205" spans="1:22" x14ac:dyDescent="0.25">
      <c r="A205" s="1">
        <v>44956</v>
      </c>
      <c r="B205" t="s">
        <v>33</v>
      </c>
      <c r="C205" t="s">
        <v>35</v>
      </c>
      <c r="D205" t="s">
        <v>534</v>
      </c>
      <c r="E205" t="s">
        <v>47</v>
      </c>
      <c r="F205" t="s">
        <v>63</v>
      </c>
      <c r="G205" t="s">
        <v>40</v>
      </c>
      <c r="H205" t="s">
        <v>36</v>
      </c>
      <c r="I205" s="3" t="s">
        <v>64</v>
      </c>
      <c r="J205" t="s">
        <v>17</v>
      </c>
      <c r="K205" t="s">
        <v>535</v>
      </c>
      <c r="L205">
        <v>1</v>
      </c>
      <c r="M205" t="s">
        <v>518</v>
      </c>
      <c r="N205" t="s">
        <v>30</v>
      </c>
      <c r="O205" t="s">
        <v>519</v>
      </c>
      <c r="P205">
        <v>6</v>
      </c>
      <c r="Q205" s="2">
        <v>776.88</v>
      </c>
      <c r="R205" t="str">
        <f t="shared" si="16"/>
        <v>1</v>
      </c>
      <c r="S205" s="4">
        <f t="shared" si="17"/>
        <v>6</v>
      </c>
      <c r="T205" s="2">
        <f t="shared" si="18"/>
        <v>776.88</v>
      </c>
      <c r="U205" s="3">
        <v>20</v>
      </c>
      <c r="V205" s="2">
        <f t="shared" si="19"/>
        <v>155.376</v>
      </c>
    </row>
    <row r="206" spans="1:22" x14ac:dyDescent="0.25">
      <c r="A206" s="1">
        <v>44956</v>
      </c>
      <c r="B206" t="s">
        <v>33</v>
      </c>
      <c r="C206" t="s">
        <v>35</v>
      </c>
      <c r="D206" t="s">
        <v>542</v>
      </c>
      <c r="E206" t="s">
        <v>47</v>
      </c>
      <c r="F206" t="s">
        <v>63</v>
      </c>
      <c r="G206" t="s">
        <v>40</v>
      </c>
      <c r="H206" t="s">
        <v>36</v>
      </c>
      <c r="I206" s="3" t="s">
        <v>64</v>
      </c>
      <c r="J206" t="s">
        <v>17</v>
      </c>
      <c r="K206" t="s">
        <v>543</v>
      </c>
      <c r="L206">
        <v>1</v>
      </c>
      <c r="M206" t="s">
        <v>532</v>
      </c>
      <c r="N206" t="s">
        <v>30</v>
      </c>
      <c r="O206" t="s">
        <v>533</v>
      </c>
      <c r="P206">
        <v>2</v>
      </c>
      <c r="Q206" s="2">
        <v>876.3</v>
      </c>
      <c r="R206" t="str">
        <f t="shared" si="16"/>
        <v>1</v>
      </c>
      <c r="S206" s="4">
        <f t="shared" si="17"/>
        <v>2</v>
      </c>
      <c r="T206" s="2">
        <f t="shared" si="18"/>
        <v>876.3</v>
      </c>
      <c r="U206" s="3">
        <v>20</v>
      </c>
      <c r="V206" s="2">
        <f t="shared" si="19"/>
        <v>175.26</v>
      </c>
    </row>
    <row r="207" spans="1:22" x14ac:dyDescent="0.25">
      <c r="A207" s="1">
        <v>44956</v>
      </c>
      <c r="B207" t="s">
        <v>33</v>
      </c>
      <c r="C207" t="s">
        <v>35</v>
      </c>
      <c r="D207" t="s">
        <v>546</v>
      </c>
      <c r="E207" t="s">
        <v>47</v>
      </c>
      <c r="F207" t="s">
        <v>63</v>
      </c>
      <c r="G207" t="s">
        <v>40</v>
      </c>
      <c r="H207" t="s">
        <v>36</v>
      </c>
      <c r="I207" s="3" t="s">
        <v>64</v>
      </c>
      <c r="J207" t="s">
        <v>17</v>
      </c>
      <c r="K207" t="s">
        <v>547</v>
      </c>
      <c r="L207">
        <v>1</v>
      </c>
      <c r="M207" t="s">
        <v>540</v>
      </c>
      <c r="N207" t="s">
        <v>28</v>
      </c>
      <c r="O207" t="s">
        <v>541</v>
      </c>
      <c r="P207">
        <v>2</v>
      </c>
      <c r="Q207" s="2">
        <v>720</v>
      </c>
      <c r="R207" t="str">
        <f t="shared" si="16"/>
        <v>1</v>
      </c>
      <c r="S207" s="4">
        <f t="shared" si="17"/>
        <v>2</v>
      </c>
      <c r="T207" s="2">
        <f t="shared" si="18"/>
        <v>720</v>
      </c>
      <c r="U207" s="3">
        <v>20</v>
      </c>
      <c r="V207" s="2">
        <f t="shared" si="19"/>
        <v>144</v>
      </c>
    </row>
    <row r="208" spans="1:22" x14ac:dyDescent="0.25">
      <c r="A208" s="1">
        <v>44956</v>
      </c>
      <c r="B208" t="s">
        <v>33</v>
      </c>
      <c r="C208" t="s">
        <v>35</v>
      </c>
      <c r="D208" t="s">
        <v>550</v>
      </c>
      <c r="E208" t="s">
        <v>47</v>
      </c>
      <c r="F208" t="s">
        <v>63</v>
      </c>
      <c r="G208" t="s">
        <v>40</v>
      </c>
      <c r="H208" t="s">
        <v>36</v>
      </c>
      <c r="I208" s="3" t="s">
        <v>64</v>
      </c>
      <c r="J208" t="s">
        <v>17</v>
      </c>
      <c r="K208" t="s">
        <v>551</v>
      </c>
      <c r="L208">
        <v>1</v>
      </c>
      <c r="M208" t="s">
        <v>26</v>
      </c>
      <c r="N208" t="s">
        <v>27</v>
      </c>
      <c r="O208" t="s">
        <v>68</v>
      </c>
      <c r="P208">
        <v>2</v>
      </c>
      <c r="Q208" s="2">
        <v>174.3</v>
      </c>
      <c r="R208" t="str">
        <f t="shared" si="16"/>
        <v>1</v>
      </c>
      <c r="S208" s="4">
        <f t="shared" si="17"/>
        <v>2</v>
      </c>
      <c r="T208" s="2">
        <f t="shared" si="18"/>
        <v>174.3</v>
      </c>
      <c r="U208" s="3">
        <v>15</v>
      </c>
      <c r="V208" s="2">
        <f t="shared" si="19"/>
        <v>26.145</v>
      </c>
    </row>
    <row r="209" spans="1:22" x14ac:dyDescent="0.25">
      <c r="A209" s="1">
        <v>44956</v>
      </c>
      <c r="B209" t="s">
        <v>33</v>
      </c>
      <c r="C209" t="s">
        <v>304</v>
      </c>
      <c r="D209" t="s">
        <v>637</v>
      </c>
      <c r="E209" t="s">
        <v>42</v>
      </c>
      <c r="F209" t="s">
        <v>43</v>
      </c>
      <c r="G209" t="s">
        <v>44</v>
      </c>
      <c r="H209" t="s">
        <v>34</v>
      </c>
      <c r="I209" s="3" t="s">
        <v>45</v>
      </c>
      <c r="J209" t="s">
        <v>17</v>
      </c>
      <c r="K209" t="s">
        <v>638</v>
      </c>
      <c r="L209">
        <v>1</v>
      </c>
      <c r="M209" t="s">
        <v>31</v>
      </c>
      <c r="N209" t="s">
        <v>27</v>
      </c>
      <c r="O209" t="s">
        <v>32</v>
      </c>
      <c r="P209">
        <v>1</v>
      </c>
      <c r="Q209" s="2">
        <v>266.7</v>
      </c>
      <c r="R209" t="str">
        <f t="shared" si="16"/>
        <v>1</v>
      </c>
      <c r="S209" s="4">
        <f t="shared" si="17"/>
        <v>1</v>
      </c>
      <c r="T209" s="2">
        <f t="shared" si="18"/>
        <v>266.7</v>
      </c>
      <c r="U209" s="3">
        <v>15</v>
      </c>
      <c r="V209" s="2">
        <f t="shared" si="19"/>
        <v>40.005000000000003</v>
      </c>
    </row>
    <row r="210" spans="1:22" x14ac:dyDescent="0.25">
      <c r="A210" s="1">
        <v>44956</v>
      </c>
      <c r="B210" t="s">
        <v>33</v>
      </c>
      <c r="C210" t="s">
        <v>304</v>
      </c>
      <c r="D210" t="s">
        <v>639</v>
      </c>
      <c r="E210" t="s">
        <v>42</v>
      </c>
      <c r="F210" t="s">
        <v>43</v>
      </c>
      <c r="G210" t="s">
        <v>44</v>
      </c>
      <c r="H210" t="s">
        <v>34</v>
      </c>
      <c r="I210" s="3" t="s">
        <v>45</v>
      </c>
      <c r="J210" t="s">
        <v>17</v>
      </c>
      <c r="K210" t="s">
        <v>640</v>
      </c>
      <c r="L210">
        <v>1</v>
      </c>
      <c r="M210" t="s">
        <v>31</v>
      </c>
      <c r="N210" t="s">
        <v>27</v>
      </c>
      <c r="O210" t="s">
        <v>32</v>
      </c>
      <c r="P210">
        <v>2</v>
      </c>
      <c r="Q210" s="2">
        <v>533.4</v>
      </c>
      <c r="R210" t="str">
        <f t="shared" si="16"/>
        <v>1</v>
      </c>
      <c r="S210" s="4">
        <f t="shared" ref="S210:S211" si="20">P210*R210</f>
        <v>2</v>
      </c>
      <c r="T210" s="2">
        <f t="shared" si="18"/>
        <v>533.4</v>
      </c>
      <c r="U210" s="3">
        <v>15</v>
      </c>
      <c r="V210" s="2">
        <f t="shared" ref="V210:V211" si="21">T210*U210/100</f>
        <v>80.010000000000005</v>
      </c>
    </row>
    <row r="211" spans="1:22" x14ac:dyDescent="0.25">
      <c r="A211" s="1">
        <v>44956</v>
      </c>
      <c r="B211" t="s">
        <v>33</v>
      </c>
      <c r="C211" t="s">
        <v>35</v>
      </c>
      <c r="D211" t="s">
        <v>658</v>
      </c>
      <c r="E211" t="s">
        <v>234</v>
      </c>
      <c r="F211" t="s">
        <v>235</v>
      </c>
      <c r="G211" t="s">
        <v>155</v>
      </c>
      <c r="H211" t="s">
        <v>34</v>
      </c>
      <c r="I211" s="3" t="s">
        <v>236</v>
      </c>
      <c r="J211" t="s">
        <v>17</v>
      </c>
      <c r="K211" t="s">
        <v>659</v>
      </c>
      <c r="L211">
        <v>1</v>
      </c>
      <c r="M211" t="s">
        <v>123</v>
      </c>
      <c r="N211" t="s">
        <v>27</v>
      </c>
      <c r="O211" t="s">
        <v>124</v>
      </c>
      <c r="P211">
        <v>2</v>
      </c>
      <c r="Q211" s="2">
        <v>75.599999999999994</v>
      </c>
      <c r="R211" t="str">
        <f t="shared" si="16"/>
        <v>1</v>
      </c>
      <c r="S211" s="4">
        <f t="shared" si="20"/>
        <v>2</v>
      </c>
      <c r="T211" s="2">
        <f t="shared" si="18"/>
        <v>75.599999999999994</v>
      </c>
      <c r="U211" s="3">
        <v>15</v>
      </c>
      <c r="V211" s="2">
        <f t="shared" si="21"/>
        <v>11.34</v>
      </c>
    </row>
    <row r="213" spans="1:22" x14ac:dyDescent="0.25">
      <c r="S213" s="21" t="s">
        <v>684</v>
      </c>
      <c r="T213" s="20">
        <f>SUM(T9:T212)</f>
        <v>84790.719999999987</v>
      </c>
      <c r="U213" s="22" t="s">
        <v>684</v>
      </c>
      <c r="V213" s="19">
        <f>SUM(V9:V212)</f>
        <v>14765.040600000004</v>
      </c>
    </row>
  </sheetData>
  <pageMargins left="0.7" right="0.7" top="0.75" bottom="0.75" header="0.3" footer="0.3"/>
  <pageSetup paperSize="256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3" sqref="A3"/>
    </sheetView>
  </sheetViews>
  <sheetFormatPr defaultRowHeight="15" x14ac:dyDescent="0.25"/>
  <cols>
    <col min="1" max="1" width="18.85546875" customWidth="1"/>
    <col min="2" max="3" width="18.85546875" style="5" customWidth="1"/>
    <col min="5" max="5" width="9.7109375" bestFit="1" customWidth="1"/>
  </cols>
  <sheetData>
    <row r="1" spans="1:5" x14ac:dyDescent="0.25">
      <c r="A1" t="s">
        <v>23</v>
      </c>
      <c r="B1" s="5" t="s">
        <v>24</v>
      </c>
      <c r="C1" s="5" t="s">
        <v>25</v>
      </c>
    </row>
    <row r="2" spans="1:5" x14ac:dyDescent="0.25">
      <c r="A2" t="s">
        <v>33</v>
      </c>
      <c r="B2" s="5">
        <f ca="1">EOMONTH(TODAY(), -2) + 1</f>
        <v>44927</v>
      </c>
      <c r="C2" s="5">
        <f ca="1">EOMONTH(TODAY(), -1)</f>
        <v>44957</v>
      </c>
    </row>
    <row r="5" spans="1:5" x14ac:dyDescent="0.25">
      <c r="A5" t="str">
        <f ca="1">CONCATENATE("GRACE MEDICAL Commissions Report for ", A2, " from ", TEXT(B2, "mm/dd/yyyy"), " through ", TEXT(C2, "mm/dd/yyyy"))</f>
        <v>GRACE MEDICAL Commissions Report for SR-MAG1 from 01/01/2023 through 01/31/2023</v>
      </c>
      <c r="E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Justin</vt:lpstr>
      <vt:lpstr>Jessica</vt:lpstr>
      <vt:lpstr>Mark</vt:lpstr>
      <vt:lpstr>Stephen</vt:lpstr>
      <vt:lpstr>Trey</vt:lpstr>
      <vt:lpstr>Mike</vt:lpstr>
      <vt:lpstr>Percent</vt:lpstr>
      <vt:lpstr>Commissions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Worsham</dc:creator>
  <cp:lastModifiedBy>Michael</cp:lastModifiedBy>
  <dcterms:created xsi:type="dcterms:W3CDTF">2016-03-17T19:33:19Z</dcterms:created>
  <dcterms:modified xsi:type="dcterms:W3CDTF">2023-02-20T17:55:57Z</dcterms:modified>
</cp:coreProperties>
</file>