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asta\Downloads\"/>
    </mc:Choice>
  </mc:AlternateContent>
  <xr:revisionPtr revIDLastSave="0" documentId="13_ncr:1_{5AFA2A1E-14AB-451E-BFA1-1086B8CBE21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8o4VoLjGUKRTb10hQbC5AJVd7u6Yc1u5zdBZFUGWS8="/>
    </ext>
  </extLst>
</workbook>
</file>

<file path=xl/calcChain.xml><?xml version="1.0" encoding="utf-8"?>
<calcChain xmlns="http://schemas.openxmlformats.org/spreadsheetml/2006/main">
  <c r="O11" i="1" l="1"/>
  <c r="P11" i="1" s="1"/>
  <c r="O10" i="1"/>
  <c r="P10" i="1" s="1"/>
  <c r="O5" i="1"/>
  <c r="O6" i="1"/>
  <c r="O2" i="1"/>
  <c r="P2" i="1" s="1"/>
  <c r="O9" i="1"/>
  <c r="O8" i="1"/>
  <c r="P8" i="1" s="1"/>
  <c r="Q8" i="1" s="1"/>
  <c r="O7" i="1"/>
  <c r="P7" i="1" s="1"/>
  <c r="O3" i="1"/>
  <c r="P3" i="1" s="1"/>
  <c r="O4" i="1"/>
  <c r="P4" i="1" s="1"/>
  <c r="Q11" i="1" l="1"/>
  <c r="Q4" i="1"/>
  <c r="P5" i="1"/>
  <c r="Q5" i="1" s="1"/>
  <c r="Q10" i="1"/>
  <c r="P6" i="1"/>
  <c r="Q6" i="1" s="1"/>
  <c r="R6" i="1" s="1"/>
  <c r="P9" i="1"/>
  <c r="Q9" i="1" s="1"/>
  <c r="R10" i="1"/>
  <c r="S10" i="1" s="1"/>
  <c r="R11" i="1"/>
  <c r="S11" i="1" s="1"/>
  <c r="R4" i="1"/>
  <c r="S4" i="1" s="1"/>
  <c r="R8" i="1"/>
  <c r="S8" i="1" s="1"/>
  <c r="Q3" i="1"/>
  <c r="Q7" i="1"/>
  <c r="Q2" i="1"/>
  <c r="R9" i="1" l="1"/>
  <c r="S9" i="1" s="1"/>
  <c r="R5" i="1"/>
  <c r="S5" i="1"/>
  <c r="S6" i="1"/>
  <c r="R3" i="1"/>
  <c r="S3" i="1" s="1"/>
  <c r="R7" i="1"/>
  <c r="S7" i="1" s="1"/>
  <c r="R2" i="1"/>
  <c r="S2" i="1" s="1"/>
</calcChain>
</file>

<file path=xl/sharedStrings.xml><?xml version="1.0" encoding="utf-8"?>
<sst xmlns="http://schemas.openxmlformats.org/spreadsheetml/2006/main" count="29" uniqueCount="27">
  <si>
    <t>KS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</si>
  <si>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</si>
  <si>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</si>
  <si>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</si>
  <si>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</si>
  <si>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</si>
  <si>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</si>
  <si>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</si>
  <si>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</si>
  <si>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</si>
  <si>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</si>
  <si>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</si>
  <si>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</si>
  <si>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TOTALT</t>
  </si>
  <si>
    <t>Semers</t>
  </si>
  <si>
    <t>Soc avg</t>
  </si>
  <si>
    <t>TOT KLUBB</t>
  </si>
  <si>
    <t>Herr</t>
  </si>
  <si>
    <t>Dam</t>
  </si>
  <si>
    <t>U18</t>
  </si>
  <si>
    <t>Herr/Spel</t>
  </si>
  <si>
    <t>F15</t>
  </si>
  <si>
    <t>P15:3</t>
  </si>
  <si>
    <t>U15</t>
  </si>
  <si>
    <t>P12</t>
  </si>
  <si>
    <t>Summa</t>
  </si>
  <si>
    <t>Ledare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</si>
</sst>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scheme val="minor"/>
    </font>
    <font>
      <sz val="10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3" fontId="2" fillId="0" borderId="0" xfId="0" applyNumberFormat="1" applyFont="1" applyFill="1"/>
    <xf numFmtId="3" fontId="3" fillId="0" borderId="0" xfId="0" applyNumberFormat="1" applyFont="1" applyFill="1"/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0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" customHeight="1" x14ac:dyDescent="0.4"/>
  <cols>
    <col min="1" max="1" width="27.42578125" style="1" customWidth="1"/>
    <col min="2" max="2" width="8.7109375" style="1" customWidth="1"/>
    <col min="3" max="16" width="8.7109375" style="7" customWidth="1"/>
    <col min="17" max="17" width="8.7109375" style="6" customWidth="1"/>
    <col min="18" max="19" width="8.7109375" style="7" customWidth="1"/>
    <col min="20" max="27" width="8.7109375" style="1" customWidth="1"/>
    <col min="28" max="16384" width="14.42578125" style="1"/>
  </cols>
  <sheetData>
    <row r="1" spans="1:19" ht="12.75" customHeight="1" x14ac:dyDescent="0.4">
      <c r="A1" s="3" t="s">
        <v>26</v>
      </c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25</v>
      </c>
      <c r="P1" s="5" t="s">
        <v>14</v>
      </c>
      <c r="Q1" s="6" t="s">
        <v>13</v>
      </c>
      <c r="R1" s="6" t="s">
        <v>15</v>
      </c>
      <c r="S1" s="6" t="s">
        <v>16</v>
      </c>
    </row>
    <row r="2" spans="1:19" ht="12.75" customHeight="1" x14ac:dyDescent="0.4">
      <c r="A2" s="4"/>
      <c r="B2" s="1" t="s">
        <v>18</v>
      </c>
      <c r="D2" s="7">
        <v>3250</v>
      </c>
      <c r="E2" s="7">
        <v>3250</v>
      </c>
      <c r="F2" s="7">
        <v>3250</v>
      </c>
      <c r="G2" s="7">
        <v>3250</v>
      </c>
      <c r="H2" s="7">
        <v>3250</v>
      </c>
      <c r="J2" s="7">
        <v>3250</v>
      </c>
      <c r="K2" s="7">
        <v>3250</v>
      </c>
      <c r="L2" s="7">
        <v>3250</v>
      </c>
      <c r="M2" s="7">
        <v>3250</v>
      </c>
      <c r="N2" s="7">
        <v>3250</v>
      </c>
      <c r="O2" s="6">
        <f>SUM(C2:N2)</f>
        <v>32500</v>
      </c>
      <c r="P2" s="7">
        <f>O2*0.12</f>
        <v>3900</v>
      </c>
      <c r="Q2" s="6">
        <f>O2+P2</f>
        <v>36400</v>
      </c>
      <c r="R2" s="7">
        <f>IF(Q2&lt;29400,0,Q2*0.3142)</f>
        <v>11436.88</v>
      </c>
      <c r="S2" s="6">
        <f>Q2+R2</f>
        <v>47836.88</v>
      </c>
    </row>
    <row r="3" spans="1:19" ht="12.75" customHeight="1" x14ac:dyDescent="0.4">
      <c r="A3" s="4"/>
      <c r="B3" s="1" t="s">
        <v>17</v>
      </c>
      <c r="F3" s="7">
        <v>13000</v>
      </c>
      <c r="L3" s="7">
        <v>13000</v>
      </c>
      <c r="O3" s="6">
        <f>SUM(C3:N3)</f>
        <v>26000</v>
      </c>
      <c r="P3" s="7">
        <f>O3*0.12</f>
        <v>3120</v>
      </c>
      <c r="Q3" s="6">
        <f>O3+P3</f>
        <v>29120</v>
      </c>
      <c r="R3" s="7">
        <f>IF(Q3&lt;29400,0,Q3*0.3142)</f>
        <v>0</v>
      </c>
      <c r="S3" s="6">
        <f>Q3+R3</f>
        <v>29120</v>
      </c>
    </row>
    <row r="4" spans="1:19" ht="12.75" customHeight="1" x14ac:dyDescent="0.4">
      <c r="A4" s="4"/>
      <c r="B4" s="1" t="s">
        <v>17</v>
      </c>
      <c r="E4" s="7">
        <v>6750</v>
      </c>
      <c r="F4" s="7">
        <v>2250</v>
      </c>
      <c r="G4" s="7">
        <v>2250</v>
      </c>
      <c r="H4" s="7">
        <v>2250</v>
      </c>
      <c r="J4" s="7">
        <v>2250</v>
      </c>
      <c r="K4" s="7">
        <v>2250</v>
      </c>
      <c r="L4" s="7">
        <v>2250</v>
      </c>
      <c r="M4" s="7">
        <v>2250</v>
      </c>
      <c r="O4" s="6">
        <f>SUM(C4:N4)</f>
        <v>22500</v>
      </c>
      <c r="P4" s="7">
        <f>O4*0.12</f>
        <v>2700</v>
      </c>
      <c r="Q4" s="6">
        <f>O4+P4</f>
        <v>25200</v>
      </c>
      <c r="R4" s="7">
        <f>IF(Q4&lt;29400,0,Q4*0.3142)</f>
        <v>0</v>
      </c>
      <c r="S4" s="6">
        <f>Q4+R4</f>
        <v>25200</v>
      </c>
    </row>
    <row r="5" spans="1:19" ht="12.75" customHeight="1" x14ac:dyDescent="0.4">
      <c r="B5" s="1" t="s">
        <v>17</v>
      </c>
      <c r="F5" s="7">
        <v>2500</v>
      </c>
      <c r="G5" s="7">
        <v>2500</v>
      </c>
      <c r="H5" s="7">
        <v>2500</v>
      </c>
      <c r="J5" s="7">
        <v>2500</v>
      </c>
      <c r="K5" s="7">
        <v>2500</v>
      </c>
      <c r="L5" s="7">
        <v>2500</v>
      </c>
      <c r="O5" s="6">
        <f>SUM(C5:N5)</f>
        <v>15000</v>
      </c>
      <c r="P5" s="7">
        <f>O5*0.12</f>
        <v>1800</v>
      </c>
      <c r="Q5" s="6">
        <f>O5+P5</f>
        <v>16800</v>
      </c>
      <c r="R5" s="7">
        <f>IF(Q5&lt;29400,0,Q5*0.3142)</f>
        <v>0</v>
      </c>
      <c r="S5" s="6">
        <f>Q5+R5</f>
        <v>16800</v>
      </c>
    </row>
    <row r="6" spans="1:19" ht="12.75" customHeight="1" x14ac:dyDescent="0.4">
      <c r="B6" s="1" t="s">
        <v>20</v>
      </c>
      <c r="F6" s="7">
        <v>3000</v>
      </c>
      <c r="G6" s="7">
        <v>3000</v>
      </c>
      <c r="J6" s="7">
        <v>1500</v>
      </c>
      <c r="K6" s="7">
        <v>1500</v>
      </c>
      <c r="L6" s="7">
        <v>1500</v>
      </c>
      <c r="O6" s="6">
        <f>SUM(C6:N6)</f>
        <v>10500</v>
      </c>
      <c r="P6" s="7">
        <f>O6*0.12</f>
        <v>1260</v>
      </c>
      <c r="Q6" s="6">
        <f>O6+P6</f>
        <v>11760</v>
      </c>
      <c r="R6" s="7">
        <f>IF(Q6&lt;29400,0,Q6*0.3142)</f>
        <v>0</v>
      </c>
      <c r="S6" s="6">
        <f>Q6+R6</f>
        <v>11760</v>
      </c>
    </row>
    <row r="7" spans="1:19" ht="12.75" customHeight="1" x14ac:dyDescent="0.4">
      <c r="B7" s="1" t="s">
        <v>19</v>
      </c>
      <c r="G7" s="7">
        <v>2500</v>
      </c>
      <c r="L7" s="7">
        <v>2500</v>
      </c>
      <c r="O7" s="6">
        <f>SUM(C7:N7)</f>
        <v>5000</v>
      </c>
      <c r="P7" s="7">
        <f>O7*0.12</f>
        <v>600</v>
      </c>
      <c r="Q7" s="6">
        <f>O7+P7</f>
        <v>5600</v>
      </c>
      <c r="R7" s="7">
        <f>IF(Q7&lt;29400,0,Q7*0.3142)</f>
        <v>0</v>
      </c>
      <c r="S7" s="6">
        <f>Q7+R7</f>
        <v>5600</v>
      </c>
    </row>
    <row r="8" spans="1:19" ht="12.75" customHeight="1" x14ac:dyDescent="0.4">
      <c r="B8" s="1" t="s">
        <v>23</v>
      </c>
      <c r="F8" s="7">
        <v>375</v>
      </c>
      <c r="G8" s="7">
        <v>375</v>
      </c>
      <c r="H8" s="7">
        <v>375</v>
      </c>
      <c r="J8" s="7">
        <v>375</v>
      </c>
      <c r="K8" s="7">
        <v>375</v>
      </c>
      <c r="L8" s="7">
        <v>375</v>
      </c>
      <c r="M8" s="7">
        <v>375</v>
      </c>
      <c r="N8" s="7">
        <v>375</v>
      </c>
      <c r="O8" s="6">
        <f>SUM(C8:N8)</f>
        <v>3000</v>
      </c>
      <c r="P8" s="7">
        <f>O8*0.12</f>
        <v>360</v>
      </c>
      <c r="Q8" s="6">
        <f>O8+P8</f>
        <v>3360</v>
      </c>
      <c r="R8" s="7">
        <f>IF(Q8&lt;29400,0,Q8*0.3142)</f>
        <v>0</v>
      </c>
      <c r="S8" s="6">
        <f>Q8+R8</f>
        <v>3360</v>
      </c>
    </row>
    <row r="9" spans="1:19" ht="12.75" customHeight="1" x14ac:dyDescent="0.4">
      <c r="B9" s="1" t="s">
        <v>21</v>
      </c>
      <c r="H9" s="7">
        <v>1500</v>
      </c>
      <c r="N9" s="7">
        <v>1500</v>
      </c>
      <c r="O9" s="6">
        <f>SUM(C9:N9)</f>
        <v>3000</v>
      </c>
      <c r="P9" s="7">
        <f>O9*0.12</f>
        <v>360</v>
      </c>
      <c r="Q9" s="6">
        <f>O9+P9</f>
        <v>3360</v>
      </c>
      <c r="R9" s="7">
        <f>IF(Q9&lt;29400,0,Q9*0.3142)</f>
        <v>0</v>
      </c>
      <c r="S9" s="6">
        <f>Q9+R9</f>
        <v>3360</v>
      </c>
    </row>
    <row r="10" spans="1:19" ht="12.75" customHeight="1" x14ac:dyDescent="0.4">
      <c r="B10" s="1" t="s">
        <v>22</v>
      </c>
      <c r="H10" s="7">
        <v>1000</v>
      </c>
      <c r="J10" s="7">
        <v>500</v>
      </c>
      <c r="K10" s="7">
        <v>500</v>
      </c>
      <c r="L10" s="7">
        <v>500</v>
      </c>
      <c r="M10" s="7">
        <v>250</v>
      </c>
      <c r="N10" s="7">
        <v>250</v>
      </c>
      <c r="O10" s="6">
        <f>SUM(C10:N10)</f>
        <v>3000</v>
      </c>
      <c r="P10" s="7">
        <f>O10*0.12</f>
        <v>360</v>
      </c>
      <c r="Q10" s="6">
        <f>O10+P10</f>
        <v>3360</v>
      </c>
      <c r="R10" s="7">
        <f>IF(Q10&lt;29400,0,Q10*0.3142)</f>
        <v>0</v>
      </c>
      <c r="S10" s="6">
        <f>Q10+R10</f>
        <v>3360</v>
      </c>
    </row>
    <row r="11" spans="1:19" ht="12.75" customHeight="1" x14ac:dyDescent="0.4">
      <c r="B11" s="1" t="s">
        <v>24</v>
      </c>
      <c r="H11" s="7">
        <v>1500</v>
      </c>
      <c r="N11" s="7">
        <v>1500</v>
      </c>
      <c r="O11" s="6">
        <f>SUM(C11:N11)</f>
        <v>3000</v>
      </c>
      <c r="P11" s="7">
        <f>O11*0.12</f>
        <v>360</v>
      </c>
      <c r="Q11" s="6">
        <f>O11+P11</f>
        <v>3360</v>
      </c>
      <c r="R11" s="7">
        <f>IF(Q11&lt;29400,0,Q11*0.3142)</f>
        <v>0</v>
      </c>
      <c r="S11" s="6">
        <f>Q11+R11</f>
        <v>3360</v>
      </c>
    </row>
    <row r="12" spans="1:19" ht="12.75" customHeight="1" x14ac:dyDescent="0.4"/>
    <row r="13" spans="1:19" ht="12.75" customHeight="1" x14ac:dyDescent="0.4"/>
    <row r="14" spans="1:19" ht="12.75" customHeight="1" x14ac:dyDescent="0.4"/>
    <row r="15" spans="1:19" ht="12.75" customHeight="1" x14ac:dyDescent="0.4"/>
    <row r="16" spans="1:19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</sheetData>
  <sortState xmlns:xlrd2="http://schemas.microsoft.com/office/spreadsheetml/2017/richdata2" ref="C2:S969">
    <sortCondition descending="1" ref="S2:S96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Carlon</dc:creator>
  <cp:lastModifiedBy>Martin Carlon</cp:lastModifiedBy>
  <dcterms:created xsi:type="dcterms:W3CDTF">2025-03-14T06:39:56Z</dcterms:created>
  <dcterms:modified xsi:type="dcterms:W3CDTF">2025-09-16T08:58:40Z</dcterms:modified>
</cp:coreProperties>
</file>