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brpl26/Documents/Visual Studio Code/Laporan Kuisioner/"/>
    </mc:Choice>
  </mc:AlternateContent>
  <xr:revisionPtr revIDLastSave="0" documentId="8_{3B6C8077-4E9A-0B4E-ADA4-088AD81D46D3}" xr6:coauthVersionLast="43" xr6:coauthVersionMax="43" xr10:uidLastSave="{00000000-0000-0000-0000-000000000000}"/>
  <bookViews>
    <workbookView xWindow="10180" yWindow="2180" windowWidth="20740" windowHeight="11760" xr2:uid="{00000000-000D-0000-FFFF-FFFF00000000}"/>
  </bookViews>
  <sheets>
    <sheet name="Kualitas Website" sheetId="1" r:id="rId1"/>
    <sheet name="Kepuasan" sheetId="2" r:id="rId2"/>
    <sheet name="Kesetiaan" sheetId="3" r:id="rId3"/>
    <sheet name="Average" sheetId="6" r:id="rId4"/>
    <sheet name="Responden" sheetId="7" r:id="rId5"/>
  </sheets>
  <calcPr calcId="191029"/>
</workbook>
</file>

<file path=xl/calcChain.xml><?xml version="1.0" encoding="utf-8"?>
<calcChain xmlns="http://schemas.openxmlformats.org/spreadsheetml/2006/main">
  <c r="C4" i="6" l="1"/>
  <c r="AA17" i="2" l="1"/>
  <c r="AA19" i="2" s="1"/>
  <c r="Z17" i="2"/>
  <c r="Z19" i="2" s="1"/>
  <c r="Y17" i="2"/>
  <c r="Y19" i="2" s="1"/>
  <c r="X17" i="2"/>
  <c r="X19" i="2" s="1"/>
  <c r="W17" i="2"/>
  <c r="W19" i="2" s="1"/>
  <c r="V17" i="2"/>
  <c r="V19" i="2" s="1"/>
  <c r="U17" i="2"/>
  <c r="U19" i="2" s="1"/>
  <c r="T17" i="2"/>
  <c r="T19" i="2" s="1"/>
  <c r="S17" i="2"/>
  <c r="S19" i="2" s="1"/>
  <c r="R17" i="2"/>
  <c r="R19" i="2" s="1"/>
  <c r="Q17" i="2"/>
  <c r="Q19" i="2" s="1"/>
  <c r="P17" i="2"/>
  <c r="P19" i="2" s="1"/>
  <c r="O17" i="2"/>
  <c r="O19" i="2" s="1"/>
  <c r="N17" i="2"/>
  <c r="N19" i="2" s="1"/>
  <c r="M17" i="2"/>
  <c r="M19" i="2" s="1"/>
  <c r="L17" i="2"/>
  <c r="L19" i="2" s="1"/>
  <c r="K17" i="2"/>
  <c r="K19" i="2" s="1"/>
  <c r="J17" i="2"/>
  <c r="J19" i="2" s="1"/>
  <c r="I17" i="2"/>
  <c r="I19" i="2" s="1"/>
  <c r="H17" i="2"/>
  <c r="H19" i="2" s="1"/>
  <c r="G17" i="2"/>
  <c r="G19" i="2" s="1"/>
  <c r="F17" i="2"/>
  <c r="F19" i="2" s="1"/>
  <c r="E17" i="2"/>
  <c r="E19" i="2" s="1"/>
  <c r="D17" i="2"/>
  <c r="D19" i="2" s="1"/>
  <c r="C17" i="2"/>
  <c r="C19" i="2" s="1"/>
  <c r="H5" i="6" l="1"/>
  <c r="H6" i="6"/>
  <c r="H7" i="6"/>
  <c r="H8" i="6"/>
  <c r="H4" i="6"/>
  <c r="I5" i="6"/>
  <c r="I6" i="6"/>
  <c r="I7" i="6"/>
  <c r="I8" i="6"/>
  <c r="I4" i="6"/>
  <c r="D5" i="6"/>
  <c r="E5" i="6"/>
  <c r="F5" i="6"/>
  <c r="G5" i="6"/>
  <c r="D6" i="6"/>
  <c r="E6" i="6"/>
  <c r="F6" i="6"/>
  <c r="G6" i="6"/>
  <c r="D7" i="6"/>
  <c r="E7" i="6"/>
  <c r="F7" i="6"/>
  <c r="G7" i="6"/>
  <c r="D8" i="6"/>
  <c r="E8" i="6"/>
  <c r="F8" i="6"/>
  <c r="G8" i="6"/>
  <c r="G4" i="6"/>
  <c r="F4" i="6"/>
  <c r="E4" i="6"/>
  <c r="D4" i="6"/>
  <c r="C5" i="6"/>
  <c r="C6" i="6"/>
  <c r="C7" i="6"/>
  <c r="C8" i="6"/>
  <c r="DK16" i="1"/>
  <c r="DM16" i="1" s="1"/>
  <c r="DK15" i="1"/>
  <c r="DM15" i="1" s="1"/>
  <c r="DK14" i="1"/>
  <c r="DM14" i="1" s="1"/>
  <c r="DK13" i="1"/>
  <c r="DM13" i="1" s="1"/>
  <c r="DK12" i="1"/>
  <c r="DM12" i="1" s="1"/>
  <c r="AC15" i="2"/>
  <c r="AE15" i="2" s="1"/>
  <c r="AC14" i="2"/>
  <c r="AE14" i="2" s="1"/>
  <c r="AC13" i="2"/>
  <c r="AE13" i="2" s="1"/>
  <c r="AC12" i="2"/>
  <c r="AE12" i="2" s="1"/>
  <c r="AC11" i="2"/>
  <c r="AE11" i="2" s="1"/>
  <c r="S12" i="3"/>
  <c r="U12" i="3" s="1"/>
  <c r="S13" i="3"/>
  <c r="U13" i="3" s="1"/>
  <c r="S14" i="3"/>
  <c r="U14" i="3" s="1"/>
  <c r="S15" i="3"/>
  <c r="U15" i="3" s="1"/>
  <c r="S11" i="3"/>
  <c r="U11" i="3" s="1"/>
  <c r="Q17" i="3"/>
  <c r="Q19" i="3" s="1"/>
  <c r="P17" i="3"/>
  <c r="P19" i="3" s="1"/>
  <c r="O17" i="3"/>
  <c r="O19" i="3" s="1"/>
  <c r="N17" i="3"/>
  <c r="N19" i="3" s="1"/>
  <c r="M17" i="3"/>
  <c r="M19" i="3" s="1"/>
  <c r="L17" i="3"/>
  <c r="L19" i="3" s="1"/>
  <c r="K17" i="3"/>
  <c r="K19" i="3" s="1"/>
  <c r="J17" i="3"/>
  <c r="J19" i="3" s="1"/>
  <c r="I17" i="3"/>
  <c r="I19" i="3" s="1"/>
  <c r="H17" i="3"/>
  <c r="H19" i="3" s="1"/>
  <c r="G17" i="3"/>
  <c r="G19" i="3" s="1"/>
  <c r="F17" i="3"/>
  <c r="F19" i="3" s="1"/>
  <c r="E17" i="3"/>
  <c r="E19" i="3" s="1"/>
  <c r="D17" i="3"/>
  <c r="D19" i="3" s="1"/>
  <c r="C17" i="3"/>
  <c r="C19" i="3" s="1"/>
  <c r="AW18" i="1"/>
  <c r="AW20" i="1" s="1"/>
  <c r="AX18" i="1"/>
  <c r="AX20" i="1" s="1"/>
  <c r="AY18" i="1"/>
  <c r="AY20" i="1" s="1"/>
  <c r="AZ18" i="1"/>
  <c r="AZ20" i="1" s="1"/>
  <c r="BA18" i="1"/>
  <c r="BA20" i="1" s="1"/>
  <c r="BB18" i="1"/>
  <c r="BB20" i="1" s="1"/>
  <c r="BC18" i="1"/>
  <c r="BC20" i="1" s="1"/>
  <c r="BD18" i="1"/>
  <c r="BD20" i="1" s="1"/>
  <c r="BE18" i="1"/>
  <c r="BE20" i="1" s="1"/>
  <c r="BF18" i="1"/>
  <c r="BF20" i="1" s="1"/>
  <c r="BG18" i="1"/>
  <c r="BG20" i="1" s="1"/>
  <c r="BH18" i="1"/>
  <c r="BH20" i="1" s="1"/>
  <c r="BI18" i="1"/>
  <c r="BI20" i="1" s="1"/>
  <c r="BJ18" i="1"/>
  <c r="BJ20" i="1" s="1"/>
  <c r="BK18" i="1"/>
  <c r="BK20" i="1" s="1"/>
  <c r="BL18" i="1"/>
  <c r="BL20" i="1" s="1"/>
  <c r="BM18" i="1"/>
  <c r="BM20" i="1" s="1"/>
  <c r="BN18" i="1"/>
  <c r="BN20" i="1" s="1"/>
  <c r="BO18" i="1"/>
  <c r="BO20" i="1" s="1"/>
  <c r="BP18" i="1"/>
  <c r="BP20" i="1" s="1"/>
  <c r="BQ18" i="1"/>
  <c r="BQ20" i="1" s="1"/>
  <c r="BR18" i="1"/>
  <c r="BR20" i="1" s="1"/>
  <c r="BS18" i="1"/>
  <c r="BS20" i="1" s="1"/>
  <c r="BT18" i="1"/>
  <c r="BT20" i="1" s="1"/>
  <c r="BU18" i="1"/>
  <c r="BU20" i="1" s="1"/>
  <c r="BV18" i="1"/>
  <c r="BV20" i="1" s="1"/>
  <c r="BW18" i="1"/>
  <c r="BW20" i="1" s="1"/>
  <c r="BX18" i="1"/>
  <c r="BX20" i="1" s="1"/>
  <c r="BY18" i="1"/>
  <c r="BY20" i="1" s="1"/>
  <c r="BZ18" i="1"/>
  <c r="BZ20" i="1" s="1"/>
  <c r="CA18" i="1"/>
  <c r="CA20" i="1" s="1"/>
  <c r="CB18" i="1"/>
  <c r="CB20" i="1" s="1"/>
  <c r="CC18" i="1"/>
  <c r="CC20" i="1" s="1"/>
  <c r="CD18" i="1"/>
  <c r="CD20" i="1" s="1"/>
  <c r="CE18" i="1"/>
  <c r="CE20" i="1" s="1"/>
  <c r="CF18" i="1"/>
  <c r="CF20" i="1" s="1"/>
  <c r="CG18" i="1"/>
  <c r="CG20" i="1" s="1"/>
  <c r="CH18" i="1"/>
  <c r="CH20" i="1" s="1"/>
  <c r="CI18" i="1"/>
  <c r="CI20" i="1" s="1"/>
  <c r="CJ18" i="1"/>
  <c r="CJ20" i="1" s="1"/>
  <c r="CK18" i="1"/>
  <c r="CK20" i="1" s="1"/>
  <c r="CL18" i="1"/>
  <c r="CL20" i="1" s="1"/>
  <c r="CM18" i="1"/>
  <c r="CM20" i="1" s="1"/>
  <c r="CN18" i="1"/>
  <c r="CN20" i="1" s="1"/>
  <c r="CO18" i="1"/>
  <c r="CO20" i="1" s="1"/>
  <c r="CP18" i="1"/>
  <c r="CP20" i="1" s="1"/>
  <c r="CQ18" i="1"/>
  <c r="CQ20" i="1" s="1"/>
  <c r="CR18" i="1"/>
  <c r="CR20" i="1" s="1"/>
  <c r="CS18" i="1"/>
  <c r="CS20" i="1" s="1"/>
  <c r="CT18" i="1"/>
  <c r="CT20" i="1" s="1"/>
  <c r="CU18" i="1"/>
  <c r="CU20" i="1" s="1"/>
  <c r="CV18" i="1"/>
  <c r="CV20" i="1" s="1"/>
  <c r="CW18" i="1"/>
  <c r="CW20" i="1" s="1"/>
  <c r="CX18" i="1"/>
  <c r="CX20" i="1" s="1"/>
  <c r="CY18" i="1"/>
  <c r="CY20" i="1" s="1"/>
  <c r="CZ18" i="1"/>
  <c r="CZ20" i="1" s="1"/>
  <c r="DA18" i="1"/>
  <c r="DA20" i="1" s="1"/>
  <c r="DB18" i="1"/>
  <c r="DB20" i="1" s="1"/>
  <c r="DC18" i="1"/>
  <c r="DC20" i="1" s="1"/>
  <c r="DD18" i="1"/>
  <c r="DD20" i="1" s="1"/>
  <c r="DE18" i="1"/>
  <c r="DE20" i="1" s="1"/>
  <c r="DF18" i="1"/>
  <c r="DF20" i="1" s="1"/>
  <c r="DG18" i="1"/>
  <c r="DG20" i="1" s="1"/>
  <c r="DH18" i="1"/>
  <c r="DH20" i="1" s="1"/>
  <c r="DI18" i="1"/>
  <c r="DI20" i="1" s="1"/>
  <c r="G18" i="1"/>
  <c r="G20" i="1" s="1"/>
  <c r="H18" i="1"/>
  <c r="H20" i="1" s="1"/>
  <c r="I18" i="1"/>
  <c r="I20" i="1" s="1"/>
  <c r="J18" i="1"/>
  <c r="J20" i="1" s="1"/>
  <c r="K18" i="1"/>
  <c r="K20" i="1" s="1"/>
  <c r="L18" i="1"/>
  <c r="L20" i="1" s="1"/>
  <c r="M18" i="1"/>
  <c r="M20" i="1" s="1"/>
  <c r="N18" i="1"/>
  <c r="N20" i="1" s="1"/>
  <c r="O18" i="1"/>
  <c r="O20" i="1" s="1"/>
  <c r="P18" i="1"/>
  <c r="P20" i="1" s="1"/>
  <c r="Q18" i="1"/>
  <c r="Q20" i="1" s="1"/>
  <c r="R18" i="1"/>
  <c r="R20" i="1" s="1"/>
  <c r="S18" i="1"/>
  <c r="S20" i="1" s="1"/>
  <c r="T18" i="1"/>
  <c r="T20" i="1" s="1"/>
  <c r="U18" i="1"/>
  <c r="U20" i="1" s="1"/>
  <c r="V18" i="1"/>
  <c r="V20" i="1" s="1"/>
  <c r="W18" i="1"/>
  <c r="W20" i="1" s="1"/>
  <c r="X18" i="1"/>
  <c r="X20" i="1" s="1"/>
  <c r="Y18" i="1"/>
  <c r="Y20" i="1" s="1"/>
  <c r="Z18" i="1"/>
  <c r="Z20" i="1" s="1"/>
  <c r="AA18" i="1"/>
  <c r="AA20" i="1" s="1"/>
  <c r="AB18" i="1"/>
  <c r="AB20" i="1" s="1"/>
  <c r="AC18" i="1"/>
  <c r="AC20" i="1" s="1"/>
  <c r="AD18" i="1"/>
  <c r="AD20" i="1" s="1"/>
  <c r="AE18" i="1"/>
  <c r="AE20" i="1" s="1"/>
  <c r="AF18" i="1"/>
  <c r="AF20" i="1" s="1"/>
  <c r="AG18" i="1"/>
  <c r="AG20" i="1" s="1"/>
  <c r="AH18" i="1"/>
  <c r="AH20" i="1" s="1"/>
  <c r="AI18" i="1"/>
  <c r="AI20" i="1" s="1"/>
  <c r="AJ18" i="1"/>
  <c r="AJ20" i="1" s="1"/>
  <c r="AK18" i="1"/>
  <c r="AK20" i="1" s="1"/>
  <c r="AL18" i="1"/>
  <c r="AL20" i="1" s="1"/>
  <c r="AM18" i="1"/>
  <c r="AM20" i="1" s="1"/>
  <c r="AN18" i="1"/>
  <c r="AN20" i="1" s="1"/>
  <c r="AO18" i="1"/>
  <c r="AO20" i="1" s="1"/>
  <c r="AP18" i="1"/>
  <c r="AP20" i="1" s="1"/>
  <c r="AQ18" i="1"/>
  <c r="AQ20" i="1" s="1"/>
  <c r="AR18" i="1"/>
  <c r="AR20" i="1" s="1"/>
  <c r="AS18" i="1"/>
  <c r="AS20" i="1" s="1"/>
  <c r="AT18" i="1"/>
  <c r="AT20" i="1" s="1"/>
  <c r="AU18" i="1"/>
  <c r="AU20" i="1" s="1"/>
  <c r="AV18" i="1"/>
  <c r="AV20" i="1" s="1"/>
  <c r="E18" i="1"/>
  <c r="E20" i="1" s="1"/>
  <c r="F18" i="1"/>
  <c r="F20" i="1" s="1"/>
  <c r="D18" i="1"/>
  <c r="D20" i="1" s="1"/>
  <c r="L21" i="3" l="1"/>
  <c r="L23" i="3" s="1"/>
  <c r="Q21" i="3"/>
  <c r="Q23" i="3" s="1"/>
  <c r="DD22" i="1"/>
  <c r="DD24" i="1" s="1"/>
  <c r="CJ22" i="1"/>
  <c r="CJ24" i="1" s="1"/>
  <c r="CE22" i="1"/>
  <c r="CE24" i="1" s="1"/>
  <c r="DI22" i="1"/>
  <c r="DI24" i="1" s="1"/>
  <c r="CO22" i="1"/>
  <c r="CO24" i="1" s="1"/>
  <c r="CY22" i="1"/>
  <c r="CY24" i="1" s="1"/>
  <c r="CT22" i="1"/>
  <c r="CT24" i="1" s="1"/>
  <c r="BZ22" i="1"/>
  <c r="BZ24" i="1" s="1"/>
  <c r="G21" i="3"/>
  <c r="G23" i="3" s="1"/>
  <c r="AV22" i="1"/>
  <c r="AV24" i="1" s="1"/>
  <c r="BU22" i="1"/>
  <c r="BU24" i="1" s="1"/>
  <c r="BF22" i="1"/>
  <c r="BF24" i="1" s="1"/>
  <c r="BA22" i="1"/>
  <c r="BA24" i="1" s="1"/>
  <c r="AQ22" i="1"/>
  <c r="AQ24" i="1" s="1"/>
  <c r="AL22" i="1"/>
  <c r="AL24" i="1" s="1"/>
  <c r="AG22" i="1"/>
  <c r="AG24" i="1" s="1"/>
  <c r="AB22" i="1"/>
  <c r="AB24" i="1" s="1"/>
  <c r="M22" i="1"/>
  <c r="M24" i="1" s="1"/>
  <c r="BP22" i="1"/>
  <c r="BP24" i="1" s="1"/>
  <c r="BK22" i="1"/>
  <c r="BK24" i="1" s="1"/>
  <c r="W22" i="1"/>
  <c r="W24" i="1" s="1"/>
  <c r="R22" i="1"/>
  <c r="R24" i="1" s="1"/>
  <c r="H22" i="1"/>
  <c r="H24" i="1" s="1"/>
  <c r="G21" i="2"/>
  <c r="G23" i="2" s="1"/>
  <c r="L21" i="2"/>
  <c r="L23" i="2" s="1"/>
  <c r="Q21" i="2"/>
  <c r="Q23" i="2" s="1"/>
  <c r="V21" i="2"/>
  <c r="V23" i="2" s="1"/>
  <c r="AA21" i="2"/>
  <c r="AA23" i="2" s="1"/>
</calcChain>
</file>

<file path=xl/sharedStrings.xml><?xml version="1.0" encoding="utf-8"?>
<sst xmlns="http://schemas.openxmlformats.org/spreadsheetml/2006/main" count="82" uniqueCount="64">
  <si>
    <t>Jawaban pernyataan 1</t>
  </si>
  <si>
    <t>Jawaban pernyataan 2</t>
  </si>
  <si>
    <t>Jawaban pernyataan 3</t>
  </si>
  <si>
    <t>Jawaban pernyataan 4</t>
  </si>
  <si>
    <t>Jawaban pernyataan 5</t>
  </si>
  <si>
    <t>Jawaban pernyataan 6</t>
  </si>
  <si>
    <t>Jawaban pernyataan 7</t>
  </si>
  <si>
    <t>Jawaban pernyataan 8</t>
  </si>
  <si>
    <t>Jawaban pernyataan 9</t>
  </si>
  <si>
    <t>Jawaban pernyataan 10</t>
  </si>
  <si>
    <t>Jawaban pernyataan 11</t>
  </si>
  <si>
    <t>Jawaban pernyataan 12</t>
  </si>
  <si>
    <t>Jawaban pernyataan 13</t>
  </si>
  <si>
    <t>Jawaban pernyataan 14</t>
  </si>
  <si>
    <t>Jawaban pernyataan 15</t>
  </si>
  <si>
    <t>Jawaban pernyataan 16</t>
  </si>
  <si>
    <t>No Responden</t>
  </si>
  <si>
    <t>Jawaban pernyataan 17</t>
  </si>
  <si>
    <t>Jawaban pernyataan 18</t>
  </si>
  <si>
    <t>Jawaban pernyataan 19</t>
  </si>
  <si>
    <t>Jawaban pernyataan 20</t>
  </si>
  <si>
    <t>Jawaban pernyataan 21</t>
  </si>
  <si>
    <t>Jawaban pernyataan 22</t>
  </si>
  <si>
    <t>Jumlah</t>
  </si>
  <si>
    <t xml:space="preserve"> </t>
  </si>
  <si>
    <t>Skor</t>
  </si>
  <si>
    <t>KUALITAS WEBSITE</t>
  </si>
  <si>
    <t>DIMENSI 1</t>
  </si>
  <si>
    <t>DIMENSI 2</t>
  </si>
  <si>
    <t>DIMENSI 3</t>
  </si>
  <si>
    <t>DIMENSI 4</t>
  </si>
  <si>
    <t>DIMENSI 5</t>
  </si>
  <si>
    <t>KEPUASAN</t>
  </si>
  <si>
    <t>Jawaban pernyataan 23</t>
  </si>
  <si>
    <t>Jawaban pernyataan 24</t>
  </si>
  <si>
    <t>Jawaban pernyataan 25</t>
  </si>
  <si>
    <t>Jawaban pernyataan 26</t>
  </si>
  <si>
    <t>Jawaban pernyataan 27</t>
  </si>
  <si>
    <t>KESETIAAN</t>
  </si>
  <si>
    <t>Jawaban pernyataan 28</t>
  </si>
  <si>
    <t>Jawaban pernyataan 29</t>
  </si>
  <si>
    <t>Jawaban pernyataan 30</t>
  </si>
  <si>
    <t xml:space="preserve">PETUNJUK PENGISIAN: </t>
  </si>
  <si>
    <r>
      <rPr>
        <sz val="11"/>
        <color theme="1"/>
        <rFont val="Calibri"/>
        <family val="2"/>
        <scheme val="minor"/>
      </rPr>
      <t xml:space="preserve">Masukkan angka sesuai dengan opsi jawaban atau tanggapan yang dipilih responden ke dalam kolom yang sesuai dengan angka yang dipilih tersebut.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Contoh</t>
    </r>
    <r>
      <rPr>
        <sz val="11"/>
        <color theme="1"/>
        <rFont val="Calibri"/>
        <family val="2"/>
        <scheme val="minor"/>
      </rPr>
      <t>: jika responden memilih opsi jawaban 5 (Cenderung Setuju), masukkan angka tersebut ke dalam kolom di bawah angka 5</t>
    </r>
    <r>
      <rPr>
        <b/>
        <sz val="11"/>
        <color theme="1"/>
        <rFont val="Calibri"/>
        <family val="2"/>
        <scheme val="minor"/>
      </rPr>
      <t>.</t>
    </r>
  </si>
  <si>
    <t>Total Skor</t>
  </si>
  <si>
    <t>Rata-rata Skor</t>
  </si>
  <si>
    <t>Rata2 Skor</t>
  </si>
  <si>
    <r>
      <rPr>
        <sz val="11"/>
        <color theme="1"/>
        <rFont val="Calibri"/>
        <family val="2"/>
        <scheme val="minor"/>
      </rPr>
      <t xml:space="preserve">Masukkan angka sesuai dengan opsi jawaban atau tanggapan yang dipilih responden ke dalam kolom yang sesuai dengan angka yang dipilih tersebut. </t>
    </r>
    <r>
      <rPr>
        <b/>
        <sz val="11"/>
        <color theme="1"/>
        <rFont val="Calibri"/>
        <family val="2"/>
        <scheme val="minor"/>
      </rPr>
      <t>Contoh</t>
    </r>
    <r>
      <rPr>
        <sz val="11"/>
        <color theme="1"/>
        <rFont val="Calibri"/>
        <family val="2"/>
        <scheme val="minor"/>
      </rPr>
      <t>: jika responden memilih opsi jawaban 5 (Cenderung Setuju), masukkan angka 5 tersebut ke dalam kolom di bawah angka 5</t>
    </r>
    <r>
      <rPr>
        <b/>
        <sz val="11"/>
        <color theme="1"/>
        <rFont val="Calibri"/>
        <family val="2"/>
        <scheme val="minor"/>
      </rPr>
      <t>.</t>
    </r>
  </si>
  <si>
    <t>Dimensi-2</t>
  </si>
  <si>
    <t>Dimensi-3</t>
  </si>
  <si>
    <t>Dimensi-4</t>
  </si>
  <si>
    <t>Dimensi-5</t>
  </si>
  <si>
    <t>Kualitas Web</t>
  </si>
  <si>
    <t>Kepuasan</t>
  </si>
  <si>
    <t>Kesetiaan</t>
  </si>
  <si>
    <t>No Resp.</t>
  </si>
  <si>
    <t>No</t>
  </si>
  <si>
    <t>Nama</t>
  </si>
  <si>
    <t>Rizky Ulirfan</t>
  </si>
  <si>
    <t>Wobby Ramadhan</t>
  </si>
  <si>
    <t>Rahman Iskandar Dzulkarnain</t>
  </si>
  <si>
    <t>Fihar Dimastyo</t>
  </si>
  <si>
    <t>Fadhly Aulia Rosewelly</t>
  </si>
  <si>
    <t xml:space="preserve">Dimensi-1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</si>
</sst>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3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1" fillId="0" borderId="8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23" xfId="0" applyFont="1" applyBorder="1"/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5" borderId="28" xfId="0" applyFont="1" applyFill="1" applyBorder="1"/>
    <xf numFmtId="0" fontId="0" fillId="5" borderId="28" xfId="0" applyFill="1" applyBorder="1"/>
    <xf numFmtId="0" fontId="1" fillId="5" borderId="7" xfId="0" applyFont="1" applyFill="1" applyBorder="1"/>
    <xf numFmtId="0" fontId="1" fillId="3" borderId="19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M24"/>
  <sheetViews>
    <sheetView tabSelected="1" topLeftCell="CJ1" zoomScale="70" zoomScaleNormal="70" workbookViewId="0">
      <selection activeCell="DE12" sqref="DE12"/>
    </sheetView>
  </sheetViews>
  <sheetFormatPr baseColWidth="10" defaultColWidth="8.83203125" defaultRowHeight="15" x14ac:dyDescent="0.2"/>
  <cols>
    <col min="3" max="3" width="15.83203125" customWidth="1"/>
    <col min="4" max="113" width="4.6640625" customWidth="1"/>
  </cols>
  <sheetData>
    <row r="1" spans="3:117" ht="15" customHeight="1" x14ac:dyDescent="0.2">
      <c r="C1" s="31" t="s">
        <v>42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3:117" x14ac:dyDescent="0.2">
      <c r="C2" s="50" t="s">
        <v>47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31"/>
      <c r="Q2" s="31"/>
      <c r="R2" s="31"/>
      <c r="S2" s="30"/>
      <c r="T2" s="30"/>
      <c r="U2" s="30"/>
      <c r="V2" s="30"/>
      <c r="W2" s="30"/>
    </row>
    <row r="3" spans="3:117" x14ac:dyDescent="0.2"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31"/>
      <c r="Q3" s="31"/>
      <c r="R3" s="31"/>
      <c r="S3" s="30"/>
      <c r="T3" s="30"/>
      <c r="U3" s="30"/>
      <c r="V3" s="30"/>
      <c r="W3" s="30"/>
    </row>
    <row r="4" spans="3:117" x14ac:dyDescent="0.2"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31"/>
      <c r="Q4" s="31"/>
      <c r="R4" s="31"/>
      <c r="S4" s="30"/>
      <c r="T4" s="30"/>
      <c r="U4" s="30"/>
      <c r="V4" s="30"/>
      <c r="W4" s="30"/>
    </row>
    <row r="5" spans="3:117" x14ac:dyDescent="0.2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3:117" x14ac:dyDescent="0.2"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3:117" x14ac:dyDescent="0.2">
      <c r="C7" s="2" t="s">
        <v>26</v>
      </c>
    </row>
    <row r="8" spans="3:117" x14ac:dyDescent="0.2">
      <c r="D8" s="2" t="s">
        <v>27</v>
      </c>
      <c r="S8" s="2" t="s">
        <v>28</v>
      </c>
      <c r="AR8" s="2" t="s">
        <v>29</v>
      </c>
      <c r="BQ8" s="2" t="s">
        <v>30</v>
      </c>
      <c r="CK8" s="2" t="s">
        <v>31</v>
      </c>
    </row>
    <row r="9" spans="3:117" ht="16" thickBot="1" x14ac:dyDescent="0.25"/>
    <row r="10" spans="3:117" ht="16" thickTop="1" x14ac:dyDescent="0.2">
      <c r="C10" s="51" t="s">
        <v>16</v>
      </c>
      <c r="D10" s="46" t="s">
        <v>0</v>
      </c>
      <c r="E10" s="47"/>
      <c r="F10" s="47"/>
      <c r="G10" s="47"/>
      <c r="H10" s="47"/>
      <c r="I10" s="44" t="s">
        <v>1</v>
      </c>
      <c r="J10" s="45"/>
      <c r="K10" s="45"/>
      <c r="L10" s="45"/>
      <c r="M10" s="45"/>
      <c r="N10" s="46" t="s">
        <v>2</v>
      </c>
      <c r="O10" s="47"/>
      <c r="P10" s="47"/>
      <c r="Q10" s="47"/>
      <c r="R10" s="47"/>
      <c r="S10" s="44" t="s">
        <v>3</v>
      </c>
      <c r="T10" s="45"/>
      <c r="U10" s="45"/>
      <c r="V10" s="45"/>
      <c r="W10" s="45"/>
      <c r="X10" s="46" t="s">
        <v>4</v>
      </c>
      <c r="Y10" s="47"/>
      <c r="Z10" s="47"/>
      <c r="AA10" s="47"/>
      <c r="AB10" s="47"/>
      <c r="AC10" s="44" t="s">
        <v>5</v>
      </c>
      <c r="AD10" s="45"/>
      <c r="AE10" s="45"/>
      <c r="AF10" s="45"/>
      <c r="AG10" s="45"/>
      <c r="AH10" s="46" t="s">
        <v>6</v>
      </c>
      <c r="AI10" s="47"/>
      <c r="AJ10" s="47"/>
      <c r="AK10" s="47"/>
      <c r="AL10" s="47"/>
      <c r="AM10" s="44" t="s">
        <v>7</v>
      </c>
      <c r="AN10" s="45"/>
      <c r="AO10" s="45"/>
      <c r="AP10" s="45"/>
      <c r="AQ10" s="45"/>
      <c r="AR10" s="46" t="s">
        <v>8</v>
      </c>
      <c r="AS10" s="47"/>
      <c r="AT10" s="47"/>
      <c r="AU10" s="47"/>
      <c r="AV10" s="47"/>
      <c r="AW10" s="44" t="s">
        <v>9</v>
      </c>
      <c r="AX10" s="45"/>
      <c r="AY10" s="45"/>
      <c r="AZ10" s="45"/>
      <c r="BA10" s="45"/>
      <c r="BB10" s="46" t="s">
        <v>10</v>
      </c>
      <c r="BC10" s="47"/>
      <c r="BD10" s="47"/>
      <c r="BE10" s="47"/>
      <c r="BF10" s="47"/>
      <c r="BG10" s="44" t="s">
        <v>11</v>
      </c>
      <c r="BH10" s="45"/>
      <c r="BI10" s="45"/>
      <c r="BJ10" s="45"/>
      <c r="BK10" s="45"/>
      <c r="BL10" s="46" t="s">
        <v>12</v>
      </c>
      <c r="BM10" s="47"/>
      <c r="BN10" s="47"/>
      <c r="BO10" s="47"/>
      <c r="BP10" s="47"/>
      <c r="BQ10" s="44" t="s">
        <v>13</v>
      </c>
      <c r="BR10" s="45"/>
      <c r="BS10" s="45"/>
      <c r="BT10" s="45"/>
      <c r="BU10" s="45"/>
      <c r="BV10" s="46" t="s">
        <v>14</v>
      </c>
      <c r="BW10" s="47"/>
      <c r="BX10" s="47"/>
      <c r="BY10" s="47"/>
      <c r="BZ10" s="47"/>
      <c r="CA10" s="44" t="s">
        <v>15</v>
      </c>
      <c r="CB10" s="45"/>
      <c r="CC10" s="45"/>
      <c r="CD10" s="45"/>
      <c r="CE10" s="45"/>
      <c r="CF10" s="46" t="s">
        <v>17</v>
      </c>
      <c r="CG10" s="47"/>
      <c r="CH10" s="47"/>
      <c r="CI10" s="47"/>
      <c r="CJ10" s="47"/>
      <c r="CK10" s="45" t="s">
        <v>18</v>
      </c>
      <c r="CL10" s="45"/>
      <c r="CM10" s="45"/>
      <c r="CN10" s="45"/>
      <c r="CO10" s="45"/>
      <c r="CP10" s="46" t="s">
        <v>19</v>
      </c>
      <c r="CQ10" s="47"/>
      <c r="CR10" s="47"/>
      <c r="CS10" s="47"/>
      <c r="CT10" s="47"/>
      <c r="CU10" s="45" t="s">
        <v>20</v>
      </c>
      <c r="CV10" s="45"/>
      <c r="CW10" s="45"/>
      <c r="CX10" s="45"/>
      <c r="CY10" s="45"/>
      <c r="CZ10" s="47" t="s">
        <v>21</v>
      </c>
      <c r="DA10" s="47"/>
      <c r="DB10" s="47"/>
      <c r="DC10" s="47"/>
      <c r="DD10" s="47"/>
      <c r="DE10" s="45" t="s">
        <v>22</v>
      </c>
      <c r="DF10" s="45"/>
      <c r="DG10" s="45"/>
      <c r="DH10" s="45"/>
      <c r="DI10" s="45"/>
      <c r="DK10" s="48" t="s">
        <v>44</v>
      </c>
      <c r="DM10" s="48" t="s">
        <v>45</v>
      </c>
    </row>
    <row r="11" spans="3:117" ht="16" thickBot="1" x14ac:dyDescent="0.25">
      <c r="C11" s="52"/>
      <c r="D11" s="9">
        <v>1</v>
      </c>
      <c r="E11" s="10">
        <v>2</v>
      </c>
      <c r="F11" s="10">
        <v>3</v>
      </c>
      <c r="G11" s="10">
        <v>4</v>
      </c>
      <c r="H11" s="10">
        <v>5</v>
      </c>
      <c r="I11" s="15">
        <v>1</v>
      </c>
      <c r="J11" s="16">
        <v>2</v>
      </c>
      <c r="K11" s="16">
        <v>3</v>
      </c>
      <c r="L11" s="16">
        <v>4</v>
      </c>
      <c r="M11" s="16">
        <v>5</v>
      </c>
      <c r="N11" s="9">
        <v>1</v>
      </c>
      <c r="O11" s="10">
        <v>2</v>
      </c>
      <c r="P11" s="10">
        <v>3</v>
      </c>
      <c r="Q11" s="10">
        <v>4</v>
      </c>
      <c r="R11" s="10">
        <v>5</v>
      </c>
      <c r="S11" s="15">
        <v>1</v>
      </c>
      <c r="T11" s="16">
        <v>2</v>
      </c>
      <c r="U11" s="16">
        <v>3</v>
      </c>
      <c r="V11" s="16">
        <v>4</v>
      </c>
      <c r="W11" s="16">
        <v>5</v>
      </c>
      <c r="X11" s="9">
        <v>1</v>
      </c>
      <c r="Y11" s="10">
        <v>2</v>
      </c>
      <c r="Z11" s="10">
        <v>3</v>
      </c>
      <c r="AA11" s="10">
        <v>4</v>
      </c>
      <c r="AB11" s="10">
        <v>5</v>
      </c>
      <c r="AC11" s="15">
        <v>1</v>
      </c>
      <c r="AD11" s="16">
        <v>2</v>
      </c>
      <c r="AE11" s="16">
        <v>3</v>
      </c>
      <c r="AF11" s="16">
        <v>4</v>
      </c>
      <c r="AG11" s="16">
        <v>5</v>
      </c>
      <c r="AH11" s="9">
        <v>1</v>
      </c>
      <c r="AI11" s="10">
        <v>2</v>
      </c>
      <c r="AJ11" s="10">
        <v>3</v>
      </c>
      <c r="AK11" s="10">
        <v>4</v>
      </c>
      <c r="AL11" s="10">
        <v>5</v>
      </c>
      <c r="AM11" s="15">
        <v>1</v>
      </c>
      <c r="AN11" s="16">
        <v>2</v>
      </c>
      <c r="AO11" s="16">
        <v>3</v>
      </c>
      <c r="AP11" s="16">
        <v>4</v>
      </c>
      <c r="AQ11" s="16">
        <v>5</v>
      </c>
      <c r="AR11" s="9">
        <v>1</v>
      </c>
      <c r="AS11" s="10">
        <v>2</v>
      </c>
      <c r="AT11" s="10">
        <v>3</v>
      </c>
      <c r="AU11" s="10">
        <v>4</v>
      </c>
      <c r="AV11" s="10">
        <v>5</v>
      </c>
      <c r="AW11" s="15">
        <v>1</v>
      </c>
      <c r="AX11" s="16">
        <v>2</v>
      </c>
      <c r="AY11" s="16">
        <v>3</v>
      </c>
      <c r="AZ11" s="16">
        <v>4</v>
      </c>
      <c r="BA11" s="16">
        <v>5</v>
      </c>
      <c r="BB11" s="9">
        <v>1</v>
      </c>
      <c r="BC11" s="10">
        <v>2</v>
      </c>
      <c r="BD11" s="10">
        <v>3</v>
      </c>
      <c r="BE11" s="10">
        <v>4</v>
      </c>
      <c r="BF11" s="10">
        <v>5</v>
      </c>
      <c r="BG11" s="15">
        <v>1</v>
      </c>
      <c r="BH11" s="16">
        <v>2</v>
      </c>
      <c r="BI11" s="16">
        <v>3</v>
      </c>
      <c r="BJ11" s="16">
        <v>4</v>
      </c>
      <c r="BK11" s="16">
        <v>5</v>
      </c>
      <c r="BL11" s="9">
        <v>1</v>
      </c>
      <c r="BM11" s="10">
        <v>2</v>
      </c>
      <c r="BN11" s="10">
        <v>3</v>
      </c>
      <c r="BO11" s="10">
        <v>4</v>
      </c>
      <c r="BP11" s="10">
        <v>5</v>
      </c>
      <c r="BQ11" s="15">
        <v>1</v>
      </c>
      <c r="BR11" s="16">
        <v>2</v>
      </c>
      <c r="BS11" s="16">
        <v>3</v>
      </c>
      <c r="BT11" s="16">
        <v>4</v>
      </c>
      <c r="BU11" s="16">
        <v>5</v>
      </c>
      <c r="BV11" s="9">
        <v>1</v>
      </c>
      <c r="BW11" s="10">
        <v>2</v>
      </c>
      <c r="BX11" s="10">
        <v>3</v>
      </c>
      <c r="BY11" s="10">
        <v>4</v>
      </c>
      <c r="BZ11" s="10">
        <v>5</v>
      </c>
      <c r="CA11" s="15">
        <v>1</v>
      </c>
      <c r="CB11" s="16">
        <v>2</v>
      </c>
      <c r="CC11" s="16">
        <v>3</v>
      </c>
      <c r="CD11" s="16">
        <v>4</v>
      </c>
      <c r="CE11" s="16">
        <v>5</v>
      </c>
      <c r="CF11" s="9">
        <v>1</v>
      </c>
      <c r="CG11" s="10">
        <v>2</v>
      </c>
      <c r="CH11" s="10">
        <v>3</v>
      </c>
      <c r="CI11" s="10">
        <v>4</v>
      </c>
      <c r="CJ11" s="10">
        <v>5</v>
      </c>
      <c r="CK11" s="16">
        <v>1</v>
      </c>
      <c r="CL11" s="16">
        <v>2</v>
      </c>
      <c r="CM11" s="16">
        <v>3</v>
      </c>
      <c r="CN11" s="16">
        <v>4</v>
      </c>
      <c r="CO11" s="16">
        <v>5</v>
      </c>
      <c r="CP11" s="9">
        <v>1</v>
      </c>
      <c r="CQ11" s="10">
        <v>2</v>
      </c>
      <c r="CR11" s="10">
        <v>3</v>
      </c>
      <c r="CS11" s="10">
        <v>4</v>
      </c>
      <c r="CT11" s="10">
        <v>5</v>
      </c>
      <c r="CU11" s="16">
        <v>1</v>
      </c>
      <c r="CV11" s="16">
        <v>2</v>
      </c>
      <c r="CW11" s="16">
        <v>3</v>
      </c>
      <c r="CX11" s="16">
        <v>4</v>
      </c>
      <c r="CY11" s="16">
        <v>5</v>
      </c>
      <c r="CZ11" s="10">
        <v>1</v>
      </c>
      <c r="DA11" s="10">
        <v>2</v>
      </c>
      <c r="DB11" s="10">
        <v>3</v>
      </c>
      <c r="DC11" s="10">
        <v>4</v>
      </c>
      <c r="DD11" s="10">
        <v>5</v>
      </c>
      <c r="DE11" s="16">
        <v>1</v>
      </c>
      <c r="DF11" s="16">
        <v>2</v>
      </c>
      <c r="DG11" s="16">
        <v>3</v>
      </c>
      <c r="DH11" s="16">
        <v>4</v>
      </c>
      <c r="DI11" s="16">
        <v>5</v>
      </c>
      <c r="DK11" s="49"/>
      <c r="DM11" s="49"/>
    </row>
    <row r="12" spans="3:117" ht="16" thickTop="1" x14ac:dyDescent="0.2">
      <c r="C12" s="7">
        <v>1</v>
      </c>
      <c r="D12" s="11"/>
      <c r="E12" s="12"/>
      <c r="F12" s="12"/>
      <c r="G12" s="12">
        <v>4</v>
      </c>
      <c r="H12" s="12"/>
      <c r="I12" s="17"/>
      <c r="J12" s="18"/>
      <c r="K12" s="18">
        <v>3</v>
      </c>
      <c r="L12" s="18"/>
      <c r="M12" s="18"/>
      <c r="N12" s="11"/>
      <c r="O12" s="12"/>
      <c r="P12" s="12">
        <v>3</v>
      </c>
      <c r="Q12" s="12"/>
      <c r="R12" s="12"/>
      <c r="S12" s="17"/>
      <c r="T12" s="18"/>
      <c r="U12" s="18">
        <v>3</v>
      </c>
      <c r="V12" s="18"/>
      <c r="W12" s="18"/>
      <c r="X12" s="11"/>
      <c r="Y12" s="12"/>
      <c r="Z12" s="12"/>
      <c r="AA12" s="12"/>
      <c r="AB12" s="12">
        <v>5</v>
      </c>
      <c r="AC12" s="17">
        <v>1</v>
      </c>
      <c r="AD12" s="18"/>
      <c r="AE12" s="18"/>
      <c r="AF12" s="18"/>
      <c r="AG12" s="18"/>
      <c r="AH12" s="11"/>
      <c r="AI12" s="12"/>
      <c r="AJ12" s="12"/>
      <c r="AK12" s="12">
        <v>4</v>
      </c>
      <c r="AL12" s="12"/>
      <c r="AM12" s="17"/>
      <c r="AN12" s="18">
        <v>2</v>
      </c>
      <c r="AO12" s="18"/>
      <c r="AP12" s="18"/>
      <c r="AQ12" s="18"/>
      <c r="AR12" s="11"/>
      <c r="AS12" s="12"/>
      <c r="AT12" s="12"/>
      <c r="AU12" s="12">
        <v>4</v>
      </c>
      <c r="AV12" s="12"/>
      <c r="AW12" s="17"/>
      <c r="AX12" s="18"/>
      <c r="AY12" s="18">
        <v>3</v>
      </c>
      <c r="AZ12" s="18"/>
      <c r="BA12" s="18"/>
      <c r="BB12" s="11"/>
      <c r="BC12" s="12"/>
      <c r="BD12" s="12"/>
      <c r="BE12" s="12">
        <v>4</v>
      </c>
      <c r="BF12" s="12"/>
      <c r="BG12" s="17"/>
      <c r="BH12" s="18">
        <v>2</v>
      </c>
      <c r="BI12" s="18"/>
      <c r="BJ12" s="18"/>
      <c r="BK12" s="18"/>
      <c r="BL12" s="11"/>
      <c r="BM12" s="12">
        <v>2</v>
      </c>
      <c r="BN12" s="12"/>
      <c r="BO12" s="12"/>
      <c r="BP12" s="12"/>
      <c r="BQ12" s="17"/>
      <c r="BR12" s="18"/>
      <c r="BS12" s="18"/>
      <c r="BT12" s="18">
        <v>4</v>
      </c>
      <c r="BU12" s="18"/>
      <c r="BV12" s="11"/>
      <c r="BW12" s="12"/>
      <c r="BX12" s="12">
        <v>3</v>
      </c>
      <c r="BY12" s="12"/>
      <c r="BZ12" s="12"/>
      <c r="CA12" s="17"/>
      <c r="CB12" s="18"/>
      <c r="CC12" s="18"/>
      <c r="CD12" s="18"/>
      <c r="CE12" s="18"/>
      <c r="CF12" s="11"/>
      <c r="CG12" s="12">
        <v>2</v>
      </c>
      <c r="CH12" s="12"/>
      <c r="CI12" s="12"/>
      <c r="CJ12" s="12"/>
      <c r="CK12" s="18"/>
      <c r="CL12" s="18">
        <v>2</v>
      </c>
      <c r="CM12" s="18"/>
      <c r="CN12" s="18"/>
      <c r="CO12" s="18"/>
      <c r="CP12" s="11"/>
      <c r="CQ12" s="12"/>
      <c r="CR12" s="12">
        <v>3</v>
      </c>
      <c r="CS12" s="12"/>
      <c r="CT12" s="12"/>
      <c r="CU12" s="18"/>
      <c r="CV12" s="18"/>
      <c r="CW12" s="18">
        <v>3</v>
      </c>
      <c r="CX12" s="18"/>
      <c r="CY12" s="18"/>
      <c r="CZ12" s="12"/>
      <c r="DA12" s="12">
        <v>2</v>
      </c>
      <c r="DB12" s="12"/>
      <c r="DC12" s="12"/>
      <c r="DD12" s="12"/>
      <c r="DE12" s="18">
        <v>1</v>
      </c>
      <c r="DF12" s="18"/>
      <c r="DG12" s="18"/>
      <c r="DH12" s="18"/>
      <c r="DI12" s="18"/>
      <c r="DK12" s="34">
        <f>SUM(CU12:DI12)</f>
        <v>6</v>
      </c>
      <c r="DM12" s="34">
        <f>ROUND((DK12/3),2)</f>
        <v>2</v>
      </c>
    </row>
    <row r="13" spans="3:117" x14ac:dyDescent="0.2">
      <c r="C13" s="8">
        <v>2</v>
      </c>
      <c r="D13" s="13"/>
      <c r="E13" s="14"/>
      <c r="F13" s="14"/>
      <c r="G13" s="14"/>
      <c r="H13" s="14">
        <v>5</v>
      </c>
      <c r="I13" s="19"/>
      <c r="J13" s="20"/>
      <c r="K13" s="20">
        <v>3</v>
      </c>
      <c r="L13" s="20"/>
      <c r="M13" s="20"/>
      <c r="N13" s="13"/>
      <c r="O13" s="14"/>
      <c r="P13" s="14">
        <v>3</v>
      </c>
      <c r="Q13" s="14"/>
      <c r="R13" s="14"/>
      <c r="S13" s="19"/>
      <c r="T13" s="20"/>
      <c r="U13" s="20">
        <v>3</v>
      </c>
      <c r="V13" s="20"/>
      <c r="W13" s="20"/>
      <c r="X13" s="13"/>
      <c r="Y13" s="14"/>
      <c r="Z13" s="14"/>
      <c r="AA13" s="14"/>
      <c r="AB13" s="14">
        <v>5</v>
      </c>
      <c r="AC13" s="19">
        <v>1</v>
      </c>
      <c r="AD13" s="20"/>
      <c r="AE13" s="20"/>
      <c r="AF13" s="20"/>
      <c r="AG13" s="20"/>
      <c r="AH13" s="13"/>
      <c r="AI13" s="14"/>
      <c r="AJ13" s="14"/>
      <c r="AK13" s="14">
        <v>4</v>
      </c>
      <c r="AL13" s="14"/>
      <c r="AM13" s="19"/>
      <c r="AN13" s="20">
        <v>2</v>
      </c>
      <c r="AO13" s="20"/>
      <c r="AP13" s="20"/>
      <c r="AQ13" s="20"/>
      <c r="AR13" s="13"/>
      <c r="AS13" s="14"/>
      <c r="AT13" s="14"/>
      <c r="AU13" s="14">
        <v>4</v>
      </c>
      <c r="AV13" s="14"/>
      <c r="AW13" s="19"/>
      <c r="AX13" s="20"/>
      <c r="AY13" s="20">
        <v>3</v>
      </c>
      <c r="AZ13" s="20"/>
      <c r="BA13" s="20"/>
      <c r="BB13" s="13"/>
      <c r="BC13" s="14"/>
      <c r="BD13" s="14"/>
      <c r="BE13" s="14">
        <v>4</v>
      </c>
      <c r="BF13" s="14"/>
      <c r="BG13" s="19"/>
      <c r="BH13" s="20">
        <v>2</v>
      </c>
      <c r="BI13" s="20"/>
      <c r="BJ13" s="20"/>
      <c r="BK13" s="20"/>
      <c r="BL13" s="13"/>
      <c r="BM13" s="14">
        <v>2</v>
      </c>
      <c r="BN13" s="14"/>
      <c r="BO13" s="14"/>
      <c r="BP13" s="14"/>
      <c r="BQ13" s="19"/>
      <c r="BR13" s="20"/>
      <c r="BS13" s="20"/>
      <c r="BT13" s="20">
        <v>4</v>
      </c>
      <c r="BU13" s="20"/>
      <c r="BV13" s="13"/>
      <c r="BW13" s="14"/>
      <c r="BX13" s="14">
        <v>3</v>
      </c>
      <c r="BY13" s="14"/>
      <c r="BZ13" s="14"/>
      <c r="CA13" s="19"/>
      <c r="CB13" s="20"/>
      <c r="CC13" s="20"/>
      <c r="CD13" s="20"/>
      <c r="CE13" s="20"/>
      <c r="CF13" s="13"/>
      <c r="CG13" s="14">
        <v>2</v>
      </c>
      <c r="CH13" s="14"/>
      <c r="CI13" s="14"/>
      <c r="CJ13" s="14"/>
      <c r="CK13" s="20"/>
      <c r="CL13" s="20">
        <v>2</v>
      </c>
      <c r="CM13" s="20"/>
      <c r="CN13" s="20"/>
      <c r="CO13" s="20"/>
      <c r="CP13" s="13"/>
      <c r="CQ13" s="14"/>
      <c r="CR13" s="14">
        <v>3</v>
      </c>
      <c r="CS13" s="14"/>
      <c r="CT13" s="14"/>
      <c r="CU13" s="20"/>
      <c r="CV13" s="20"/>
      <c r="CW13" s="20">
        <v>3</v>
      </c>
      <c r="CX13" s="20"/>
      <c r="CY13" s="20"/>
      <c r="CZ13" s="14"/>
      <c r="DA13" s="14">
        <v>2</v>
      </c>
      <c r="DB13" s="14"/>
      <c r="DC13" s="14"/>
      <c r="DD13" s="14"/>
      <c r="DE13" s="20">
        <v>1</v>
      </c>
      <c r="DF13" s="20"/>
      <c r="DG13" s="20"/>
      <c r="DH13" s="20"/>
      <c r="DI13" s="20"/>
      <c r="DK13" s="33">
        <f>SUM(CU13:DI13)</f>
        <v>6</v>
      </c>
      <c r="DM13" s="33">
        <f t="shared" ref="DM13:DM16" si="0">ROUND((DK13/3),2)</f>
        <v>2</v>
      </c>
    </row>
    <row r="14" spans="3:117" x14ac:dyDescent="0.2">
      <c r="C14" s="8">
        <v>3</v>
      </c>
      <c r="D14" s="13">
        <v>1</v>
      </c>
      <c r="E14" s="14"/>
      <c r="F14" s="14"/>
      <c r="G14" s="14"/>
      <c r="H14" s="14"/>
      <c r="I14" s="19"/>
      <c r="J14" s="20"/>
      <c r="K14" s="20"/>
      <c r="L14" s="20"/>
      <c r="M14" s="20">
        <v>5</v>
      </c>
      <c r="N14" s="13"/>
      <c r="O14" s="14"/>
      <c r="P14" s="14"/>
      <c r="Q14" s="14"/>
      <c r="R14" s="14">
        <v>5</v>
      </c>
      <c r="S14" s="19">
        <v>1</v>
      </c>
      <c r="T14" s="20"/>
      <c r="U14" s="20"/>
      <c r="V14" s="20"/>
      <c r="W14" s="20"/>
      <c r="X14" s="13"/>
      <c r="Y14" s="14"/>
      <c r="Z14" s="14"/>
      <c r="AA14" s="14">
        <v>4</v>
      </c>
      <c r="AB14" s="14"/>
      <c r="AC14" s="19"/>
      <c r="AD14" s="20"/>
      <c r="AE14" s="20"/>
      <c r="AF14" s="20">
        <v>4</v>
      </c>
      <c r="AG14" s="20"/>
      <c r="AH14" s="13"/>
      <c r="AI14" s="14"/>
      <c r="AJ14" s="14"/>
      <c r="AK14" s="14">
        <v>4</v>
      </c>
      <c r="AL14" s="14"/>
      <c r="AM14" s="19"/>
      <c r="AN14" s="20">
        <v>2</v>
      </c>
      <c r="AO14" s="20"/>
      <c r="AP14" s="20"/>
      <c r="AQ14" s="20"/>
      <c r="AR14" s="13"/>
      <c r="AS14" s="14"/>
      <c r="AT14" s="14"/>
      <c r="AU14" s="14">
        <v>4</v>
      </c>
      <c r="AV14" s="14"/>
      <c r="AW14" s="19"/>
      <c r="AX14" s="20"/>
      <c r="AY14" s="20">
        <v>3</v>
      </c>
      <c r="AZ14" s="20"/>
      <c r="BA14" s="20"/>
      <c r="BB14" s="13"/>
      <c r="BC14" s="14"/>
      <c r="BD14" s="14"/>
      <c r="BE14" s="14">
        <v>4</v>
      </c>
      <c r="BF14" s="14"/>
      <c r="BG14" s="19"/>
      <c r="BH14" s="20">
        <v>2</v>
      </c>
      <c r="BI14" s="20"/>
      <c r="BJ14" s="20"/>
      <c r="BK14" s="20"/>
      <c r="BL14" s="13"/>
      <c r="BM14" s="14">
        <v>2</v>
      </c>
      <c r="BN14" s="14"/>
      <c r="BO14" s="14"/>
      <c r="BP14" s="14"/>
      <c r="BQ14" s="19"/>
      <c r="BR14" s="20"/>
      <c r="BS14" s="20"/>
      <c r="BT14" s="20">
        <v>4</v>
      </c>
      <c r="BU14" s="20"/>
      <c r="BV14" s="13"/>
      <c r="BW14" s="14"/>
      <c r="BX14" s="14">
        <v>3</v>
      </c>
      <c r="BY14" s="14"/>
      <c r="BZ14" s="14"/>
      <c r="CA14" s="19"/>
      <c r="CB14" s="20"/>
      <c r="CC14" s="20"/>
      <c r="CD14" s="20"/>
      <c r="CE14" s="20"/>
      <c r="CF14" s="13"/>
      <c r="CG14" s="14">
        <v>2</v>
      </c>
      <c r="CH14" s="14"/>
      <c r="CI14" s="14"/>
      <c r="CJ14" s="14"/>
      <c r="CK14" s="20"/>
      <c r="CL14" s="20">
        <v>2</v>
      </c>
      <c r="CM14" s="20"/>
      <c r="CN14" s="20"/>
      <c r="CO14" s="20"/>
      <c r="CP14" s="13"/>
      <c r="CQ14" s="14"/>
      <c r="CR14" s="14">
        <v>3</v>
      </c>
      <c r="CS14" s="14"/>
      <c r="CT14" s="14"/>
      <c r="CU14" s="20"/>
      <c r="CV14" s="20"/>
      <c r="CW14" s="20">
        <v>3</v>
      </c>
      <c r="CX14" s="20"/>
      <c r="CY14" s="20"/>
      <c r="CZ14" s="14"/>
      <c r="DA14" s="14">
        <v>2</v>
      </c>
      <c r="DB14" s="14"/>
      <c r="DC14" s="14"/>
      <c r="DD14" s="14"/>
      <c r="DE14" s="20"/>
      <c r="DF14" s="20">
        <v>2</v>
      </c>
      <c r="DG14" s="20"/>
      <c r="DH14" s="20"/>
      <c r="DI14" s="20"/>
      <c r="DK14" s="33">
        <f>SUM(CU14:DI14)</f>
        <v>7</v>
      </c>
      <c r="DM14" s="33">
        <f t="shared" si="0"/>
        <v>2.33</v>
      </c>
    </row>
    <row r="15" spans="3:117" x14ac:dyDescent="0.2">
      <c r="C15" s="8">
        <v>4</v>
      </c>
      <c r="D15" s="13"/>
      <c r="E15" s="14"/>
      <c r="F15" s="14"/>
      <c r="G15" s="14">
        <v>4</v>
      </c>
      <c r="H15" s="14"/>
      <c r="I15" s="19"/>
      <c r="J15" s="20"/>
      <c r="K15" s="20"/>
      <c r="L15" s="20"/>
      <c r="M15" s="20">
        <v>5</v>
      </c>
      <c r="N15" s="13"/>
      <c r="O15" s="14"/>
      <c r="P15" s="14"/>
      <c r="Q15" s="14"/>
      <c r="R15" s="14">
        <v>5</v>
      </c>
      <c r="S15" s="19"/>
      <c r="T15" s="20"/>
      <c r="U15" s="20"/>
      <c r="V15" s="20">
        <v>4</v>
      </c>
      <c r="W15" s="20"/>
      <c r="X15" s="13"/>
      <c r="Y15" s="14"/>
      <c r="Z15" s="14"/>
      <c r="AA15" s="14"/>
      <c r="AB15" s="14">
        <v>5</v>
      </c>
      <c r="AC15" s="19"/>
      <c r="AD15" s="20"/>
      <c r="AE15" s="20"/>
      <c r="AF15" s="20"/>
      <c r="AG15" s="20">
        <v>5</v>
      </c>
      <c r="AH15" s="13"/>
      <c r="AI15" s="14"/>
      <c r="AJ15" s="14"/>
      <c r="AK15" s="14">
        <v>4</v>
      </c>
      <c r="AL15" s="14"/>
      <c r="AM15" s="19"/>
      <c r="AN15" s="20"/>
      <c r="AO15" s="20"/>
      <c r="AP15" s="20"/>
      <c r="AQ15" s="20">
        <v>5</v>
      </c>
      <c r="AR15" s="13"/>
      <c r="AS15" s="14"/>
      <c r="AT15" s="14"/>
      <c r="AU15" s="14">
        <v>4</v>
      </c>
      <c r="AV15" s="14"/>
      <c r="AW15" s="19"/>
      <c r="AX15" s="20"/>
      <c r="AY15" s="20"/>
      <c r="AZ15" s="20">
        <v>4</v>
      </c>
      <c r="BA15" s="20"/>
      <c r="BB15" s="13"/>
      <c r="BC15" s="14"/>
      <c r="BD15" s="14"/>
      <c r="BE15" s="14">
        <v>4</v>
      </c>
      <c r="BF15" s="14"/>
      <c r="BG15" s="19"/>
      <c r="BH15" s="20"/>
      <c r="BI15" s="20"/>
      <c r="BJ15" s="20"/>
      <c r="BK15" s="20">
        <v>5</v>
      </c>
      <c r="BL15" s="13"/>
      <c r="BM15" s="14"/>
      <c r="BN15" s="14">
        <v>3</v>
      </c>
      <c r="BO15" s="14"/>
      <c r="BP15" s="14"/>
      <c r="BQ15" s="19"/>
      <c r="BR15" s="20"/>
      <c r="BS15" s="20"/>
      <c r="BT15" s="20">
        <v>4</v>
      </c>
      <c r="BU15" s="20"/>
      <c r="BV15" s="13"/>
      <c r="BW15" s="14"/>
      <c r="BX15" s="14"/>
      <c r="BY15" s="14"/>
      <c r="BZ15" s="14">
        <v>5</v>
      </c>
      <c r="CA15" s="19"/>
      <c r="CB15" s="20"/>
      <c r="CC15" s="20"/>
      <c r="CD15" s="20">
        <v>4</v>
      </c>
      <c r="CE15" s="20"/>
      <c r="CF15" s="13"/>
      <c r="CG15" s="14"/>
      <c r="CH15" s="14"/>
      <c r="CI15" s="14">
        <v>4</v>
      </c>
      <c r="CJ15" s="14"/>
      <c r="CK15" s="20"/>
      <c r="CL15" s="20"/>
      <c r="CM15" s="20"/>
      <c r="CN15" s="20">
        <v>4</v>
      </c>
      <c r="CO15" s="20"/>
      <c r="CP15" s="13"/>
      <c r="CQ15" s="14"/>
      <c r="CR15" s="14"/>
      <c r="CS15" s="14"/>
      <c r="CT15" s="14">
        <v>5</v>
      </c>
      <c r="CU15" s="20"/>
      <c r="CV15" s="20"/>
      <c r="CW15" s="20">
        <v>3</v>
      </c>
      <c r="CX15" s="20"/>
      <c r="CY15" s="20"/>
      <c r="CZ15" s="14"/>
      <c r="DA15" s="14"/>
      <c r="DB15" s="14">
        <v>3</v>
      </c>
      <c r="DC15" s="14"/>
      <c r="DD15" s="14"/>
      <c r="DE15" s="20"/>
      <c r="DF15" s="20">
        <v>2</v>
      </c>
      <c r="DG15" s="20"/>
      <c r="DH15" s="20"/>
      <c r="DI15" s="20"/>
      <c r="DK15" s="33">
        <f>SUM(CU15:DI15)</f>
        <v>8</v>
      </c>
      <c r="DM15" s="33">
        <f t="shared" si="0"/>
        <v>2.67</v>
      </c>
    </row>
    <row r="16" spans="3:117" x14ac:dyDescent="0.2">
      <c r="C16" s="8">
        <v>5</v>
      </c>
      <c r="D16" s="13"/>
      <c r="E16" s="14"/>
      <c r="F16" s="14"/>
      <c r="G16" s="14">
        <v>4</v>
      </c>
      <c r="H16" s="14"/>
      <c r="I16" s="19"/>
      <c r="J16" s="20"/>
      <c r="K16" s="20">
        <v>3</v>
      </c>
      <c r="L16" s="20"/>
      <c r="M16" s="20"/>
      <c r="N16" s="13"/>
      <c r="O16" s="14"/>
      <c r="P16" s="14">
        <v>3</v>
      </c>
      <c r="Q16" s="14"/>
      <c r="R16" s="14"/>
      <c r="S16" s="19"/>
      <c r="T16" s="20"/>
      <c r="U16" s="20"/>
      <c r="V16" s="20">
        <v>4</v>
      </c>
      <c r="W16" s="20"/>
      <c r="X16" s="13"/>
      <c r="Y16" s="14"/>
      <c r="Z16" s="14"/>
      <c r="AA16" s="14"/>
      <c r="AB16" s="14">
        <v>5</v>
      </c>
      <c r="AC16" s="19"/>
      <c r="AD16" s="20"/>
      <c r="AE16" s="20"/>
      <c r="AF16" s="20"/>
      <c r="AG16" s="20">
        <v>5</v>
      </c>
      <c r="AH16" s="13"/>
      <c r="AI16" s="14"/>
      <c r="AJ16" s="14"/>
      <c r="AK16" s="14">
        <v>4</v>
      </c>
      <c r="AL16" s="14"/>
      <c r="AM16" s="19"/>
      <c r="AN16" s="20"/>
      <c r="AO16" s="20"/>
      <c r="AP16" s="20">
        <v>4</v>
      </c>
      <c r="AQ16" s="20"/>
      <c r="AR16" s="13"/>
      <c r="AS16" s="14"/>
      <c r="AT16" s="14"/>
      <c r="AU16" s="14">
        <v>4</v>
      </c>
      <c r="AV16" s="14"/>
      <c r="AW16" s="19"/>
      <c r="AX16" s="20"/>
      <c r="AY16" s="20"/>
      <c r="AZ16" s="20">
        <v>4</v>
      </c>
      <c r="BA16" s="20"/>
      <c r="BB16" s="13"/>
      <c r="BC16" s="14"/>
      <c r="BD16" s="14"/>
      <c r="BE16" s="14">
        <v>4</v>
      </c>
      <c r="BF16" s="14"/>
      <c r="BG16" s="19"/>
      <c r="BH16" s="20"/>
      <c r="BI16" s="20">
        <v>3</v>
      </c>
      <c r="BJ16" s="20"/>
      <c r="BK16" s="20"/>
      <c r="BL16" s="13"/>
      <c r="BM16" s="14"/>
      <c r="BN16" s="14">
        <v>3</v>
      </c>
      <c r="BO16" s="14"/>
      <c r="BP16" s="14"/>
      <c r="BQ16" s="19"/>
      <c r="BR16" s="20"/>
      <c r="BS16" s="20"/>
      <c r="BT16" s="20">
        <v>4</v>
      </c>
      <c r="BU16" s="20"/>
      <c r="BV16" s="13"/>
      <c r="BW16" s="14"/>
      <c r="BX16" s="14"/>
      <c r="BY16" s="14"/>
      <c r="BZ16" s="14">
        <v>5</v>
      </c>
      <c r="CA16" s="19"/>
      <c r="CB16" s="20"/>
      <c r="CC16" s="20"/>
      <c r="CD16" s="20">
        <v>4</v>
      </c>
      <c r="CE16" s="20"/>
      <c r="CF16" s="13"/>
      <c r="CG16" s="14"/>
      <c r="CH16" s="14"/>
      <c r="CI16" s="14">
        <v>4</v>
      </c>
      <c r="CJ16" s="14"/>
      <c r="CK16" s="20"/>
      <c r="CL16" s="20"/>
      <c r="CM16" s="20"/>
      <c r="CN16" s="20"/>
      <c r="CO16" s="20">
        <v>5</v>
      </c>
      <c r="CP16" s="13"/>
      <c r="CQ16" s="14"/>
      <c r="CR16" s="14"/>
      <c r="CS16" s="14"/>
      <c r="CT16" s="14">
        <v>5</v>
      </c>
      <c r="CU16" s="20"/>
      <c r="CV16" s="20"/>
      <c r="CW16" s="20">
        <v>3</v>
      </c>
      <c r="CX16" s="20"/>
      <c r="CY16" s="20"/>
      <c r="CZ16" s="14"/>
      <c r="DA16" s="14"/>
      <c r="DB16" s="14">
        <v>3</v>
      </c>
      <c r="DC16" s="14"/>
      <c r="DD16" s="14"/>
      <c r="DE16" s="20"/>
      <c r="DF16" s="20"/>
      <c r="DG16" s="20">
        <v>3</v>
      </c>
      <c r="DH16" s="20"/>
      <c r="DI16" s="20"/>
      <c r="DK16" s="33">
        <f>SUM(CU16:DI16)</f>
        <v>9</v>
      </c>
      <c r="DM16" s="33">
        <f t="shared" si="0"/>
        <v>3</v>
      </c>
    </row>
    <row r="17" spans="3:114" ht="16" thickBot="1" x14ac:dyDescent="0.25">
      <c r="C17" s="1"/>
    </row>
    <row r="18" spans="3:114" ht="17" thickTop="1" thickBot="1" x14ac:dyDescent="0.25">
      <c r="C18" s="4" t="s">
        <v>23</v>
      </c>
      <c r="D18" s="23">
        <f t="shared" ref="D18:AI18" si="1">COUNTA(D12:D16)</f>
        <v>1</v>
      </c>
      <c r="E18" s="24">
        <f t="shared" si="1"/>
        <v>0</v>
      </c>
      <c r="F18" s="24">
        <f t="shared" si="1"/>
        <v>0</v>
      </c>
      <c r="G18" s="24">
        <f t="shared" si="1"/>
        <v>3</v>
      </c>
      <c r="H18" s="24">
        <f t="shared" si="1"/>
        <v>1</v>
      </c>
      <c r="I18" s="28">
        <f t="shared" si="1"/>
        <v>0</v>
      </c>
      <c r="J18" s="27">
        <f t="shared" si="1"/>
        <v>0</v>
      </c>
      <c r="K18" s="27">
        <f t="shared" si="1"/>
        <v>3</v>
      </c>
      <c r="L18" s="27">
        <f t="shared" si="1"/>
        <v>0</v>
      </c>
      <c r="M18" s="27">
        <f t="shared" si="1"/>
        <v>2</v>
      </c>
      <c r="N18" s="5">
        <f t="shared" si="1"/>
        <v>0</v>
      </c>
      <c r="O18" s="5">
        <f t="shared" si="1"/>
        <v>0</v>
      </c>
      <c r="P18" s="5">
        <f t="shared" si="1"/>
        <v>3</v>
      </c>
      <c r="Q18" s="5">
        <f t="shared" si="1"/>
        <v>0</v>
      </c>
      <c r="R18" s="5">
        <f t="shared" si="1"/>
        <v>2</v>
      </c>
      <c r="S18" s="28">
        <f t="shared" si="1"/>
        <v>1</v>
      </c>
      <c r="T18" s="27">
        <f t="shared" si="1"/>
        <v>0</v>
      </c>
      <c r="U18" s="27">
        <f t="shared" si="1"/>
        <v>2</v>
      </c>
      <c r="V18" s="27">
        <f t="shared" si="1"/>
        <v>2</v>
      </c>
      <c r="W18" s="27">
        <f t="shared" si="1"/>
        <v>0</v>
      </c>
      <c r="X18" s="5">
        <f t="shared" si="1"/>
        <v>0</v>
      </c>
      <c r="Y18" s="5">
        <f t="shared" si="1"/>
        <v>0</v>
      </c>
      <c r="Z18" s="5">
        <f t="shared" si="1"/>
        <v>0</v>
      </c>
      <c r="AA18" s="5">
        <f t="shared" si="1"/>
        <v>1</v>
      </c>
      <c r="AB18" s="5">
        <f t="shared" si="1"/>
        <v>4</v>
      </c>
      <c r="AC18" s="28">
        <f t="shared" si="1"/>
        <v>2</v>
      </c>
      <c r="AD18" s="27">
        <f t="shared" si="1"/>
        <v>0</v>
      </c>
      <c r="AE18" s="27">
        <f t="shared" si="1"/>
        <v>0</v>
      </c>
      <c r="AF18" s="27">
        <f t="shared" si="1"/>
        <v>1</v>
      </c>
      <c r="AG18" s="27">
        <f t="shared" si="1"/>
        <v>2</v>
      </c>
      <c r="AH18" s="5">
        <f t="shared" si="1"/>
        <v>0</v>
      </c>
      <c r="AI18" s="5">
        <f t="shared" si="1"/>
        <v>0</v>
      </c>
      <c r="AJ18" s="5">
        <f t="shared" ref="AJ18:BO18" si="2">COUNTA(AJ12:AJ16)</f>
        <v>0</v>
      </c>
      <c r="AK18" s="5">
        <f t="shared" si="2"/>
        <v>5</v>
      </c>
      <c r="AL18" s="5">
        <f t="shared" si="2"/>
        <v>0</v>
      </c>
      <c r="AM18" s="28">
        <f t="shared" si="2"/>
        <v>0</v>
      </c>
      <c r="AN18" s="27">
        <f t="shared" si="2"/>
        <v>3</v>
      </c>
      <c r="AO18" s="27">
        <f t="shared" si="2"/>
        <v>0</v>
      </c>
      <c r="AP18" s="27">
        <f t="shared" si="2"/>
        <v>1</v>
      </c>
      <c r="AQ18" s="27">
        <f t="shared" si="2"/>
        <v>1</v>
      </c>
      <c r="AR18" s="5">
        <f t="shared" si="2"/>
        <v>0</v>
      </c>
      <c r="AS18" s="5">
        <f t="shared" si="2"/>
        <v>0</v>
      </c>
      <c r="AT18" s="5">
        <f t="shared" si="2"/>
        <v>0</v>
      </c>
      <c r="AU18" s="5">
        <f t="shared" si="2"/>
        <v>5</v>
      </c>
      <c r="AV18" s="5">
        <f t="shared" si="2"/>
        <v>0</v>
      </c>
      <c r="AW18" s="28">
        <f t="shared" si="2"/>
        <v>0</v>
      </c>
      <c r="AX18" s="29">
        <f t="shared" si="2"/>
        <v>0</v>
      </c>
      <c r="AY18" s="27">
        <f t="shared" si="2"/>
        <v>3</v>
      </c>
      <c r="AZ18" s="27">
        <f t="shared" si="2"/>
        <v>2</v>
      </c>
      <c r="BA18" s="27">
        <f t="shared" si="2"/>
        <v>0</v>
      </c>
      <c r="BB18" s="5">
        <f t="shared" si="2"/>
        <v>0</v>
      </c>
      <c r="BC18" s="5">
        <f t="shared" si="2"/>
        <v>0</v>
      </c>
      <c r="BD18" s="5">
        <f t="shared" si="2"/>
        <v>0</v>
      </c>
      <c r="BE18" s="5">
        <f t="shared" si="2"/>
        <v>5</v>
      </c>
      <c r="BF18" s="5">
        <f t="shared" si="2"/>
        <v>0</v>
      </c>
      <c r="BG18" s="28">
        <f t="shared" si="2"/>
        <v>0</v>
      </c>
      <c r="BH18" s="27">
        <f t="shared" si="2"/>
        <v>3</v>
      </c>
      <c r="BI18" s="27">
        <f t="shared" si="2"/>
        <v>1</v>
      </c>
      <c r="BJ18" s="27">
        <f t="shared" si="2"/>
        <v>0</v>
      </c>
      <c r="BK18" s="27">
        <f t="shared" si="2"/>
        <v>1</v>
      </c>
      <c r="BL18" s="5">
        <f t="shared" si="2"/>
        <v>0</v>
      </c>
      <c r="BM18" s="5">
        <f t="shared" si="2"/>
        <v>3</v>
      </c>
      <c r="BN18" s="5">
        <f t="shared" si="2"/>
        <v>2</v>
      </c>
      <c r="BO18" s="5">
        <f t="shared" si="2"/>
        <v>0</v>
      </c>
      <c r="BP18" s="5">
        <f t="shared" ref="BP18:CU18" si="3">COUNTA(BP12:BP16)</f>
        <v>0</v>
      </c>
      <c r="BQ18" s="28">
        <f t="shared" si="3"/>
        <v>0</v>
      </c>
      <c r="BR18" s="27">
        <f t="shared" si="3"/>
        <v>0</v>
      </c>
      <c r="BS18" s="27">
        <f t="shared" si="3"/>
        <v>0</v>
      </c>
      <c r="BT18" s="27">
        <f t="shared" si="3"/>
        <v>5</v>
      </c>
      <c r="BU18" s="27">
        <f t="shared" si="3"/>
        <v>0</v>
      </c>
      <c r="BV18" s="5">
        <f t="shared" si="3"/>
        <v>0</v>
      </c>
      <c r="BW18" s="5">
        <f t="shared" si="3"/>
        <v>0</v>
      </c>
      <c r="BX18" s="5">
        <f t="shared" si="3"/>
        <v>3</v>
      </c>
      <c r="BY18" s="5">
        <f t="shared" si="3"/>
        <v>0</v>
      </c>
      <c r="BZ18" s="5">
        <f t="shared" si="3"/>
        <v>2</v>
      </c>
      <c r="CA18" s="27">
        <f t="shared" si="3"/>
        <v>0</v>
      </c>
      <c r="CB18" s="27">
        <f t="shared" si="3"/>
        <v>0</v>
      </c>
      <c r="CC18" s="27">
        <f t="shared" si="3"/>
        <v>0</v>
      </c>
      <c r="CD18" s="27">
        <f t="shared" si="3"/>
        <v>2</v>
      </c>
      <c r="CE18" s="27">
        <f t="shared" si="3"/>
        <v>0</v>
      </c>
      <c r="CF18" s="22">
        <f t="shared" si="3"/>
        <v>0</v>
      </c>
      <c r="CG18" s="5">
        <f t="shared" si="3"/>
        <v>3</v>
      </c>
      <c r="CH18" s="5">
        <f t="shared" si="3"/>
        <v>0</v>
      </c>
      <c r="CI18" s="5">
        <f t="shared" si="3"/>
        <v>2</v>
      </c>
      <c r="CJ18" s="5">
        <f t="shared" si="3"/>
        <v>0</v>
      </c>
      <c r="CK18" s="27">
        <f t="shared" si="3"/>
        <v>0</v>
      </c>
      <c r="CL18" s="27">
        <f t="shared" si="3"/>
        <v>3</v>
      </c>
      <c r="CM18" s="27">
        <f t="shared" si="3"/>
        <v>0</v>
      </c>
      <c r="CN18" s="27">
        <f t="shared" si="3"/>
        <v>1</v>
      </c>
      <c r="CO18" s="27">
        <f t="shared" si="3"/>
        <v>1</v>
      </c>
      <c r="CP18" s="22">
        <f t="shared" si="3"/>
        <v>0</v>
      </c>
      <c r="CQ18" s="25">
        <f t="shared" si="3"/>
        <v>0</v>
      </c>
      <c r="CR18" s="6">
        <f t="shared" si="3"/>
        <v>3</v>
      </c>
      <c r="CS18" s="5">
        <f t="shared" si="3"/>
        <v>0</v>
      </c>
      <c r="CT18" s="5">
        <f t="shared" si="3"/>
        <v>2</v>
      </c>
      <c r="CU18" s="27">
        <f t="shared" si="3"/>
        <v>0</v>
      </c>
      <c r="CV18" s="27">
        <f t="shared" ref="CV18:DI18" si="4">COUNTA(CV12:CV16)</f>
        <v>0</v>
      </c>
      <c r="CW18" s="27">
        <f t="shared" si="4"/>
        <v>5</v>
      </c>
      <c r="CX18" s="27">
        <f t="shared" si="4"/>
        <v>0</v>
      </c>
      <c r="CY18" s="27">
        <f t="shared" si="4"/>
        <v>0</v>
      </c>
      <c r="CZ18" s="23">
        <f t="shared" si="4"/>
        <v>0</v>
      </c>
      <c r="DA18" s="26">
        <f t="shared" si="4"/>
        <v>3</v>
      </c>
      <c r="DB18" s="24">
        <f t="shared" si="4"/>
        <v>2</v>
      </c>
      <c r="DC18" s="24">
        <f t="shared" si="4"/>
        <v>0</v>
      </c>
      <c r="DD18" s="24">
        <f t="shared" si="4"/>
        <v>0</v>
      </c>
      <c r="DE18" s="27">
        <f t="shared" si="4"/>
        <v>2</v>
      </c>
      <c r="DF18" s="27">
        <f t="shared" si="4"/>
        <v>2</v>
      </c>
      <c r="DG18" s="27">
        <f t="shared" si="4"/>
        <v>1</v>
      </c>
      <c r="DH18" s="27">
        <f t="shared" si="4"/>
        <v>0</v>
      </c>
      <c r="DI18" s="27">
        <f t="shared" si="4"/>
        <v>0</v>
      </c>
    </row>
    <row r="19" spans="3:114" ht="17" thickTop="1" thickBot="1" x14ac:dyDescent="0.25"/>
    <row r="20" spans="3:114" ht="17" thickTop="1" thickBot="1" x14ac:dyDescent="0.25">
      <c r="C20" s="21" t="s">
        <v>25</v>
      </c>
      <c r="D20" s="29">
        <f>D18*1</f>
        <v>1</v>
      </c>
      <c r="E20" s="29">
        <f>E18*2</f>
        <v>0</v>
      </c>
      <c r="F20" s="29">
        <f>F18*3</f>
        <v>0</v>
      </c>
      <c r="G20" s="29">
        <f>G18*4</f>
        <v>12</v>
      </c>
      <c r="H20" s="29">
        <f>H18*5</f>
        <v>5</v>
      </c>
      <c r="I20" s="22">
        <f>I18*1</f>
        <v>0</v>
      </c>
      <c r="J20" s="6">
        <f>J18*2</f>
        <v>0</v>
      </c>
      <c r="K20" s="6">
        <f>K18*3</f>
        <v>9</v>
      </c>
      <c r="L20" s="6">
        <f>L18*4</f>
        <v>0</v>
      </c>
      <c r="M20" s="6">
        <f>M18*5</f>
        <v>10</v>
      </c>
      <c r="N20" s="27">
        <f>N18*1</f>
        <v>0</v>
      </c>
      <c r="O20" s="29">
        <f>O18*2</f>
        <v>0</v>
      </c>
      <c r="P20" s="29">
        <f>P18*3</f>
        <v>9</v>
      </c>
      <c r="Q20" s="29">
        <f>Q18*4</f>
        <v>0</v>
      </c>
      <c r="R20" s="29">
        <f>R18*5</f>
        <v>10</v>
      </c>
      <c r="S20" s="22">
        <f>S18*1</f>
        <v>1</v>
      </c>
      <c r="T20" s="6">
        <f>T18*2</f>
        <v>0</v>
      </c>
      <c r="U20" s="6">
        <f>U18*3</f>
        <v>6</v>
      </c>
      <c r="V20" s="6">
        <f>V18*4</f>
        <v>8</v>
      </c>
      <c r="W20" s="6">
        <f>W18*5</f>
        <v>0</v>
      </c>
      <c r="X20" s="27">
        <f>X18*1</f>
        <v>0</v>
      </c>
      <c r="Y20" s="29">
        <f>Y18*2</f>
        <v>0</v>
      </c>
      <c r="Z20" s="29">
        <f>Z18*3</f>
        <v>0</v>
      </c>
      <c r="AA20" s="29">
        <f>AA18*4</f>
        <v>4</v>
      </c>
      <c r="AB20" s="29">
        <f>AB18*5</f>
        <v>20</v>
      </c>
      <c r="AC20" s="22">
        <f>AC18*1</f>
        <v>2</v>
      </c>
      <c r="AD20" s="6">
        <f>AD18*2</f>
        <v>0</v>
      </c>
      <c r="AE20" s="6">
        <f>AE18*3</f>
        <v>0</v>
      </c>
      <c r="AF20" s="6">
        <f>AF18*4</f>
        <v>4</v>
      </c>
      <c r="AG20" s="6">
        <f>AG18*5</f>
        <v>10</v>
      </c>
      <c r="AH20" s="27">
        <f>AH18*1</f>
        <v>0</v>
      </c>
      <c r="AI20" s="29">
        <f>AI18*2</f>
        <v>0</v>
      </c>
      <c r="AJ20" s="29">
        <f>AJ18*3</f>
        <v>0</v>
      </c>
      <c r="AK20" s="29">
        <f>AK18*4</f>
        <v>20</v>
      </c>
      <c r="AL20" s="29">
        <f>AL18*5</f>
        <v>0</v>
      </c>
      <c r="AM20" s="22">
        <f>AM18*1</f>
        <v>0</v>
      </c>
      <c r="AN20" s="6">
        <f>AN18*2</f>
        <v>6</v>
      </c>
      <c r="AO20" s="6">
        <f>AO18*3</f>
        <v>0</v>
      </c>
      <c r="AP20" s="6">
        <f>AP18*4</f>
        <v>4</v>
      </c>
      <c r="AQ20" s="6">
        <f>AQ18*5</f>
        <v>5</v>
      </c>
      <c r="AR20" s="27">
        <f>AR18*1</f>
        <v>0</v>
      </c>
      <c r="AS20" s="29">
        <f>AS18*2</f>
        <v>0</v>
      </c>
      <c r="AT20" s="29">
        <f>AT18*3</f>
        <v>0</v>
      </c>
      <c r="AU20" s="29">
        <f>AU18*4</f>
        <v>20</v>
      </c>
      <c r="AV20" s="29">
        <f>AV18*5</f>
        <v>0</v>
      </c>
      <c r="AW20" s="22">
        <f>AW18*1</f>
        <v>0</v>
      </c>
      <c r="AX20" s="6">
        <f>AX18*2</f>
        <v>0</v>
      </c>
      <c r="AY20" s="6">
        <f>AY18*3</f>
        <v>9</v>
      </c>
      <c r="AZ20" s="6">
        <f>AZ18*4</f>
        <v>8</v>
      </c>
      <c r="BA20" s="6">
        <f>BA18*5</f>
        <v>0</v>
      </c>
      <c r="BB20" s="27">
        <f>BB18*1</f>
        <v>0</v>
      </c>
      <c r="BC20" s="29">
        <f>BC18*2</f>
        <v>0</v>
      </c>
      <c r="BD20" s="29">
        <f>BD18*3</f>
        <v>0</v>
      </c>
      <c r="BE20" s="29">
        <f>BE18*4</f>
        <v>20</v>
      </c>
      <c r="BF20" s="29">
        <f>BF18*5</f>
        <v>0</v>
      </c>
      <c r="BG20" s="22">
        <f>BG18*1</f>
        <v>0</v>
      </c>
      <c r="BH20" s="6">
        <f>BH18*2</f>
        <v>6</v>
      </c>
      <c r="BI20" s="6">
        <f>BI18*3</f>
        <v>3</v>
      </c>
      <c r="BJ20" s="6">
        <f>BJ18*4</f>
        <v>0</v>
      </c>
      <c r="BK20" s="6">
        <f>BK18*5</f>
        <v>5</v>
      </c>
      <c r="BL20" s="27">
        <f>BL18*1</f>
        <v>0</v>
      </c>
      <c r="BM20" s="29">
        <f>BM18*2</f>
        <v>6</v>
      </c>
      <c r="BN20" s="29">
        <f>BN18*3</f>
        <v>6</v>
      </c>
      <c r="BO20" s="29">
        <f>BO18*4</f>
        <v>0</v>
      </c>
      <c r="BP20" s="29">
        <f>BP18*5</f>
        <v>0</v>
      </c>
      <c r="BQ20" s="22">
        <f>BQ18*1</f>
        <v>0</v>
      </c>
      <c r="BR20" s="6">
        <f>BR18*2</f>
        <v>0</v>
      </c>
      <c r="BS20" s="6">
        <f>BS18*3</f>
        <v>0</v>
      </c>
      <c r="BT20" s="6">
        <f>BT18*4</f>
        <v>20</v>
      </c>
      <c r="BU20" s="6">
        <f>BU18*5</f>
        <v>0</v>
      </c>
      <c r="BV20" s="27">
        <f>BV18*1</f>
        <v>0</v>
      </c>
      <c r="BW20" s="29">
        <f>BW18*2</f>
        <v>0</v>
      </c>
      <c r="BX20" s="29">
        <f>BX18*3</f>
        <v>9</v>
      </c>
      <c r="BY20" s="29">
        <f>BY18*4</f>
        <v>0</v>
      </c>
      <c r="BZ20" s="29">
        <f>BZ18*5</f>
        <v>10</v>
      </c>
      <c r="CA20" s="22">
        <f>CA18*1</f>
        <v>0</v>
      </c>
      <c r="CB20" s="6">
        <f>CB18*2</f>
        <v>0</v>
      </c>
      <c r="CC20" s="6">
        <f>CC18*3</f>
        <v>0</v>
      </c>
      <c r="CD20" s="6">
        <f>CD18*4</f>
        <v>8</v>
      </c>
      <c r="CE20" s="6">
        <f>CE18*5</f>
        <v>0</v>
      </c>
      <c r="CF20" s="27">
        <f>CF18*1</f>
        <v>0</v>
      </c>
      <c r="CG20" s="29">
        <f>CG18*2</f>
        <v>6</v>
      </c>
      <c r="CH20" s="29">
        <f>CH18*3</f>
        <v>0</v>
      </c>
      <c r="CI20" s="29">
        <f>CI18*4</f>
        <v>8</v>
      </c>
      <c r="CJ20" s="29">
        <f>CJ18*5</f>
        <v>0</v>
      </c>
      <c r="CK20" s="22">
        <f>CK18*1</f>
        <v>0</v>
      </c>
      <c r="CL20" s="6">
        <f>CL18*2</f>
        <v>6</v>
      </c>
      <c r="CM20" s="6">
        <f>CM18*3</f>
        <v>0</v>
      </c>
      <c r="CN20" s="6">
        <f>CN18*4</f>
        <v>4</v>
      </c>
      <c r="CO20" s="6">
        <f>CO18*5</f>
        <v>5</v>
      </c>
      <c r="CP20" s="27">
        <f>CP18*1</f>
        <v>0</v>
      </c>
      <c r="CQ20" s="29">
        <f>CQ18*2</f>
        <v>0</v>
      </c>
      <c r="CR20" s="29">
        <f>CR18*3</f>
        <v>9</v>
      </c>
      <c r="CS20" s="29">
        <f>CS18*4</f>
        <v>0</v>
      </c>
      <c r="CT20" s="29">
        <f>CT18*5</f>
        <v>10</v>
      </c>
      <c r="CU20" s="22">
        <f>CU18*1</f>
        <v>0</v>
      </c>
      <c r="CV20" s="6">
        <f>CV18*2</f>
        <v>0</v>
      </c>
      <c r="CW20" s="6">
        <f>CW18*3</f>
        <v>15</v>
      </c>
      <c r="CX20" s="6">
        <f>CX18*4</f>
        <v>0</v>
      </c>
      <c r="CY20" s="6">
        <f>CY18*5</f>
        <v>0</v>
      </c>
      <c r="CZ20" s="28">
        <f>CZ18*1</f>
        <v>0</v>
      </c>
      <c r="DA20" s="29">
        <f>DA18*2</f>
        <v>6</v>
      </c>
      <c r="DB20" s="29">
        <f>DB18*3</f>
        <v>6</v>
      </c>
      <c r="DC20" s="29">
        <f>DC18*4</f>
        <v>0</v>
      </c>
      <c r="DD20" s="29">
        <f>DD18*5</f>
        <v>0</v>
      </c>
      <c r="DE20" s="5">
        <f>DE18*1</f>
        <v>2</v>
      </c>
      <c r="DF20" s="6">
        <f>DF18*2</f>
        <v>4</v>
      </c>
      <c r="DG20" s="6">
        <f>DG18*3</f>
        <v>3</v>
      </c>
      <c r="DH20" s="6">
        <f>DH18*4</f>
        <v>0</v>
      </c>
      <c r="DI20" s="6">
        <f>DI18*5</f>
        <v>0</v>
      </c>
    </row>
    <row r="21" spans="3:114" ht="16" thickTop="1" x14ac:dyDescent="0.2"/>
    <row r="22" spans="3:114" x14ac:dyDescent="0.2">
      <c r="C22" s="35" t="s">
        <v>44</v>
      </c>
      <c r="D22" s="1"/>
      <c r="H22" s="3">
        <f>SUM(D20:H20)</f>
        <v>18</v>
      </c>
      <c r="I22" s="1"/>
      <c r="M22" s="3">
        <f>SUM(I20:M20)</f>
        <v>19</v>
      </c>
      <c r="N22" s="1"/>
      <c r="R22" s="3">
        <f>SUM(N20:R20)</f>
        <v>19</v>
      </c>
      <c r="S22" s="1"/>
      <c r="W22" s="3">
        <f>SUM(S20:W20)</f>
        <v>15</v>
      </c>
      <c r="X22" s="1"/>
      <c r="AB22" s="3">
        <f>SUM(X20:AB20)</f>
        <v>24</v>
      </c>
      <c r="AC22" s="1"/>
      <c r="AG22" s="3">
        <f>SUM(AC20:AG20)</f>
        <v>16</v>
      </c>
      <c r="AH22" s="1"/>
      <c r="AL22" s="3">
        <f>SUM(AH20:AL20)</f>
        <v>20</v>
      </c>
      <c r="AM22" s="1"/>
      <c r="AQ22" s="3">
        <f>SUM(AM20:AQ20)</f>
        <v>15</v>
      </c>
      <c r="AR22" s="1"/>
      <c r="AV22" s="3">
        <f>SUM(AR20:AV20)</f>
        <v>20</v>
      </c>
      <c r="AW22" s="1"/>
      <c r="BA22" s="3">
        <f>SUM(AW20:BA20)</f>
        <v>17</v>
      </c>
      <c r="BB22" s="1"/>
      <c r="BF22" s="3">
        <f>SUM(BB20:BF20)</f>
        <v>20</v>
      </c>
      <c r="BG22" s="1"/>
      <c r="BK22" s="3">
        <f>SUM(BG20:BK20)</f>
        <v>14</v>
      </c>
      <c r="BL22" s="1"/>
      <c r="BP22" s="3">
        <f>SUM(BL20:BP20)</f>
        <v>12</v>
      </c>
      <c r="BQ22" s="1"/>
      <c r="BU22" s="3">
        <f>SUM(BQ20:BU20)</f>
        <v>20</v>
      </c>
      <c r="BV22" s="1"/>
      <c r="BZ22" s="3">
        <f>SUM(BV20:BZ20)</f>
        <v>19</v>
      </c>
      <c r="CA22" s="1"/>
      <c r="CE22" s="3">
        <f>SUM(CA20:CE20)</f>
        <v>8</v>
      </c>
      <c r="CF22" s="1"/>
      <c r="CJ22" s="3">
        <f>SUM(CF20:CJ20)</f>
        <v>14</v>
      </c>
      <c r="CK22" s="1"/>
      <c r="CO22" s="3">
        <f>SUM(CK20:CO20)</f>
        <v>15</v>
      </c>
      <c r="CP22" s="1"/>
      <c r="CT22" s="3">
        <f>SUM(CP20:CT20)</f>
        <v>19</v>
      </c>
      <c r="CU22" s="1"/>
      <c r="CY22" s="3">
        <f>SUM(CU20:CY20)</f>
        <v>15</v>
      </c>
      <c r="CZ22" s="1"/>
      <c r="DD22" s="3">
        <f>SUM(CZ20:DD20)</f>
        <v>12</v>
      </c>
      <c r="DE22" s="1"/>
      <c r="DI22" s="3">
        <f>SUM(DE20:DI20)</f>
        <v>9</v>
      </c>
      <c r="DJ22" s="1"/>
    </row>
    <row r="23" spans="3:114" x14ac:dyDescent="0.2">
      <c r="D23" s="1"/>
      <c r="H23" s="1"/>
      <c r="I23" s="1"/>
      <c r="M23" s="1"/>
      <c r="N23" s="1"/>
      <c r="R23" s="1"/>
      <c r="S23" s="1"/>
      <c r="W23" s="1"/>
      <c r="X23" s="1"/>
      <c r="AB23" s="1"/>
      <c r="AC23" s="1"/>
      <c r="AG23" s="1"/>
      <c r="AH23" s="1"/>
      <c r="AL23" s="1"/>
      <c r="AM23" s="1"/>
      <c r="AQ23" s="1"/>
      <c r="AR23" s="1"/>
      <c r="AV23" s="1"/>
      <c r="AW23" s="1"/>
      <c r="BA23" s="1"/>
      <c r="BB23" s="1"/>
      <c r="BF23" s="1"/>
      <c r="BG23" s="1"/>
      <c r="BK23" s="1"/>
      <c r="BL23" s="1"/>
      <c r="BP23" s="1"/>
      <c r="BQ23" s="1"/>
      <c r="BU23" s="1"/>
      <c r="BV23" s="1"/>
      <c r="BZ23" s="1"/>
      <c r="CA23" s="1"/>
      <c r="CE23" s="1"/>
      <c r="CF23" s="1"/>
      <c r="CJ23" s="1"/>
      <c r="CK23" s="1"/>
      <c r="CO23" s="1"/>
      <c r="CP23" s="1"/>
      <c r="CT23" s="1"/>
      <c r="CU23" s="1"/>
      <c r="CY23" s="1"/>
      <c r="CZ23" s="1"/>
      <c r="DD23" s="1"/>
      <c r="DE23" s="1"/>
      <c r="DI23" s="1"/>
      <c r="DJ23" s="1"/>
    </row>
    <row r="24" spans="3:114" x14ac:dyDescent="0.2">
      <c r="C24" s="35" t="s">
        <v>46</v>
      </c>
      <c r="D24" s="1"/>
      <c r="H24" s="3">
        <f>H22/5</f>
        <v>3.6</v>
      </c>
      <c r="I24" s="1"/>
      <c r="M24" s="3">
        <f>M22/5</f>
        <v>3.8</v>
      </c>
      <c r="N24" s="1"/>
      <c r="R24" s="3">
        <f>R22/5</f>
        <v>3.8</v>
      </c>
      <c r="S24" s="1"/>
      <c r="W24" s="3">
        <f>W22/5</f>
        <v>3</v>
      </c>
      <c r="X24" s="1"/>
      <c r="AB24" s="3">
        <f>AB22/20</f>
        <v>1.2</v>
      </c>
      <c r="AC24" s="1"/>
      <c r="AG24" s="3">
        <f>AG22/20</f>
        <v>0.8</v>
      </c>
      <c r="AH24" s="1"/>
      <c r="AL24" s="3">
        <f>AL22/20</f>
        <v>1</v>
      </c>
      <c r="AM24" s="1"/>
      <c r="AQ24" s="3">
        <f>AQ22/20</f>
        <v>0.75</v>
      </c>
      <c r="AR24" s="1"/>
      <c r="AV24" s="3">
        <f>AV22/20</f>
        <v>1</v>
      </c>
      <c r="AW24" s="1"/>
      <c r="BA24" s="3">
        <f>BA22/20</f>
        <v>0.85</v>
      </c>
      <c r="BB24" s="1"/>
      <c r="BF24" s="3">
        <f>BF22/20</f>
        <v>1</v>
      </c>
      <c r="BG24" s="1"/>
      <c r="BK24" s="3">
        <f>BK22/20</f>
        <v>0.7</v>
      </c>
      <c r="BL24" s="1"/>
      <c r="BP24" s="3">
        <f>BP22/20</f>
        <v>0.6</v>
      </c>
      <c r="BQ24" s="1"/>
      <c r="BU24" s="3">
        <f>BU22/20</f>
        <v>1</v>
      </c>
      <c r="BV24" s="1"/>
      <c r="BZ24" s="3">
        <f>BZ22/20</f>
        <v>0.95</v>
      </c>
      <c r="CA24" s="1"/>
      <c r="CE24" s="3">
        <f>CE22/20</f>
        <v>0.4</v>
      </c>
      <c r="CF24" s="1"/>
      <c r="CJ24" s="3">
        <f>CJ22/20</f>
        <v>0.7</v>
      </c>
      <c r="CK24" s="1"/>
      <c r="CO24" s="3">
        <f>CO22/20</f>
        <v>0.75</v>
      </c>
      <c r="CP24" s="1"/>
      <c r="CT24" s="3">
        <f>CT22/20</f>
        <v>0.95</v>
      </c>
      <c r="CU24" s="1"/>
      <c r="CY24" s="3">
        <f>CY22/20</f>
        <v>0.75</v>
      </c>
      <c r="CZ24" s="1"/>
      <c r="DD24" s="3">
        <f>DD22/20</f>
        <v>0.6</v>
      </c>
      <c r="DE24" s="1"/>
      <c r="DI24" s="3">
        <f>DI22/20</f>
        <v>0.45</v>
      </c>
      <c r="DJ24" s="1"/>
    </row>
  </sheetData>
  <mergeCells count="26">
    <mergeCell ref="DK10:DK11"/>
    <mergeCell ref="DM10:DM11"/>
    <mergeCell ref="DE10:DI10"/>
    <mergeCell ref="C2:O5"/>
    <mergeCell ref="CF10:CJ10"/>
    <mergeCell ref="CK10:CO10"/>
    <mergeCell ref="CP10:CT10"/>
    <mergeCell ref="CU10:CY10"/>
    <mergeCell ref="CZ10:DD10"/>
    <mergeCell ref="BB10:BF10"/>
    <mergeCell ref="C10:C11"/>
    <mergeCell ref="D10:H10"/>
    <mergeCell ref="I10:M10"/>
    <mergeCell ref="N10:R10"/>
    <mergeCell ref="S10:W10"/>
    <mergeCell ref="X10:AB10"/>
    <mergeCell ref="AC10:AG10"/>
    <mergeCell ref="AH10:AL10"/>
    <mergeCell ref="AM10:AQ10"/>
    <mergeCell ref="AR10:AV10"/>
    <mergeCell ref="AW10:BA10"/>
    <mergeCell ref="BG10:BK10"/>
    <mergeCell ref="BL10:BP10"/>
    <mergeCell ref="BQ10:BU10"/>
    <mergeCell ref="BV10:BZ10"/>
    <mergeCell ref="CA10:CE10"/>
  </mergeCells>
  <pageMargins left="0.7" right="0.7" top="0.75" bottom="0.75" header="0.3" footer="0.3"/>
  <pageSetup scale="1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23"/>
  <sheetViews>
    <sheetView topLeftCell="A4" zoomScale="85" zoomScaleNormal="85" workbookViewId="0">
      <selection activeCell="X11" sqref="X11"/>
    </sheetView>
  </sheetViews>
  <sheetFormatPr baseColWidth="10" defaultColWidth="8.83203125" defaultRowHeight="15" x14ac:dyDescent="0.2"/>
  <cols>
    <col min="2" max="2" width="12" customWidth="1"/>
    <col min="3" max="27" width="4.6640625" customWidth="1"/>
  </cols>
  <sheetData>
    <row r="1" spans="2:31" x14ac:dyDescent="0.2">
      <c r="B1" s="31" t="s">
        <v>42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31" x14ac:dyDescent="0.2">
      <c r="B2" s="50" t="s">
        <v>43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31"/>
      <c r="P2" s="31"/>
    </row>
    <row r="3" spans="2:31" x14ac:dyDescent="0.2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31"/>
      <c r="P3" s="31"/>
    </row>
    <row r="4" spans="2:31" x14ac:dyDescent="0.2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31"/>
      <c r="P4" s="31"/>
    </row>
    <row r="5" spans="2:31" x14ac:dyDescent="0.2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7" spans="2:31" x14ac:dyDescent="0.2">
      <c r="B7" s="2" t="s">
        <v>32</v>
      </c>
    </row>
    <row r="8" spans="2:31" ht="16" thickBot="1" x14ac:dyDescent="0.25"/>
    <row r="9" spans="2:31" ht="16" thickTop="1" x14ac:dyDescent="0.2">
      <c r="B9" s="51" t="s">
        <v>16</v>
      </c>
      <c r="C9" s="46" t="s">
        <v>33</v>
      </c>
      <c r="D9" s="47"/>
      <c r="E9" s="47"/>
      <c r="F9" s="47"/>
      <c r="G9" s="47"/>
      <c r="H9" s="44" t="s">
        <v>34</v>
      </c>
      <c r="I9" s="45"/>
      <c r="J9" s="45"/>
      <c r="K9" s="45"/>
      <c r="L9" s="45"/>
      <c r="M9" s="46" t="s">
        <v>35</v>
      </c>
      <c r="N9" s="47"/>
      <c r="O9" s="47"/>
      <c r="P9" s="47"/>
      <c r="Q9" s="47"/>
      <c r="R9" s="44" t="s">
        <v>36</v>
      </c>
      <c r="S9" s="45"/>
      <c r="T9" s="45"/>
      <c r="U9" s="45"/>
      <c r="V9" s="45"/>
      <c r="W9" s="46" t="s">
        <v>37</v>
      </c>
      <c r="X9" s="47"/>
      <c r="Y9" s="47"/>
      <c r="Z9" s="47"/>
      <c r="AA9" s="47"/>
      <c r="AC9" s="48" t="s">
        <v>44</v>
      </c>
      <c r="AE9" s="48" t="s">
        <v>45</v>
      </c>
    </row>
    <row r="10" spans="2:31" ht="16" thickBot="1" x14ac:dyDescent="0.25">
      <c r="B10" s="52"/>
      <c r="C10" s="9">
        <v>1</v>
      </c>
      <c r="D10" s="10">
        <v>2</v>
      </c>
      <c r="E10" s="10">
        <v>3</v>
      </c>
      <c r="F10" s="10">
        <v>4</v>
      </c>
      <c r="G10" s="10">
        <v>5</v>
      </c>
      <c r="H10" s="15">
        <v>1</v>
      </c>
      <c r="I10" s="16">
        <v>2</v>
      </c>
      <c r="J10" s="16">
        <v>3</v>
      </c>
      <c r="K10" s="16">
        <v>4</v>
      </c>
      <c r="L10" s="16">
        <v>5</v>
      </c>
      <c r="M10" s="9">
        <v>1</v>
      </c>
      <c r="N10" s="10">
        <v>2</v>
      </c>
      <c r="O10" s="10">
        <v>3</v>
      </c>
      <c r="P10" s="10">
        <v>4</v>
      </c>
      <c r="Q10" s="10">
        <v>5</v>
      </c>
      <c r="R10" s="15">
        <v>1</v>
      </c>
      <c r="S10" s="16">
        <v>2</v>
      </c>
      <c r="T10" s="16">
        <v>3</v>
      </c>
      <c r="U10" s="16">
        <v>4</v>
      </c>
      <c r="V10" s="16">
        <v>5</v>
      </c>
      <c r="W10" s="9">
        <v>1</v>
      </c>
      <c r="X10" s="10">
        <v>2</v>
      </c>
      <c r="Y10" s="10">
        <v>3</v>
      </c>
      <c r="Z10" s="10">
        <v>4</v>
      </c>
      <c r="AA10" s="10">
        <v>5</v>
      </c>
      <c r="AC10" s="49"/>
      <c r="AE10" s="49"/>
    </row>
    <row r="11" spans="2:31" ht="16" thickTop="1" x14ac:dyDescent="0.2">
      <c r="B11" s="7">
        <v>1</v>
      </c>
      <c r="C11" s="11"/>
      <c r="D11" s="12"/>
      <c r="E11" s="12">
        <v>3</v>
      </c>
      <c r="F11" s="12"/>
      <c r="G11" s="12"/>
      <c r="H11" s="17"/>
      <c r="I11" s="18">
        <v>2</v>
      </c>
      <c r="J11" s="18"/>
      <c r="K11" s="18"/>
      <c r="L11" s="18"/>
      <c r="M11" s="11"/>
      <c r="N11" s="12"/>
      <c r="O11" s="12"/>
      <c r="P11" s="12">
        <v>4</v>
      </c>
      <c r="Q11" s="12"/>
      <c r="R11" s="17"/>
      <c r="S11" s="18"/>
      <c r="T11" s="18">
        <v>3</v>
      </c>
      <c r="U11" s="18"/>
      <c r="V11" s="18"/>
      <c r="W11" s="11"/>
      <c r="X11" s="12">
        <v>2</v>
      </c>
      <c r="Y11" s="12"/>
      <c r="Z11" s="12"/>
      <c r="AA11" s="12"/>
      <c r="AC11" s="34">
        <f>SUM(M11:AA11)</f>
        <v>9</v>
      </c>
      <c r="AE11" s="34">
        <f>ROUND((AC11/3),2)</f>
        <v>3</v>
      </c>
    </row>
    <row r="12" spans="2:31" x14ac:dyDescent="0.2">
      <c r="B12" s="8">
        <v>2</v>
      </c>
      <c r="C12" s="13"/>
      <c r="D12" s="14"/>
      <c r="E12" s="14">
        <v>3</v>
      </c>
      <c r="F12" s="14"/>
      <c r="G12" s="14"/>
      <c r="H12" s="19"/>
      <c r="I12" s="20">
        <v>2</v>
      </c>
      <c r="J12" s="20"/>
      <c r="K12" s="20"/>
      <c r="L12" s="20"/>
      <c r="M12" s="13"/>
      <c r="N12" s="14"/>
      <c r="O12" s="14"/>
      <c r="P12" s="14">
        <v>4</v>
      </c>
      <c r="Q12" s="14"/>
      <c r="R12" s="19"/>
      <c r="S12" s="20"/>
      <c r="T12" s="20">
        <v>3</v>
      </c>
      <c r="U12" s="20"/>
      <c r="V12" s="20"/>
      <c r="W12" s="13"/>
      <c r="X12" s="14"/>
      <c r="Y12" s="14"/>
      <c r="Z12" s="14"/>
      <c r="AA12" s="14">
        <v>5</v>
      </c>
      <c r="AC12" s="33">
        <f>SUM(M12:AA12)</f>
        <v>12</v>
      </c>
      <c r="AE12" s="33">
        <f t="shared" ref="AE12:AE15" si="0">ROUND((AC12/3),2)</f>
        <v>4</v>
      </c>
    </row>
    <row r="13" spans="2:31" x14ac:dyDescent="0.2">
      <c r="B13" s="8">
        <v>3</v>
      </c>
      <c r="C13" s="13"/>
      <c r="D13" s="14"/>
      <c r="E13" s="14">
        <v>3</v>
      </c>
      <c r="F13" s="14"/>
      <c r="G13" s="14"/>
      <c r="H13" s="19"/>
      <c r="I13" s="20">
        <v>2</v>
      </c>
      <c r="J13" s="20"/>
      <c r="K13" s="20"/>
      <c r="L13" s="20"/>
      <c r="M13" s="13"/>
      <c r="N13" s="14"/>
      <c r="O13" s="14"/>
      <c r="P13" s="14">
        <v>4</v>
      </c>
      <c r="Q13" s="14"/>
      <c r="R13" s="19"/>
      <c r="S13" s="20"/>
      <c r="T13" s="20">
        <v>3</v>
      </c>
      <c r="U13" s="20"/>
      <c r="V13" s="20"/>
      <c r="W13" s="13"/>
      <c r="X13" s="14"/>
      <c r="Y13" s="14"/>
      <c r="Z13" s="14"/>
      <c r="AA13" s="14">
        <v>5</v>
      </c>
      <c r="AC13" s="33">
        <f>SUM(M13:AA13)</f>
        <v>12</v>
      </c>
      <c r="AE13" s="33">
        <f t="shared" si="0"/>
        <v>4</v>
      </c>
    </row>
    <row r="14" spans="2:31" x14ac:dyDescent="0.2">
      <c r="B14" s="8">
        <v>4</v>
      </c>
      <c r="C14" s="13"/>
      <c r="D14" s="14"/>
      <c r="E14" s="14">
        <v>3</v>
      </c>
      <c r="F14" s="14"/>
      <c r="G14" s="14"/>
      <c r="H14" s="19"/>
      <c r="I14" s="20"/>
      <c r="J14" s="20">
        <v>3</v>
      </c>
      <c r="K14" s="20"/>
      <c r="L14" s="20"/>
      <c r="M14" s="13"/>
      <c r="N14" s="14">
        <v>2</v>
      </c>
      <c r="O14" s="14"/>
      <c r="P14" s="14"/>
      <c r="Q14" s="14"/>
      <c r="R14" s="19"/>
      <c r="S14" s="20"/>
      <c r="T14" s="20"/>
      <c r="U14" s="20">
        <v>4</v>
      </c>
      <c r="V14" s="20"/>
      <c r="W14" s="13"/>
      <c r="X14" s="14"/>
      <c r="Y14" s="14"/>
      <c r="Z14" s="14">
        <v>4</v>
      </c>
      <c r="AA14" s="14"/>
      <c r="AC14" s="33">
        <f>SUM(M14:AA14)</f>
        <v>10</v>
      </c>
      <c r="AE14" s="33">
        <f t="shared" si="0"/>
        <v>3.33</v>
      </c>
    </row>
    <row r="15" spans="2:31" x14ac:dyDescent="0.2">
      <c r="B15" s="8">
        <v>5</v>
      </c>
      <c r="C15" s="13"/>
      <c r="D15" s="14"/>
      <c r="E15" s="14"/>
      <c r="F15" s="14">
        <v>4</v>
      </c>
      <c r="G15" s="14"/>
      <c r="H15" s="19"/>
      <c r="I15" s="20"/>
      <c r="J15" s="20"/>
      <c r="K15" s="20">
        <v>4</v>
      </c>
      <c r="L15" s="20"/>
      <c r="M15" s="13"/>
      <c r="N15" s="14"/>
      <c r="O15" s="14">
        <v>3</v>
      </c>
      <c r="P15" s="14"/>
      <c r="Q15" s="14"/>
      <c r="R15" s="19"/>
      <c r="S15" s="20"/>
      <c r="T15" s="20"/>
      <c r="U15" s="20"/>
      <c r="V15" s="20">
        <v>5</v>
      </c>
      <c r="W15" s="13"/>
      <c r="X15" s="14"/>
      <c r="Y15" s="14"/>
      <c r="Z15" s="14">
        <v>4</v>
      </c>
      <c r="AA15" s="14"/>
      <c r="AC15" s="33">
        <f>SUM(M15:AA15)</f>
        <v>12</v>
      </c>
      <c r="AE15" s="33">
        <f t="shared" si="0"/>
        <v>4</v>
      </c>
    </row>
    <row r="16" spans="2:31" ht="16" thickBot="1" x14ac:dyDescent="0.25">
      <c r="B16" s="1"/>
    </row>
    <row r="17" spans="2:27" ht="17" thickTop="1" thickBot="1" x14ac:dyDescent="0.25">
      <c r="B17" s="4" t="s">
        <v>23</v>
      </c>
      <c r="C17" s="23">
        <f t="shared" ref="C17:AA17" si="1">COUNTA(C11:C15)</f>
        <v>0</v>
      </c>
      <c r="D17" s="24">
        <f t="shared" si="1"/>
        <v>0</v>
      </c>
      <c r="E17" s="24">
        <f t="shared" si="1"/>
        <v>4</v>
      </c>
      <c r="F17" s="24">
        <f t="shared" si="1"/>
        <v>1</v>
      </c>
      <c r="G17" s="24">
        <f t="shared" si="1"/>
        <v>0</v>
      </c>
      <c r="H17" s="23">
        <f t="shared" si="1"/>
        <v>0</v>
      </c>
      <c r="I17" s="24">
        <f t="shared" si="1"/>
        <v>3</v>
      </c>
      <c r="J17" s="24">
        <f t="shared" si="1"/>
        <v>1</v>
      </c>
      <c r="K17" s="24">
        <f t="shared" si="1"/>
        <v>1</v>
      </c>
      <c r="L17" s="24">
        <f t="shared" si="1"/>
        <v>0</v>
      </c>
      <c r="M17" s="23">
        <f t="shared" si="1"/>
        <v>0</v>
      </c>
      <c r="N17" s="24">
        <f t="shared" si="1"/>
        <v>1</v>
      </c>
      <c r="O17" s="24">
        <f t="shared" si="1"/>
        <v>1</v>
      </c>
      <c r="P17" s="24">
        <f t="shared" si="1"/>
        <v>3</v>
      </c>
      <c r="Q17" s="24">
        <f t="shared" si="1"/>
        <v>0</v>
      </c>
      <c r="R17" s="23">
        <f t="shared" si="1"/>
        <v>0</v>
      </c>
      <c r="S17" s="24">
        <f t="shared" si="1"/>
        <v>0</v>
      </c>
      <c r="T17" s="24">
        <f t="shared" si="1"/>
        <v>3</v>
      </c>
      <c r="U17" s="24">
        <f t="shared" si="1"/>
        <v>1</v>
      </c>
      <c r="V17" s="24">
        <f t="shared" si="1"/>
        <v>1</v>
      </c>
      <c r="W17" s="23">
        <f t="shared" si="1"/>
        <v>0</v>
      </c>
      <c r="X17" s="24">
        <f t="shared" si="1"/>
        <v>1</v>
      </c>
      <c r="Y17" s="24">
        <f t="shared" si="1"/>
        <v>0</v>
      </c>
      <c r="Z17" s="24">
        <f t="shared" si="1"/>
        <v>2</v>
      </c>
      <c r="AA17" s="24">
        <f t="shared" si="1"/>
        <v>2</v>
      </c>
    </row>
    <row r="18" spans="2:27" ht="17" thickTop="1" thickBot="1" x14ac:dyDescent="0.25"/>
    <row r="19" spans="2:27" ht="17" thickTop="1" thickBot="1" x14ac:dyDescent="0.25">
      <c r="B19" s="21" t="s">
        <v>25</v>
      </c>
      <c r="C19" s="29">
        <f>C17*1</f>
        <v>0</v>
      </c>
      <c r="D19" s="29">
        <f>D17*2</f>
        <v>0</v>
      </c>
      <c r="E19" s="29">
        <f>E17*3</f>
        <v>12</v>
      </c>
      <c r="F19" s="29">
        <f>F17*4</f>
        <v>4</v>
      </c>
      <c r="G19" s="29">
        <f>G17*5</f>
        <v>0</v>
      </c>
      <c r="H19" s="29">
        <f>H17*1</f>
        <v>0</v>
      </c>
      <c r="I19" s="29">
        <f>I17*2</f>
        <v>6</v>
      </c>
      <c r="J19" s="29">
        <f>J17*3</f>
        <v>3</v>
      </c>
      <c r="K19" s="29">
        <f>K17*4</f>
        <v>4</v>
      </c>
      <c r="L19" s="29">
        <f>L17*5</f>
        <v>0</v>
      </c>
      <c r="M19" s="29">
        <f>M17*1</f>
        <v>0</v>
      </c>
      <c r="N19" s="29">
        <f>N17*2</f>
        <v>2</v>
      </c>
      <c r="O19" s="29">
        <f>O17*3</f>
        <v>3</v>
      </c>
      <c r="P19" s="29">
        <f>P17*4</f>
        <v>12</v>
      </c>
      <c r="Q19" s="29">
        <f>Q17*5</f>
        <v>0</v>
      </c>
      <c r="R19" s="29">
        <f>R17*1</f>
        <v>0</v>
      </c>
      <c r="S19" s="29">
        <f>S17*2</f>
        <v>0</v>
      </c>
      <c r="T19" s="29">
        <f>T17*3</f>
        <v>9</v>
      </c>
      <c r="U19" s="29">
        <f>U17*4</f>
        <v>4</v>
      </c>
      <c r="V19" s="29">
        <f>V17*5</f>
        <v>5</v>
      </c>
      <c r="W19" s="29">
        <f>W17*1</f>
        <v>0</v>
      </c>
      <c r="X19" s="29">
        <f>X17*2</f>
        <v>2</v>
      </c>
      <c r="Y19" s="29">
        <f>Y17*3</f>
        <v>0</v>
      </c>
      <c r="Z19" s="29">
        <f>Z17*4</f>
        <v>8</v>
      </c>
      <c r="AA19" s="29">
        <f>AA17*5</f>
        <v>10</v>
      </c>
    </row>
    <row r="20" spans="2:27" ht="16" thickTop="1" x14ac:dyDescent="0.2"/>
    <row r="21" spans="2:27" x14ac:dyDescent="0.2">
      <c r="B21" s="35" t="s">
        <v>44</v>
      </c>
      <c r="C21" s="1"/>
      <c r="G21" s="3">
        <f>SUM(C19:G19)</f>
        <v>16</v>
      </c>
      <c r="H21" s="1"/>
      <c r="L21" s="3">
        <f>SUM(H19:L19)</f>
        <v>13</v>
      </c>
      <c r="M21" s="1"/>
      <c r="Q21" s="3">
        <f>SUM(M19:Q19)</f>
        <v>17</v>
      </c>
      <c r="R21" s="1"/>
      <c r="V21" s="3">
        <f>SUM(R19:V19)</f>
        <v>18</v>
      </c>
      <c r="W21" s="1"/>
      <c r="AA21" s="3">
        <f>SUM(W19:AA19)</f>
        <v>20</v>
      </c>
    </row>
    <row r="22" spans="2:27" x14ac:dyDescent="0.2">
      <c r="C22" s="1"/>
      <c r="G22" s="1"/>
      <c r="H22" s="1"/>
      <c r="L22" s="1"/>
      <c r="M22" s="1"/>
      <c r="Q22" s="1"/>
      <c r="R22" s="1"/>
      <c r="V22" s="1"/>
      <c r="W22" s="1"/>
      <c r="AA22" s="1"/>
    </row>
    <row r="23" spans="2:27" x14ac:dyDescent="0.2">
      <c r="B23" s="35" t="s">
        <v>46</v>
      </c>
      <c r="C23" s="1"/>
      <c r="G23" s="3">
        <f>G21/5</f>
        <v>3.2</v>
      </c>
      <c r="H23" s="1"/>
      <c r="L23" s="3">
        <f>L21/5</f>
        <v>2.6</v>
      </c>
      <c r="M23" s="1"/>
      <c r="Q23" s="3">
        <f>Q21/5</f>
        <v>3.4</v>
      </c>
      <c r="R23" s="1"/>
      <c r="V23" s="3">
        <f>V21/5</f>
        <v>3.6</v>
      </c>
      <c r="W23" s="1"/>
      <c r="AA23" s="3">
        <f>AA21/5</f>
        <v>4</v>
      </c>
    </row>
  </sheetData>
  <mergeCells count="9">
    <mergeCell ref="B2:N5"/>
    <mergeCell ref="AC9:AC10"/>
    <mergeCell ref="AE9:AE10"/>
    <mergeCell ref="B9:B10"/>
    <mergeCell ref="C9:G9"/>
    <mergeCell ref="H9:L9"/>
    <mergeCell ref="M9:Q9"/>
    <mergeCell ref="R9:V9"/>
    <mergeCell ref="W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23"/>
  <sheetViews>
    <sheetView topLeftCell="A3" zoomScale="85" zoomScaleNormal="85" workbookViewId="0">
      <selection activeCell="O11" sqref="O11"/>
    </sheetView>
  </sheetViews>
  <sheetFormatPr baseColWidth="10" defaultColWidth="8.83203125" defaultRowHeight="15" x14ac:dyDescent="0.2"/>
  <cols>
    <col min="2" max="2" width="12" customWidth="1"/>
    <col min="3" max="17" width="4.6640625" customWidth="1"/>
  </cols>
  <sheetData>
    <row r="1" spans="2:21" x14ac:dyDescent="0.2">
      <c r="B1" s="31" t="s">
        <v>42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2:21" x14ac:dyDescent="0.2">
      <c r="B2" s="50" t="s">
        <v>43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31"/>
      <c r="P2" s="31"/>
    </row>
    <row r="3" spans="2:21" x14ac:dyDescent="0.2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31"/>
      <c r="P3" s="31"/>
    </row>
    <row r="4" spans="2:21" x14ac:dyDescent="0.2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31"/>
      <c r="P4" s="31"/>
    </row>
    <row r="5" spans="2:21" x14ac:dyDescent="0.2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21" x14ac:dyDescent="0.2">
      <c r="B6" s="2"/>
    </row>
    <row r="7" spans="2:21" x14ac:dyDescent="0.2">
      <c r="B7" s="2" t="s">
        <v>38</v>
      </c>
      <c r="C7" s="2" t="s">
        <v>24</v>
      </c>
    </row>
    <row r="8" spans="2:21" ht="16" thickBot="1" x14ac:dyDescent="0.25"/>
    <row r="9" spans="2:21" ht="15.75" customHeight="1" thickTop="1" x14ac:dyDescent="0.2">
      <c r="B9" s="51" t="s">
        <v>16</v>
      </c>
      <c r="C9" s="46" t="s">
        <v>39</v>
      </c>
      <c r="D9" s="47"/>
      <c r="E9" s="47"/>
      <c r="F9" s="47"/>
      <c r="G9" s="47"/>
      <c r="H9" s="44" t="s">
        <v>40</v>
      </c>
      <c r="I9" s="45"/>
      <c r="J9" s="45"/>
      <c r="K9" s="45"/>
      <c r="L9" s="45"/>
      <c r="M9" s="46" t="s">
        <v>41</v>
      </c>
      <c r="N9" s="47"/>
      <c r="O9" s="47"/>
      <c r="P9" s="47"/>
      <c r="Q9" s="47"/>
      <c r="S9" s="48" t="s">
        <v>44</v>
      </c>
      <c r="U9" s="48" t="s">
        <v>45</v>
      </c>
    </row>
    <row r="10" spans="2:21" ht="16" thickBot="1" x14ac:dyDescent="0.25">
      <c r="B10" s="52"/>
      <c r="C10" s="9">
        <v>1</v>
      </c>
      <c r="D10" s="10">
        <v>2</v>
      </c>
      <c r="E10" s="10">
        <v>3</v>
      </c>
      <c r="F10" s="10">
        <v>4</v>
      </c>
      <c r="G10" s="10">
        <v>5</v>
      </c>
      <c r="H10" s="15">
        <v>1</v>
      </c>
      <c r="I10" s="16">
        <v>2</v>
      </c>
      <c r="J10" s="16">
        <v>3</v>
      </c>
      <c r="K10" s="16">
        <v>4</v>
      </c>
      <c r="L10" s="16">
        <v>5</v>
      </c>
      <c r="M10" s="9">
        <v>1</v>
      </c>
      <c r="N10" s="10">
        <v>2</v>
      </c>
      <c r="O10" s="10">
        <v>3</v>
      </c>
      <c r="P10" s="10">
        <v>4</v>
      </c>
      <c r="Q10" s="10">
        <v>5</v>
      </c>
      <c r="S10" s="49"/>
      <c r="U10" s="49"/>
    </row>
    <row r="11" spans="2:21" ht="16" thickTop="1" x14ac:dyDescent="0.2">
      <c r="B11" s="7">
        <v>1</v>
      </c>
      <c r="C11" s="11">
        <v>1</v>
      </c>
      <c r="D11" s="12"/>
      <c r="E11" s="12"/>
      <c r="F11" s="12"/>
      <c r="G11" s="12"/>
      <c r="H11" s="17"/>
      <c r="I11" s="18">
        <v>2</v>
      </c>
      <c r="J11" s="18"/>
      <c r="K11" s="18"/>
      <c r="L11" s="18"/>
      <c r="M11" s="11"/>
      <c r="N11" s="12"/>
      <c r="O11" s="12">
        <v>3</v>
      </c>
      <c r="P11" s="12"/>
      <c r="Q11" s="12"/>
      <c r="S11" s="34">
        <f>SUM(C11:Q11)</f>
        <v>6</v>
      </c>
      <c r="U11" s="34">
        <f>ROUND((S11/3),2)</f>
        <v>2</v>
      </c>
    </row>
    <row r="12" spans="2:21" x14ac:dyDescent="0.2">
      <c r="B12" s="8">
        <v>2</v>
      </c>
      <c r="C12" s="13"/>
      <c r="D12" s="14">
        <v>2</v>
      </c>
      <c r="E12" s="14"/>
      <c r="F12" s="14"/>
      <c r="G12" s="14"/>
      <c r="H12" s="19"/>
      <c r="I12" s="20">
        <v>2</v>
      </c>
      <c r="J12" s="20"/>
      <c r="K12" s="20"/>
      <c r="L12" s="20"/>
      <c r="M12" s="13"/>
      <c r="N12" s="14"/>
      <c r="O12" s="14"/>
      <c r="P12" s="14"/>
      <c r="Q12" s="14">
        <v>5</v>
      </c>
      <c r="S12" s="33">
        <f>SUM(C12:Q12)</f>
        <v>9</v>
      </c>
      <c r="U12" s="33">
        <f t="shared" ref="U12:U15" si="0">ROUND((S12/3),2)</f>
        <v>3</v>
      </c>
    </row>
    <row r="13" spans="2:21" x14ac:dyDescent="0.2">
      <c r="B13" s="8">
        <v>3</v>
      </c>
      <c r="C13" s="13"/>
      <c r="D13" s="14">
        <v>2</v>
      </c>
      <c r="E13" s="14"/>
      <c r="F13" s="14"/>
      <c r="G13" s="14"/>
      <c r="H13" s="19"/>
      <c r="I13" s="20">
        <v>2</v>
      </c>
      <c r="J13" s="20"/>
      <c r="K13" s="20"/>
      <c r="L13" s="20"/>
      <c r="M13" s="13"/>
      <c r="N13" s="14"/>
      <c r="O13" s="14"/>
      <c r="P13" s="14"/>
      <c r="Q13" s="14">
        <v>5</v>
      </c>
      <c r="S13" s="33">
        <f>SUM(C13:Q13)</f>
        <v>9</v>
      </c>
      <c r="U13" s="33">
        <f t="shared" si="0"/>
        <v>3</v>
      </c>
    </row>
    <row r="14" spans="2:21" x14ac:dyDescent="0.2">
      <c r="B14" s="8">
        <v>4</v>
      </c>
      <c r="C14" s="13"/>
      <c r="D14" s="14"/>
      <c r="E14" s="14"/>
      <c r="F14" s="14"/>
      <c r="G14" s="14">
        <v>5</v>
      </c>
      <c r="H14" s="19"/>
      <c r="I14" s="20"/>
      <c r="J14" s="20"/>
      <c r="K14" s="20"/>
      <c r="L14" s="20">
        <v>5</v>
      </c>
      <c r="M14" s="13"/>
      <c r="N14" s="14"/>
      <c r="O14" s="14"/>
      <c r="P14" s="14"/>
      <c r="Q14" s="14">
        <v>5</v>
      </c>
      <c r="S14" s="33">
        <f>SUM(C14:Q14)</f>
        <v>15</v>
      </c>
      <c r="U14" s="33">
        <f t="shared" si="0"/>
        <v>5</v>
      </c>
    </row>
    <row r="15" spans="2:21" x14ac:dyDescent="0.2">
      <c r="B15" s="8">
        <v>5</v>
      </c>
      <c r="C15" s="13"/>
      <c r="D15" s="14"/>
      <c r="E15" s="14"/>
      <c r="F15" s="14"/>
      <c r="G15" s="14">
        <v>5</v>
      </c>
      <c r="H15" s="19"/>
      <c r="I15" s="20"/>
      <c r="J15" s="20"/>
      <c r="K15" s="20">
        <v>4</v>
      </c>
      <c r="L15" s="20"/>
      <c r="M15" s="13"/>
      <c r="N15" s="14"/>
      <c r="O15" s="14"/>
      <c r="P15" s="14">
        <v>4</v>
      </c>
      <c r="Q15" s="14"/>
      <c r="S15" s="33">
        <f>SUM(C15:Q15)</f>
        <v>13</v>
      </c>
      <c r="U15" s="33">
        <f t="shared" si="0"/>
        <v>4.33</v>
      </c>
    </row>
    <row r="16" spans="2:21" ht="16" thickBot="1" x14ac:dyDescent="0.25">
      <c r="B16" s="1"/>
    </row>
    <row r="17" spans="2:17" ht="17" thickTop="1" thickBot="1" x14ac:dyDescent="0.25">
      <c r="B17" s="4" t="s">
        <v>23</v>
      </c>
      <c r="C17" s="23">
        <f t="shared" ref="C17:Q17" si="1">COUNTA(C11:C15)</f>
        <v>1</v>
      </c>
      <c r="D17" s="24">
        <f t="shared" si="1"/>
        <v>2</v>
      </c>
      <c r="E17" s="24">
        <f t="shared" si="1"/>
        <v>0</v>
      </c>
      <c r="F17" s="24">
        <f t="shared" si="1"/>
        <v>0</v>
      </c>
      <c r="G17" s="24">
        <f t="shared" si="1"/>
        <v>2</v>
      </c>
      <c r="H17" s="28">
        <f t="shared" si="1"/>
        <v>0</v>
      </c>
      <c r="I17" s="27">
        <f t="shared" si="1"/>
        <v>3</v>
      </c>
      <c r="J17" s="27">
        <f t="shared" si="1"/>
        <v>0</v>
      </c>
      <c r="K17" s="27">
        <f t="shared" si="1"/>
        <v>1</v>
      </c>
      <c r="L17" s="27">
        <f t="shared" si="1"/>
        <v>1</v>
      </c>
      <c r="M17" s="5">
        <f t="shared" si="1"/>
        <v>0</v>
      </c>
      <c r="N17" s="5">
        <f t="shared" si="1"/>
        <v>0</v>
      </c>
      <c r="O17" s="5">
        <f t="shared" si="1"/>
        <v>1</v>
      </c>
      <c r="P17" s="5">
        <f t="shared" si="1"/>
        <v>1</v>
      </c>
      <c r="Q17" s="5">
        <f t="shared" si="1"/>
        <v>3</v>
      </c>
    </row>
    <row r="18" spans="2:17" ht="17" thickTop="1" thickBot="1" x14ac:dyDescent="0.25"/>
    <row r="19" spans="2:17" ht="17" thickTop="1" thickBot="1" x14ac:dyDescent="0.25">
      <c r="B19" s="21" t="s">
        <v>25</v>
      </c>
      <c r="C19" s="29">
        <f>C17*1</f>
        <v>1</v>
      </c>
      <c r="D19" s="29">
        <f>D17*2</f>
        <v>4</v>
      </c>
      <c r="E19" s="29">
        <f>E17*3</f>
        <v>0</v>
      </c>
      <c r="F19" s="29">
        <f>F17*4</f>
        <v>0</v>
      </c>
      <c r="G19" s="29">
        <f>G17*5</f>
        <v>10</v>
      </c>
      <c r="H19" s="22">
        <f>H17*1</f>
        <v>0</v>
      </c>
      <c r="I19" s="6">
        <f>I17*2</f>
        <v>6</v>
      </c>
      <c r="J19" s="6">
        <f>J17*3</f>
        <v>0</v>
      </c>
      <c r="K19" s="6">
        <f>K17*4</f>
        <v>4</v>
      </c>
      <c r="L19" s="6">
        <f>L17*5</f>
        <v>5</v>
      </c>
      <c r="M19" s="27">
        <f>M17*1</f>
        <v>0</v>
      </c>
      <c r="N19" s="29">
        <f>N17*2</f>
        <v>0</v>
      </c>
      <c r="O19" s="29">
        <f>O17*3</f>
        <v>3</v>
      </c>
      <c r="P19" s="29">
        <f>P17*4</f>
        <v>4</v>
      </c>
      <c r="Q19" s="29">
        <f>Q17*5</f>
        <v>15</v>
      </c>
    </row>
    <row r="20" spans="2:17" ht="16" thickTop="1" x14ac:dyDescent="0.2"/>
    <row r="21" spans="2:17" x14ac:dyDescent="0.2">
      <c r="B21" s="35" t="s">
        <v>44</v>
      </c>
      <c r="C21" s="1"/>
      <c r="G21" s="3">
        <f>SUM(C19:G19)</f>
        <v>15</v>
      </c>
      <c r="H21" s="1"/>
      <c r="L21" s="3">
        <f>SUM(H19:L19)</f>
        <v>15</v>
      </c>
      <c r="M21" s="1"/>
      <c r="Q21" s="3">
        <f>SUM(M19:Q19)</f>
        <v>22</v>
      </c>
    </row>
    <row r="22" spans="2:17" x14ac:dyDescent="0.2">
      <c r="C22" s="1"/>
      <c r="G22" s="1"/>
      <c r="H22" s="1"/>
      <c r="L22" s="1"/>
      <c r="M22" s="1"/>
      <c r="Q22" s="1"/>
    </row>
    <row r="23" spans="2:17" x14ac:dyDescent="0.2">
      <c r="B23" s="35" t="s">
        <v>46</v>
      </c>
      <c r="C23" s="1"/>
      <c r="G23" s="3">
        <f>G21/20</f>
        <v>0.75</v>
      </c>
      <c r="H23" s="1"/>
      <c r="L23" s="3">
        <f>L21/20</f>
        <v>0.75</v>
      </c>
      <c r="M23" s="1"/>
      <c r="Q23" s="3">
        <f>Q21/20</f>
        <v>1.1000000000000001</v>
      </c>
    </row>
  </sheetData>
  <mergeCells count="7">
    <mergeCell ref="B2:N5"/>
    <mergeCell ref="S9:S10"/>
    <mergeCell ref="U9:U10"/>
    <mergeCell ref="B9:B10"/>
    <mergeCell ref="C9:G9"/>
    <mergeCell ref="H9:L9"/>
    <mergeCell ref="M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8"/>
  <sheetViews>
    <sheetView workbookViewId="0">
      <selection activeCell="L26" sqref="L26"/>
    </sheetView>
  </sheetViews>
  <sheetFormatPr baseColWidth="10" defaultColWidth="8.83203125" defaultRowHeight="15" x14ac:dyDescent="0.2"/>
  <sheetData>
    <row r="1" spans="2:9" ht="16" thickBot="1" x14ac:dyDescent="0.25"/>
    <row r="2" spans="2:9" ht="16" thickTop="1" x14ac:dyDescent="0.2">
      <c r="B2" s="53" t="s">
        <v>55</v>
      </c>
      <c r="C2" s="41" t="s">
        <v>52</v>
      </c>
      <c r="D2" s="42"/>
      <c r="E2" s="42"/>
      <c r="F2" s="42"/>
      <c r="G2" s="42"/>
      <c r="H2" s="55" t="s">
        <v>53</v>
      </c>
      <c r="I2" s="57" t="s">
        <v>54</v>
      </c>
    </row>
    <row r="3" spans="2:9" ht="16" thickBot="1" x14ac:dyDescent="0.25">
      <c r="B3" s="54"/>
      <c r="C3" s="43" t="s">
        <v>63</v>
      </c>
      <c r="D3" s="43" t="s">
        <v>48</v>
      </c>
      <c r="E3" s="43" t="s">
        <v>49</v>
      </c>
      <c r="F3" s="43" t="s">
        <v>50</v>
      </c>
      <c r="G3" s="43" t="s">
        <v>51</v>
      </c>
      <c r="H3" s="56"/>
      <c r="I3" s="58"/>
    </row>
    <row r="4" spans="2:9" ht="16" thickTop="1" x14ac:dyDescent="0.2">
      <c r="B4" s="38">
        <v>1</v>
      </c>
      <c r="C4" s="39">
        <f>(SUM('Kualitas Website'!D12:R12))/3</f>
        <v>3.3333333333333335</v>
      </c>
      <c r="D4" s="39">
        <f>(SUM('Kualitas Website'!S12:AQ12))/5</f>
        <v>3</v>
      </c>
      <c r="E4" s="39">
        <f>(SUM('Kualitas Website'!AR12:BP12))/5</f>
        <v>3</v>
      </c>
      <c r="F4" s="39">
        <f>(SUM('Kualitas Website'!BQ12:CJ12))/4</f>
        <v>2.25</v>
      </c>
      <c r="G4" s="39">
        <f>(SUM('Kualitas Website'!CK12:DI12))/5</f>
        <v>2.2000000000000002</v>
      </c>
      <c r="H4" s="39">
        <f>(SUM(Kepuasan!C11:AA11))/5</f>
        <v>2.8</v>
      </c>
      <c r="I4" s="40">
        <f>(SUM(Kesetiaan!C11:Q11))/3</f>
        <v>2</v>
      </c>
    </row>
    <row r="5" spans="2:9" x14ac:dyDescent="0.2">
      <c r="B5" s="36">
        <v>2</v>
      </c>
      <c r="C5" s="3">
        <f>(SUM('Kualitas Website'!D13:R13))/3</f>
        <v>3.6666666666666665</v>
      </c>
      <c r="D5" s="3">
        <f>(SUM('Kualitas Website'!S13:AQ13))/5</f>
        <v>3</v>
      </c>
      <c r="E5" s="3">
        <f>(SUM('Kualitas Website'!AR13:BP13))/5</f>
        <v>3</v>
      </c>
      <c r="F5" s="3">
        <f>(SUM('Kualitas Website'!BQ13:CJ13))/4</f>
        <v>2.25</v>
      </c>
      <c r="G5" s="3">
        <f>(SUM('Kualitas Website'!CK13:DI13))/5</f>
        <v>2.2000000000000002</v>
      </c>
      <c r="H5" s="39">
        <f>(SUM(Kepuasan!C12:AA12))/5</f>
        <v>3.4</v>
      </c>
      <c r="I5" s="37">
        <f>(SUM(Kesetiaan!C12:Q12))/3</f>
        <v>3</v>
      </c>
    </row>
    <row r="6" spans="2:9" x14ac:dyDescent="0.2">
      <c r="B6" s="36">
        <v>3</v>
      </c>
      <c r="C6" s="3">
        <f>(SUM('Kualitas Website'!D14:R14))/3</f>
        <v>3.6666666666666665</v>
      </c>
      <c r="D6" s="3">
        <f>(SUM('Kualitas Website'!S14:AQ14))/5</f>
        <v>3</v>
      </c>
      <c r="E6" s="3">
        <f>(SUM('Kualitas Website'!AR14:BP14))/5</f>
        <v>3</v>
      </c>
      <c r="F6" s="3">
        <f>(SUM('Kualitas Website'!BQ14:CJ14))/4</f>
        <v>2.25</v>
      </c>
      <c r="G6" s="3">
        <f>(SUM('Kualitas Website'!CK14:DI14))/5</f>
        <v>2.4</v>
      </c>
      <c r="H6" s="39">
        <f>(SUM(Kepuasan!C13:AA13))/5</f>
        <v>3.4</v>
      </c>
      <c r="I6" s="37">
        <f>(SUM(Kesetiaan!C13:Q13))/3</f>
        <v>3</v>
      </c>
    </row>
    <row r="7" spans="2:9" x14ac:dyDescent="0.2">
      <c r="B7" s="36">
        <v>4</v>
      </c>
      <c r="C7" s="3">
        <f>(SUM('Kualitas Website'!D15:R15))/3</f>
        <v>4.666666666666667</v>
      </c>
      <c r="D7" s="3">
        <f>(SUM('Kualitas Website'!S15:AQ15))/5</f>
        <v>4.5999999999999996</v>
      </c>
      <c r="E7" s="3">
        <f>(SUM('Kualitas Website'!AR15:BP15))/5</f>
        <v>4</v>
      </c>
      <c r="F7" s="3">
        <f>(SUM('Kualitas Website'!BQ15:CJ15))/4</f>
        <v>4.25</v>
      </c>
      <c r="G7" s="3">
        <f>(SUM('Kualitas Website'!CK15:DI15))/5</f>
        <v>3.4</v>
      </c>
      <c r="H7" s="39">
        <f>(SUM(Kepuasan!C14:AA14))/5</f>
        <v>3.2</v>
      </c>
      <c r="I7" s="37">
        <f>(SUM(Kesetiaan!C14:Q14))/3</f>
        <v>5</v>
      </c>
    </row>
    <row r="8" spans="2:9" x14ac:dyDescent="0.2">
      <c r="B8" s="36">
        <v>5</v>
      </c>
      <c r="C8" s="3">
        <f>(SUM('Kualitas Website'!D16:R16))/3</f>
        <v>3.3333333333333335</v>
      </c>
      <c r="D8" s="3">
        <f>(SUM('Kualitas Website'!S16:AQ16))/5</f>
        <v>4.4000000000000004</v>
      </c>
      <c r="E8" s="3">
        <f>(SUM('Kualitas Website'!AR16:BP16))/5</f>
        <v>3.6</v>
      </c>
      <c r="F8" s="3">
        <f>(SUM('Kualitas Website'!BQ16:CJ16))/4</f>
        <v>4.25</v>
      </c>
      <c r="G8" s="3">
        <f>(SUM('Kualitas Website'!CK16:DI16))/5</f>
        <v>3.8</v>
      </c>
      <c r="H8" s="39">
        <f>(SUM(Kepuasan!C15:AA15))/5</f>
        <v>4</v>
      </c>
      <c r="I8" s="37">
        <f>(SUM(Kesetiaan!C15:Q15))/3</f>
        <v>4.333333333333333</v>
      </c>
    </row>
  </sheetData>
  <mergeCells count="3">
    <mergeCell ref="B2:B3"/>
    <mergeCell ref="H2:H3"/>
    <mergeCell ref="I2:I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6" sqref="B6"/>
    </sheetView>
  </sheetViews>
  <sheetFormatPr baseColWidth="10" defaultColWidth="8.83203125" defaultRowHeight="15" x14ac:dyDescent="0.2"/>
  <cols>
    <col min="2" max="3" width="35" customWidth="1"/>
  </cols>
  <sheetData>
    <row r="1" spans="1:2" x14ac:dyDescent="0.2">
      <c r="A1" t="s">
        <v>56</v>
      </c>
      <c r="B1" t="s">
        <v>57</v>
      </c>
    </row>
    <row r="2" spans="1:2" x14ac:dyDescent="0.2">
      <c r="A2">
        <v>1</v>
      </c>
      <c r="B2" t="s">
        <v>58</v>
      </c>
    </row>
    <row r="3" spans="1:2" x14ac:dyDescent="0.2">
      <c r="A3">
        <v>2</v>
      </c>
      <c r="B3" t="s">
        <v>59</v>
      </c>
    </row>
    <row r="4" spans="1:2" x14ac:dyDescent="0.2">
      <c r="A4">
        <v>3</v>
      </c>
      <c r="B4" t="s">
        <v>60</v>
      </c>
    </row>
    <row r="5" spans="1:2" x14ac:dyDescent="0.2">
      <c r="A5">
        <v>4</v>
      </c>
      <c r="B5" t="s">
        <v>61</v>
      </c>
    </row>
    <row r="6" spans="1:2" x14ac:dyDescent="0.2">
      <c r="A6">
        <v>5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Kualitas Website</vt:lpstr>
      <vt:lpstr>Kepuasan</vt:lpstr>
      <vt:lpstr>Kesetiaan</vt:lpstr>
      <vt:lpstr>Average</vt:lpstr>
      <vt:lpstr>Responden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Musawarman</dc:creator>
  <cp:lastModifiedBy>Microsoft Office User</cp:lastModifiedBy>
  <dcterms:created xsi:type="dcterms:W3CDTF">2011-03-11T04:28:00Z</dcterms:created>
  <dcterms:modified xsi:type="dcterms:W3CDTF">2019-08-07T14:44:24Z</dcterms:modified>
</cp:coreProperties>
</file>