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pge-my.sharepoint.com/personal/avb8_pge_com/Documents/Desktop/"/>
    </mc:Choice>
  </mc:AlternateContent>
  <xr:revisionPtr revIDLastSave="0" documentId="8_{4DA9B994-2B51-431F-AFBA-106115984138}" xr6:coauthVersionLast="47" xr6:coauthVersionMax="47" xr10:uidLastSave="{00000000-0000-0000-0000-000000000000}"/>
  <bookViews>
    <workbookView xWindow="7995" yWindow="300" windowWidth="17085" windowHeight="14310" tabRatio="802" firstSheet="2" activeTab="2" xr2:uid="{58105FF6-4E91-4DD0-9669-CC8B6E6E1490}"/>
  </bookViews>
  <sheets>
    <sheet name="Sheet1 (2)" sheetId="9" state="hidden" r:id="rId1"/>
    <sheet name="Target_EOY_copy" sheetId="19" state="hidden" r:id="rId2"/>
    <sheet name="Target_EOY - TO UPLOAD" sheetId="20" r:id="rId3"/>
    <sheet name="Sheet2" sheetId="24" r:id="rId4"/>
  </sheets>
  <definedNames>
    <definedName name="_xlnm._FilterDatabase" localSheetId="2" hidden="1">'Target_EOY - TO UPLOAD'!$A$1:$L$47</definedName>
    <definedName name="_xlnm._FilterDatabase" localSheetId="1" hidden="1">Target_EOY_copy!$A$1:$I$160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53" i="19" l="1"/>
  <c r="A153" i="19" s="1"/>
  <c r="I138" i="19"/>
  <c r="A138" i="19" s="1"/>
  <c r="I137" i="19"/>
  <c r="A137" i="19" s="1"/>
  <c r="I133" i="19"/>
  <c r="A133" i="19" s="1"/>
  <c r="I132" i="19"/>
  <c r="A132" i="19" s="1"/>
  <c r="I131" i="19"/>
  <c r="A131" i="19" s="1"/>
  <c r="I130" i="19"/>
  <c r="A130" i="19" s="1"/>
  <c r="I129" i="19"/>
  <c r="A129" i="19" s="1"/>
  <c r="I115" i="19"/>
  <c r="A115" i="19" s="1"/>
  <c r="I104" i="19"/>
  <c r="A104" i="19" s="1"/>
  <c r="I88" i="19"/>
  <c r="A88" i="19" s="1"/>
  <c r="I84" i="19"/>
  <c r="A84" i="19" s="1"/>
  <c r="I76" i="19"/>
  <c r="A76" i="19" s="1"/>
  <c r="I64" i="19"/>
  <c r="A64" i="19" s="1"/>
  <c r="I53" i="19"/>
  <c r="A53" i="19" s="1"/>
  <c r="I37" i="19"/>
  <c r="A37" i="19" s="1"/>
  <c r="I33" i="19"/>
  <c r="A33" i="19" s="1"/>
  <c r="I25" i="19"/>
  <c r="A25" i="19" s="1"/>
  <c r="I13" i="19"/>
  <c r="A13" i="19" s="1"/>
  <c r="F46" i="9" l="1"/>
  <c r="E46" i="9"/>
  <c r="D46" i="9"/>
  <c r="I93" i="19" l="1"/>
  <c r="I148" i="19"/>
  <c r="I42" i="19"/>
  <c r="I149" i="19"/>
  <c r="I43" i="19"/>
  <c r="I94" i="19"/>
  <c r="I158" i="19"/>
  <c r="A158" i="19" s="1"/>
  <c r="I50" i="19"/>
  <c r="A50" i="19" s="1"/>
  <c r="I101" i="19"/>
  <c r="A101" i="19" s="1"/>
  <c r="I124" i="19"/>
  <c r="A124" i="19" s="1"/>
  <c r="I71" i="19"/>
  <c r="A71" i="19" s="1"/>
  <c r="I20" i="19"/>
  <c r="A20" i="19" s="1"/>
  <c r="I63" i="19"/>
  <c r="A63" i="19" s="1"/>
  <c r="I114" i="19"/>
  <c r="A114" i="19" s="1"/>
  <c r="I12" i="19"/>
  <c r="A12" i="19" s="1"/>
  <c r="I85" i="19"/>
  <c r="A85" i="19" s="1"/>
  <c r="I34" i="19"/>
  <c r="A34" i="19" s="1"/>
  <c r="I141" i="19"/>
  <c r="A141" i="19" s="1"/>
  <c r="I95" i="19"/>
  <c r="A95" i="19" s="1"/>
  <c r="I150" i="19"/>
  <c r="A150" i="19" s="1"/>
  <c r="I44" i="19"/>
  <c r="A44" i="19" s="1"/>
  <c r="I86" i="19"/>
  <c r="A86" i="19" s="1"/>
  <c r="I35" i="19"/>
  <c r="A35" i="19" s="1"/>
  <c r="I142" i="19"/>
  <c r="A142" i="19" s="1"/>
  <c r="I2" i="19"/>
  <c r="A2" i="19" s="1"/>
  <c r="I79" i="19"/>
  <c r="A79" i="19" s="1"/>
  <c r="I28" i="19"/>
  <c r="A28" i="19" s="1"/>
  <c r="I135" i="19"/>
  <c r="A135" i="19" s="1"/>
  <c r="I81" i="19"/>
  <c r="A81" i="19" s="1"/>
  <c r="I30" i="19"/>
  <c r="A30" i="19" s="1"/>
  <c r="I56" i="19"/>
  <c r="A56" i="19" s="1"/>
  <c r="I107" i="19"/>
  <c r="A107" i="19" s="1"/>
  <c r="I5" i="19"/>
  <c r="A5" i="19" s="1"/>
  <c r="I102" i="19"/>
  <c r="A102" i="19" s="1"/>
  <c r="I159" i="19"/>
  <c r="A159" i="19" s="1"/>
  <c r="I51" i="19"/>
  <c r="A51" i="19" s="1"/>
  <c r="I118" i="19"/>
  <c r="A118" i="19" s="1"/>
  <c r="I14" i="19"/>
  <c r="A14" i="19" s="1"/>
  <c r="I65" i="19"/>
  <c r="A65" i="19" s="1"/>
  <c r="I116" i="19"/>
  <c r="A116" i="19" s="1"/>
  <c r="I154" i="19"/>
  <c r="A154" i="19" s="1"/>
  <c r="I26" i="19"/>
  <c r="A26" i="19" s="1"/>
  <c r="I77" i="19"/>
  <c r="A77" i="19" s="1"/>
  <c r="I60" i="19"/>
  <c r="A60" i="19" s="1"/>
  <c r="I111" i="19"/>
  <c r="A111" i="19" s="1"/>
  <c r="I9" i="19"/>
  <c r="A9" i="19" s="1"/>
  <c r="I89" i="19"/>
  <c r="A89" i="19" s="1"/>
  <c r="I144" i="19"/>
  <c r="A144" i="19" s="1"/>
  <c r="I38" i="19"/>
  <c r="A38" i="19" s="1"/>
  <c r="I151" i="19"/>
  <c r="A151" i="19" s="1"/>
  <c r="I45" i="19"/>
  <c r="A45" i="19" s="1"/>
  <c r="I96" i="19"/>
  <c r="A96" i="19" s="1"/>
  <c r="I113" i="19"/>
  <c r="A113" i="19" s="1"/>
  <c r="I62" i="19"/>
  <c r="A62" i="19" s="1"/>
  <c r="I11" i="19"/>
  <c r="A11" i="19" s="1"/>
  <c r="I49" i="19"/>
  <c r="A49" i="19" s="1"/>
  <c r="I100" i="19"/>
  <c r="A100" i="19" s="1"/>
  <c r="I157" i="19"/>
  <c r="A157" i="19" s="1"/>
  <c r="I140" i="19"/>
  <c r="A140" i="19" s="1"/>
  <c r="I120" i="19"/>
  <c r="A120" i="19" s="1"/>
  <c r="I67" i="19"/>
  <c r="A67" i="19" s="1"/>
  <c r="I32" i="19"/>
  <c r="A32" i="19" s="1"/>
  <c r="I16" i="19"/>
  <c r="A16" i="19" s="1"/>
  <c r="I83" i="19"/>
  <c r="A83" i="19" s="1"/>
  <c r="I160" i="19"/>
  <c r="A160" i="19" s="1"/>
  <c r="I52" i="19"/>
  <c r="A52" i="19" s="1"/>
  <c r="I103" i="19"/>
  <c r="A103" i="19" s="1"/>
  <c r="I59" i="19"/>
  <c r="A59" i="19" s="1"/>
  <c r="I8" i="19"/>
  <c r="A8" i="19" s="1"/>
  <c r="I110" i="19"/>
  <c r="A110" i="19" s="1"/>
  <c r="I54" i="19"/>
  <c r="A54" i="19" s="1"/>
  <c r="I105" i="19"/>
  <c r="A105" i="19" s="1"/>
  <c r="I3" i="19"/>
  <c r="A3" i="19" s="1"/>
  <c r="I69" i="19"/>
  <c r="A69" i="19" s="1"/>
  <c r="I18" i="19"/>
  <c r="A18" i="19" s="1"/>
  <c r="I122" i="19"/>
  <c r="A122" i="19" s="1"/>
  <c r="I155" i="19"/>
  <c r="A155" i="19" s="1"/>
  <c r="I147" i="19"/>
  <c r="A147" i="19" s="1"/>
  <c r="I146" i="19"/>
  <c r="A146" i="19" s="1"/>
  <c r="I41" i="19"/>
  <c r="A41" i="19" s="1"/>
  <c r="I40" i="19"/>
  <c r="A40" i="19" s="1"/>
  <c r="I92" i="19"/>
  <c r="A92" i="19" s="1"/>
  <c r="I91" i="19"/>
  <c r="A91" i="19" s="1"/>
  <c r="I82" i="19"/>
  <c r="A82" i="19" s="1"/>
  <c r="I139" i="19"/>
  <c r="A139" i="19" s="1"/>
  <c r="I31" i="19"/>
  <c r="A31" i="19" s="1"/>
  <c r="I145" i="19"/>
  <c r="A145" i="19" s="1"/>
  <c r="I39" i="19"/>
  <c r="A39" i="19" s="1"/>
  <c r="I90" i="19"/>
  <c r="A90" i="19" s="1"/>
  <c r="I7" i="19"/>
  <c r="A7" i="19" s="1"/>
  <c r="I109" i="19"/>
  <c r="A109" i="19" s="1"/>
  <c r="I58" i="19"/>
  <c r="A58" i="19" s="1"/>
  <c r="I125" i="19"/>
  <c r="A125" i="19" s="1"/>
  <c r="I72" i="19"/>
  <c r="A72" i="19" s="1"/>
  <c r="I21" i="19"/>
  <c r="A21" i="19" s="1"/>
  <c r="I55" i="19"/>
  <c r="A55" i="19" s="1"/>
  <c r="I106" i="19"/>
  <c r="A106" i="19" s="1"/>
  <c r="I4" i="19"/>
  <c r="A4" i="19" s="1"/>
  <c r="I47" i="19"/>
  <c r="A47" i="19" s="1"/>
  <c r="I98" i="19"/>
  <c r="A98" i="19" s="1"/>
  <c r="I10" i="19"/>
  <c r="A10" i="19" s="1"/>
  <c r="I112" i="19"/>
  <c r="A112" i="19" s="1"/>
  <c r="I61" i="19"/>
  <c r="A61" i="19" s="1"/>
  <c r="I80" i="19"/>
  <c r="A80" i="19" s="1"/>
  <c r="I136" i="19"/>
  <c r="A136" i="19" s="1"/>
  <c r="I29" i="19"/>
  <c r="A29" i="19" s="1"/>
  <c r="I119" i="19"/>
  <c r="A119" i="19" s="1"/>
  <c r="I66" i="19"/>
  <c r="A66" i="19" s="1"/>
  <c r="I15" i="19"/>
  <c r="A15" i="19" s="1"/>
  <c r="I152" i="19"/>
  <c r="A152" i="19" s="1"/>
  <c r="I117" i="19"/>
  <c r="A117" i="19" s="1"/>
  <c r="I46" i="19"/>
  <c r="A46" i="19" s="1"/>
  <c r="I97" i="19"/>
  <c r="A97" i="19" s="1"/>
  <c r="I75" i="19"/>
  <c r="A75" i="19" s="1"/>
  <c r="I24" i="19"/>
  <c r="A24" i="19" s="1"/>
  <c r="I128" i="19"/>
  <c r="A128" i="19" s="1"/>
  <c r="I126" i="19"/>
  <c r="A126" i="19" s="1"/>
  <c r="I73" i="19"/>
  <c r="A73" i="19" s="1"/>
  <c r="I22" i="19"/>
  <c r="A22" i="19" s="1"/>
  <c r="I121" i="19"/>
  <c r="A121" i="19" s="1"/>
  <c r="I68" i="19"/>
  <c r="A68" i="19" s="1"/>
  <c r="I17" i="19"/>
  <c r="A17" i="19" s="1"/>
  <c r="I48" i="19"/>
  <c r="A48" i="19" s="1"/>
  <c r="I99" i="19"/>
  <c r="A99" i="19" s="1"/>
  <c r="I156" i="19"/>
  <c r="A156" i="19" s="1"/>
  <c r="I134" i="19"/>
  <c r="A134" i="19" s="1"/>
  <c r="I27" i="19"/>
  <c r="A27" i="19" s="1"/>
  <c r="I78" i="19"/>
  <c r="A78" i="19" s="1"/>
  <c r="I36" i="19"/>
  <c r="A36" i="19" s="1"/>
  <c r="I87" i="19"/>
  <c r="A87" i="19" s="1"/>
  <c r="I143" i="19"/>
  <c r="A143" i="19" s="1"/>
  <c r="I108" i="19"/>
  <c r="A108" i="19" s="1"/>
  <c r="I57" i="19"/>
  <c r="A57" i="19" s="1"/>
  <c r="I6" i="19"/>
  <c r="A6" i="19" s="1"/>
  <c r="I70" i="19"/>
  <c r="A70" i="19" s="1"/>
  <c r="I19" i="19"/>
  <c r="A19" i="19" s="1"/>
  <c r="I123" i="19"/>
  <c r="A123" i="19" s="1"/>
  <c r="I127" i="19"/>
  <c r="A127" i="19" s="1"/>
  <c r="I74" i="19"/>
  <c r="A74" i="19" s="1"/>
  <c r="I23" i="19"/>
  <c r="A23" i="1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tc={3D343739-58C1-484D-8579-7D374BE48BAA}</author>
    <author>tc={A8D878CD-05FF-4BDC-8728-EF1A81601F5F}</author>
    <author>Burroughs, Sarah</author>
  </authors>
  <commentList>
    <comment ref="E37" authorId="0" shapeId="0" xr:uid="{3D343739-58C1-484D-8579-7D374BE48BAA}">
      <text>
        <t>[Threaded comment]
Your version of Excel allows you to read this threaded comment; however, any edits to it will get removed if the file is opened in a newer version of Excel. Learn more: https://go.microsoft.com/fwlink/?linkid=870924
Comment:
    Metric definition updated to account for approved unit and dollar reduction.</t>
      </text>
    </comment>
    <comment ref="F37" authorId="1" shapeId="0" xr:uid="{A8D878CD-05FF-4BDC-8728-EF1A81601F5F}">
      <text>
        <t>[Threaded comment]
Your version of Excel allows you to read this threaded comment; however, any edits to it will get removed if the file is opened in a newer version of Excel. Learn more: https://go.microsoft.com/fwlink/?linkid=870924
Comment:
    Metric definition updated to account for approved unit and dollar reduction.</t>
      </text>
    </comment>
    <comment ref="F52" authorId="2" shapeId="0" xr:uid="{35FBCF22-97C6-4524-B59D-1A952094644F}">
      <text>
        <r>
          <rPr>
            <b/>
            <sz val="9"/>
            <color indexed="81"/>
            <rFont val="Tahoma"/>
            <family val="2"/>
          </rPr>
          <t>Burroughs, Sarah:</t>
        </r>
        <r>
          <rPr>
            <sz val="9"/>
            <color indexed="81"/>
            <rFont val="Tahoma"/>
            <family val="2"/>
          </rPr>
          <t xml:space="preserve">
Still waiting for answer on this.
</t>
        </r>
      </text>
    </comment>
    <comment ref="F53" authorId="2" shapeId="0" xr:uid="{BDBAF810-97A0-4028-88FE-831547D372DF}">
      <text>
        <r>
          <rPr>
            <b/>
            <sz val="9"/>
            <color indexed="81"/>
            <rFont val="Tahoma"/>
            <family val="2"/>
          </rPr>
          <t>Burroughs, Sarah:</t>
        </r>
        <r>
          <rPr>
            <sz val="9"/>
            <color indexed="81"/>
            <rFont val="Tahoma"/>
            <family val="2"/>
          </rPr>
          <t xml:space="preserve">
Still waiting for answer on this.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tc={8300149D-013E-43B5-82C0-DE9196343FBB}</author>
    <author>tc={B3FBB88B-7666-48C0-828D-F0F6BC84DFA4}</author>
    <author>Burroughs, Sarah</author>
  </authors>
  <commentList>
    <comment ref="C81" authorId="0" shapeId="0" xr:uid="{8300149D-013E-43B5-82C0-DE9196343FBB}">
      <text>
        <t>[Threaded comment]
Your version of Excel allows you to read this threaded comment; however, any edits to it will get removed if the file is opened in a newer version of Excel. Learn more: https://go.microsoft.com/fwlink/?linkid=870924
Comment:
    Metric definition updated to account for approved unit and dollar reduction.</t>
      </text>
    </comment>
    <comment ref="C138" authorId="1" shapeId="0" xr:uid="{B3FBB88B-7666-48C0-828D-F0F6BC84DFA4}">
      <text>
        <t>[Threaded comment]
Your version of Excel allows you to read this threaded comment; however, any edits to it will get removed if the file is opened in a newer version of Excel. Learn more: https://go.microsoft.com/fwlink/?linkid=870924
Comment:
    Metric definition updated to account for approved unit and dollar reduction.</t>
      </text>
    </comment>
    <comment ref="C148" authorId="2" shapeId="0" xr:uid="{26DC2319-A049-4FD0-910C-F0F2C134E218}">
      <text>
        <r>
          <rPr>
            <b/>
            <sz val="9"/>
            <color indexed="81"/>
            <rFont val="Tahoma"/>
            <family val="2"/>
          </rPr>
          <t>Burroughs, Sarah:</t>
        </r>
        <r>
          <rPr>
            <sz val="9"/>
            <color indexed="81"/>
            <rFont val="Tahoma"/>
            <family val="2"/>
          </rPr>
          <t xml:space="preserve">
Still waiting for answer on this.
</t>
        </r>
      </text>
    </comment>
    <comment ref="C149" authorId="2" shapeId="0" xr:uid="{83A73790-B70B-427E-B7EF-33875F86384F}">
      <text>
        <r>
          <rPr>
            <b/>
            <sz val="9"/>
            <color indexed="81"/>
            <rFont val="Tahoma"/>
            <family val="2"/>
          </rPr>
          <t>Burroughs, Sarah:</t>
        </r>
        <r>
          <rPr>
            <sz val="9"/>
            <color indexed="81"/>
            <rFont val="Tahoma"/>
            <family val="2"/>
          </rPr>
          <t xml:space="preserve">
Still waiting for answer on this.</t>
        </r>
      </text>
    </comment>
  </commentList>
</comments>
</file>

<file path=xl/sharedStrings.xml><?xml version="1.0" encoding="utf-8"?>
<sst xmlns="http://schemas.openxmlformats.org/spreadsheetml/2006/main" count="993" uniqueCount="294">
  <si>
    <t>Risk</t>
  </si>
  <si>
    <t>Key Risk Indicator (Metric Reporter)</t>
  </si>
  <si>
    <t>Responsible</t>
  </si>
  <si>
    <t>2020 Target
 (if applicable)</t>
  </si>
  <si>
    <t>2021 Target
 (if applicable)</t>
  </si>
  <si>
    <t>2022 Target
 (if applicable)</t>
  </si>
  <si>
    <t>GREEN</t>
  </si>
  <si>
    <t>AMBER</t>
  </si>
  <si>
    <t>RED</t>
  </si>
  <si>
    <t>EO: Wildfire</t>
  </si>
  <si>
    <t>STIP Reportable Ignitions (CPUC Reportable ignitions in HFTD) (Christine Burchfield)</t>
  </si>
  <si>
    <t>Christine Burchfield</t>
  </si>
  <si>
    <t>TBD</t>
  </si>
  <si>
    <t>EH&amp;S: 3rd-Party Safety Incident (non-asset failure)</t>
  </si>
  <si>
    <t>Serious Incidents and Fatalities</t>
  </si>
  <si>
    <t>Susan Colborn</t>
  </si>
  <si>
    <t>N/A</t>
  </si>
  <si>
    <t>track and trend</t>
  </si>
  <si>
    <t>progress towards incident elimination</t>
  </si>
  <si>
    <t>EH&amp;S: Motor Vehicle Safety</t>
  </si>
  <si>
    <r>
      <t>PMVI 12 Month Rolling Rate (monthly) -</t>
    </r>
    <r>
      <rPr>
        <b/>
        <sz val="9"/>
        <color rgb="FFFF0000"/>
        <rFont val="Calibri"/>
        <family val="2"/>
        <scheme val="minor"/>
      </rPr>
      <t xml:space="preserve"> KRI is based on public roads only</t>
    </r>
  </si>
  <si>
    <t>Target is based on all MVIs. KRI is based on public roads only</t>
  </si>
  <si>
    <t>NA (public roads only, target of 2.61 YE is based on all miles driven)</t>
  </si>
  <si>
    <t>EH&amp;S: Employee Safety Incident</t>
  </si>
  <si>
    <t>1) DART rate 12-month rolling average</t>
  </si>
  <si>
    <t>0.86 (year end)</t>
  </si>
  <si>
    <t>&lt;= Target</t>
  </si>
  <si>
    <t>&lt;= 10% of target</t>
  </si>
  <si>
    <t>&gt; 10% of target</t>
  </si>
  <si>
    <t>2) SIF Events (Actuals/Potentials)</t>
  </si>
  <si>
    <t>track and trend only by month</t>
  </si>
  <si>
    <t>Non-fatal Actuals only: &lt;=1 for the year (combined with contractors)</t>
  </si>
  <si>
    <t>EH&amp;S: Contractor Safety Incident</t>
  </si>
  <si>
    <t>SIF Events (Actuals/Potentials)</t>
  </si>
  <si>
    <t>Non-fatal Actuals only: &lt;=1 for the year (combined with employees)</t>
  </si>
  <si>
    <t xml:space="preserve">SHRSVC: Real Estate Facilities Failure </t>
  </si>
  <si>
    <t>% of Fire/Life Safety Preventive Maintenance Work Orders Completed Timely (Jennifer Wong)</t>
  </si>
  <si>
    <t>Jennifer Wong</t>
  </si>
  <si>
    <t>&gt;=82.65%</t>
  </si>
  <si>
    <t>&lt;82.65%&lt;=78.3%</t>
  </si>
  <si>
    <t>&lt;78.3%</t>
  </si>
  <si>
    <t>GO: LOC on Gas Distribution Main or Service</t>
  </si>
  <si>
    <t>Legacy Cross Bore Inspection (Diane Mason)</t>
  </si>
  <si>
    <t>Diane Mason</t>
  </si>
  <si>
    <t>&gt;= 90% of target</t>
  </si>
  <si>
    <t>"&lt; 90% of target &amp; &gt;= to 80% of target"</t>
  </si>
  <si>
    <t>&lt; 80% of target</t>
  </si>
  <si>
    <t>GEN: Large Uncontrolled Water Release</t>
  </si>
  <si>
    <t>Safe Dam Operating Capacity (SDOC) (Aric Van Hoosear)</t>
  </si>
  <si>
    <t>Aric Van Hoosear</t>
  </si>
  <si>
    <t>look at the sheet</t>
  </si>
  <si>
    <t>GO: Transmission Loss of Containment</t>
  </si>
  <si>
    <t>Total ILI Miles (Inspection Program) (Diane Mason)</t>
  </si>
  <si>
    <t>321.30 miles</t>
  </si>
  <si>
    <t>730.80 miles</t>
  </si>
  <si>
    <t>352 miles</t>
  </si>
  <si>
    <t>&gt;= target</t>
  </si>
  <si>
    <t>between 30% - 99.9% of target</t>
  </si>
  <si>
    <t>&lt; 30% under target</t>
  </si>
  <si>
    <t>EO: Failure of Electric Distribution Network Assets</t>
  </si>
  <si>
    <t>Network Failures (monthly) (Christine Burchfield)</t>
  </si>
  <si>
    <t>EO: Failure of Electric Distribution Overhead Assets</t>
  </si>
  <si>
    <t>OH Equipment Failure Rate (monthly)</t>
  </si>
  <si>
    <t>GO: Large Overpressure Event</t>
  </si>
  <si>
    <t>Large Overpressure Events Rate (Leilani Kane)</t>
  </si>
  <si>
    <t>&gt; target and &lt;= 14.3% over target</t>
  </si>
  <si>
    <t>&gt; 14.3% over target</t>
  </si>
  <si>
    <t xml:space="preserve">GO: Distribution Main Replacement Miles </t>
  </si>
  <si>
    <t>Completion of Seismic Projects/Risk Mitigations</t>
  </si>
  <si>
    <t>Non-RAMP Enterprise Risks</t>
  </si>
  <si>
    <t>EO: System-Wide Blackout</t>
  </si>
  <si>
    <t>Black-start Resource Availability Metric (% of hrs - quarterly) (Sandra Ellis)</t>
  </si>
  <si>
    <t>Sandra Ellis</t>
  </si>
  <si>
    <t>100% in atleast 2 (or more) of 3 River Systems</t>
  </si>
  <si>
    <t>&lt;100% in 2 (or more) of 3 River Systems</t>
  </si>
  <si>
    <t>&lt;100% in 1 (or more) of 3 River Systems</t>
  </si>
  <si>
    <t xml:space="preserve">GEN: Nuclear Core Damaging Event </t>
  </si>
  <si>
    <t>DCPP Reliability &amp; Safety Indicator (Aric Van Hoosear)</t>
  </si>
  <si>
    <t>&lt;82.4</t>
  </si>
  <si>
    <t>F&amp;R: Liquidity Event</t>
  </si>
  <si>
    <t>Consolidated 90-Day Liquidity Risk (Nick Manuel)</t>
  </si>
  <si>
    <t>Mari Becker</t>
  </si>
  <si>
    <t>&gt;$2 billion</t>
  </si>
  <si>
    <t>&gt;$1.5 B</t>
  </si>
  <si>
    <t>$500 MM - $1.5 B</t>
  </si>
  <si>
    <t>&lt;$500 MM</t>
  </si>
  <si>
    <t>Enterprise Cross-Cutting Factors</t>
  </si>
  <si>
    <t>EA: Climate Change</t>
  </si>
  <si>
    <t>Integrated Program Progress (Eric Kuhle)</t>
  </si>
  <si>
    <t>Eric Kuhle</t>
  </si>
  <si>
    <t>&gt;95%</t>
  </si>
  <si>
    <t>85-95%</t>
  </si>
  <si>
    <t>&lt;85%</t>
  </si>
  <si>
    <t>CC: Cyber Attack</t>
  </si>
  <si>
    <t>Vulnerability Compliance Score {formerly True Vulnerability Score} (monthly)</t>
  </si>
  <si>
    <t>Milton Savier</t>
  </si>
  <si>
    <t>&lt;85.0%</t>
  </si>
  <si>
    <t>&lt;82.0%</t>
  </si>
  <si>
    <t>E&amp;C: Enterprise Records and Information Mgmt</t>
  </si>
  <si>
    <t>Number of Record Types Risk Items (Joe Noya)</t>
  </si>
  <si>
    <t>Joe Noya</t>
  </si>
  <si>
    <t>&gt; target and &lt;= 10% over target</t>
  </si>
  <si>
    <t>&gt; 10% over target</t>
  </si>
  <si>
    <t>EO: Emergency Preparedness and Response</t>
  </si>
  <si>
    <t>Type 3 Emergency Certification Compliance</t>
  </si>
  <si>
    <t>Amy Pham</t>
  </si>
  <si>
    <t>&lt;100%-80%</t>
  </si>
  <si>
    <t>&lt; 80%</t>
  </si>
  <si>
    <t>Non-RAMP Non-Enterprise Risks</t>
  </si>
  <si>
    <t>EO: Transmission Overhead Asset Failure</t>
  </si>
  <si>
    <t>Average Circuit Outage Frequency YTD (Christine Burchfield)</t>
  </si>
  <si>
    <t>&lt;=100%</t>
  </si>
  <si>
    <t>&gt;105%</t>
  </si>
  <si>
    <t>EO: Transmission Underground Asset Failure</t>
  </si>
  <si>
    <t>Average Outages per Cable Circuit (Christine Burchfield)</t>
  </si>
  <si>
    <t>EO: Failure of Electric Distribution Underground Assets - old</t>
  </si>
  <si>
    <t>Monthly failure count of distribution underground Tier 2 and Tier 3 equipment YTD (Christine Burchfield) - old</t>
  </si>
  <si>
    <t>EO: Failure of Substation Assets</t>
  </si>
  <si>
    <t>Substation CESO, including MED (monthly) subject to change (Christine Burchfield)</t>
  </si>
  <si>
    <t>&gt;103%</t>
  </si>
  <si>
    <t>EO: Failure of Distribution Substation Assets</t>
  </si>
  <si>
    <t>Dist Substation- % Spend On Emergency</t>
  </si>
  <si>
    <t>EO: Failure of Transmission Substation Assets</t>
  </si>
  <si>
    <t>Transmission Substations-% Spend on Emergency</t>
  </si>
  <si>
    <t>EO: Failure of Electric Distribution Underground Assets</t>
  </si>
  <si>
    <t>Monthly failure count of distribution underground equipment (system-wide)</t>
  </si>
  <si>
    <t>GO: M&amp;C/C&amp;P Facility Loss of Containment</t>
  </si>
  <si>
    <t>Engineering Critical Assessment Phase 1 (ECA1) YTD (Lee Arcuri/Leilani Kane)</t>
  </si>
  <si>
    <t>16 Inspections</t>
  </si>
  <si>
    <t>&lt; target or &gt;= 75% of target</t>
  </si>
  <si>
    <t>&lt; 75% of target</t>
  </si>
  <si>
    <t>GO: LOC at Natural Gas Storage Well or Reservoir</t>
  </si>
  <si>
    <t>Natural Gas Storage Baseline Casing Inspections (Diane Mason)</t>
  </si>
  <si>
    <t>0 Incidents</t>
  </si>
  <si>
    <t>17 inspections</t>
  </si>
  <si>
    <t>19 inspections</t>
  </si>
  <si>
    <t>&gt;= 80% of target</t>
  </si>
  <si>
    <t>&gt;= 60% of target</t>
  </si>
  <si>
    <t>&lt;60% of target</t>
  </si>
  <si>
    <t>GO: LOC on CNG Station Equipment</t>
  </si>
  <si>
    <t>Substantial loss of containment of CNG due to equipment integrity, incorrect operations, or inadequate customer vehicle equipment integrity. (monthly) (Diane Mason)</t>
  </si>
  <si>
    <t>GO: LOC on LNG/CNG Portable Equipment</t>
  </si>
  <si>
    <t>Substantial loss of containment of LNG/CNG due to equipment integrity or incorrect operations. (monthly) (Diane Mason)</t>
  </si>
  <si>
    <t>GO: LOC on Gas Customer Connected Equipment (Cumulative YTD reporting)</t>
  </si>
  <si>
    <t>Reduce Pending Abnormal Operating Conditions (AOC) Correctives (Diane Mason)</t>
  </si>
  <si>
    <t>&gt;= 95% of target</t>
  </si>
  <si>
    <t>&lt; 95% of target &amp; &gt;= to 85% of target"</t>
  </si>
  <si>
    <t>&lt; 85% of target</t>
  </si>
  <si>
    <t>GO: Insufficient Capacity to Meet High Demand</t>
  </si>
  <si>
    <t>Gas Customer Outages at Risk Due to Safety Work (Diane Mason)</t>
  </si>
  <si>
    <t>1 to 4</t>
  </si>
  <si>
    <t>&gt;5</t>
  </si>
  <si>
    <t xml:space="preserve">GEN: Nuclear Unplanned Shutdown </t>
  </si>
  <si>
    <t>GEN: Extended Unplanned Shutdown of a Critical Power Generation Asset</t>
  </si>
  <si>
    <t>Equivalent Forced Outage Factor (EFOF)</t>
  </si>
  <si>
    <t>&lt;.90%</t>
  </si>
  <si>
    <t>between 0.9% and 1.62%</t>
  </si>
  <si>
    <t>SS: Aviation Incident</t>
  </si>
  <si>
    <t>Aviation Safety Occurrences (monthly)</t>
  </si>
  <si>
    <t>Jonathan Bauer</t>
  </si>
  <si>
    <t>track and trend only</t>
  </si>
  <si>
    <t>SS: Hazardous Materials Release</t>
  </si>
  <si>
    <t># of releases in month (monthly)</t>
  </si>
  <si>
    <t>IT: Data Loss Event</t>
  </si>
  <si>
    <t>Percentages of Non Production Databases w/Sensitive Data (monthly) changed to databases count</t>
  </si>
  <si>
    <t>Cybersecurity team</t>
  </si>
  <si>
    <t>Cross Cutting Factors</t>
  </si>
  <si>
    <t>Non-Enterprise Cross Cutting Factor</t>
  </si>
  <si>
    <t>Key Impact Indicator (Metric Reporter)</t>
  </si>
  <si>
    <t>SC: Contract Management</t>
  </si>
  <si>
    <t>???</t>
  </si>
  <si>
    <t>F&amp;R: Third Party Risk Management</t>
  </si>
  <si>
    <t>% of Contracts Risk Screened (Declan Kenna)</t>
  </si>
  <si>
    <t>Declan Kenna</t>
  </si>
  <si>
    <t>&gt;99%</t>
  </si>
  <si>
    <t>94% - 99%</t>
  </si>
  <si>
    <t>&lt;94%</t>
  </si>
  <si>
    <t>% of Purchase Requisitions Risk Screened (non-catalog/non-material) (Declan Kenna)</t>
  </si>
  <si>
    <t>&gt;90%</t>
  </si>
  <si>
    <t>85% - 90%</t>
  </si>
  <si>
    <t>IT: IT Asset Failure</t>
  </si>
  <si>
    <t xml:space="preserve">Application Health Status (applications and infrastructure out of support) </t>
  </si>
  <si>
    <t>Ravi Malhotra</t>
  </si>
  <si>
    <t>&gt;35%</t>
  </si>
  <si>
    <t>Infrastructure Asset Health (Network AHI Score)</t>
  </si>
  <si>
    <t xml:space="preserve"> Gurminder McNeel-Caird</t>
  </si>
  <si>
    <t>2.9 - 3.89</t>
  </si>
  <si>
    <t>HR: Skill and Qualified Workforce - Electric</t>
  </si>
  <si>
    <t>EO Skilled and Qualified Effectiveness - (Quarterly)</t>
  </si>
  <si>
    <t>Sarah Burroughs</t>
  </si>
  <si>
    <t>HR: Skill and Qualified Workforce - Gas</t>
  </si>
  <si>
    <t>GO Skilled and Qualified Effectiveness - (Quarterly)</t>
  </si>
  <si>
    <t>Sec: Physical Threat</t>
  </si>
  <si>
    <t>Intrusion Readiness Response (quarterly)</t>
  </si>
  <si>
    <t>Windsor Yip</t>
  </si>
  <si>
    <t>&gt;=85%</t>
  </si>
  <si>
    <t>GEN: Seismic</t>
  </si>
  <si>
    <t>Seismic Cross Cutting Index (annual)</t>
  </si>
  <si>
    <t>Albert Kottke</t>
  </si>
  <si>
    <t>Seismic Projects/Risk Mitigations are completed on time</t>
  </si>
  <si>
    <t>On time</t>
  </si>
  <si>
    <t>Late</t>
  </si>
  <si>
    <t>Aviation Accident Rate</t>
  </si>
  <si>
    <t>&lt;= 2% Above Target</t>
  </si>
  <si>
    <t>&gt;2% Above Target and &lt;= 5% Above Target</t>
  </si>
  <si>
    <t>&gt;5% Above Target</t>
  </si>
  <si>
    <t>Aviation Services Rotor Accident Rate</t>
  </si>
  <si>
    <t>Aviation Services Fixed Wing Accident Rate</t>
  </si>
  <si>
    <t>Incident Rate Fixed Wing (RI)</t>
  </si>
  <si>
    <t>Incident Rate Rotor (RI)</t>
  </si>
  <si>
    <t>Offsite Record Storage Metadata Accuracy</t>
  </si>
  <si>
    <t>=&gt;Target</t>
  </si>
  <si>
    <t>Electronic Record Unstructured Data Content</t>
  </si>
  <si>
    <t>Under Development</t>
  </si>
  <si>
    <t xml:space="preserve">Main Replacement miles completed </t>
  </si>
  <si>
    <t>&lt; 90% of target</t>
  </si>
  <si>
    <t>Year</t>
  </si>
  <si>
    <t>Aviation Services Accident Rate</t>
  </si>
  <si>
    <t>EOY_Target</t>
  </si>
  <si>
    <r>
      <t>PMVI 12 Month Rolling Rate (monthly) -</t>
    </r>
    <r>
      <rPr>
        <sz val="9"/>
        <color rgb="FFFF0000"/>
        <rFont val="Calibri"/>
        <family val="2"/>
        <scheme val="minor"/>
      </rPr>
      <t xml:space="preserve"> KRI is based on public roads only</t>
    </r>
  </si>
  <si>
    <t>2 of 3 River Systems Available</t>
  </si>
  <si>
    <t>1 of 3 River Systems Available</t>
  </si>
  <si>
    <t>0 River Systems Available</t>
  </si>
  <si>
    <t>Monthly failure count of distribution underground Tier 2 and Tier 3 equipment YTD (Christine Burchfield)</t>
  </si>
  <si>
    <t>=&gt; 25% below target and &lt; target</t>
  </si>
  <si>
    <t>&lt;25% below target</t>
  </si>
  <si>
    <t xml:space="preserve"> T&amp;D Wires down due to Equipment Failure</t>
  </si>
  <si>
    <t>Monthly failure count of distribution overhead equipment (system-wide)</t>
  </si>
  <si>
    <t>Engineering Critical Assessment Phase 1 (ECA1)</t>
  </si>
  <si>
    <t>Reduce Pending Abnormal Operating Conditions (AOC) Correctives</t>
  </si>
  <si>
    <t>Reportable Fire Ignitions in HFTD</t>
  </si>
  <si>
    <t>Target Type</t>
  </si>
  <si>
    <t>Lower is better</t>
  </si>
  <si>
    <t>kri_id</t>
  </si>
  <si>
    <t>AVATN-4</t>
  </si>
  <si>
    <t>AVATN-5</t>
  </si>
  <si>
    <t>AVATN-6</t>
  </si>
  <si>
    <t>BLKOT-1</t>
  </si>
  <si>
    <t>CLIMT-1</t>
  </si>
  <si>
    <t>CNGEQ-1</t>
  </si>
  <si>
    <t>CPCTY-1</t>
  </si>
  <si>
    <t>CYBER-1</t>
  </si>
  <si>
    <t>DNTWK-1</t>
  </si>
  <si>
    <t>DSBSN-2</t>
  </si>
  <si>
    <t>DUNGD-2</t>
  </si>
  <si>
    <t>EMPSI-1</t>
  </si>
  <si>
    <t>EPNDR-1</t>
  </si>
  <si>
    <t>LOCDM-1</t>
  </si>
  <si>
    <t>LOCDM-2</t>
  </si>
  <si>
    <t>LOCTM-1</t>
  </si>
  <si>
    <t>LQDTY-1</t>
  </si>
  <si>
    <t>LRGOP-1</t>
  </si>
  <si>
    <t>MCCPF-1</t>
  </si>
  <si>
    <t>NCORE-1</t>
  </si>
  <si>
    <t>NGSWR-1</t>
  </si>
  <si>
    <t>RECIM-2</t>
  </si>
  <si>
    <t>RECIM-3</t>
  </si>
  <si>
    <t>REFFL-1</t>
  </si>
  <si>
    <t>SQWKF-1</t>
  </si>
  <si>
    <t>SQWKF-2</t>
  </si>
  <si>
    <t>TOVHD-1</t>
  </si>
  <si>
    <t>TSBSN-1</t>
  </si>
  <si>
    <t>TUNGD-1</t>
  </si>
  <si>
    <t>Description</t>
  </si>
  <si>
    <t>check</t>
  </si>
  <si>
    <t>2) SIF Events (Actuals/Potentials) - Employee</t>
  </si>
  <si>
    <t>GREEN_Min</t>
  </si>
  <si>
    <t>GREEN_Max</t>
  </si>
  <si>
    <t>Amber_Min</t>
  </si>
  <si>
    <t>AMBER_max</t>
  </si>
  <si>
    <t>Red_min</t>
  </si>
  <si>
    <t>Red_Max</t>
  </si>
  <si>
    <t>higher is better</t>
  </si>
  <si>
    <t>lower is better</t>
  </si>
  <si>
    <t>Threshold_Type</t>
  </si>
  <si>
    <t>percentage</t>
  </si>
  <si>
    <t>percentage of target</t>
  </si>
  <si>
    <t>unit value</t>
  </si>
  <si>
    <t>DOVHD-2</t>
  </si>
  <si>
    <t>Unit</t>
  </si>
  <si>
    <t># of river systems available</t>
  </si>
  <si>
    <t>rate</t>
  </si>
  <si>
    <t># of outages</t>
  </si>
  <si>
    <t># of outages at risk</t>
  </si>
  <si>
    <t>number of failures</t>
  </si>
  <si>
    <t>number of wires down incidents</t>
  </si>
  <si>
    <t>failure count</t>
  </si>
  <si>
    <t>number of inspections?</t>
  </si>
  <si>
    <t>miles</t>
  </si>
  <si>
    <t>dollars</t>
  </si>
  <si>
    <t>number of assessments?</t>
  </si>
  <si>
    <t>score</t>
  </si>
  <si>
    <t>number of inspections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</si>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</sst>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* #,##0_);_(* \(#,##0\);_(* &quot;-&quot;??_);_(@_)"/>
    <numFmt numFmtId="165" formatCode="0.000"/>
    <numFmt numFmtId="166" formatCode="0.0%"/>
    <numFmt numFmtId="167" formatCode="#,##0.0"/>
    <numFmt numFmtId="168" formatCode="_(* #,##0.0_);_(* \(#,##0.0\);_(* &quot;-&quot;??_);_(@_)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name val="Calibri"/>
      <family val="2"/>
      <scheme val="minor"/>
    </font>
    <font>
      <sz val="9"/>
      <color rgb="FF000000"/>
      <name val="Calibri"/>
      <family val="2"/>
    </font>
    <font>
      <b/>
      <sz val="9"/>
      <name val="Calibri"/>
      <family val="2"/>
      <scheme val="minor"/>
    </font>
    <font>
      <b/>
      <sz val="14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trike/>
      <sz val="9"/>
      <name val="Calibri"/>
      <family val="2"/>
      <scheme val="minor"/>
    </font>
    <font>
      <b/>
      <strike/>
      <sz val="10"/>
      <name val="Calibri"/>
      <family val="2"/>
      <scheme val="minor"/>
    </font>
    <font>
      <b/>
      <sz val="12"/>
      <name val="Calibri"/>
      <family val="2"/>
    </font>
    <font>
      <b/>
      <sz val="9"/>
      <color rgb="FF000000"/>
      <name val="Calibri"/>
      <family val="2"/>
    </font>
    <font>
      <sz val="12"/>
      <name val="Calibri"/>
      <family val="2"/>
      <scheme val="minor"/>
    </font>
    <font>
      <u/>
      <sz val="10"/>
      <color indexed="12"/>
      <name val="Arial"/>
      <family val="2"/>
    </font>
    <font>
      <sz val="11"/>
      <color rgb="FF5C7080"/>
      <name val="13px Source-Sans-Pro"/>
    </font>
    <font>
      <sz val="11"/>
      <color theme="1"/>
      <name val="13px Source-Sans-Pro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rgb="FFDCDCDC"/>
      </left>
      <right style="medium">
        <color rgb="FFDCDCDC"/>
      </right>
      <top/>
      <bottom style="medium">
        <color rgb="FFDCDCDC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6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1" fillId="0" borderId="0"/>
    <xf numFmtId="9" fontId="1" fillId="0" borderId="0" applyFont="0" applyFill="0" applyBorder="0" applyAlignment="0" applyProtection="0"/>
  </cellStyleXfs>
  <cellXfs count="16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166" fontId="3" fillId="0" borderId="0" xfId="2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10" fontId="7" fillId="0" borderId="0" xfId="0" applyNumberFormat="1" applyFont="1" applyAlignment="1">
      <alignment horizontal="center" vertical="center"/>
    </xf>
    <xf numFmtId="2" fontId="9" fillId="0" borderId="0" xfId="0" applyNumberFormat="1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16" fontId="7" fillId="0" borderId="0" xfId="0" quotePrefix="1" applyNumberFormat="1" applyFont="1" applyAlignment="1">
      <alignment horizontal="center" vertical="center"/>
    </xf>
    <xf numFmtId="10" fontId="9" fillId="0" borderId="0" xfId="0" applyNumberFormat="1" applyFont="1" applyAlignment="1">
      <alignment horizontal="center" vertical="center"/>
    </xf>
    <xf numFmtId="3" fontId="7" fillId="0" borderId="0" xfId="0" applyNumberFormat="1" applyFont="1" applyAlignment="1">
      <alignment horizontal="center" vertical="center"/>
    </xf>
    <xf numFmtId="10" fontId="9" fillId="0" borderId="0" xfId="2" applyNumberFormat="1" applyFont="1" applyFill="1" applyAlignment="1">
      <alignment horizontal="center" vertical="center"/>
    </xf>
    <xf numFmtId="16" fontId="9" fillId="0" borderId="0" xfId="3" applyNumberFormat="1" applyFont="1" applyAlignment="1">
      <alignment horizontal="center" vertical="center"/>
    </xf>
    <xf numFmtId="0" fontId="9" fillId="0" borderId="0" xfId="3" applyFont="1" applyAlignment="1">
      <alignment horizontal="center" vertical="center"/>
    </xf>
    <xf numFmtId="164" fontId="7" fillId="0" borderId="0" xfId="1" applyNumberFormat="1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10" fontId="7" fillId="0" borderId="0" xfId="2" applyNumberFormat="1" applyFont="1" applyFill="1" applyBorder="1" applyAlignment="1">
      <alignment horizontal="center" vertical="center"/>
    </xf>
    <xf numFmtId="165" fontId="7" fillId="0" borderId="0" xfId="0" applyNumberFormat="1" applyFont="1" applyAlignment="1">
      <alignment horizontal="center" vertical="center"/>
    </xf>
    <xf numFmtId="165" fontId="9" fillId="0" borderId="0" xfId="3" applyNumberFormat="1" applyFont="1" applyAlignment="1">
      <alignment horizontal="center" vertical="center"/>
    </xf>
    <xf numFmtId="37" fontId="7" fillId="0" borderId="0" xfId="1" applyNumberFormat="1" applyFont="1" applyFill="1" applyBorder="1" applyAlignment="1">
      <alignment horizontal="center" vertical="center"/>
    </xf>
    <xf numFmtId="37" fontId="9" fillId="0" borderId="0" xfId="1" applyNumberFormat="1" applyFont="1" applyFill="1" applyBorder="1" applyAlignment="1">
      <alignment horizontal="center" vertical="center"/>
    </xf>
    <xf numFmtId="10" fontId="9" fillId="0" borderId="0" xfId="3" applyNumberFormat="1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9" fontId="10" fillId="0" borderId="0" xfId="0" applyNumberFormat="1" applyFont="1" applyAlignment="1">
      <alignment horizontal="center" vertical="center"/>
    </xf>
    <xf numFmtId="9" fontId="7" fillId="0" borderId="0" xfId="0" applyNumberFormat="1" applyFont="1" applyAlignment="1">
      <alignment horizontal="center" vertical="center"/>
    </xf>
    <xf numFmtId="10" fontId="10" fillId="0" borderId="0" xfId="2" applyNumberFormat="1" applyFont="1" applyFill="1" applyBorder="1" applyAlignment="1">
      <alignment horizontal="center" vertical="center"/>
    </xf>
    <xf numFmtId="10" fontId="9" fillId="0" borderId="0" xfId="2" applyNumberFormat="1" applyFont="1" applyFill="1" applyBorder="1" applyAlignment="1">
      <alignment horizontal="center" vertical="center"/>
    </xf>
    <xf numFmtId="167" fontId="7" fillId="0" borderId="0" xfId="0" applyNumberFormat="1" applyFont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10" fontId="11" fillId="0" borderId="0" xfId="0" applyNumberFormat="1" applyFont="1" applyAlignment="1">
      <alignment horizontal="center" vertical="center"/>
    </xf>
    <xf numFmtId="10" fontId="11" fillId="2" borderId="0" xfId="0" applyNumberFormat="1" applyFont="1" applyFill="1" applyAlignment="1">
      <alignment horizontal="center" vertical="center"/>
    </xf>
    <xf numFmtId="2" fontId="11" fillId="0" borderId="0" xfId="0" applyNumberFormat="1" applyFont="1" applyAlignment="1">
      <alignment horizontal="center" vertical="center"/>
    </xf>
    <xf numFmtId="10" fontId="14" fillId="2" borderId="0" xfId="0" applyNumberFormat="1" applyFont="1" applyFill="1" applyAlignment="1">
      <alignment horizontal="center" vertical="center"/>
    </xf>
    <xf numFmtId="3" fontId="11" fillId="0" borderId="0" xfId="0" applyNumberFormat="1" applyFont="1" applyAlignment="1">
      <alignment horizontal="center" vertical="center"/>
    </xf>
    <xf numFmtId="10" fontId="14" fillId="2" borderId="0" xfId="2" applyNumberFormat="1" applyFont="1" applyFill="1" applyAlignment="1">
      <alignment horizontal="center" vertical="center"/>
    </xf>
    <xf numFmtId="10" fontId="14" fillId="10" borderId="0" xfId="0" applyNumberFormat="1" applyFont="1" applyFill="1" applyAlignment="1">
      <alignment horizontal="center" vertical="center"/>
    </xf>
    <xf numFmtId="16" fontId="14" fillId="0" borderId="0" xfId="3" applyNumberFormat="1" applyFont="1" applyAlignment="1">
      <alignment horizontal="center" vertical="center"/>
    </xf>
    <xf numFmtId="0" fontId="14" fillId="2" borderId="0" xfId="3" applyFont="1" applyFill="1" applyAlignment="1">
      <alignment horizontal="center" vertical="center"/>
    </xf>
    <xf numFmtId="9" fontId="14" fillId="2" borderId="0" xfId="3" applyNumberFormat="1" applyFont="1" applyFill="1" applyAlignment="1">
      <alignment horizontal="center" vertical="center"/>
    </xf>
    <xf numFmtId="164" fontId="11" fillId="0" borderId="0" xfId="1" applyNumberFormat="1" applyFont="1" applyAlignment="1">
      <alignment horizontal="center" vertical="center"/>
    </xf>
    <xf numFmtId="9" fontId="11" fillId="0" borderId="0" xfId="0" applyNumberFormat="1" applyFont="1" applyAlignment="1">
      <alignment horizontal="center" vertical="center"/>
    </xf>
    <xf numFmtId="2" fontId="11" fillId="2" borderId="0" xfId="0" applyNumberFormat="1" applyFont="1" applyFill="1" applyAlignment="1">
      <alignment horizontal="center" vertical="center"/>
    </xf>
    <xf numFmtId="0" fontId="11" fillId="0" borderId="0" xfId="0" applyFont="1" applyAlignment="1">
      <alignment horizontal="center"/>
    </xf>
    <xf numFmtId="2" fontId="14" fillId="0" borderId="0" xfId="0" applyNumberFormat="1" applyFont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vertical="center"/>
    </xf>
    <xf numFmtId="10" fontId="11" fillId="2" borderId="0" xfId="2" applyNumberFormat="1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10" fontId="11" fillId="0" borderId="0" xfId="2" applyNumberFormat="1" applyFont="1" applyFill="1" applyBorder="1" applyAlignment="1">
      <alignment horizontal="center" vertical="center"/>
    </xf>
    <xf numFmtId="10" fontId="14" fillId="0" borderId="0" xfId="0" applyNumberFormat="1" applyFont="1" applyAlignment="1">
      <alignment horizontal="center" vertical="center"/>
    </xf>
    <xf numFmtId="0" fontId="11" fillId="2" borderId="0" xfId="0" applyFont="1" applyFill="1" applyAlignment="1">
      <alignment horizontal="center"/>
    </xf>
    <xf numFmtId="165" fontId="11" fillId="0" borderId="0" xfId="0" applyNumberFormat="1" applyFont="1" applyAlignment="1">
      <alignment horizontal="center" vertical="center"/>
    </xf>
    <xf numFmtId="165" fontId="14" fillId="0" borderId="0" xfId="3" applyNumberFormat="1" applyFont="1" applyAlignment="1">
      <alignment horizontal="center" vertical="center"/>
    </xf>
    <xf numFmtId="9" fontId="11" fillId="0" borderId="0" xfId="0" quotePrefix="1" applyNumberFormat="1" applyFont="1" applyAlignment="1">
      <alignment horizontal="center" vertical="center"/>
    </xf>
    <xf numFmtId="165" fontId="14" fillId="0" borderId="0" xfId="3" quotePrefix="1" applyNumberFormat="1" applyFont="1" applyAlignment="1">
      <alignment horizontal="center" vertical="center"/>
    </xf>
    <xf numFmtId="165" fontId="11" fillId="2" borderId="0" xfId="0" applyNumberFormat="1" applyFont="1" applyFill="1" applyAlignment="1">
      <alignment horizontal="center" vertical="center"/>
    </xf>
    <xf numFmtId="165" fontId="14" fillId="2" borderId="0" xfId="3" applyNumberFormat="1" applyFont="1" applyFill="1" applyAlignment="1">
      <alignment horizontal="center" vertical="center"/>
    </xf>
    <xf numFmtId="9" fontId="14" fillId="2" borderId="0" xfId="2" quotePrefix="1" applyFont="1" applyFill="1" applyBorder="1" applyAlignment="1">
      <alignment horizontal="center" vertical="center"/>
    </xf>
    <xf numFmtId="9" fontId="14" fillId="2" borderId="0" xfId="2" applyFont="1" applyFill="1" applyBorder="1" applyAlignment="1">
      <alignment horizontal="center" vertical="center"/>
    </xf>
    <xf numFmtId="165" fontId="14" fillId="2" borderId="0" xfId="3" quotePrefix="1" applyNumberFormat="1" applyFont="1" applyFill="1" applyAlignment="1">
      <alignment horizontal="center" vertical="center"/>
    </xf>
    <xf numFmtId="37" fontId="11" fillId="2" borderId="0" xfId="1" applyNumberFormat="1" applyFont="1" applyFill="1" applyBorder="1" applyAlignment="1">
      <alignment horizontal="center" vertical="center"/>
    </xf>
    <xf numFmtId="37" fontId="14" fillId="2" borderId="0" xfId="1" applyNumberFormat="1" applyFont="1" applyFill="1" applyBorder="1" applyAlignment="1">
      <alignment horizontal="center" vertical="center"/>
    </xf>
    <xf numFmtId="0" fontId="11" fillId="3" borderId="0" xfId="0" applyFont="1" applyFill="1" applyAlignment="1">
      <alignment horizontal="left" vertical="center"/>
    </xf>
    <xf numFmtId="37" fontId="11" fillId="0" borderId="0" xfId="1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7" fillId="2" borderId="0" xfId="0" applyFont="1" applyFill="1" applyAlignment="1">
      <alignment horizontal="left" vertical="center"/>
    </xf>
    <xf numFmtId="10" fontId="18" fillId="2" borderId="0" xfId="3" applyNumberFormat="1" applyFont="1" applyFill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  <xf numFmtId="0" fontId="19" fillId="10" borderId="0" xfId="0" applyFont="1" applyFill="1" applyAlignment="1">
      <alignment horizontal="center" vertical="center"/>
    </xf>
    <xf numFmtId="9" fontId="20" fillId="2" borderId="0" xfId="0" applyNumberFormat="1" applyFont="1" applyFill="1" applyAlignment="1">
      <alignment horizontal="center" vertical="center"/>
    </xf>
    <xf numFmtId="10" fontId="20" fillId="2" borderId="0" xfId="2" quotePrefix="1" applyNumberFormat="1" applyFont="1" applyFill="1" applyBorder="1" applyAlignment="1">
      <alignment horizontal="center" vertical="center"/>
    </xf>
    <xf numFmtId="10" fontId="20" fillId="2" borderId="0" xfId="2" applyNumberFormat="1" applyFont="1" applyFill="1" applyBorder="1" applyAlignment="1">
      <alignment horizontal="center" vertical="center"/>
    </xf>
    <xf numFmtId="10" fontId="20" fillId="0" borderId="0" xfId="2" applyNumberFormat="1" applyFont="1" applyFill="1" applyBorder="1" applyAlignment="1">
      <alignment horizontal="center" vertical="center"/>
    </xf>
    <xf numFmtId="10" fontId="11" fillId="0" borderId="0" xfId="2" quotePrefix="1" applyNumberFormat="1" applyFont="1" applyFill="1" applyBorder="1" applyAlignment="1">
      <alignment horizontal="center" vertical="center"/>
    </xf>
    <xf numFmtId="10" fontId="14" fillId="2" borderId="0" xfId="3" applyNumberFormat="1" applyFont="1" applyFill="1" applyAlignment="1">
      <alignment horizontal="center" vertical="center"/>
    </xf>
    <xf numFmtId="0" fontId="11" fillId="12" borderId="0" xfId="0" applyFont="1" applyFill="1" applyAlignment="1">
      <alignment vertical="center"/>
    </xf>
    <xf numFmtId="0" fontId="11" fillId="12" borderId="0" xfId="0" applyFont="1" applyFill="1" applyAlignment="1">
      <alignment horizontal="center" vertical="center"/>
    </xf>
    <xf numFmtId="0" fontId="14" fillId="12" borderId="0" xfId="3" applyFont="1" applyFill="1" applyAlignment="1">
      <alignment horizontal="center" vertical="center"/>
    </xf>
    <xf numFmtId="10" fontId="14" fillId="12" borderId="0" xfId="0" applyNumberFormat="1" applyFont="1" applyFill="1" applyAlignment="1">
      <alignment horizontal="center" vertical="center"/>
    </xf>
    <xf numFmtId="0" fontId="14" fillId="12" borderId="0" xfId="0" applyFont="1" applyFill="1" applyAlignment="1">
      <alignment horizontal="center" vertical="center"/>
    </xf>
    <xf numFmtId="10" fontId="14" fillId="2" borderId="0" xfId="2" applyNumberFormat="1" applyFont="1" applyFill="1" applyBorder="1" applyAlignment="1">
      <alignment horizontal="center" vertical="center"/>
    </xf>
    <xf numFmtId="0" fontId="11" fillId="12" borderId="0" xfId="0" applyFont="1" applyFill="1" applyAlignment="1">
      <alignment horizontal="left" vertical="center"/>
    </xf>
    <xf numFmtId="0" fontId="3" fillId="12" borderId="0" xfId="0" applyFont="1" applyFill="1" applyAlignment="1">
      <alignment horizontal="center" vertical="center"/>
    </xf>
    <xf numFmtId="166" fontId="3" fillId="0" borderId="0" xfId="2" applyNumberFormat="1" applyFont="1" applyAlignment="1">
      <alignment horizontal="center" vertical="center"/>
    </xf>
    <xf numFmtId="166" fontId="3" fillId="8" borderId="0" xfId="2" applyNumberFormat="1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167" fontId="11" fillId="0" borderId="0" xfId="0" applyNumberFormat="1" applyFont="1" applyAlignment="1">
      <alignment horizontal="center" vertical="center"/>
    </xf>
    <xf numFmtId="0" fontId="11" fillId="4" borderId="0" xfId="0" applyFont="1" applyFill="1" applyAlignment="1">
      <alignment horizontal="center"/>
    </xf>
    <xf numFmtId="0" fontId="11" fillId="5" borderId="0" xfId="0" applyFont="1" applyFill="1" applyAlignment="1">
      <alignment horizontal="center"/>
    </xf>
    <xf numFmtId="0" fontId="11" fillId="6" borderId="1" xfId="0" applyFont="1" applyFill="1" applyBorder="1" applyAlignment="1">
      <alignment horizontal="center"/>
    </xf>
    <xf numFmtId="0" fontId="12" fillId="7" borderId="0" xfId="0" applyFont="1" applyFill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2" fontId="14" fillId="2" borderId="0" xfId="0" applyNumberFormat="1" applyFont="1" applyFill="1" applyAlignment="1">
      <alignment horizontal="center" vertical="center"/>
    </xf>
    <xf numFmtId="16" fontId="11" fillId="2" borderId="0" xfId="0" quotePrefix="1" applyNumberFormat="1" applyFont="1" applyFill="1" applyAlignment="1">
      <alignment horizontal="center" vertical="center"/>
    </xf>
    <xf numFmtId="16" fontId="11" fillId="0" borderId="0" xfId="0" quotePrefix="1" applyNumberFormat="1" applyFont="1" applyAlignment="1">
      <alignment horizontal="center" vertical="center"/>
    </xf>
    <xf numFmtId="0" fontId="15" fillId="0" borderId="0" xfId="3" applyFont="1" applyAlignment="1">
      <alignment vertical="center"/>
    </xf>
    <xf numFmtId="0" fontId="11" fillId="6" borderId="0" xfId="0" applyFont="1" applyFill="1" applyAlignment="1">
      <alignment horizontal="center"/>
    </xf>
    <xf numFmtId="0" fontId="11" fillId="6" borderId="0" xfId="0" applyFont="1" applyFill="1" applyAlignment="1">
      <alignment horizontal="center" vertical="center"/>
    </xf>
    <xf numFmtId="0" fontId="20" fillId="2" borderId="0" xfId="0" applyFont="1" applyFill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11" fillId="8" borderId="0" xfId="0" applyFont="1" applyFill="1" applyAlignment="1">
      <alignment horizontal="left" vertical="center"/>
    </xf>
    <xf numFmtId="0" fontId="3" fillId="0" borderId="0" xfId="0" quotePrefix="1" applyFont="1" applyAlignment="1">
      <alignment horizontal="center" vertical="center"/>
    </xf>
    <xf numFmtId="0" fontId="7" fillId="3" borderId="0" xfId="0" applyFont="1" applyFill="1" applyAlignment="1">
      <alignment horizontal="left" vertical="center"/>
    </xf>
    <xf numFmtId="168" fontId="7" fillId="0" borderId="0" xfId="1" applyNumberFormat="1" applyFont="1" applyFill="1" applyAlignment="1">
      <alignment horizontal="center" vertical="center"/>
    </xf>
    <xf numFmtId="9" fontId="7" fillId="0" borderId="0" xfId="2" applyFont="1" applyFill="1" applyBorder="1" applyAlignment="1">
      <alignment horizontal="center" vertical="center"/>
    </xf>
    <xf numFmtId="0" fontId="11" fillId="3" borderId="0" xfId="0" applyFont="1" applyFill="1" applyAlignment="1">
      <alignment horizontal="left" vertical="center" wrapText="1"/>
    </xf>
    <xf numFmtId="37" fontId="14" fillId="12" borderId="0" xfId="1" applyNumberFormat="1" applyFont="1" applyFill="1" applyBorder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0" fontId="9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10" fontId="11" fillId="2" borderId="0" xfId="0" applyNumberFormat="1" applyFont="1" applyFill="1" applyAlignment="1">
      <alignment horizontal="center" vertical="center" wrapText="1"/>
    </xf>
    <xf numFmtId="0" fontId="21" fillId="13" borderId="2" xfId="0" applyFont="1" applyFill="1" applyBorder="1" applyAlignment="1">
      <alignment vertical="top"/>
    </xf>
    <xf numFmtId="0" fontId="23" fillId="3" borderId="3" xfId="0" applyFont="1" applyFill="1" applyBorder="1" applyAlignment="1">
      <alignment horizontal="left" vertical="center"/>
    </xf>
    <xf numFmtId="0" fontId="24" fillId="14" borderId="0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3" fontId="11" fillId="1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0" fontId="11" fillId="12" borderId="0" xfId="0" applyNumberFormat="1" applyFont="1" applyFill="1" applyAlignment="1">
      <alignment horizontal="center" vertical="center"/>
    </xf>
    <xf numFmtId="1" fontId="11" fillId="12" borderId="0" xfId="0" applyNumberFormat="1" applyFont="1" applyFill="1" applyAlignment="1">
      <alignment horizontal="center" vertical="center"/>
    </xf>
    <xf numFmtId="10" fontId="11" fillId="12" borderId="0" xfId="2" applyNumberFormat="1" applyFont="1" applyFill="1" applyBorder="1" applyAlignment="1">
      <alignment horizontal="center" vertical="center"/>
    </xf>
    <xf numFmtId="10" fontId="11" fillId="12" borderId="0" xfId="0" applyNumberFormat="1" applyFont="1" applyFill="1" applyAlignment="1">
      <alignment horizontal="center" vertical="center" wrapText="1"/>
    </xf>
    <xf numFmtId="166" fontId="11" fillId="12" borderId="0" xfId="0" applyNumberFormat="1" applyFont="1" applyFill="1" applyAlignment="1">
      <alignment horizontal="center" vertical="center"/>
    </xf>
    <xf numFmtId="9" fontId="14" fillId="12" borderId="0" xfId="2" quotePrefix="1" applyFont="1" applyFill="1" applyBorder="1" applyAlignment="1">
      <alignment horizontal="center" vertical="center"/>
    </xf>
    <xf numFmtId="2" fontId="11" fillId="12" borderId="0" xfId="0" applyNumberFormat="1" applyFont="1" applyFill="1" applyAlignment="1">
      <alignment horizontal="center" vertical="center"/>
    </xf>
    <xf numFmtId="167" fontId="11" fillId="12" borderId="0" xfId="0" applyNumberFormat="1" applyFont="1" applyFill="1" applyAlignment="1">
      <alignment horizontal="center" vertical="center"/>
    </xf>
    <xf numFmtId="16" fontId="14" fillId="12" borderId="0" xfId="3" applyNumberFormat="1" applyFont="1" applyFill="1" applyAlignment="1">
      <alignment horizontal="center" vertical="center"/>
    </xf>
    <xf numFmtId="37" fontId="11" fillId="12" borderId="0" xfId="1" applyNumberFormat="1" applyFont="1" applyFill="1" applyBorder="1" applyAlignment="1">
      <alignment horizontal="center" vertical="center"/>
    </xf>
    <xf numFmtId="2" fontId="14" fillId="12" borderId="0" xfId="0" applyNumberFormat="1" applyFont="1" applyFill="1" applyAlignment="1">
      <alignment horizontal="center" vertical="center"/>
    </xf>
    <xf numFmtId="166" fontId="3" fillId="12" borderId="0" xfId="2" applyNumberFormat="1" applyFont="1" applyFill="1" applyAlignment="1">
      <alignment horizontal="center" vertical="center"/>
    </xf>
    <xf numFmtId="165" fontId="14" fillId="12" borderId="0" xfId="3" applyNumberFormat="1" applyFont="1" applyFill="1" applyAlignment="1">
      <alignment horizontal="center" vertical="center"/>
    </xf>
    <xf numFmtId="9" fontId="14" fillId="12" borderId="0" xfId="2" applyFont="1" applyFill="1" applyBorder="1" applyAlignment="1">
      <alignment horizontal="center" vertical="center"/>
    </xf>
    <xf numFmtId="10" fontId="3" fillId="12" borderId="0" xfId="0" applyNumberFormat="1" applyFont="1" applyFill="1" applyAlignment="1">
      <alignment horizontal="center" vertical="center"/>
    </xf>
    <xf numFmtId="167" fontId="7" fillId="12" borderId="0" xfId="0" applyNumberFormat="1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 wrapText="1"/>
    </xf>
    <xf numFmtId="0" fontId="9" fillId="12" borderId="0" xfId="0" applyFont="1" applyFill="1" applyAlignment="1">
      <alignment horizontal="center" vertical="center"/>
    </xf>
    <xf numFmtId="165" fontId="14" fillId="12" borderId="0" xfId="3" quotePrefix="1" applyNumberFormat="1" applyFont="1" applyFill="1" applyAlignment="1">
      <alignment horizontal="center" vertical="center"/>
    </xf>
    <xf numFmtId="0" fontId="9" fillId="12" borderId="0" xfId="0" quotePrefix="1" applyFont="1" applyFill="1" applyAlignment="1">
      <alignment horizontal="center" vertical="center"/>
    </xf>
    <xf numFmtId="0" fontId="23" fillId="3" borderId="3" xfId="0" applyFont="1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25" fillId="0" borderId="0" xfId="0" applyFont="1" applyAlignment="1">
      <alignment horizontal="center" vertical="center"/>
    </xf>
    <xf numFmtId="2" fontId="11" fillId="12" borderId="0" xfId="0" applyNumberFormat="1" applyFont="1" applyFill="1" applyAlignment="1">
      <alignment horizontal="center" vertical="center" wrapText="1"/>
    </xf>
    <xf numFmtId="0" fontId="11" fillId="12" borderId="0" xfId="0" applyNumberFormat="1" applyFont="1" applyFill="1" applyAlignment="1">
      <alignment horizontal="center" vertical="center"/>
    </xf>
    <xf numFmtId="2" fontId="14" fillId="12" borderId="0" xfId="3" applyNumberFormat="1" applyFont="1" applyFill="1" applyAlignment="1">
      <alignment horizontal="center" vertical="center"/>
    </xf>
    <xf numFmtId="2" fontId="3" fillId="12" borderId="0" xfId="0" applyNumberFormat="1" applyFont="1" applyFill="1" applyAlignment="1">
      <alignment horizontal="center" vertical="center" wrapText="1"/>
    </xf>
    <xf numFmtId="2" fontId="0" fillId="12" borderId="0" xfId="0" applyNumberFormat="1" applyFill="1" applyAlignment="1">
      <alignment horizontal="center" vertical="center"/>
    </xf>
    <xf numFmtId="2" fontId="11" fillId="12" borderId="0" xfId="2" applyNumberFormat="1" applyFont="1" applyFill="1" applyBorder="1" applyAlignment="1">
      <alignment horizontal="center" vertical="center"/>
    </xf>
    <xf numFmtId="2" fontId="11" fillId="12" borderId="0" xfId="2" applyNumberFormat="1" applyFont="1" applyFill="1" applyAlignment="1">
      <alignment horizontal="center" vertical="center"/>
    </xf>
    <xf numFmtId="2" fontId="9" fillId="12" borderId="0" xfId="0" applyNumberFormat="1" applyFont="1" applyFill="1" applyAlignment="1">
      <alignment horizontal="center" vertical="center"/>
    </xf>
    <xf numFmtId="2" fontId="3" fillId="12" borderId="0" xfId="0" applyNumberFormat="1" applyFont="1" applyFill="1" applyAlignment="1">
      <alignment horizontal="center" vertical="center"/>
    </xf>
    <xf numFmtId="2" fontId="14" fillId="12" borderId="0" xfId="1" applyNumberFormat="1" applyFont="1" applyFill="1" applyBorder="1" applyAlignment="1">
      <alignment horizontal="center" vertical="center"/>
    </xf>
    <xf numFmtId="2" fontId="14" fillId="12" borderId="0" xfId="2" quotePrefix="1" applyNumberFormat="1" applyFont="1" applyFill="1" applyBorder="1" applyAlignment="1">
      <alignment horizontal="center" vertical="center"/>
    </xf>
    <xf numFmtId="2" fontId="11" fillId="12" borderId="0" xfId="1" applyNumberFormat="1" applyFont="1" applyFill="1" applyBorder="1" applyAlignment="1">
      <alignment horizontal="center" vertical="center"/>
    </xf>
    <xf numFmtId="2" fontId="3" fillId="12" borderId="0" xfId="2" applyNumberFormat="1" applyFont="1" applyFill="1" applyAlignment="1">
      <alignment horizontal="center" vertical="center"/>
    </xf>
    <xf numFmtId="2" fontId="14" fillId="12" borderId="0" xfId="2" applyNumberFormat="1" applyFont="1" applyFill="1" applyBorder="1" applyAlignment="1">
      <alignment horizontal="center" vertical="center"/>
    </xf>
    <xf numFmtId="0" fontId="16" fillId="11" borderId="0" xfId="0" applyFont="1" applyFill="1" applyAlignment="1">
      <alignment horizontal="center"/>
    </xf>
    <xf numFmtId="0" fontId="19" fillId="10" borderId="0" xfId="0" applyFont="1" applyFill="1" applyAlignment="1">
      <alignment horizontal="center"/>
    </xf>
  </cellXfs>
  <cellStyles count="8">
    <cellStyle name="Comma" xfId="1" builtinId="3"/>
    <cellStyle name="Hyperlink 2" xfId="5" xr:uid="{F64158D9-6380-4287-9A7C-4EDC8376B55D}"/>
    <cellStyle name="Normal" xfId="0" builtinId="0"/>
    <cellStyle name="Normal 2" xfId="4" xr:uid="{5DC04D4A-F9BC-441A-8053-8C617891B9E2}"/>
    <cellStyle name="Normal 2 2 2 3" xfId="6" xr:uid="{B5AEB019-45E5-43C7-9FBE-10E03C6EFEEE}"/>
    <cellStyle name="Normal 3" xfId="3" xr:uid="{149B3D79-530B-4CBD-8B11-277B397D4D0A}"/>
    <cellStyle name="Percent" xfId="2" builtinId="5"/>
    <cellStyle name="Percent 2 2 2" xfId="7" xr:uid="{638B5C4B-AFBE-491C-A9E8-375D2E3A556E}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ischel, Katie" id="{0B813F88-85BF-41EC-988D-8A17BE2C8833}" userId="S::k2bx@pge.com::c0684703-4ebd-49b2-9f79-618f17e28a3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7" dT="2020-11-16T21:52:52.56" personId="{0B813F88-85BF-41EC-988D-8A17BE2C8833}" id="{3D343739-58C1-484D-8579-7D374BE48BAA}">
    <text>Metric definition updated to account for approved unit and dollar reduction.</text>
  </threadedComment>
  <threadedComment ref="F37" dT="2020-11-16T21:52:52.56" personId="{0B813F88-85BF-41EC-988D-8A17BE2C8833}" id="{A8D878CD-05FF-4BDC-8728-EF1A81601F5F}">
    <text>Metric definition updated to account for approved unit and dollar reduction.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81" dT="2020-11-16T21:52:52.56" personId="{0B813F88-85BF-41EC-988D-8A17BE2C8833}" id="{8300149D-013E-43B5-82C0-DE9196343FBB}">
    <text>Metric definition updated to account for approved unit and dollar reduction.</text>
  </threadedComment>
  <threadedComment ref="C138" dT="2020-11-16T21:52:52.56" personId="{0B813F88-85BF-41EC-988D-8A17BE2C8833}" id="{B3FBB88B-7666-48C0-828D-F0F6BC84DFA4}">
    <text>Metric definition updated to account for approved unit and dollar reduction.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456B8-9411-475A-90FF-6AEE383652EC}">
  <dimension ref="A1:I64"/>
  <sheetViews>
    <sheetView workbookViewId="0"/>
  </sheetViews>
  <sheetFormatPr defaultRowHeight="15"/>
  <sheetData>
    <row r="1" spans="1:9" ht="19.5" thickBot="1">
      <c r="A1" s="93" t="s">
        <v>0</v>
      </c>
      <c r="B1" s="93" t="s">
        <v>1</v>
      </c>
      <c r="C1" s="93" t="s">
        <v>2</v>
      </c>
      <c r="D1" s="94" t="s">
        <v>3</v>
      </c>
      <c r="E1" s="94" t="s">
        <v>4</v>
      </c>
      <c r="F1" s="95" t="s">
        <v>5</v>
      </c>
      <c r="G1" s="96" t="s">
        <v>6</v>
      </c>
      <c r="H1" s="97" t="s">
        <v>7</v>
      </c>
      <c r="I1" s="98" t="s">
        <v>8</v>
      </c>
    </row>
    <row r="2" spans="1:9">
      <c r="A2" s="31" t="s">
        <v>9</v>
      </c>
      <c r="B2" s="31" t="s">
        <v>10</v>
      </c>
      <c r="C2" s="31" t="s">
        <v>11</v>
      </c>
      <c r="D2" s="32">
        <v>101</v>
      </c>
      <c r="E2" s="32" t="s">
        <v>12</v>
      </c>
      <c r="F2" s="32">
        <v>103</v>
      </c>
      <c r="G2" s="32"/>
      <c r="H2" s="32"/>
      <c r="I2" s="32"/>
    </row>
    <row r="3" spans="1:9">
      <c r="A3" s="33" t="s">
        <v>13</v>
      </c>
      <c r="B3" s="33" t="s">
        <v>14</v>
      </c>
      <c r="C3" s="33" t="s">
        <v>15</v>
      </c>
      <c r="D3" s="34" t="s">
        <v>16</v>
      </c>
      <c r="E3" s="35" t="s">
        <v>17</v>
      </c>
      <c r="F3" s="35" t="s">
        <v>18</v>
      </c>
      <c r="G3" s="35"/>
      <c r="H3" s="35"/>
      <c r="I3" s="35"/>
    </row>
    <row r="4" spans="1:9">
      <c r="A4" s="31" t="s">
        <v>19</v>
      </c>
      <c r="B4" s="31" t="s">
        <v>20</v>
      </c>
      <c r="C4" s="31" t="s">
        <v>15</v>
      </c>
      <c r="D4" s="32" t="s">
        <v>16</v>
      </c>
      <c r="E4" s="36" t="s">
        <v>21</v>
      </c>
      <c r="F4" s="99" t="s">
        <v>22</v>
      </c>
      <c r="G4" s="36"/>
      <c r="H4" s="36"/>
      <c r="I4" s="36"/>
    </row>
    <row r="5" spans="1:9">
      <c r="A5" s="33" t="s">
        <v>23</v>
      </c>
      <c r="B5" s="33" t="s">
        <v>24</v>
      </c>
      <c r="C5" s="33" t="s">
        <v>15</v>
      </c>
      <c r="D5" s="34" t="s">
        <v>16</v>
      </c>
      <c r="E5" s="37">
        <v>0.91</v>
      </c>
      <c r="F5" s="37" t="s">
        <v>25</v>
      </c>
      <c r="G5" s="37" t="s">
        <v>26</v>
      </c>
      <c r="H5" s="37" t="s">
        <v>27</v>
      </c>
      <c r="I5" s="37" t="s">
        <v>28</v>
      </c>
    </row>
    <row r="6" spans="1:9">
      <c r="A6" s="31" t="s">
        <v>23</v>
      </c>
      <c r="B6" s="31" t="s">
        <v>29</v>
      </c>
      <c r="C6" s="31" t="s">
        <v>15</v>
      </c>
      <c r="D6" s="32" t="s">
        <v>16</v>
      </c>
      <c r="E6" s="36" t="s">
        <v>30</v>
      </c>
      <c r="F6" s="100" t="s">
        <v>31</v>
      </c>
      <c r="G6" s="37" t="s">
        <v>26</v>
      </c>
      <c r="H6" s="36"/>
      <c r="I6" s="36"/>
    </row>
    <row r="7" spans="1:9">
      <c r="A7" s="33" t="s">
        <v>32</v>
      </c>
      <c r="B7" s="33" t="s">
        <v>33</v>
      </c>
      <c r="C7" s="33" t="s">
        <v>15</v>
      </c>
      <c r="D7" s="34" t="s">
        <v>16</v>
      </c>
      <c r="E7" s="35" t="s">
        <v>30</v>
      </c>
      <c r="F7" s="101" t="s">
        <v>34</v>
      </c>
      <c r="G7" s="35"/>
      <c r="H7" s="35"/>
      <c r="I7" s="35"/>
    </row>
    <row r="8" spans="1:9">
      <c r="A8" s="31" t="s">
        <v>35</v>
      </c>
      <c r="B8" s="31" t="s">
        <v>36</v>
      </c>
      <c r="C8" s="31" t="s">
        <v>37</v>
      </c>
      <c r="D8" s="38">
        <v>0.85</v>
      </c>
      <c r="E8" s="38">
        <v>0.87</v>
      </c>
      <c r="F8" s="38">
        <v>0.87</v>
      </c>
      <c r="G8" s="38" t="s">
        <v>38</v>
      </c>
      <c r="H8" s="38" t="s">
        <v>39</v>
      </c>
      <c r="I8" s="38" t="s">
        <v>40</v>
      </c>
    </row>
    <row r="9" spans="1:9">
      <c r="A9" s="33" t="s">
        <v>41</v>
      </c>
      <c r="B9" s="33" t="s">
        <v>42</v>
      </c>
      <c r="C9" s="33" t="s">
        <v>43</v>
      </c>
      <c r="D9" s="39">
        <v>15000</v>
      </c>
      <c r="E9" s="39">
        <v>27532</v>
      </c>
      <c r="F9" s="39">
        <v>42467</v>
      </c>
      <c r="G9" s="39" t="s">
        <v>44</v>
      </c>
      <c r="H9" s="39" t="s">
        <v>45</v>
      </c>
      <c r="I9" s="39" t="s">
        <v>46</v>
      </c>
    </row>
    <row r="10" spans="1:9">
      <c r="A10" s="31" t="s">
        <v>47</v>
      </c>
      <c r="B10" s="31" t="s">
        <v>48</v>
      </c>
      <c r="C10" s="31" t="s">
        <v>49</v>
      </c>
      <c r="D10" s="38">
        <v>0.97699999999999998</v>
      </c>
      <c r="E10" s="38">
        <v>0.99</v>
      </c>
      <c r="F10" s="40">
        <v>0.96220000000000006</v>
      </c>
      <c r="G10" s="41" t="s">
        <v>50</v>
      </c>
      <c r="H10" s="41" t="s">
        <v>50</v>
      </c>
      <c r="I10" s="41" t="s">
        <v>50</v>
      </c>
    </row>
    <row r="11" spans="1:9">
      <c r="A11" s="33" t="s">
        <v>51</v>
      </c>
      <c r="B11" s="33" t="s">
        <v>52</v>
      </c>
      <c r="C11" s="33" t="s">
        <v>43</v>
      </c>
      <c r="D11" s="34" t="s">
        <v>53</v>
      </c>
      <c r="E11" s="42" t="s">
        <v>54</v>
      </c>
      <c r="F11" s="42" t="s">
        <v>55</v>
      </c>
      <c r="G11" s="42" t="s">
        <v>56</v>
      </c>
      <c r="H11" s="42" t="s">
        <v>57</v>
      </c>
      <c r="I11" s="42" t="s">
        <v>58</v>
      </c>
    </row>
    <row r="12" spans="1:9">
      <c r="A12" s="31" t="s">
        <v>59</v>
      </c>
      <c r="B12" s="31" t="s">
        <v>60</v>
      </c>
      <c r="C12" s="31" t="s">
        <v>11</v>
      </c>
      <c r="D12" s="32" t="s">
        <v>12</v>
      </c>
      <c r="E12" s="43">
        <v>10</v>
      </c>
      <c r="F12" s="43">
        <v>10</v>
      </c>
      <c r="G12" s="44">
        <v>1</v>
      </c>
      <c r="H12" s="44">
        <v>1.03</v>
      </c>
      <c r="I12" s="43"/>
    </row>
    <row r="13" spans="1:9">
      <c r="A13" s="33" t="s">
        <v>61</v>
      </c>
      <c r="B13" s="33" t="s">
        <v>62</v>
      </c>
      <c r="C13" s="33" t="s">
        <v>11</v>
      </c>
      <c r="D13" s="34" t="s">
        <v>12</v>
      </c>
      <c r="E13" s="45">
        <v>1711</v>
      </c>
      <c r="F13" s="45">
        <v>1802</v>
      </c>
      <c r="G13" s="46">
        <v>1</v>
      </c>
      <c r="H13" s="46">
        <v>1.05</v>
      </c>
      <c r="I13" s="34"/>
    </row>
    <row r="14" spans="1:9">
      <c r="A14" s="31" t="s">
        <v>63</v>
      </c>
      <c r="B14" s="31" t="s">
        <v>64</v>
      </c>
      <c r="C14" s="31" t="s">
        <v>43</v>
      </c>
      <c r="D14" s="47">
        <v>6</v>
      </c>
      <c r="E14" s="32">
        <v>0.11</v>
      </c>
      <c r="F14" s="32">
        <v>5</v>
      </c>
      <c r="G14" s="32" t="s">
        <v>26</v>
      </c>
      <c r="H14" s="32" t="s">
        <v>65</v>
      </c>
      <c r="I14" s="32" t="s">
        <v>66</v>
      </c>
    </row>
    <row r="15" spans="1:9" ht="15.75">
      <c r="A15" s="102" t="s">
        <v>67</v>
      </c>
      <c r="B15" s="102" t="s">
        <v>68</v>
      </c>
      <c r="C15" s="102"/>
      <c r="D15" s="47"/>
      <c r="E15" s="32"/>
      <c r="F15" s="32">
        <v>210.9</v>
      </c>
      <c r="G15" s="32"/>
      <c r="H15" s="32"/>
      <c r="I15" s="32"/>
    </row>
    <row r="16" spans="1:9">
      <c r="A16" s="162" t="s">
        <v>69</v>
      </c>
      <c r="B16" s="162"/>
      <c r="C16" s="162"/>
      <c r="D16" s="48"/>
      <c r="E16" s="48"/>
      <c r="F16" s="48"/>
      <c r="G16" s="34"/>
      <c r="H16" s="34"/>
      <c r="I16" s="34"/>
    </row>
    <row r="17" spans="1:9">
      <c r="A17" s="31" t="s">
        <v>70</v>
      </c>
      <c r="B17" s="31" t="s">
        <v>71</v>
      </c>
      <c r="C17" s="31" t="s">
        <v>72</v>
      </c>
      <c r="D17" s="36">
        <v>0.95899999999999996</v>
      </c>
      <c r="E17" s="36">
        <v>0.95899999999999996</v>
      </c>
      <c r="F17" s="36">
        <v>1</v>
      </c>
      <c r="G17" s="36" t="s">
        <v>73</v>
      </c>
      <c r="H17" s="36" t="s">
        <v>74</v>
      </c>
      <c r="I17" s="36" t="s">
        <v>75</v>
      </c>
    </row>
    <row r="18" spans="1:9">
      <c r="A18" s="33" t="s">
        <v>76</v>
      </c>
      <c r="B18" s="33" t="s">
        <v>77</v>
      </c>
      <c r="C18" s="33" t="s">
        <v>49</v>
      </c>
      <c r="D18" s="49">
        <v>95</v>
      </c>
      <c r="E18" s="49">
        <v>87.5</v>
      </c>
      <c r="F18" s="49">
        <v>94</v>
      </c>
      <c r="G18" s="49">
        <v>87.5</v>
      </c>
      <c r="H18" s="49">
        <v>82.5</v>
      </c>
      <c r="I18" s="49" t="s">
        <v>78</v>
      </c>
    </row>
    <row r="19" spans="1:9">
      <c r="A19" s="31" t="s">
        <v>79</v>
      </c>
      <c r="B19" s="31" t="s">
        <v>80</v>
      </c>
      <c r="C19" s="31" t="s">
        <v>81</v>
      </c>
      <c r="D19" s="50" t="s">
        <v>82</v>
      </c>
      <c r="E19" s="50" t="s">
        <v>83</v>
      </c>
      <c r="F19" s="50" t="s">
        <v>83</v>
      </c>
      <c r="G19" s="50" t="s">
        <v>83</v>
      </c>
      <c r="H19" s="50" t="s">
        <v>84</v>
      </c>
      <c r="I19" s="50" t="s">
        <v>85</v>
      </c>
    </row>
    <row r="20" spans="1:9">
      <c r="A20" s="162" t="s">
        <v>86</v>
      </c>
      <c r="B20" s="162"/>
      <c r="C20" s="162"/>
      <c r="D20" s="48"/>
      <c r="E20" s="48"/>
      <c r="F20" s="48"/>
      <c r="G20" s="34"/>
      <c r="H20" s="34"/>
      <c r="I20" s="34"/>
    </row>
    <row r="21" spans="1:9">
      <c r="A21" s="51" t="s">
        <v>87</v>
      </c>
      <c r="B21" s="31" t="s">
        <v>88</v>
      </c>
      <c r="C21" s="51" t="s">
        <v>89</v>
      </c>
      <c r="D21" s="52">
        <v>1</v>
      </c>
      <c r="E21" s="52">
        <v>1</v>
      </c>
      <c r="F21" s="52">
        <v>1</v>
      </c>
      <c r="G21" s="52" t="s">
        <v>90</v>
      </c>
      <c r="H21" s="52" t="s">
        <v>91</v>
      </c>
      <c r="I21" s="52" t="s">
        <v>92</v>
      </c>
    </row>
    <row r="22" spans="1:9">
      <c r="A22" s="53" t="s">
        <v>93</v>
      </c>
      <c r="B22" s="33" t="s">
        <v>94</v>
      </c>
      <c r="C22" s="53" t="s">
        <v>95</v>
      </c>
      <c r="D22" s="54">
        <v>0.78500000000000003</v>
      </c>
      <c r="E22" s="54">
        <v>0.82499999999999996</v>
      </c>
      <c r="F22" s="54">
        <v>0.85</v>
      </c>
      <c r="G22" s="54">
        <v>0.85</v>
      </c>
      <c r="H22" s="54" t="s">
        <v>96</v>
      </c>
      <c r="I22" s="54" t="s">
        <v>97</v>
      </c>
    </row>
    <row r="23" spans="1:9">
      <c r="A23" s="51" t="s">
        <v>98</v>
      </c>
      <c r="B23" s="31" t="s">
        <v>99</v>
      </c>
      <c r="C23" s="51" t="s">
        <v>100</v>
      </c>
      <c r="D23" s="32" t="s">
        <v>16</v>
      </c>
      <c r="E23" s="50" t="s">
        <v>16</v>
      </c>
      <c r="F23" s="50">
        <v>41</v>
      </c>
      <c r="G23" s="32" t="s">
        <v>26</v>
      </c>
      <c r="H23" s="32" t="s">
        <v>101</v>
      </c>
      <c r="I23" s="50" t="s">
        <v>102</v>
      </c>
    </row>
    <row r="24" spans="1:9">
      <c r="A24" s="53" t="s">
        <v>103</v>
      </c>
      <c r="B24" s="33" t="s">
        <v>104</v>
      </c>
      <c r="C24" s="53" t="s">
        <v>105</v>
      </c>
      <c r="D24" s="55">
        <v>0.59</v>
      </c>
      <c r="E24" s="55">
        <v>0.85</v>
      </c>
      <c r="F24" s="55">
        <v>0.75</v>
      </c>
      <c r="G24" s="55">
        <v>1</v>
      </c>
      <c r="H24" s="55" t="s">
        <v>106</v>
      </c>
      <c r="I24" s="55" t="s">
        <v>107</v>
      </c>
    </row>
    <row r="25" spans="1:9">
      <c r="A25" s="31" t="s">
        <v>108</v>
      </c>
      <c r="B25" s="31"/>
      <c r="C25" s="31"/>
      <c r="D25" s="32"/>
      <c r="E25" s="56"/>
      <c r="F25" s="56"/>
      <c r="G25" s="32"/>
      <c r="H25" s="32"/>
      <c r="I25" s="32"/>
    </row>
    <row r="26" spans="1:9">
      <c r="A26" s="33" t="s">
        <v>109</v>
      </c>
      <c r="B26" s="33" t="s">
        <v>110</v>
      </c>
      <c r="C26" s="33" t="s">
        <v>11</v>
      </c>
      <c r="D26" s="57">
        <v>0.4</v>
      </c>
      <c r="E26" s="58">
        <v>0.78700000000000003</v>
      </c>
      <c r="F26" s="58">
        <v>0.76600000000000001</v>
      </c>
      <c r="G26" s="59" t="s">
        <v>111</v>
      </c>
      <c r="H26" s="46">
        <v>1.05</v>
      </c>
      <c r="I26" s="60" t="s">
        <v>112</v>
      </c>
    </row>
    <row r="27" spans="1:9">
      <c r="A27" s="31" t="s">
        <v>113</v>
      </c>
      <c r="B27" s="31" t="s">
        <v>114</v>
      </c>
      <c r="C27" s="31" t="s">
        <v>11</v>
      </c>
      <c r="D27" s="61" t="s">
        <v>12</v>
      </c>
      <c r="E27" s="62">
        <v>0.4</v>
      </c>
      <c r="F27" s="62">
        <v>0.4</v>
      </c>
      <c r="G27" s="63" t="s">
        <v>111</v>
      </c>
      <c r="H27" s="64">
        <v>1.05</v>
      </c>
      <c r="I27" s="65" t="s">
        <v>112</v>
      </c>
    </row>
    <row r="28" spans="1:9">
      <c r="A28" s="33" t="s">
        <v>115</v>
      </c>
      <c r="B28" s="33" t="s">
        <v>116</v>
      </c>
      <c r="C28" s="33" t="s">
        <v>11</v>
      </c>
      <c r="D28" s="37" t="s">
        <v>12</v>
      </c>
      <c r="E28" s="37">
        <v>116</v>
      </c>
      <c r="F28" s="37">
        <v>97</v>
      </c>
      <c r="G28" s="59" t="s">
        <v>111</v>
      </c>
      <c r="H28" s="46">
        <v>1.05</v>
      </c>
      <c r="I28" s="60" t="s">
        <v>112</v>
      </c>
    </row>
    <row r="29" spans="1:9">
      <c r="A29" s="31" t="s">
        <v>117</v>
      </c>
      <c r="B29" s="31" t="s">
        <v>118</v>
      </c>
      <c r="C29" s="31" t="s">
        <v>11</v>
      </c>
      <c r="D29" s="66">
        <v>40703</v>
      </c>
      <c r="E29" s="67">
        <v>452280</v>
      </c>
      <c r="F29" s="67">
        <v>455522</v>
      </c>
      <c r="G29" s="63" t="s">
        <v>111</v>
      </c>
      <c r="H29" s="64">
        <v>1.03</v>
      </c>
      <c r="I29" s="65" t="s">
        <v>119</v>
      </c>
    </row>
    <row r="30" spans="1:9">
      <c r="A30" s="31" t="s">
        <v>120</v>
      </c>
      <c r="B30" s="31" t="s">
        <v>121</v>
      </c>
      <c r="C30" s="31" t="s">
        <v>11</v>
      </c>
      <c r="D30" s="66"/>
      <c r="E30" s="67"/>
      <c r="F30" s="63">
        <v>0.3</v>
      </c>
      <c r="G30" s="63">
        <v>1</v>
      </c>
      <c r="H30" s="64">
        <v>1.05</v>
      </c>
      <c r="I30" s="64">
        <v>1.05</v>
      </c>
    </row>
    <row r="31" spans="1:9">
      <c r="A31" s="31" t="s">
        <v>122</v>
      </c>
      <c r="B31" s="31" t="s">
        <v>123</v>
      </c>
      <c r="C31" s="31" t="s">
        <v>11</v>
      </c>
      <c r="D31" s="66"/>
      <c r="E31" s="67"/>
      <c r="F31" s="64">
        <v>0.2</v>
      </c>
      <c r="G31" s="63">
        <v>1</v>
      </c>
      <c r="H31" s="64">
        <v>1.05</v>
      </c>
      <c r="I31" s="64">
        <v>1.05</v>
      </c>
    </row>
    <row r="32" spans="1:9">
      <c r="A32" s="68" t="s">
        <v>124</v>
      </c>
      <c r="B32" s="31" t="s">
        <v>125</v>
      </c>
      <c r="C32" s="31" t="s">
        <v>11</v>
      </c>
      <c r="D32" s="66"/>
      <c r="E32" s="67"/>
      <c r="F32" s="67">
        <v>2506</v>
      </c>
      <c r="G32" s="63">
        <v>1</v>
      </c>
      <c r="H32" s="64">
        <v>1.05</v>
      </c>
      <c r="I32" s="64">
        <v>1.05</v>
      </c>
    </row>
    <row r="33" spans="1:9">
      <c r="A33" s="33" t="s">
        <v>126</v>
      </c>
      <c r="B33" s="33" t="s">
        <v>127</v>
      </c>
      <c r="C33" s="33" t="s">
        <v>43</v>
      </c>
      <c r="D33" s="34" t="s">
        <v>128</v>
      </c>
      <c r="E33" s="69">
        <v>72495</v>
      </c>
      <c r="F33" s="69"/>
      <c r="G33" s="34" t="s">
        <v>56</v>
      </c>
      <c r="H33" s="34" t="s">
        <v>129</v>
      </c>
      <c r="I33" s="34" t="s">
        <v>130</v>
      </c>
    </row>
    <row r="34" spans="1:9">
      <c r="A34" s="31" t="s">
        <v>131</v>
      </c>
      <c r="B34" s="31" t="s">
        <v>132</v>
      </c>
      <c r="C34" s="31" t="s">
        <v>43</v>
      </c>
      <c r="D34" s="32" t="s">
        <v>133</v>
      </c>
      <c r="E34" s="32" t="s">
        <v>134</v>
      </c>
      <c r="F34" s="32" t="s">
        <v>135</v>
      </c>
      <c r="G34" s="32" t="s">
        <v>136</v>
      </c>
      <c r="H34" s="32" t="s">
        <v>137</v>
      </c>
      <c r="I34" s="32" t="s">
        <v>138</v>
      </c>
    </row>
    <row r="35" spans="1:9">
      <c r="A35" s="33" t="s">
        <v>139</v>
      </c>
      <c r="B35" s="33" t="s">
        <v>140</v>
      </c>
      <c r="C35" s="33" t="s">
        <v>43</v>
      </c>
      <c r="D35" s="34" t="s">
        <v>133</v>
      </c>
      <c r="E35" s="34" t="s">
        <v>133</v>
      </c>
      <c r="F35" s="34" t="s">
        <v>133</v>
      </c>
      <c r="G35" s="34"/>
      <c r="H35" s="34"/>
      <c r="I35" s="34"/>
    </row>
    <row r="36" spans="1:9">
      <c r="A36" s="31" t="s">
        <v>141</v>
      </c>
      <c r="B36" s="31" t="s">
        <v>142</v>
      </c>
      <c r="C36" s="31" t="s">
        <v>43</v>
      </c>
      <c r="D36" s="32">
        <v>0.95</v>
      </c>
      <c r="E36" s="32" t="s">
        <v>133</v>
      </c>
      <c r="F36" s="32" t="s">
        <v>133</v>
      </c>
      <c r="G36" s="32"/>
      <c r="H36" s="32"/>
      <c r="I36" s="32"/>
    </row>
    <row r="37" spans="1:9">
      <c r="A37" s="33" t="s">
        <v>143</v>
      </c>
      <c r="B37" s="33" t="s">
        <v>144</v>
      </c>
      <c r="C37" s="33" t="s">
        <v>43</v>
      </c>
      <c r="D37" s="34" t="s">
        <v>16</v>
      </c>
      <c r="E37" s="69">
        <v>31530</v>
      </c>
      <c r="F37" s="69"/>
      <c r="G37" s="69" t="s">
        <v>145</v>
      </c>
      <c r="H37" s="69" t="s">
        <v>146</v>
      </c>
      <c r="I37" s="69" t="s">
        <v>147</v>
      </c>
    </row>
    <row r="38" spans="1:9">
      <c r="A38" s="31" t="s">
        <v>148</v>
      </c>
      <c r="B38" s="31" t="s">
        <v>149</v>
      </c>
      <c r="C38" s="31" t="s">
        <v>43</v>
      </c>
      <c r="D38" s="32">
        <v>95</v>
      </c>
      <c r="E38" s="36" t="s">
        <v>133</v>
      </c>
      <c r="F38" s="36" t="s">
        <v>133</v>
      </c>
      <c r="G38" s="32">
        <v>0</v>
      </c>
      <c r="H38" s="36" t="s">
        <v>150</v>
      </c>
      <c r="I38" s="36" t="s">
        <v>151</v>
      </c>
    </row>
    <row r="39" spans="1:9">
      <c r="A39" s="33" t="s">
        <v>152</v>
      </c>
      <c r="B39" s="33" t="s">
        <v>77</v>
      </c>
      <c r="C39" s="33" t="s">
        <v>49</v>
      </c>
      <c r="D39" s="49">
        <v>95</v>
      </c>
      <c r="E39" s="49">
        <v>87.5</v>
      </c>
      <c r="F39" s="49">
        <v>94</v>
      </c>
      <c r="G39" s="70">
        <v>87.5</v>
      </c>
      <c r="H39" s="70">
        <v>82.5</v>
      </c>
      <c r="I39" s="70" t="s">
        <v>78</v>
      </c>
    </row>
    <row r="40" spans="1:9">
      <c r="A40" s="71" t="s">
        <v>153</v>
      </c>
      <c r="B40" s="71" t="s">
        <v>154</v>
      </c>
      <c r="C40" s="71" t="s">
        <v>49</v>
      </c>
      <c r="D40" s="72">
        <v>1.21E-2</v>
      </c>
      <c r="E40" s="72">
        <v>1.8800000000000001E-2</v>
      </c>
      <c r="F40" s="72"/>
      <c r="G40" s="72" t="s">
        <v>155</v>
      </c>
      <c r="H40" s="72" t="s">
        <v>156</v>
      </c>
      <c r="I40" s="72">
        <v>0.98380000000000001</v>
      </c>
    </row>
    <row r="41" spans="1:9">
      <c r="A41" s="33" t="s">
        <v>157</v>
      </c>
      <c r="B41" s="33" t="s">
        <v>158</v>
      </c>
      <c r="C41" s="33" t="s">
        <v>159</v>
      </c>
      <c r="D41" s="34" t="s">
        <v>12</v>
      </c>
      <c r="E41" s="35" t="s">
        <v>160</v>
      </c>
      <c r="F41" s="35"/>
      <c r="G41" s="35"/>
      <c r="H41" s="35"/>
      <c r="I41" s="35"/>
    </row>
    <row r="42" spans="1:9">
      <c r="A42" s="31" t="s">
        <v>161</v>
      </c>
      <c r="B42" s="31" t="s">
        <v>162</v>
      </c>
      <c r="C42" s="31" t="s">
        <v>159</v>
      </c>
      <c r="D42" s="32" t="s">
        <v>12</v>
      </c>
      <c r="E42" s="36" t="s">
        <v>160</v>
      </c>
      <c r="F42" s="36"/>
      <c r="G42" s="36"/>
      <c r="H42" s="36"/>
      <c r="I42" s="36"/>
    </row>
    <row r="43" spans="1:9">
      <c r="A43" s="33" t="s">
        <v>163</v>
      </c>
      <c r="B43" s="33" t="s">
        <v>164</v>
      </c>
      <c r="C43" s="33" t="s">
        <v>165</v>
      </c>
      <c r="D43" s="34" t="s">
        <v>12</v>
      </c>
      <c r="E43" s="35" t="s">
        <v>160</v>
      </c>
      <c r="F43" s="73">
        <v>96</v>
      </c>
      <c r="G43" s="4"/>
      <c r="H43" s="4"/>
      <c r="I43" s="4"/>
    </row>
    <row r="44" spans="1:9">
      <c r="A44" s="1"/>
      <c r="B44" s="1"/>
      <c r="C44" s="1"/>
      <c r="D44" s="2"/>
      <c r="E44" s="1"/>
      <c r="F44" s="1"/>
      <c r="G44" s="4"/>
      <c r="H44" s="4"/>
      <c r="I44" s="4"/>
    </row>
    <row r="45" spans="1:9" ht="15.75">
      <c r="A45" s="163" t="s">
        <v>166</v>
      </c>
      <c r="B45" s="163"/>
      <c r="C45" s="163"/>
      <c r="D45" s="163"/>
      <c r="E45" s="163"/>
      <c r="F45" s="163"/>
      <c r="G45" s="74"/>
      <c r="H45" s="74"/>
      <c r="I45" s="74"/>
    </row>
    <row r="46" spans="1:9">
      <c r="A46" s="93" t="s">
        <v>167</v>
      </c>
      <c r="B46" s="93" t="s">
        <v>168</v>
      </c>
      <c r="C46" s="93"/>
      <c r="D46" s="103" t="str">
        <f>D1</f>
        <v>2020 Target
 (if applicable)</v>
      </c>
      <c r="E46" s="103" t="str">
        <f>E1</f>
        <v>2021 Target
 (if applicable)</v>
      </c>
      <c r="F46" s="103" t="str">
        <f>F1</f>
        <v>2022 Target
 (if applicable)</v>
      </c>
      <c r="G46" s="104"/>
      <c r="H46" s="104"/>
      <c r="I46" s="104"/>
    </row>
    <row r="47" spans="1:9">
      <c r="A47" s="53" t="s">
        <v>169</v>
      </c>
      <c r="B47" s="33" t="s">
        <v>12</v>
      </c>
      <c r="C47" s="53" t="s">
        <v>170</v>
      </c>
      <c r="D47" s="34">
        <v>0.75</v>
      </c>
      <c r="E47" s="34" t="s">
        <v>12</v>
      </c>
      <c r="F47" s="34"/>
      <c r="G47" s="34"/>
      <c r="H47" s="34"/>
      <c r="I47" s="34"/>
    </row>
    <row r="48" spans="1:9">
      <c r="A48" s="51" t="s">
        <v>171</v>
      </c>
      <c r="B48" s="105" t="s">
        <v>172</v>
      </c>
      <c r="C48" s="51" t="s">
        <v>173</v>
      </c>
      <c r="D48" s="75">
        <v>0.95</v>
      </c>
      <c r="E48" s="52">
        <v>0.95</v>
      </c>
      <c r="F48" s="52">
        <v>0.99</v>
      </c>
      <c r="G48" s="76" t="s">
        <v>174</v>
      </c>
      <c r="H48" s="77" t="s">
        <v>175</v>
      </c>
      <c r="I48" s="76" t="s">
        <v>176</v>
      </c>
    </row>
    <row r="49" spans="1:9">
      <c r="A49" s="53" t="s">
        <v>171</v>
      </c>
      <c r="B49" s="106" t="s">
        <v>177</v>
      </c>
      <c r="C49" s="53" t="s">
        <v>173</v>
      </c>
      <c r="D49" s="46" t="s">
        <v>16</v>
      </c>
      <c r="E49" s="78">
        <v>0.65</v>
      </c>
      <c r="F49" s="78">
        <v>0.9</v>
      </c>
      <c r="G49" s="79" t="s">
        <v>178</v>
      </c>
      <c r="H49" s="54" t="s">
        <v>179</v>
      </c>
      <c r="I49" s="79" t="s">
        <v>92</v>
      </c>
    </row>
    <row r="50" spans="1:9">
      <c r="A50" s="51" t="s">
        <v>180</v>
      </c>
      <c r="B50" s="31" t="s">
        <v>181</v>
      </c>
      <c r="C50" s="51" t="s">
        <v>182</v>
      </c>
      <c r="D50" s="32" t="s">
        <v>12</v>
      </c>
      <c r="E50" s="80">
        <v>0.27100000000000002</v>
      </c>
      <c r="F50" s="80">
        <v>0.25</v>
      </c>
      <c r="G50" s="80" t="s">
        <v>183</v>
      </c>
      <c r="H50" s="80"/>
      <c r="I50" s="80"/>
    </row>
    <row r="51" spans="1:9">
      <c r="A51" s="81" t="s">
        <v>180</v>
      </c>
      <c r="B51" s="87" t="s">
        <v>184</v>
      </c>
      <c r="C51" s="81" t="s">
        <v>185</v>
      </c>
      <c r="D51" s="82" t="s">
        <v>12</v>
      </c>
      <c r="E51" s="83">
        <v>4</v>
      </c>
      <c r="F51" s="83" t="s">
        <v>186</v>
      </c>
      <c r="G51" s="83"/>
      <c r="H51" s="83"/>
      <c r="I51" s="83"/>
    </row>
    <row r="52" spans="1:9">
      <c r="A52" s="51" t="s">
        <v>187</v>
      </c>
      <c r="B52" s="31" t="s">
        <v>188</v>
      </c>
      <c r="C52" s="51" t="s">
        <v>189</v>
      </c>
      <c r="D52" s="32" t="s">
        <v>12</v>
      </c>
      <c r="E52" s="38">
        <v>0.09</v>
      </c>
      <c r="F52" s="38"/>
      <c r="G52" s="50"/>
      <c r="H52" s="50"/>
      <c r="I52" s="50"/>
    </row>
    <row r="53" spans="1:9">
      <c r="A53" s="81" t="s">
        <v>190</v>
      </c>
      <c r="B53" s="87" t="s">
        <v>191</v>
      </c>
      <c r="C53" s="81" t="s">
        <v>189</v>
      </c>
      <c r="D53" s="82">
        <v>0.85</v>
      </c>
      <c r="E53" s="84">
        <v>6.6600000000000006E-2</v>
      </c>
      <c r="F53" s="84"/>
      <c r="G53" s="85"/>
      <c r="H53" s="85"/>
      <c r="I53" s="85"/>
    </row>
    <row r="54" spans="1:9">
      <c r="A54" s="51" t="s">
        <v>192</v>
      </c>
      <c r="B54" s="31" t="s">
        <v>193</v>
      </c>
      <c r="C54" s="51" t="s">
        <v>194</v>
      </c>
      <c r="D54" s="32" t="s">
        <v>16</v>
      </c>
      <c r="E54" s="86">
        <v>0.85</v>
      </c>
      <c r="F54" s="86">
        <v>0.85</v>
      </c>
      <c r="G54" s="86" t="s">
        <v>195</v>
      </c>
      <c r="H54" s="86"/>
      <c r="I54" s="86" t="s">
        <v>92</v>
      </c>
    </row>
    <row r="55" spans="1:9">
      <c r="A55" s="87" t="s">
        <v>196</v>
      </c>
      <c r="B55" s="87" t="s">
        <v>197</v>
      </c>
      <c r="C55" s="87" t="s">
        <v>198</v>
      </c>
      <c r="D55" s="82" t="s">
        <v>16</v>
      </c>
      <c r="E55" s="85" t="s">
        <v>160</v>
      </c>
      <c r="F55" s="85"/>
      <c r="G55" s="88"/>
      <c r="H55" s="88"/>
      <c r="I55" s="88"/>
    </row>
    <row r="56" spans="1:9">
      <c r="A56" s="31" t="s">
        <v>35</v>
      </c>
      <c r="B56" s="31" t="s">
        <v>68</v>
      </c>
      <c r="C56" s="31" t="s">
        <v>37</v>
      </c>
      <c r="D56" s="2" t="s">
        <v>16</v>
      </c>
      <c r="E56" s="1" t="s">
        <v>16</v>
      </c>
      <c r="F56" s="1" t="s">
        <v>199</v>
      </c>
      <c r="G56" s="4" t="s">
        <v>200</v>
      </c>
      <c r="H56" s="4"/>
      <c r="I56" s="4" t="s">
        <v>201</v>
      </c>
    </row>
    <row r="57" spans="1:9">
      <c r="A57" s="33" t="s">
        <v>157</v>
      </c>
      <c r="B57" s="1" t="s">
        <v>202</v>
      </c>
      <c r="C57" s="1"/>
      <c r="D57" s="2" t="s">
        <v>16</v>
      </c>
      <c r="E57" s="1" t="s">
        <v>16</v>
      </c>
      <c r="F57" s="1">
        <v>0</v>
      </c>
      <c r="G57" s="4" t="s">
        <v>203</v>
      </c>
      <c r="H57" s="4" t="s">
        <v>204</v>
      </c>
      <c r="I57" s="4" t="s">
        <v>205</v>
      </c>
    </row>
    <row r="58" spans="1:9">
      <c r="A58" s="33"/>
      <c r="B58" s="1" t="s">
        <v>206</v>
      </c>
      <c r="C58" s="1"/>
      <c r="D58" s="2"/>
      <c r="E58" s="1"/>
      <c r="F58" s="1">
        <v>0.04</v>
      </c>
      <c r="G58" s="4"/>
      <c r="H58" s="4"/>
      <c r="I58" s="4"/>
    </row>
    <row r="59" spans="1:9">
      <c r="A59" s="33" t="s">
        <v>157</v>
      </c>
      <c r="B59" s="1" t="s">
        <v>207</v>
      </c>
      <c r="C59" s="1"/>
      <c r="D59" s="2"/>
      <c r="E59" s="1"/>
      <c r="F59" s="1">
        <v>5.5E-2</v>
      </c>
      <c r="G59" s="4"/>
      <c r="H59" s="4"/>
      <c r="I59" s="4"/>
    </row>
    <row r="60" spans="1:9">
      <c r="A60" s="33" t="s">
        <v>157</v>
      </c>
      <c r="B60" s="1" t="s">
        <v>208</v>
      </c>
      <c r="C60" s="1" t="s">
        <v>159</v>
      </c>
      <c r="D60" s="2" t="s">
        <v>16</v>
      </c>
      <c r="E60" s="1" t="s">
        <v>16</v>
      </c>
      <c r="F60" s="1">
        <v>0.82199999999999995</v>
      </c>
      <c r="G60" s="4" t="s">
        <v>203</v>
      </c>
      <c r="H60" s="4" t="s">
        <v>204</v>
      </c>
      <c r="I60" s="4" t="s">
        <v>205</v>
      </c>
    </row>
    <row r="61" spans="1:9">
      <c r="A61" s="33" t="s">
        <v>157</v>
      </c>
      <c r="B61" s="1" t="s">
        <v>209</v>
      </c>
      <c r="C61" s="1" t="s">
        <v>159</v>
      </c>
      <c r="D61" s="2" t="s">
        <v>16</v>
      </c>
      <c r="E61" s="1" t="s">
        <v>16</v>
      </c>
      <c r="F61" s="1">
        <v>0.34599999999999997</v>
      </c>
      <c r="G61" s="4" t="s">
        <v>203</v>
      </c>
      <c r="H61" s="4" t="s">
        <v>204</v>
      </c>
      <c r="I61" s="4" t="s">
        <v>205</v>
      </c>
    </row>
    <row r="62" spans="1:9">
      <c r="A62" s="51" t="s">
        <v>98</v>
      </c>
      <c r="B62" s="107" t="s">
        <v>210</v>
      </c>
      <c r="C62" s="51" t="s">
        <v>100</v>
      </c>
      <c r="D62" s="89" t="s">
        <v>16</v>
      </c>
      <c r="E62" s="4" t="s">
        <v>16</v>
      </c>
      <c r="F62" s="90">
        <v>0.83332964975483159</v>
      </c>
      <c r="G62" s="108" t="s">
        <v>211</v>
      </c>
      <c r="H62" s="4"/>
      <c r="I62" s="4"/>
    </row>
    <row r="63" spans="1:9">
      <c r="A63" s="51" t="s">
        <v>98</v>
      </c>
      <c r="B63" s="107" t="s">
        <v>212</v>
      </c>
      <c r="C63" s="51" t="s">
        <v>100</v>
      </c>
      <c r="D63" s="89" t="s">
        <v>16</v>
      </c>
      <c r="E63" s="4" t="s">
        <v>16</v>
      </c>
      <c r="F63" s="91" t="s">
        <v>12</v>
      </c>
      <c r="G63" s="4" t="s">
        <v>213</v>
      </c>
      <c r="H63" s="4"/>
      <c r="I63" s="4"/>
    </row>
    <row r="64" spans="1:9">
      <c r="A64" s="33" t="s">
        <v>67</v>
      </c>
      <c r="B64" s="33" t="s">
        <v>214</v>
      </c>
      <c r="C64" s="33" t="s">
        <v>43</v>
      </c>
      <c r="D64" s="39"/>
      <c r="E64" s="39"/>
      <c r="F64" s="92">
        <v>210.9</v>
      </c>
      <c r="G64" s="92" t="s">
        <v>145</v>
      </c>
      <c r="H64" s="92" t="s">
        <v>44</v>
      </c>
      <c r="I64" s="92" t="s">
        <v>215</v>
      </c>
    </row>
  </sheetData>
  <mergeCells count="3">
    <mergeCell ref="A16:C16"/>
    <mergeCell ref="A20:C20"/>
    <mergeCell ref="A45:F45"/>
  </mergeCells>
  <pageMargins left="0.7" right="0.7" top="0.75" bottom="0.75" header="0.3" footer="0.3"/>
  <pageSetup orientation="portrait" r:id="rId1"/>
  <headerFooter>
    <oddFooter>&amp;C&amp;1#&amp;"Calibri"&amp;12&amp;K000000Internal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74C5D-134C-4F00-A015-F75547AEAAEA}">
  <sheetPr>
    <tabColor rgb="FFFFC000"/>
  </sheetPr>
  <dimension ref="A1:I160"/>
  <sheetViews>
    <sheetView workbookViewId="0">
      <selection activeCell="B18" sqref="B18"/>
    </sheetView>
  </sheetViews>
  <sheetFormatPr defaultRowHeight="15"/>
  <cols>
    <col min="2" max="2" width="29.42578125" customWidth="1"/>
    <col min="3" max="3" width="20.42578125" customWidth="1"/>
    <col min="5" max="5" width="14.42578125" bestFit="1" customWidth="1"/>
    <col min="6" max="6" width="12.7109375" bestFit="1" customWidth="1"/>
    <col min="7" max="7" width="29.42578125" bestFit="1" customWidth="1"/>
    <col min="8" max="8" width="16.140625" bestFit="1" customWidth="1"/>
  </cols>
  <sheetData>
    <row r="1" spans="1:9" ht="15.75" thickBot="1">
      <c r="A1" s="120" t="s">
        <v>233</v>
      </c>
      <c r="B1" t="s">
        <v>263</v>
      </c>
      <c r="C1" t="s">
        <v>218</v>
      </c>
      <c r="D1" t="s">
        <v>216</v>
      </c>
      <c r="E1" t="s">
        <v>231</v>
      </c>
      <c r="F1" t="s">
        <v>6</v>
      </c>
      <c r="G1" t="s">
        <v>7</v>
      </c>
      <c r="H1" t="s">
        <v>8</v>
      </c>
      <c r="I1" t="s">
        <v>264</v>
      </c>
    </row>
    <row r="2" spans="1:9" ht="15.75">
      <c r="A2" t="e">
        <f>I2</f>
        <v>#REF!</v>
      </c>
      <c r="B2" s="119" t="s">
        <v>230</v>
      </c>
      <c r="C2" s="6">
        <v>101</v>
      </c>
      <c r="D2">
        <v>2020</v>
      </c>
      <c r="E2" t="s">
        <v>232</v>
      </c>
      <c r="I2" t="e">
        <f>VLOOKUP(B2,#REF!,6,FALSE)</f>
        <v>#REF!</v>
      </c>
    </row>
    <row r="3" spans="1:9">
      <c r="A3" t="e">
        <f t="shared" ref="A3:A66" si="0">I3</f>
        <v>#REF!</v>
      </c>
      <c r="B3" s="5" t="s">
        <v>14</v>
      </c>
      <c r="C3" s="6" t="s">
        <v>16</v>
      </c>
      <c r="D3">
        <v>2020</v>
      </c>
      <c r="I3" t="e">
        <f>VLOOKUP(B3,#REF!,6,FALSE)</f>
        <v>#REF!</v>
      </c>
    </row>
    <row r="4" spans="1:9">
      <c r="A4" t="e">
        <f t="shared" si="0"/>
        <v>#REF!</v>
      </c>
      <c r="B4" s="5" t="s">
        <v>219</v>
      </c>
      <c r="C4" s="6" t="s">
        <v>16</v>
      </c>
      <c r="D4">
        <v>2020</v>
      </c>
      <c r="I4" t="e">
        <f>VLOOKUP(B4,#REF!,6,FALSE)</f>
        <v>#REF!</v>
      </c>
    </row>
    <row r="5" spans="1:9">
      <c r="A5" t="e">
        <f t="shared" si="0"/>
        <v>#REF!</v>
      </c>
      <c r="B5" s="5" t="s">
        <v>24</v>
      </c>
      <c r="C5" s="6" t="s">
        <v>16</v>
      </c>
      <c r="D5">
        <v>2020</v>
      </c>
      <c r="F5" s="37" t="s">
        <v>26</v>
      </c>
      <c r="G5" s="37" t="s">
        <v>27</v>
      </c>
      <c r="H5" s="37" t="s">
        <v>28</v>
      </c>
      <c r="I5" t="e">
        <f>VLOOKUP(B5,#REF!,6,FALSE)</f>
        <v>#REF!</v>
      </c>
    </row>
    <row r="6" spans="1:9">
      <c r="A6" t="e">
        <f t="shared" si="0"/>
        <v>#REF!</v>
      </c>
      <c r="B6" s="5" t="s">
        <v>265</v>
      </c>
      <c r="C6" s="6" t="s">
        <v>16</v>
      </c>
      <c r="D6">
        <v>2020</v>
      </c>
      <c r="F6" s="37" t="s">
        <v>26</v>
      </c>
      <c r="I6" t="e">
        <f>VLOOKUP(B6,#REF!,6,FALSE)</f>
        <v>#REF!</v>
      </c>
    </row>
    <row r="7" spans="1:9">
      <c r="A7" t="e">
        <f t="shared" si="0"/>
        <v>#REF!</v>
      </c>
      <c r="B7" s="5" t="s">
        <v>33</v>
      </c>
      <c r="C7" s="6" t="s">
        <v>16</v>
      </c>
      <c r="D7">
        <v>2020</v>
      </c>
      <c r="I7" t="e">
        <f>VLOOKUP(B7,#REF!,6,FALSE)</f>
        <v>#REF!</v>
      </c>
    </row>
    <row r="8" spans="1:9">
      <c r="A8" t="e">
        <f t="shared" si="0"/>
        <v>#REF!</v>
      </c>
      <c r="B8" s="5" t="s">
        <v>36</v>
      </c>
      <c r="C8" s="11">
        <v>0.85</v>
      </c>
      <c r="D8">
        <v>2020</v>
      </c>
      <c r="F8" s="38" t="s">
        <v>38</v>
      </c>
      <c r="G8" s="38" t="s">
        <v>39</v>
      </c>
      <c r="H8" s="38" t="s">
        <v>40</v>
      </c>
      <c r="I8" t="e">
        <f>VLOOKUP(B8,#REF!,6,FALSE)</f>
        <v>#REF!</v>
      </c>
    </row>
    <row r="9" spans="1:9">
      <c r="A9" t="e">
        <f t="shared" si="0"/>
        <v>#REF!</v>
      </c>
      <c r="B9" s="5" t="s">
        <v>42</v>
      </c>
      <c r="C9" s="12">
        <v>15000</v>
      </c>
      <c r="D9">
        <v>2020</v>
      </c>
      <c r="F9" s="39" t="s">
        <v>44</v>
      </c>
      <c r="G9" s="39" t="s">
        <v>45</v>
      </c>
      <c r="H9" s="39" t="s">
        <v>46</v>
      </c>
      <c r="I9" t="e">
        <f>VLOOKUP(B9,#REF!,6,FALSE)</f>
        <v>#REF!</v>
      </c>
    </row>
    <row r="10" spans="1:9">
      <c r="A10" t="e">
        <f t="shared" si="0"/>
        <v>#REF!</v>
      </c>
      <c r="B10" s="5" t="s">
        <v>48</v>
      </c>
      <c r="C10" s="11">
        <v>0.97699999999999998</v>
      </c>
      <c r="D10">
        <v>2020</v>
      </c>
      <c r="I10" t="e">
        <f>VLOOKUP(B10,#REF!,6,FALSE)</f>
        <v>#REF!</v>
      </c>
    </row>
    <row r="11" spans="1:9">
      <c r="A11" t="e">
        <f t="shared" si="0"/>
        <v>#REF!</v>
      </c>
      <c r="B11" s="5" t="s">
        <v>52</v>
      </c>
      <c r="C11" s="6" t="s">
        <v>53</v>
      </c>
      <c r="D11">
        <v>2020</v>
      </c>
      <c r="F11" s="42" t="s">
        <v>56</v>
      </c>
      <c r="G11" s="42" t="s">
        <v>57</v>
      </c>
      <c r="H11" s="42" t="s">
        <v>58</v>
      </c>
      <c r="I11" t="e">
        <f>VLOOKUP(B11,#REF!,6,FALSE)</f>
        <v>#REF!</v>
      </c>
    </row>
    <row r="12" spans="1:9">
      <c r="A12" t="e">
        <f t="shared" si="0"/>
        <v>#REF!</v>
      </c>
      <c r="B12" s="5" t="s">
        <v>60</v>
      </c>
      <c r="C12" s="6" t="s">
        <v>12</v>
      </c>
      <c r="D12">
        <v>2020</v>
      </c>
      <c r="F12" s="44">
        <v>1</v>
      </c>
      <c r="G12" s="44">
        <v>1.03</v>
      </c>
      <c r="I12" t="e">
        <f>VLOOKUP(B12,#REF!,6,FALSE)</f>
        <v>#REF!</v>
      </c>
    </row>
    <row r="13" spans="1:9">
      <c r="A13" t="e">
        <f t="shared" si="0"/>
        <v>#REF!</v>
      </c>
      <c r="B13" s="5" t="s">
        <v>62</v>
      </c>
      <c r="C13" s="6" t="s">
        <v>12</v>
      </c>
      <c r="D13">
        <v>2020</v>
      </c>
      <c r="F13" s="46">
        <v>1</v>
      </c>
      <c r="G13" s="46">
        <v>1.05</v>
      </c>
      <c r="I13" t="e">
        <f>VLOOKUP(B13,#REF!,6,FALSE)</f>
        <v>#REF!</v>
      </c>
    </row>
    <row r="14" spans="1:9">
      <c r="A14" t="e">
        <f t="shared" si="0"/>
        <v>#REF!</v>
      </c>
      <c r="B14" s="5" t="s">
        <v>64</v>
      </c>
      <c r="C14" s="9">
        <v>6</v>
      </c>
      <c r="D14">
        <v>2020</v>
      </c>
      <c r="F14" s="32" t="s">
        <v>26</v>
      </c>
      <c r="G14" s="32" t="s">
        <v>65</v>
      </c>
      <c r="H14" s="32" t="s">
        <v>66</v>
      </c>
      <c r="I14" t="e">
        <f>VLOOKUP(B14,#REF!,6,FALSE)</f>
        <v>#REF!</v>
      </c>
    </row>
    <row r="15" spans="1:9" ht="36">
      <c r="A15" t="e">
        <f t="shared" si="0"/>
        <v>#REF!</v>
      </c>
      <c r="B15" s="5" t="s">
        <v>71</v>
      </c>
      <c r="C15" s="7">
        <v>0.95899999999999996</v>
      </c>
      <c r="D15">
        <v>2020</v>
      </c>
      <c r="F15" s="118" t="s">
        <v>220</v>
      </c>
      <c r="G15" s="118" t="s">
        <v>221</v>
      </c>
      <c r="H15" s="118" t="s">
        <v>222</v>
      </c>
      <c r="I15" t="e">
        <f>VLOOKUP(B15,#REF!,6,FALSE)</f>
        <v>#REF!</v>
      </c>
    </row>
    <row r="16" spans="1:9">
      <c r="A16" t="e">
        <f t="shared" si="0"/>
        <v>#REF!</v>
      </c>
      <c r="B16" s="5" t="s">
        <v>77</v>
      </c>
      <c r="C16" s="8">
        <v>95</v>
      </c>
      <c r="D16">
        <v>2020</v>
      </c>
      <c r="F16" s="49">
        <v>87.5</v>
      </c>
      <c r="G16" s="49">
        <v>82.5</v>
      </c>
      <c r="H16" s="49" t="s">
        <v>78</v>
      </c>
      <c r="I16" t="e">
        <f>VLOOKUP(B16,#REF!,6,FALSE)</f>
        <v>#REF!</v>
      </c>
    </row>
    <row r="17" spans="1:9">
      <c r="A17" t="e">
        <f t="shared" si="0"/>
        <v>#REF!</v>
      </c>
      <c r="B17" s="5" t="s">
        <v>80</v>
      </c>
      <c r="C17" s="17" t="s">
        <v>82</v>
      </c>
      <c r="D17">
        <v>2020</v>
      </c>
      <c r="F17" s="50" t="s">
        <v>83</v>
      </c>
      <c r="G17" s="50" t="s">
        <v>84</v>
      </c>
      <c r="H17" s="50" t="s">
        <v>85</v>
      </c>
      <c r="I17" t="e">
        <f>VLOOKUP(B17,#REF!,6,FALSE)</f>
        <v>#REF!</v>
      </c>
    </row>
    <row r="18" spans="1:9">
      <c r="A18" t="e">
        <f t="shared" si="0"/>
        <v>#REF!</v>
      </c>
      <c r="B18" s="5" t="s">
        <v>88</v>
      </c>
      <c r="C18" s="18">
        <v>1</v>
      </c>
      <c r="D18">
        <v>2020</v>
      </c>
      <c r="F18" s="52" t="s">
        <v>90</v>
      </c>
      <c r="G18" s="52" t="s">
        <v>91</v>
      </c>
      <c r="H18" s="52" t="s">
        <v>92</v>
      </c>
      <c r="I18" t="e">
        <f>VLOOKUP(B18,#REF!,6,FALSE)</f>
        <v>#REF!</v>
      </c>
    </row>
    <row r="19" spans="1:9">
      <c r="A19" t="e">
        <f t="shared" si="0"/>
        <v>#REF!</v>
      </c>
      <c r="B19" s="5" t="s">
        <v>94</v>
      </c>
      <c r="C19" s="18">
        <v>0.78500000000000003</v>
      </c>
      <c r="D19">
        <v>2020</v>
      </c>
      <c r="F19" s="54">
        <v>0.85</v>
      </c>
      <c r="G19" s="54" t="s">
        <v>96</v>
      </c>
      <c r="H19" s="54" t="s">
        <v>97</v>
      </c>
      <c r="I19" t="e">
        <f>VLOOKUP(B19,#REF!,6,FALSE)</f>
        <v>#REF!</v>
      </c>
    </row>
    <row r="20" spans="1:9">
      <c r="A20" t="e">
        <f t="shared" si="0"/>
        <v>#REF!</v>
      </c>
      <c r="B20" s="5" t="s">
        <v>99</v>
      </c>
      <c r="C20" s="6" t="s">
        <v>16</v>
      </c>
      <c r="D20">
        <v>2020</v>
      </c>
      <c r="F20" s="32" t="s">
        <v>26</v>
      </c>
      <c r="G20" s="32" t="s">
        <v>101</v>
      </c>
      <c r="H20" s="50" t="s">
        <v>102</v>
      </c>
      <c r="I20" t="e">
        <f>VLOOKUP(B20,#REF!,6,FALSE)</f>
        <v>#REF!</v>
      </c>
    </row>
    <row r="21" spans="1:9">
      <c r="A21" t="e">
        <f t="shared" si="0"/>
        <v>#REF!</v>
      </c>
      <c r="B21" s="5" t="s">
        <v>104</v>
      </c>
      <c r="C21" s="11">
        <v>0.59</v>
      </c>
      <c r="D21">
        <v>2020</v>
      </c>
      <c r="F21" s="55">
        <v>1</v>
      </c>
      <c r="G21" s="55" t="s">
        <v>106</v>
      </c>
      <c r="H21" s="55" t="s">
        <v>107</v>
      </c>
      <c r="I21" t="e">
        <f>VLOOKUP(B21,#REF!,6,FALSE)</f>
        <v>#REF!</v>
      </c>
    </row>
    <row r="22" spans="1:9">
      <c r="A22" t="e">
        <f t="shared" si="0"/>
        <v>#REF!</v>
      </c>
      <c r="B22" s="5" t="s">
        <v>110</v>
      </c>
      <c r="C22" s="19">
        <v>0.4</v>
      </c>
      <c r="D22">
        <v>2020</v>
      </c>
      <c r="F22" s="32"/>
      <c r="G22" s="32"/>
      <c r="H22" s="32"/>
      <c r="I22" t="e">
        <f>VLOOKUP(B22,#REF!,6,FALSE)</f>
        <v>#REF!</v>
      </c>
    </row>
    <row r="23" spans="1:9">
      <c r="A23" t="e">
        <f t="shared" si="0"/>
        <v>#REF!</v>
      </c>
      <c r="B23" s="5" t="s">
        <v>114</v>
      </c>
      <c r="C23" s="19" t="s">
        <v>12</v>
      </c>
      <c r="D23">
        <v>2020</v>
      </c>
      <c r="F23" s="59" t="s">
        <v>111</v>
      </c>
      <c r="G23" s="46">
        <v>1.05</v>
      </c>
      <c r="H23" s="60" t="s">
        <v>112</v>
      </c>
      <c r="I23" t="e">
        <f>VLOOKUP(B23,#REF!,6,FALSE)</f>
        <v>#REF!</v>
      </c>
    </row>
    <row r="24" spans="1:9">
      <c r="A24" t="e">
        <f t="shared" si="0"/>
        <v>#REF!</v>
      </c>
      <c r="B24" s="5" t="s">
        <v>223</v>
      </c>
      <c r="C24" s="9" t="s">
        <v>12</v>
      </c>
      <c r="D24">
        <v>2020</v>
      </c>
      <c r="F24" s="63" t="s">
        <v>111</v>
      </c>
      <c r="G24" s="64">
        <v>1.05</v>
      </c>
      <c r="H24" s="65" t="s">
        <v>112</v>
      </c>
      <c r="I24" t="e">
        <f>VLOOKUP(B24,#REF!,6,FALSE)</f>
        <v>#REF!</v>
      </c>
    </row>
    <row r="25" spans="1:9">
      <c r="A25" t="e">
        <f t="shared" si="0"/>
        <v>#REF!</v>
      </c>
      <c r="B25" s="5" t="s">
        <v>118</v>
      </c>
      <c r="C25" s="21">
        <v>40703</v>
      </c>
      <c r="D25">
        <v>2020</v>
      </c>
      <c r="F25" s="63" t="s">
        <v>111</v>
      </c>
      <c r="G25" s="64">
        <v>1.03</v>
      </c>
      <c r="H25" s="65" t="s">
        <v>119</v>
      </c>
      <c r="I25" t="e">
        <f>VLOOKUP(B25,#REF!,6,FALSE)</f>
        <v>#REF!</v>
      </c>
    </row>
    <row r="26" spans="1:9">
      <c r="A26" t="e">
        <f t="shared" si="0"/>
        <v>#REF!</v>
      </c>
      <c r="B26" s="5" t="s">
        <v>127</v>
      </c>
      <c r="C26" s="6" t="s">
        <v>128</v>
      </c>
      <c r="D26">
        <v>2020</v>
      </c>
      <c r="F26" s="34" t="s">
        <v>56</v>
      </c>
      <c r="G26" s="34" t="s">
        <v>129</v>
      </c>
      <c r="H26" s="34" t="s">
        <v>130</v>
      </c>
      <c r="I26" t="e">
        <f>VLOOKUP(B26,#REF!,6,FALSE)</f>
        <v>#REF!</v>
      </c>
    </row>
    <row r="27" spans="1:9">
      <c r="A27" t="e">
        <f t="shared" si="0"/>
        <v>#REF!</v>
      </c>
      <c r="B27" s="5" t="s">
        <v>132</v>
      </c>
      <c r="C27" s="6" t="s">
        <v>128</v>
      </c>
      <c r="D27">
        <v>2020</v>
      </c>
      <c r="I27" t="e">
        <f>VLOOKUP(B27,#REF!,6,FALSE)</f>
        <v>#REF!</v>
      </c>
    </row>
    <row r="28" spans="1:9">
      <c r="A28" t="e">
        <f t="shared" si="0"/>
        <v>#REF!</v>
      </c>
      <c r="B28" s="5" t="s">
        <v>140</v>
      </c>
      <c r="C28" s="6" t="s">
        <v>133</v>
      </c>
      <c r="D28">
        <v>2020</v>
      </c>
      <c r="I28" t="e">
        <f>VLOOKUP(B28,#REF!,6,FALSE)</f>
        <v>#REF!</v>
      </c>
    </row>
    <row r="29" spans="1:9">
      <c r="A29" t="e">
        <f t="shared" si="0"/>
        <v>#REF!</v>
      </c>
      <c r="B29" s="5" t="s">
        <v>142</v>
      </c>
      <c r="C29" s="6" t="s">
        <v>133</v>
      </c>
      <c r="D29">
        <v>2020</v>
      </c>
      <c r="I29" t="e">
        <f>VLOOKUP(B29,#REF!,6,FALSE)</f>
        <v>#REF!</v>
      </c>
    </row>
    <row r="30" spans="1:9">
      <c r="A30" t="e">
        <f t="shared" si="0"/>
        <v>#REF!</v>
      </c>
      <c r="B30" s="5" t="s">
        <v>144</v>
      </c>
      <c r="C30" s="6">
        <v>0.95</v>
      </c>
      <c r="D30">
        <v>2020</v>
      </c>
      <c r="F30" s="69" t="s">
        <v>145</v>
      </c>
      <c r="G30" s="69" t="s">
        <v>146</v>
      </c>
      <c r="H30" s="69" t="s">
        <v>147</v>
      </c>
      <c r="I30" t="e">
        <f>VLOOKUP(B30,#REF!,6,FALSE)</f>
        <v>#REF!</v>
      </c>
    </row>
    <row r="31" spans="1:9">
      <c r="A31" t="e">
        <f t="shared" si="0"/>
        <v>#REF!</v>
      </c>
      <c r="B31" s="5" t="s">
        <v>149</v>
      </c>
      <c r="C31" s="6" t="s">
        <v>16</v>
      </c>
      <c r="D31">
        <v>2020</v>
      </c>
      <c r="F31" s="32">
        <v>0</v>
      </c>
      <c r="G31" s="36" t="s">
        <v>150</v>
      </c>
      <c r="H31" s="36" t="s">
        <v>151</v>
      </c>
      <c r="I31" t="e">
        <f>VLOOKUP(B31,#REF!,6,FALSE)</f>
        <v>#REF!</v>
      </c>
    </row>
    <row r="32" spans="1:9">
      <c r="A32" t="e">
        <f t="shared" si="0"/>
        <v>#REF!</v>
      </c>
      <c r="B32" s="5" t="s">
        <v>77</v>
      </c>
      <c r="C32" s="6">
        <v>95</v>
      </c>
      <c r="D32">
        <v>2020</v>
      </c>
      <c r="F32" s="70">
        <v>87.5</v>
      </c>
      <c r="G32" s="70">
        <v>82.5</v>
      </c>
      <c r="H32" s="70" t="s">
        <v>78</v>
      </c>
      <c r="I32" t="e">
        <f>VLOOKUP(B32,#REF!,6,FALSE)</f>
        <v>#REF!</v>
      </c>
    </row>
    <row r="33" spans="1:9">
      <c r="A33" t="e">
        <f t="shared" si="0"/>
        <v>#REF!</v>
      </c>
      <c r="B33" s="5" t="s">
        <v>154</v>
      </c>
      <c r="C33" s="8">
        <v>95</v>
      </c>
      <c r="D33">
        <v>2020</v>
      </c>
      <c r="I33" t="e">
        <f>VLOOKUP(B33,#REF!,6,FALSE)</f>
        <v>#REF!</v>
      </c>
    </row>
    <row r="34" spans="1:9">
      <c r="A34" t="e">
        <f t="shared" si="0"/>
        <v>#REF!</v>
      </c>
      <c r="B34" s="5" t="s">
        <v>158</v>
      </c>
      <c r="C34" s="23">
        <v>1.21E-2</v>
      </c>
      <c r="D34">
        <v>2020</v>
      </c>
      <c r="I34" t="e">
        <f>VLOOKUP(B34,#REF!,6,FALSE)</f>
        <v>#REF!</v>
      </c>
    </row>
    <row r="35" spans="1:9">
      <c r="A35" t="e">
        <f t="shared" si="0"/>
        <v>#REF!</v>
      </c>
      <c r="B35" s="5" t="s">
        <v>162</v>
      </c>
      <c r="C35" s="6" t="s">
        <v>12</v>
      </c>
      <c r="D35">
        <v>2020</v>
      </c>
      <c r="I35" t="e">
        <f>VLOOKUP(B35,#REF!,6,FALSE)</f>
        <v>#REF!</v>
      </c>
    </row>
    <row r="36" spans="1:9">
      <c r="A36" t="e">
        <f t="shared" si="0"/>
        <v>#REF!</v>
      </c>
      <c r="B36" s="5" t="s">
        <v>164</v>
      </c>
      <c r="C36" s="6" t="s">
        <v>12</v>
      </c>
      <c r="D36">
        <v>2020</v>
      </c>
      <c r="I36" t="e">
        <f>VLOOKUP(B36,#REF!,6,FALSE)</f>
        <v>#REF!</v>
      </c>
    </row>
    <row r="37" spans="1:9">
      <c r="A37" t="e">
        <f t="shared" si="0"/>
        <v>#REF!</v>
      </c>
      <c r="B37" s="5" t="s">
        <v>12</v>
      </c>
      <c r="C37" s="6">
        <v>0.75</v>
      </c>
      <c r="D37">
        <v>2020</v>
      </c>
      <c r="I37" t="e">
        <f>VLOOKUP(B37,#REF!,6,FALSE)</f>
        <v>#REF!</v>
      </c>
    </row>
    <row r="38" spans="1:9">
      <c r="A38" t="e">
        <f t="shared" si="0"/>
        <v>#REF!</v>
      </c>
      <c r="B38" s="25" t="s">
        <v>172</v>
      </c>
      <c r="C38" s="26">
        <v>0.95</v>
      </c>
      <c r="D38">
        <v>2020</v>
      </c>
      <c r="F38" s="76" t="s">
        <v>174</v>
      </c>
      <c r="G38" s="77" t="s">
        <v>175</v>
      </c>
      <c r="H38" s="76" t="s">
        <v>176</v>
      </c>
      <c r="I38" t="e">
        <f>VLOOKUP(B38,#REF!,6,FALSE)</f>
        <v>#REF!</v>
      </c>
    </row>
    <row r="39" spans="1:9">
      <c r="A39" t="e">
        <f t="shared" si="0"/>
        <v>#REF!</v>
      </c>
      <c r="B39" s="25" t="s">
        <v>177</v>
      </c>
      <c r="C39" s="27" t="s">
        <v>16</v>
      </c>
      <c r="D39">
        <v>2020</v>
      </c>
      <c r="F39" s="79" t="s">
        <v>178</v>
      </c>
      <c r="G39" s="54" t="s">
        <v>179</v>
      </c>
      <c r="H39" s="79" t="s">
        <v>92</v>
      </c>
      <c r="I39" t="e">
        <f>VLOOKUP(B39,#REF!,6,FALSE)</f>
        <v>#REF!</v>
      </c>
    </row>
    <row r="40" spans="1:9">
      <c r="A40" t="e">
        <f t="shared" si="0"/>
        <v>#REF!</v>
      </c>
      <c r="B40" s="5" t="s">
        <v>181</v>
      </c>
      <c r="C40" s="6" t="s">
        <v>12</v>
      </c>
      <c r="D40">
        <v>2020</v>
      </c>
      <c r="F40" s="80" t="s">
        <v>183</v>
      </c>
      <c r="I40" t="e">
        <f>VLOOKUP(B40,#REF!,6,FALSE)</f>
        <v>#REF!</v>
      </c>
    </row>
    <row r="41" spans="1:9">
      <c r="A41" t="e">
        <f t="shared" si="0"/>
        <v>#REF!</v>
      </c>
      <c r="B41" s="5" t="s">
        <v>181</v>
      </c>
      <c r="C41" s="6" t="s">
        <v>12</v>
      </c>
      <c r="D41">
        <v>2020</v>
      </c>
      <c r="I41" t="e">
        <f>VLOOKUP(B41,#REF!,6,FALSE)</f>
        <v>#REF!</v>
      </c>
    </row>
    <row r="42" spans="1:9">
      <c r="A42" s="121" t="s">
        <v>258</v>
      </c>
      <c r="B42" s="122" t="s">
        <v>188</v>
      </c>
      <c r="C42" s="6" t="s">
        <v>12</v>
      </c>
      <c r="D42">
        <v>2020</v>
      </c>
      <c r="I42" t="e">
        <f>VLOOKUP(B42,#REF!,6,FALSE)</f>
        <v>#REF!</v>
      </c>
    </row>
    <row r="43" spans="1:9">
      <c r="A43" s="121" t="s">
        <v>259</v>
      </c>
      <c r="B43" s="122" t="s">
        <v>191</v>
      </c>
      <c r="C43" s="6">
        <v>0.85</v>
      </c>
      <c r="D43">
        <v>2020</v>
      </c>
      <c r="I43" t="e">
        <f>VLOOKUP(B43,#REF!,6,FALSE)</f>
        <v>#REF!</v>
      </c>
    </row>
    <row r="44" spans="1:9">
      <c r="A44" t="e">
        <f t="shared" si="0"/>
        <v>#REF!</v>
      </c>
      <c r="B44" s="5" t="s">
        <v>193</v>
      </c>
      <c r="C44" s="6" t="s">
        <v>16</v>
      </c>
      <c r="D44">
        <v>2020</v>
      </c>
      <c r="F44" s="86" t="s">
        <v>195</v>
      </c>
      <c r="I44" t="e">
        <f>VLOOKUP(B44,#REF!,6,FALSE)</f>
        <v>#REF!</v>
      </c>
    </row>
    <row r="45" spans="1:9">
      <c r="A45" t="e">
        <f t="shared" si="0"/>
        <v>#REF!</v>
      </c>
      <c r="B45" s="5" t="s">
        <v>197</v>
      </c>
      <c r="C45" s="6" t="s">
        <v>16</v>
      </c>
      <c r="D45">
        <v>2020</v>
      </c>
      <c r="I45" t="e">
        <f>VLOOKUP(B45,#REF!,6,FALSE)</f>
        <v>#REF!</v>
      </c>
    </row>
    <row r="46" spans="1:9">
      <c r="A46" t="e">
        <f t="shared" si="0"/>
        <v>#REF!</v>
      </c>
      <c r="B46" s="5" t="s">
        <v>68</v>
      </c>
      <c r="C46" s="2" t="s">
        <v>16</v>
      </c>
      <c r="D46">
        <v>2020</v>
      </c>
      <c r="F46" s="4" t="s">
        <v>200</v>
      </c>
      <c r="I46" t="e">
        <f>VLOOKUP(B46,#REF!,6,FALSE)</f>
        <v>#REF!</v>
      </c>
    </row>
    <row r="47" spans="1:9" ht="30">
      <c r="A47" t="e">
        <f t="shared" si="0"/>
        <v>#REF!</v>
      </c>
      <c r="B47" s="1" t="s">
        <v>217</v>
      </c>
      <c r="C47" s="2" t="s">
        <v>16</v>
      </c>
      <c r="D47">
        <v>2020</v>
      </c>
      <c r="F47" s="116" t="s">
        <v>203</v>
      </c>
      <c r="G47" s="116" t="s">
        <v>204</v>
      </c>
      <c r="H47" s="116" t="s">
        <v>205</v>
      </c>
      <c r="I47" t="e">
        <f>VLOOKUP(B47,#REF!,6,FALSE)</f>
        <v>#REF!</v>
      </c>
    </row>
    <row r="48" spans="1:9" ht="30">
      <c r="A48" t="e">
        <f t="shared" si="0"/>
        <v>#REF!</v>
      </c>
      <c r="B48" s="1" t="s">
        <v>208</v>
      </c>
      <c r="C48" s="2" t="s">
        <v>16</v>
      </c>
      <c r="D48">
        <v>2020</v>
      </c>
      <c r="F48" s="116" t="s">
        <v>203</v>
      </c>
      <c r="G48" s="116" t="s">
        <v>204</v>
      </c>
      <c r="H48" s="116" t="s">
        <v>205</v>
      </c>
      <c r="I48" t="e">
        <f>VLOOKUP(B48,#REF!,6,FALSE)</f>
        <v>#REF!</v>
      </c>
    </row>
    <row r="49" spans="1:9" ht="30">
      <c r="A49" t="e">
        <f t="shared" si="0"/>
        <v>#REF!</v>
      </c>
      <c r="B49" s="1" t="s">
        <v>209</v>
      </c>
      <c r="C49" s="2" t="s">
        <v>16</v>
      </c>
      <c r="D49">
        <v>2020</v>
      </c>
      <c r="F49" s="116" t="s">
        <v>203</v>
      </c>
      <c r="G49" s="116" t="s">
        <v>204</v>
      </c>
      <c r="H49" s="116" t="s">
        <v>205</v>
      </c>
      <c r="I49" t="e">
        <f>VLOOKUP(B49,#REF!,6,FALSE)</f>
        <v>#REF!</v>
      </c>
    </row>
    <row r="50" spans="1:9">
      <c r="A50" t="e">
        <f t="shared" si="0"/>
        <v>#REF!</v>
      </c>
      <c r="B50" s="5" t="s">
        <v>210</v>
      </c>
      <c r="C50" s="3" t="s">
        <v>16</v>
      </c>
      <c r="D50">
        <v>2020</v>
      </c>
      <c r="F50" s="115" t="s">
        <v>211</v>
      </c>
      <c r="G50" s="115" t="s">
        <v>224</v>
      </c>
      <c r="H50" s="17" t="s">
        <v>225</v>
      </c>
      <c r="I50" t="e">
        <f>VLOOKUP(B50,#REF!,6,FALSE)</f>
        <v>#REF!</v>
      </c>
    </row>
    <row r="51" spans="1:9">
      <c r="A51" t="e">
        <f t="shared" si="0"/>
        <v>#REF!</v>
      </c>
      <c r="B51" s="5" t="s">
        <v>212</v>
      </c>
      <c r="C51" s="3" t="s">
        <v>16</v>
      </c>
      <c r="D51">
        <v>2020</v>
      </c>
      <c r="F51" s="115" t="s">
        <v>211</v>
      </c>
      <c r="G51" s="115" t="s">
        <v>224</v>
      </c>
      <c r="H51" s="17" t="s">
        <v>225</v>
      </c>
      <c r="I51" t="e">
        <f>VLOOKUP(B51,#REF!,6,FALSE)</f>
        <v>#REF!</v>
      </c>
    </row>
    <row r="52" spans="1:9">
      <c r="A52" t="e">
        <f t="shared" si="0"/>
        <v>#REF!</v>
      </c>
      <c r="B52" s="5" t="s">
        <v>214</v>
      </c>
      <c r="C52" s="12"/>
      <c r="D52">
        <v>2020</v>
      </c>
      <c r="F52" s="92" t="s">
        <v>145</v>
      </c>
      <c r="G52" s="92" t="s">
        <v>44</v>
      </c>
      <c r="H52" s="92" t="s">
        <v>215</v>
      </c>
      <c r="I52" t="e">
        <f>VLOOKUP(B52,#REF!,6,FALSE)</f>
        <v>#REF!</v>
      </c>
    </row>
    <row r="53" spans="1:9">
      <c r="A53" t="e">
        <f t="shared" si="0"/>
        <v>#REF!</v>
      </c>
      <c r="B53" s="5" t="s">
        <v>10</v>
      </c>
      <c r="C53" s="6" t="s">
        <v>12</v>
      </c>
      <c r="D53">
        <v>2021</v>
      </c>
      <c r="I53" t="e">
        <f>VLOOKUP(B53,#REF!,6,FALSE)</f>
        <v>#REF!</v>
      </c>
    </row>
    <row r="54" spans="1:9">
      <c r="A54" t="e">
        <f t="shared" si="0"/>
        <v>#REF!</v>
      </c>
      <c r="B54" s="5" t="s">
        <v>14</v>
      </c>
      <c r="C54" s="7" t="s">
        <v>17</v>
      </c>
      <c r="D54">
        <v>2021</v>
      </c>
      <c r="I54" t="e">
        <f>VLOOKUP(B54,#REF!,6,FALSE)</f>
        <v>#REF!</v>
      </c>
    </row>
    <row r="55" spans="1:9">
      <c r="A55" t="e">
        <f t="shared" si="0"/>
        <v>#REF!</v>
      </c>
      <c r="B55" s="5" t="s">
        <v>219</v>
      </c>
      <c r="C55" s="7" t="s">
        <v>21</v>
      </c>
      <c r="D55">
        <v>2021</v>
      </c>
      <c r="I55" t="e">
        <f>VLOOKUP(B55,#REF!,6,FALSE)</f>
        <v>#REF!</v>
      </c>
    </row>
    <row r="56" spans="1:9">
      <c r="A56" t="e">
        <f t="shared" si="0"/>
        <v>#REF!</v>
      </c>
      <c r="B56" s="5" t="s">
        <v>24</v>
      </c>
      <c r="C56" s="9">
        <v>0.91</v>
      </c>
      <c r="D56">
        <v>2021</v>
      </c>
      <c r="F56" s="37" t="s">
        <v>26</v>
      </c>
      <c r="G56" s="37" t="s">
        <v>27</v>
      </c>
      <c r="H56" s="37" t="s">
        <v>28</v>
      </c>
      <c r="I56" t="e">
        <f>VLOOKUP(B56,#REF!,6,FALSE)</f>
        <v>#REF!</v>
      </c>
    </row>
    <row r="57" spans="1:9">
      <c r="A57" t="e">
        <f t="shared" si="0"/>
        <v>#REF!</v>
      </c>
      <c r="B57" s="5" t="s">
        <v>265</v>
      </c>
      <c r="C57" s="7" t="s">
        <v>30</v>
      </c>
      <c r="D57">
        <v>2021</v>
      </c>
      <c r="F57" s="37" t="s">
        <v>26</v>
      </c>
      <c r="I57" t="e">
        <f>VLOOKUP(B57,#REF!,6,FALSE)</f>
        <v>#REF!</v>
      </c>
    </row>
    <row r="58" spans="1:9">
      <c r="A58" t="e">
        <f t="shared" si="0"/>
        <v>#REF!</v>
      </c>
      <c r="B58" s="5" t="s">
        <v>33</v>
      </c>
      <c r="C58" s="7" t="s">
        <v>30</v>
      </c>
      <c r="D58">
        <v>2021</v>
      </c>
      <c r="I58" t="e">
        <f>VLOOKUP(B58,#REF!,6,FALSE)</f>
        <v>#REF!</v>
      </c>
    </row>
    <row r="59" spans="1:9">
      <c r="A59" t="e">
        <f t="shared" si="0"/>
        <v>#REF!</v>
      </c>
      <c r="B59" s="5" t="s">
        <v>36</v>
      </c>
      <c r="C59" s="11">
        <v>0.87</v>
      </c>
      <c r="D59">
        <v>2021</v>
      </c>
      <c r="F59" s="38" t="s">
        <v>38</v>
      </c>
      <c r="G59" s="38" t="s">
        <v>39</v>
      </c>
      <c r="H59" s="38" t="s">
        <v>40</v>
      </c>
      <c r="I59" t="e">
        <f>VLOOKUP(B59,#REF!,6,FALSE)</f>
        <v>#REF!</v>
      </c>
    </row>
    <row r="60" spans="1:9">
      <c r="A60" t="e">
        <f t="shared" si="0"/>
        <v>#REF!</v>
      </c>
      <c r="B60" s="5" t="s">
        <v>42</v>
      </c>
      <c r="C60" s="12">
        <v>27532</v>
      </c>
      <c r="D60">
        <v>2021</v>
      </c>
      <c r="F60" s="39" t="s">
        <v>44</v>
      </c>
      <c r="G60" s="39" t="s">
        <v>45</v>
      </c>
      <c r="H60" s="39" t="s">
        <v>46</v>
      </c>
      <c r="I60" t="e">
        <f>VLOOKUP(B60,#REF!,6,FALSE)</f>
        <v>#REF!</v>
      </c>
    </row>
    <row r="61" spans="1:9">
      <c r="A61" t="e">
        <f t="shared" si="0"/>
        <v>#REF!</v>
      </c>
      <c r="B61" s="5" t="s">
        <v>48</v>
      </c>
      <c r="C61" s="11">
        <v>0.99</v>
      </c>
      <c r="D61">
        <v>2021</v>
      </c>
      <c r="I61" t="e">
        <f>VLOOKUP(B61,#REF!,6,FALSE)</f>
        <v>#REF!</v>
      </c>
    </row>
    <row r="62" spans="1:9">
      <c r="A62" t="e">
        <f t="shared" si="0"/>
        <v>#REF!</v>
      </c>
      <c r="B62" s="5" t="s">
        <v>52</v>
      </c>
      <c r="C62" s="14" t="s">
        <v>54</v>
      </c>
      <c r="D62">
        <v>2021</v>
      </c>
      <c r="F62" s="42" t="s">
        <v>56</v>
      </c>
      <c r="G62" s="42" t="s">
        <v>57</v>
      </c>
      <c r="H62" s="42" t="s">
        <v>58</v>
      </c>
      <c r="I62" t="e">
        <f>VLOOKUP(B62,#REF!,6,FALSE)</f>
        <v>#REF!</v>
      </c>
    </row>
    <row r="63" spans="1:9">
      <c r="A63" t="e">
        <f t="shared" si="0"/>
        <v>#REF!</v>
      </c>
      <c r="B63" s="5" t="s">
        <v>60</v>
      </c>
      <c r="C63" s="15">
        <v>10</v>
      </c>
      <c r="D63">
        <v>2021</v>
      </c>
      <c r="F63" s="44">
        <v>1</v>
      </c>
      <c r="G63" s="44">
        <v>1.03</v>
      </c>
      <c r="I63" t="e">
        <f>VLOOKUP(B63,#REF!,6,FALSE)</f>
        <v>#REF!</v>
      </c>
    </row>
    <row r="64" spans="1:9">
      <c r="A64" t="e">
        <f t="shared" si="0"/>
        <v>#REF!</v>
      </c>
      <c r="B64" s="5" t="s">
        <v>62</v>
      </c>
      <c r="C64" s="16">
        <v>1711</v>
      </c>
      <c r="D64">
        <v>2021</v>
      </c>
      <c r="F64" s="46">
        <v>1</v>
      </c>
      <c r="G64" s="46">
        <v>1.05</v>
      </c>
      <c r="I64" t="e">
        <f>VLOOKUP(B64,#REF!,6,FALSE)</f>
        <v>#REF!</v>
      </c>
    </row>
    <row r="65" spans="1:9">
      <c r="A65" t="e">
        <f t="shared" si="0"/>
        <v>#REF!</v>
      </c>
      <c r="B65" s="5" t="s">
        <v>64</v>
      </c>
      <c r="C65" s="6">
        <v>0.11</v>
      </c>
      <c r="D65">
        <v>2021</v>
      </c>
      <c r="F65" s="32" t="s">
        <v>26</v>
      </c>
      <c r="G65" s="32" t="s">
        <v>65</v>
      </c>
      <c r="H65" s="32" t="s">
        <v>66</v>
      </c>
      <c r="I65" t="e">
        <f>VLOOKUP(B65,#REF!,6,FALSE)</f>
        <v>#REF!</v>
      </c>
    </row>
    <row r="66" spans="1:9" ht="36">
      <c r="A66" t="e">
        <f t="shared" si="0"/>
        <v>#REF!</v>
      </c>
      <c r="B66" s="5" t="s">
        <v>71</v>
      </c>
      <c r="C66" s="7">
        <v>0.95899999999999996</v>
      </c>
      <c r="D66">
        <v>2021</v>
      </c>
      <c r="F66" s="118" t="s">
        <v>220</v>
      </c>
      <c r="G66" s="118" t="s">
        <v>221</v>
      </c>
      <c r="H66" s="118" t="s">
        <v>222</v>
      </c>
      <c r="I66" t="e">
        <f>VLOOKUP(B66,#REF!,6,FALSE)</f>
        <v>#REF!</v>
      </c>
    </row>
    <row r="67" spans="1:9">
      <c r="A67" t="e">
        <f t="shared" ref="A67:A130" si="1">I67</f>
        <v>#REF!</v>
      </c>
      <c r="B67" s="5" t="s">
        <v>77</v>
      </c>
      <c r="C67" s="8">
        <v>87.5</v>
      </c>
      <c r="D67">
        <v>2021</v>
      </c>
      <c r="F67" s="49">
        <v>87.5</v>
      </c>
      <c r="G67" s="49">
        <v>82.5</v>
      </c>
      <c r="H67" s="49" t="s">
        <v>78</v>
      </c>
      <c r="I67" t="e">
        <f>VLOOKUP(B67,#REF!,6,FALSE)</f>
        <v>#REF!</v>
      </c>
    </row>
    <row r="68" spans="1:9">
      <c r="A68" t="e">
        <f t="shared" si="1"/>
        <v>#REF!</v>
      </c>
      <c r="B68" s="5" t="s">
        <v>80</v>
      </c>
      <c r="C68" s="17" t="s">
        <v>83</v>
      </c>
      <c r="D68">
        <v>2021</v>
      </c>
      <c r="F68" s="50" t="s">
        <v>83</v>
      </c>
      <c r="G68" s="50" t="s">
        <v>84</v>
      </c>
      <c r="H68" s="50" t="s">
        <v>85</v>
      </c>
      <c r="I68" t="e">
        <f>VLOOKUP(B68,#REF!,6,FALSE)</f>
        <v>#REF!</v>
      </c>
    </row>
    <row r="69" spans="1:9">
      <c r="A69" t="e">
        <f t="shared" si="1"/>
        <v>#REF!</v>
      </c>
      <c r="B69" s="5" t="s">
        <v>88</v>
      </c>
      <c r="C69" s="18">
        <v>1</v>
      </c>
      <c r="D69">
        <v>2021</v>
      </c>
      <c r="F69" s="52" t="s">
        <v>90</v>
      </c>
      <c r="G69" s="52" t="s">
        <v>91</v>
      </c>
      <c r="H69" s="52" t="s">
        <v>92</v>
      </c>
      <c r="I69" t="e">
        <f>VLOOKUP(B69,#REF!,6,FALSE)</f>
        <v>#REF!</v>
      </c>
    </row>
    <row r="70" spans="1:9">
      <c r="A70" t="e">
        <f t="shared" si="1"/>
        <v>#REF!</v>
      </c>
      <c r="B70" s="5" t="s">
        <v>94</v>
      </c>
      <c r="C70" s="18">
        <v>0.82499999999999996</v>
      </c>
      <c r="D70">
        <v>2021</v>
      </c>
      <c r="F70" s="54">
        <v>0.85</v>
      </c>
      <c r="G70" s="54" t="s">
        <v>96</v>
      </c>
      <c r="H70" s="54" t="s">
        <v>97</v>
      </c>
      <c r="I70" t="e">
        <f>VLOOKUP(B70,#REF!,6,FALSE)</f>
        <v>#REF!</v>
      </c>
    </row>
    <row r="71" spans="1:9">
      <c r="A71" t="e">
        <f t="shared" si="1"/>
        <v>#REF!</v>
      </c>
      <c r="B71" s="5" t="s">
        <v>99</v>
      </c>
      <c r="C71" s="17" t="s">
        <v>16</v>
      </c>
      <c r="D71">
        <v>2021</v>
      </c>
      <c r="F71" s="32" t="s">
        <v>26</v>
      </c>
      <c r="G71" s="32" t="s">
        <v>101</v>
      </c>
      <c r="H71" s="50" t="s">
        <v>102</v>
      </c>
      <c r="I71" t="e">
        <f>VLOOKUP(B71,#REF!,6,FALSE)</f>
        <v>#REF!</v>
      </c>
    </row>
    <row r="72" spans="1:9">
      <c r="A72" t="e">
        <f t="shared" si="1"/>
        <v>#REF!</v>
      </c>
      <c r="B72" s="5" t="s">
        <v>104</v>
      </c>
      <c r="C72" s="11">
        <v>0.85</v>
      </c>
      <c r="D72">
        <v>2021</v>
      </c>
      <c r="F72" s="55">
        <v>1</v>
      </c>
      <c r="G72" s="55" t="s">
        <v>106</v>
      </c>
      <c r="H72" s="55" t="s">
        <v>107</v>
      </c>
      <c r="I72" t="e">
        <f>VLOOKUP(B72,#REF!,6,FALSE)</f>
        <v>#REF!</v>
      </c>
    </row>
    <row r="73" spans="1:9">
      <c r="A73" t="e">
        <f t="shared" si="1"/>
        <v>#REF!</v>
      </c>
      <c r="B73" s="5" t="s">
        <v>110</v>
      </c>
      <c r="C73" s="20">
        <v>0.78700000000000003</v>
      </c>
      <c r="D73">
        <v>2021</v>
      </c>
      <c r="F73" s="32"/>
      <c r="G73" s="32"/>
      <c r="H73" s="32"/>
      <c r="I73" t="e">
        <f>VLOOKUP(B73,#REF!,6,FALSE)</f>
        <v>#REF!</v>
      </c>
    </row>
    <row r="74" spans="1:9">
      <c r="A74" t="e">
        <f t="shared" si="1"/>
        <v>#REF!</v>
      </c>
      <c r="B74" s="5" t="s">
        <v>114</v>
      </c>
      <c r="C74" s="20">
        <v>0.4</v>
      </c>
      <c r="D74">
        <v>2021</v>
      </c>
      <c r="F74" s="59" t="s">
        <v>111</v>
      </c>
      <c r="G74" s="46">
        <v>1.05</v>
      </c>
      <c r="H74" s="60" t="s">
        <v>112</v>
      </c>
      <c r="I74" t="e">
        <f>VLOOKUP(B74,#REF!,6,FALSE)</f>
        <v>#REF!</v>
      </c>
    </row>
    <row r="75" spans="1:9">
      <c r="A75" t="e">
        <f t="shared" si="1"/>
        <v>#REF!</v>
      </c>
      <c r="B75" s="5" t="s">
        <v>223</v>
      </c>
      <c r="C75" s="9">
        <v>116</v>
      </c>
      <c r="D75">
        <v>2021</v>
      </c>
      <c r="F75" s="63" t="s">
        <v>111</v>
      </c>
      <c r="G75" s="64">
        <v>1.05</v>
      </c>
      <c r="H75" s="65" t="s">
        <v>112</v>
      </c>
      <c r="I75" t="e">
        <f>VLOOKUP(B75,#REF!,6,FALSE)</f>
        <v>#REF!</v>
      </c>
    </row>
    <row r="76" spans="1:9">
      <c r="A76" t="e">
        <f t="shared" si="1"/>
        <v>#REF!</v>
      </c>
      <c r="B76" s="5" t="s">
        <v>118</v>
      </c>
      <c r="C76" s="22">
        <v>452280</v>
      </c>
      <c r="D76">
        <v>2021</v>
      </c>
      <c r="F76" s="63" t="s">
        <v>111</v>
      </c>
      <c r="G76" s="64">
        <v>1.03</v>
      </c>
      <c r="H76" s="65" t="s">
        <v>119</v>
      </c>
      <c r="I76" t="e">
        <f>VLOOKUP(B76,#REF!,6,FALSE)</f>
        <v>#REF!</v>
      </c>
    </row>
    <row r="77" spans="1:9">
      <c r="A77" t="e">
        <f t="shared" si="1"/>
        <v>#REF!</v>
      </c>
      <c r="B77" s="5" t="s">
        <v>127</v>
      </c>
      <c r="C77" s="21">
        <v>72495</v>
      </c>
      <c r="D77">
        <v>2021</v>
      </c>
      <c r="F77" s="34" t="s">
        <v>56</v>
      </c>
      <c r="G77" s="34" t="s">
        <v>129</v>
      </c>
      <c r="H77" s="34" t="s">
        <v>130</v>
      </c>
      <c r="I77" t="e">
        <f>VLOOKUP(B77,#REF!,6,FALSE)</f>
        <v>#REF!</v>
      </c>
    </row>
    <row r="78" spans="1:9">
      <c r="A78" t="e">
        <f t="shared" si="1"/>
        <v>#REF!</v>
      </c>
      <c r="B78" s="5" t="s">
        <v>132</v>
      </c>
      <c r="C78" s="6" t="s">
        <v>134</v>
      </c>
      <c r="D78">
        <v>2021</v>
      </c>
      <c r="F78" s="32" t="s">
        <v>136</v>
      </c>
      <c r="G78" s="32" t="s">
        <v>137</v>
      </c>
      <c r="H78" s="32" t="s">
        <v>138</v>
      </c>
      <c r="I78" t="e">
        <f>VLOOKUP(B78,#REF!,6,FALSE)</f>
        <v>#REF!</v>
      </c>
    </row>
    <row r="79" spans="1:9">
      <c r="A79" t="e">
        <f t="shared" si="1"/>
        <v>#REF!</v>
      </c>
      <c r="B79" s="5" t="s">
        <v>140</v>
      </c>
      <c r="C79" s="6" t="s">
        <v>133</v>
      </c>
      <c r="D79">
        <v>2021</v>
      </c>
      <c r="I79" t="e">
        <f>VLOOKUP(B79,#REF!,6,FALSE)</f>
        <v>#REF!</v>
      </c>
    </row>
    <row r="80" spans="1:9">
      <c r="A80" t="e">
        <f t="shared" si="1"/>
        <v>#REF!</v>
      </c>
      <c r="B80" s="5" t="s">
        <v>142</v>
      </c>
      <c r="C80" s="6" t="s">
        <v>133</v>
      </c>
      <c r="D80">
        <v>2021</v>
      </c>
      <c r="I80" t="e">
        <f>VLOOKUP(B80,#REF!,6,FALSE)</f>
        <v>#REF!</v>
      </c>
    </row>
    <row r="81" spans="1:9">
      <c r="A81" t="e">
        <f t="shared" si="1"/>
        <v>#REF!</v>
      </c>
      <c r="B81" s="5" t="s">
        <v>144</v>
      </c>
      <c r="C81" s="21">
        <v>31530</v>
      </c>
      <c r="D81">
        <v>2021</v>
      </c>
      <c r="F81" s="69" t="s">
        <v>145</v>
      </c>
      <c r="G81" s="69" t="s">
        <v>146</v>
      </c>
      <c r="H81" s="69" t="s">
        <v>147</v>
      </c>
      <c r="I81" t="e">
        <f>VLOOKUP(B81,#REF!,6,FALSE)</f>
        <v>#REF!</v>
      </c>
    </row>
    <row r="82" spans="1:9">
      <c r="A82" t="e">
        <f t="shared" si="1"/>
        <v>#REF!</v>
      </c>
      <c r="B82" s="5" t="s">
        <v>149</v>
      </c>
      <c r="C82" s="7" t="s">
        <v>133</v>
      </c>
      <c r="D82">
        <v>2021</v>
      </c>
      <c r="F82" s="32">
        <v>0</v>
      </c>
      <c r="G82" s="36" t="s">
        <v>150</v>
      </c>
      <c r="H82" s="36" t="s">
        <v>151</v>
      </c>
      <c r="I82" t="e">
        <f>VLOOKUP(B82,#REF!,6,FALSE)</f>
        <v>#REF!</v>
      </c>
    </row>
    <row r="83" spans="1:9">
      <c r="A83" t="e">
        <f t="shared" si="1"/>
        <v>#REF!</v>
      </c>
      <c r="B83" s="5" t="s">
        <v>77</v>
      </c>
      <c r="C83" s="8">
        <v>87.5</v>
      </c>
      <c r="D83">
        <v>2021</v>
      </c>
      <c r="F83" s="70">
        <v>87.5</v>
      </c>
      <c r="G83" s="70">
        <v>82.5</v>
      </c>
      <c r="H83" s="70" t="s">
        <v>78</v>
      </c>
      <c r="I83" t="e">
        <f>VLOOKUP(B83,#REF!,6,FALSE)</f>
        <v>#REF!</v>
      </c>
    </row>
    <row r="84" spans="1:9">
      <c r="A84" t="e">
        <f t="shared" si="1"/>
        <v>#REF!</v>
      </c>
      <c r="B84" s="5" t="s">
        <v>154</v>
      </c>
      <c r="C84" s="23">
        <v>1.8800000000000001E-2</v>
      </c>
      <c r="D84">
        <v>2021</v>
      </c>
      <c r="I84" t="e">
        <f>VLOOKUP(B84,#REF!,6,FALSE)</f>
        <v>#REF!</v>
      </c>
    </row>
    <row r="85" spans="1:9">
      <c r="A85" t="e">
        <f t="shared" si="1"/>
        <v>#REF!</v>
      </c>
      <c r="B85" s="5" t="s">
        <v>158</v>
      </c>
      <c r="C85" s="7" t="s">
        <v>160</v>
      </c>
      <c r="D85">
        <v>2021</v>
      </c>
      <c r="I85" t="e">
        <f>VLOOKUP(B85,#REF!,6,FALSE)</f>
        <v>#REF!</v>
      </c>
    </row>
    <row r="86" spans="1:9">
      <c r="A86" t="e">
        <f t="shared" si="1"/>
        <v>#REF!</v>
      </c>
      <c r="B86" s="5" t="s">
        <v>162</v>
      </c>
      <c r="C86" s="7" t="s">
        <v>160</v>
      </c>
      <c r="D86">
        <v>2021</v>
      </c>
      <c r="I86" t="e">
        <f>VLOOKUP(B86,#REF!,6,FALSE)</f>
        <v>#REF!</v>
      </c>
    </row>
    <row r="87" spans="1:9">
      <c r="A87" t="e">
        <f t="shared" si="1"/>
        <v>#REF!</v>
      </c>
      <c r="B87" s="5" t="s">
        <v>164</v>
      </c>
      <c r="C87" s="7" t="s">
        <v>160</v>
      </c>
      <c r="D87">
        <v>2021</v>
      </c>
      <c r="I87" t="e">
        <f>VLOOKUP(B87,#REF!,6,FALSE)</f>
        <v>#REF!</v>
      </c>
    </row>
    <row r="88" spans="1:9">
      <c r="A88" t="e">
        <f t="shared" si="1"/>
        <v>#REF!</v>
      </c>
      <c r="B88" s="5" t="s">
        <v>12</v>
      </c>
      <c r="C88" s="6" t="s">
        <v>12</v>
      </c>
      <c r="D88">
        <v>2021</v>
      </c>
      <c r="I88" t="e">
        <f>VLOOKUP(B88,#REF!,6,FALSE)</f>
        <v>#REF!</v>
      </c>
    </row>
    <row r="89" spans="1:9">
      <c r="A89" t="e">
        <f t="shared" si="1"/>
        <v>#REF!</v>
      </c>
      <c r="B89" s="25" t="s">
        <v>172</v>
      </c>
      <c r="C89" s="18">
        <v>0.95</v>
      </c>
      <c r="D89">
        <v>2021</v>
      </c>
      <c r="F89" s="76" t="s">
        <v>174</v>
      </c>
      <c r="G89" s="77" t="s">
        <v>175</v>
      </c>
      <c r="H89" s="76" t="s">
        <v>176</v>
      </c>
      <c r="I89" t="e">
        <f>VLOOKUP(B89,#REF!,6,FALSE)</f>
        <v>#REF!</v>
      </c>
    </row>
    <row r="90" spans="1:9">
      <c r="A90" t="e">
        <f t="shared" si="1"/>
        <v>#REF!</v>
      </c>
      <c r="B90" s="25" t="s">
        <v>177</v>
      </c>
      <c r="C90" s="28">
        <v>0.65</v>
      </c>
      <c r="D90">
        <v>2021</v>
      </c>
      <c r="F90" s="79" t="s">
        <v>178</v>
      </c>
      <c r="G90" s="54" t="s">
        <v>179</v>
      </c>
      <c r="H90" s="79" t="s">
        <v>92</v>
      </c>
      <c r="I90" t="e">
        <f>VLOOKUP(B90,#REF!,6,FALSE)</f>
        <v>#REF!</v>
      </c>
    </row>
    <row r="91" spans="1:9">
      <c r="A91" t="e">
        <f t="shared" si="1"/>
        <v>#REF!</v>
      </c>
      <c r="B91" s="5" t="s">
        <v>181</v>
      </c>
      <c r="C91" s="23">
        <v>0.27100000000000002</v>
      </c>
      <c r="D91">
        <v>2021</v>
      </c>
      <c r="F91" s="80" t="s">
        <v>183</v>
      </c>
      <c r="I91" t="e">
        <f>VLOOKUP(B91,#REF!,6,FALSE)</f>
        <v>#REF!</v>
      </c>
    </row>
    <row r="92" spans="1:9">
      <c r="A92" t="e">
        <f t="shared" si="1"/>
        <v>#REF!</v>
      </c>
      <c r="B92" s="5" t="s">
        <v>181</v>
      </c>
      <c r="C92" s="15">
        <v>4</v>
      </c>
      <c r="D92">
        <v>2021</v>
      </c>
      <c r="I92" t="e">
        <f>VLOOKUP(B92,#REF!,6,FALSE)</f>
        <v>#REF!</v>
      </c>
    </row>
    <row r="93" spans="1:9">
      <c r="A93" s="121" t="s">
        <v>258</v>
      </c>
      <c r="B93" s="122" t="s">
        <v>188</v>
      </c>
      <c r="C93" s="11">
        <v>0.09</v>
      </c>
      <c r="D93">
        <v>2021</v>
      </c>
      <c r="I93" t="e">
        <f>VLOOKUP(B93,#REF!,6,FALSE)</f>
        <v>#REF!</v>
      </c>
    </row>
    <row r="94" spans="1:9">
      <c r="A94" s="121" t="s">
        <v>259</v>
      </c>
      <c r="B94" s="122" t="s">
        <v>191</v>
      </c>
      <c r="C94" s="11">
        <v>6.6600000000000006E-2</v>
      </c>
      <c r="D94">
        <v>2021</v>
      </c>
      <c r="I94" t="e">
        <f>VLOOKUP(B94,#REF!,6,FALSE)</f>
        <v>#REF!</v>
      </c>
    </row>
    <row r="95" spans="1:9">
      <c r="A95" t="e">
        <f t="shared" si="1"/>
        <v>#REF!</v>
      </c>
      <c r="B95" s="5" t="s">
        <v>193</v>
      </c>
      <c r="C95" s="29">
        <v>0.85</v>
      </c>
      <c r="D95">
        <v>2021</v>
      </c>
      <c r="F95" s="86" t="s">
        <v>195</v>
      </c>
      <c r="I95" t="e">
        <f>VLOOKUP(B95,#REF!,6,FALSE)</f>
        <v>#REF!</v>
      </c>
    </row>
    <row r="96" spans="1:9">
      <c r="A96" t="e">
        <f t="shared" si="1"/>
        <v>#REF!</v>
      </c>
      <c r="B96" s="5" t="s">
        <v>197</v>
      </c>
      <c r="C96" s="17" t="s">
        <v>160</v>
      </c>
      <c r="D96">
        <v>2021</v>
      </c>
      <c r="I96" t="e">
        <f>VLOOKUP(B96,#REF!,6,FALSE)</f>
        <v>#REF!</v>
      </c>
    </row>
    <row r="97" spans="1:9">
      <c r="A97" t="e">
        <f t="shared" si="1"/>
        <v>#REF!</v>
      </c>
      <c r="B97" s="5" t="s">
        <v>68</v>
      </c>
      <c r="C97" s="1" t="s">
        <v>16</v>
      </c>
      <c r="D97">
        <v>2021</v>
      </c>
      <c r="F97" s="4" t="s">
        <v>200</v>
      </c>
      <c r="I97" t="e">
        <f>VLOOKUP(B97,#REF!,6,FALSE)</f>
        <v>#REF!</v>
      </c>
    </row>
    <row r="98" spans="1:9" ht="30">
      <c r="A98" t="e">
        <f t="shared" si="1"/>
        <v>#REF!</v>
      </c>
      <c r="B98" s="1" t="s">
        <v>217</v>
      </c>
      <c r="C98" s="1" t="s">
        <v>16</v>
      </c>
      <c r="D98">
        <v>2021</v>
      </c>
      <c r="F98" s="116" t="s">
        <v>203</v>
      </c>
      <c r="G98" s="116" t="s">
        <v>204</v>
      </c>
      <c r="H98" s="116" t="s">
        <v>205</v>
      </c>
      <c r="I98" t="e">
        <f>VLOOKUP(B98,#REF!,6,FALSE)</f>
        <v>#REF!</v>
      </c>
    </row>
    <row r="99" spans="1:9" ht="30">
      <c r="A99" t="e">
        <f t="shared" si="1"/>
        <v>#REF!</v>
      </c>
      <c r="B99" s="1" t="s">
        <v>208</v>
      </c>
      <c r="C99" s="1" t="s">
        <v>16</v>
      </c>
      <c r="D99">
        <v>2021</v>
      </c>
      <c r="F99" s="116" t="s">
        <v>203</v>
      </c>
      <c r="G99" s="116" t="s">
        <v>204</v>
      </c>
      <c r="H99" s="116" t="s">
        <v>205</v>
      </c>
      <c r="I99" t="e">
        <f>VLOOKUP(B99,#REF!,6,FALSE)</f>
        <v>#REF!</v>
      </c>
    </row>
    <row r="100" spans="1:9" ht="30">
      <c r="A100" t="e">
        <f t="shared" si="1"/>
        <v>#REF!</v>
      </c>
      <c r="B100" s="1" t="s">
        <v>209</v>
      </c>
      <c r="C100" s="1" t="s">
        <v>16</v>
      </c>
      <c r="D100">
        <v>2021</v>
      </c>
      <c r="F100" s="116" t="s">
        <v>203</v>
      </c>
      <c r="G100" s="116" t="s">
        <v>204</v>
      </c>
      <c r="H100" s="116" t="s">
        <v>205</v>
      </c>
      <c r="I100" t="e">
        <f>VLOOKUP(B100,#REF!,6,FALSE)</f>
        <v>#REF!</v>
      </c>
    </row>
    <row r="101" spans="1:9">
      <c r="A101" t="e">
        <f t="shared" si="1"/>
        <v>#REF!</v>
      </c>
      <c r="B101" s="5" t="s">
        <v>210</v>
      </c>
      <c r="C101" s="4" t="s">
        <v>16</v>
      </c>
      <c r="D101">
        <v>2021</v>
      </c>
      <c r="F101" s="115" t="s">
        <v>211</v>
      </c>
      <c r="G101" s="115" t="s">
        <v>224</v>
      </c>
      <c r="H101" s="17" t="s">
        <v>225</v>
      </c>
      <c r="I101" t="e">
        <f>VLOOKUP(B101,#REF!,6,FALSE)</f>
        <v>#REF!</v>
      </c>
    </row>
    <row r="102" spans="1:9">
      <c r="A102" t="e">
        <f t="shared" si="1"/>
        <v>#REF!</v>
      </c>
      <c r="B102" s="5" t="s">
        <v>212</v>
      </c>
      <c r="C102" s="4" t="s">
        <v>16</v>
      </c>
      <c r="D102">
        <v>2021</v>
      </c>
      <c r="F102" s="115" t="s">
        <v>211</v>
      </c>
      <c r="G102" s="115" t="s">
        <v>224</v>
      </c>
      <c r="H102" s="17" t="s">
        <v>225</v>
      </c>
      <c r="I102" t="e">
        <f>VLOOKUP(B102,#REF!,6,FALSE)</f>
        <v>#REF!</v>
      </c>
    </row>
    <row r="103" spans="1:9">
      <c r="A103" t="e">
        <f t="shared" si="1"/>
        <v>#REF!</v>
      </c>
      <c r="B103" s="5" t="s">
        <v>214</v>
      </c>
      <c r="C103" s="12"/>
      <c r="F103" s="92" t="s">
        <v>145</v>
      </c>
      <c r="G103" s="92" t="s">
        <v>44</v>
      </c>
      <c r="H103" s="92" t="s">
        <v>215</v>
      </c>
      <c r="I103" t="e">
        <f>VLOOKUP(B103,#REF!,6,FALSE)</f>
        <v>#REF!</v>
      </c>
    </row>
    <row r="104" spans="1:9">
      <c r="A104" t="e">
        <f t="shared" si="1"/>
        <v>#REF!</v>
      </c>
      <c r="B104" s="5" t="s">
        <v>10</v>
      </c>
      <c r="C104" s="6">
        <v>103</v>
      </c>
      <c r="D104">
        <v>2022</v>
      </c>
      <c r="I104" t="e">
        <f>VLOOKUP(B104,#REF!,6,FALSE)</f>
        <v>#REF!</v>
      </c>
    </row>
    <row r="105" spans="1:9">
      <c r="A105" t="e">
        <f t="shared" si="1"/>
        <v>#REF!</v>
      </c>
      <c r="B105" s="5" t="s">
        <v>14</v>
      </c>
      <c r="C105" s="7" t="s">
        <v>18</v>
      </c>
      <c r="D105">
        <v>2022</v>
      </c>
      <c r="I105" t="e">
        <f>VLOOKUP(B105,#REF!,6,FALSE)</f>
        <v>#REF!</v>
      </c>
    </row>
    <row r="106" spans="1:9">
      <c r="A106" t="e">
        <f t="shared" si="1"/>
        <v>#REF!</v>
      </c>
      <c r="B106" s="5" t="s">
        <v>219</v>
      </c>
      <c r="C106" s="8" t="s">
        <v>22</v>
      </c>
      <c r="D106">
        <v>2022</v>
      </c>
      <c r="I106" t="e">
        <f>VLOOKUP(B106,#REF!,6,FALSE)</f>
        <v>#REF!</v>
      </c>
    </row>
    <row r="107" spans="1:9">
      <c r="A107" t="e">
        <f t="shared" si="1"/>
        <v>#REF!</v>
      </c>
      <c r="B107" s="5" t="s">
        <v>24</v>
      </c>
      <c r="C107" s="9" t="s">
        <v>25</v>
      </c>
      <c r="D107">
        <v>2022</v>
      </c>
      <c r="F107" s="37" t="s">
        <v>26</v>
      </c>
      <c r="G107" s="37" t="s">
        <v>27</v>
      </c>
      <c r="H107" s="37" t="s">
        <v>28</v>
      </c>
      <c r="I107" t="e">
        <f>VLOOKUP(B107,#REF!,6,FALSE)</f>
        <v>#REF!</v>
      </c>
    </row>
    <row r="108" spans="1:9">
      <c r="A108" t="e">
        <f t="shared" si="1"/>
        <v>#REF!</v>
      </c>
      <c r="B108" s="5" t="s">
        <v>265</v>
      </c>
      <c r="C108" s="10" t="s">
        <v>31</v>
      </c>
      <c r="D108">
        <v>2022</v>
      </c>
      <c r="F108" s="37" t="s">
        <v>26</v>
      </c>
      <c r="I108" t="e">
        <f>VLOOKUP(B108,#REF!,6,FALSE)</f>
        <v>#REF!</v>
      </c>
    </row>
    <row r="109" spans="1:9">
      <c r="A109" t="e">
        <f t="shared" si="1"/>
        <v>#REF!</v>
      </c>
      <c r="B109" s="5" t="s">
        <v>33</v>
      </c>
      <c r="C109" s="10" t="s">
        <v>34</v>
      </c>
      <c r="D109">
        <v>2022</v>
      </c>
      <c r="I109" t="e">
        <f>VLOOKUP(B109,#REF!,6,FALSE)</f>
        <v>#REF!</v>
      </c>
    </row>
    <row r="110" spans="1:9">
      <c r="A110" t="e">
        <f t="shared" si="1"/>
        <v>#REF!</v>
      </c>
      <c r="B110" s="5" t="s">
        <v>36</v>
      </c>
      <c r="C110" s="11">
        <v>0.87</v>
      </c>
      <c r="D110">
        <v>2022</v>
      </c>
      <c r="F110" s="38" t="s">
        <v>38</v>
      </c>
      <c r="G110" s="38" t="s">
        <v>39</v>
      </c>
      <c r="H110" s="38" t="s">
        <v>40</v>
      </c>
      <c r="I110" t="e">
        <f>VLOOKUP(B110,#REF!,6,FALSE)</f>
        <v>#REF!</v>
      </c>
    </row>
    <row r="111" spans="1:9">
      <c r="A111" t="e">
        <f t="shared" si="1"/>
        <v>#REF!</v>
      </c>
      <c r="B111" s="5" t="s">
        <v>42</v>
      </c>
      <c r="C111" s="12">
        <v>42467</v>
      </c>
      <c r="D111">
        <v>2022</v>
      </c>
      <c r="F111" s="39" t="s">
        <v>44</v>
      </c>
      <c r="G111" s="39" t="s">
        <v>45</v>
      </c>
      <c r="H111" s="39" t="s">
        <v>46</v>
      </c>
      <c r="I111" t="e">
        <f>VLOOKUP(B111,#REF!,6,FALSE)</f>
        <v>#REF!</v>
      </c>
    </row>
    <row r="112" spans="1:9">
      <c r="A112" t="e">
        <f t="shared" si="1"/>
        <v>#REF!</v>
      </c>
      <c r="B112" s="5" t="s">
        <v>48</v>
      </c>
      <c r="C112" s="13">
        <v>0.96220000000000006</v>
      </c>
      <c r="D112">
        <v>2022</v>
      </c>
      <c r="I112" t="e">
        <f>VLOOKUP(B112,#REF!,6,FALSE)</f>
        <v>#REF!</v>
      </c>
    </row>
    <row r="113" spans="1:9">
      <c r="A113" t="e">
        <f t="shared" si="1"/>
        <v>#REF!</v>
      </c>
      <c r="B113" s="5" t="s">
        <v>52</v>
      </c>
      <c r="C113" s="14" t="s">
        <v>55</v>
      </c>
      <c r="D113">
        <v>2022</v>
      </c>
      <c r="F113" s="42" t="s">
        <v>56</v>
      </c>
      <c r="G113" s="42" t="s">
        <v>57</v>
      </c>
      <c r="H113" s="42" t="s">
        <v>58</v>
      </c>
      <c r="I113" t="e">
        <f>VLOOKUP(B113,#REF!,6,FALSE)</f>
        <v>#REF!</v>
      </c>
    </row>
    <row r="114" spans="1:9">
      <c r="A114" t="e">
        <f t="shared" si="1"/>
        <v>#REF!</v>
      </c>
      <c r="B114" s="5" t="s">
        <v>60</v>
      </c>
      <c r="C114" s="15">
        <v>10</v>
      </c>
      <c r="D114">
        <v>2022</v>
      </c>
      <c r="F114" s="44">
        <v>1</v>
      </c>
      <c r="G114" s="44">
        <v>1.03</v>
      </c>
      <c r="I114" t="e">
        <f>VLOOKUP(B114,#REF!,6,FALSE)</f>
        <v>#REF!</v>
      </c>
    </row>
    <row r="115" spans="1:9">
      <c r="A115" t="e">
        <f t="shared" si="1"/>
        <v>#REF!</v>
      </c>
      <c r="B115" s="5" t="s">
        <v>62</v>
      </c>
      <c r="C115" s="16">
        <v>1802</v>
      </c>
      <c r="D115">
        <v>2022</v>
      </c>
      <c r="F115" s="46">
        <v>1</v>
      </c>
      <c r="G115" s="46">
        <v>1.05</v>
      </c>
      <c r="I115" t="e">
        <f>VLOOKUP(B115,#REF!,6,FALSE)</f>
        <v>#REF!</v>
      </c>
    </row>
    <row r="116" spans="1:9">
      <c r="A116" t="e">
        <f t="shared" si="1"/>
        <v>#REF!</v>
      </c>
      <c r="B116" s="109" t="s">
        <v>226</v>
      </c>
      <c r="C116" s="16">
        <v>888</v>
      </c>
      <c r="D116">
        <v>2022</v>
      </c>
      <c r="I116" t="e">
        <f>VLOOKUP(B116,#REF!,6,FALSE)</f>
        <v>#REF!</v>
      </c>
    </row>
    <row r="117" spans="1:9">
      <c r="A117" t="e">
        <f t="shared" si="1"/>
        <v>#REF!</v>
      </c>
      <c r="B117" s="109" t="s">
        <v>68</v>
      </c>
      <c r="C117" s="110">
        <v>210.9</v>
      </c>
      <c r="D117">
        <v>2022</v>
      </c>
      <c r="I117" t="e">
        <f>VLOOKUP(B117,#REF!,6,FALSE)</f>
        <v>#REF!</v>
      </c>
    </row>
    <row r="118" spans="1:9">
      <c r="A118" t="e">
        <f t="shared" si="1"/>
        <v>#REF!</v>
      </c>
      <c r="B118" s="5" t="s">
        <v>64</v>
      </c>
      <c r="C118" s="6">
        <v>5</v>
      </c>
      <c r="D118">
        <v>2022</v>
      </c>
      <c r="F118" s="32" t="s">
        <v>26</v>
      </c>
      <c r="G118" s="32" t="s">
        <v>65</v>
      </c>
      <c r="H118" s="32" t="s">
        <v>66</v>
      </c>
      <c r="I118" t="e">
        <f>VLOOKUP(B118,#REF!,6,FALSE)</f>
        <v>#REF!</v>
      </c>
    </row>
    <row r="119" spans="1:9" ht="36">
      <c r="A119" t="e">
        <f t="shared" si="1"/>
        <v>#REF!</v>
      </c>
      <c r="B119" s="5" t="s">
        <v>71</v>
      </c>
      <c r="C119" s="12">
        <v>2</v>
      </c>
      <c r="D119">
        <v>2022</v>
      </c>
      <c r="F119" s="118" t="s">
        <v>220</v>
      </c>
      <c r="G119" s="118" t="s">
        <v>221</v>
      </c>
      <c r="H119" s="118" t="s">
        <v>222</v>
      </c>
      <c r="I119" t="e">
        <f>VLOOKUP(B119,#REF!,6,FALSE)</f>
        <v>#REF!</v>
      </c>
    </row>
    <row r="120" spans="1:9">
      <c r="A120" t="e">
        <f t="shared" si="1"/>
        <v>#REF!</v>
      </c>
      <c r="B120" s="5" t="s">
        <v>77</v>
      </c>
      <c r="C120" s="8">
        <v>94</v>
      </c>
      <c r="D120">
        <v>2022</v>
      </c>
      <c r="F120" s="49">
        <v>87.5</v>
      </c>
      <c r="G120" s="49">
        <v>82.5</v>
      </c>
      <c r="H120" s="49" t="s">
        <v>78</v>
      </c>
      <c r="I120" t="e">
        <f>VLOOKUP(B120,#REF!,6,FALSE)</f>
        <v>#REF!</v>
      </c>
    </row>
    <row r="121" spans="1:9">
      <c r="A121" t="e">
        <f t="shared" si="1"/>
        <v>#REF!</v>
      </c>
      <c r="B121" s="5" t="s">
        <v>80</v>
      </c>
      <c r="C121" s="17" t="s">
        <v>83</v>
      </c>
      <c r="D121">
        <v>2022</v>
      </c>
      <c r="F121" s="50" t="s">
        <v>83</v>
      </c>
      <c r="G121" s="50" t="s">
        <v>84</v>
      </c>
      <c r="H121" s="50" t="s">
        <v>85</v>
      </c>
      <c r="I121" t="e">
        <f>VLOOKUP(B121,#REF!,6,FALSE)</f>
        <v>#REF!</v>
      </c>
    </row>
    <row r="122" spans="1:9">
      <c r="A122" t="e">
        <f t="shared" si="1"/>
        <v>#REF!</v>
      </c>
      <c r="B122" s="5" t="s">
        <v>88</v>
      </c>
      <c r="C122" s="18">
        <v>1</v>
      </c>
      <c r="D122">
        <v>2022</v>
      </c>
      <c r="F122" s="52" t="s">
        <v>90</v>
      </c>
      <c r="G122" s="52" t="s">
        <v>91</v>
      </c>
      <c r="H122" s="52" t="s">
        <v>92</v>
      </c>
      <c r="I122" t="e">
        <f>VLOOKUP(B122,#REF!,6,FALSE)</f>
        <v>#REF!</v>
      </c>
    </row>
    <row r="123" spans="1:9">
      <c r="A123" t="e">
        <f t="shared" si="1"/>
        <v>#REF!</v>
      </c>
      <c r="B123" s="5" t="s">
        <v>94</v>
      </c>
      <c r="C123" s="18">
        <v>0.85</v>
      </c>
      <c r="D123">
        <v>2022</v>
      </c>
      <c r="F123" s="54">
        <v>0.85</v>
      </c>
      <c r="G123" s="54" t="s">
        <v>96</v>
      </c>
      <c r="H123" s="54" t="s">
        <v>97</v>
      </c>
      <c r="I123" t="e">
        <f>VLOOKUP(B123,#REF!,6,FALSE)</f>
        <v>#REF!</v>
      </c>
    </row>
    <row r="124" spans="1:9">
      <c r="A124" t="e">
        <f t="shared" si="1"/>
        <v>#REF!</v>
      </c>
      <c r="B124" s="5" t="s">
        <v>99</v>
      </c>
      <c r="C124" s="17">
        <v>41</v>
      </c>
      <c r="D124">
        <v>2022</v>
      </c>
      <c r="F124" s="32" t="s">
        <v>26</v>
      </c>
      <c r="G124" s="32" t="s">
        <v>101</v>
      </c>
      <c r="H124" s="50" t="s">
        <v>102</v>
      </c>
      <c r="I124" t="e">
        <f>VLOOKUP(B124,#REF!,6,FALSE)</f>
        <v>#REF!</v>
      </c>
    </row>
    <row r="125" spans="1:9">
      <c r="A125" t="e">
        <f t="shared" si="1"/>
        <v>#REF!</v>
      </c>
      <c r="B125" s="5" t="s">
        <v>104</v>
      </c>
      <c r="C125" s="11">
        <v>0.75</v>
      </c>
      <c r="D125">
        <v>2022</v>
      </c>
      <c r="F125" s="55">
        <v>1</v>
      </c>
      <c r="G125" s="55" t="s">
        <v>106</v>
      </c>
      <c r="H125" s="55" t="s">
        <v>107</v>
      </c>
      <c r="I125" t="e">
        <f>VLOOKUP(B125,#REF!,6,FALSE)</f>
        <v>#REF!</v>
      </c>
    </row>
    <row r="126" spans="1:9">
      <c r="A126" t="e">
        <f t="shared" si="1"/>
        <v>#REF!</v>
      </c>
      <c r="B126" s="5" t="s">
        <v>110</v>
      </c>
      <c r="C126" s="20">
        <v>0.76600000000000001</v>
      </c>
      <c r="D126">
        <v>2022</v>
      </c>
      <c r="F126" s="32"/>
      <c r="G126" s="32"/>
      <c r="H126" s="32"/>
      <c r="I126" t="e">
        <f>VLOOKUP(B126,#REF!,6,FALSE)</f>
        <v>#REF!</v>
      </c>
    </row>
    <row r="127" spans="1:9">
      <c r="A127" t="e">
        <f t="shared" si="1"/>
        <v>#REF!</v>
      </c>
      <c r="B127" s="5" t="s">
        <v>114</v>
      </c>
      <c r="C127" s="20">
        <v>0.4</v>
      </c>
      <c r="D127">
        <v>2022</v>
      </c>
      <c r="F127" s="59" t="s">
        <v>111</v>
      </c>
      <c r="G127" s="46">
        <v>1.05</v>
      </c>
      <c r="H127" s="60" t="s">
        <v>112</v>
      </c>
      <c r="I127" t="e">
        <f>VLOOKUP(B127,#REF!,6,FALSE)</f>
        <v>#REF!</v>
      </c>
    </row>
    <row r="128" spans="1:9">
      <c r="A128" t="e">
        <f t="shared" si="1"/>
        <v>#REF!</v>
      </c>
      <c r="B128" s="5" t="s">
        <v>223</v>
      </c>
      <c r="C128" s="9">
        <v>97</v>
      </c>
      <c r="D128">
        <v>2022</v>
      </c>
      <c r="F128" s="63" t="s">
        <v>111</v>
      </c>
      <c r="G128" s="64">
        <v>1.05</v>
      </c>
      <c r="H128" s="65" t="s">
        <v>112</v>
      </c>
      <c r="I128" t="e">
        <f>VLOOKUP(B128,#REF!,6,FALSE)</f>
        <v>#REF!</v>
      </c>
    </row>
    <row r="129" spans="1:9">
      <c r="A129" t="e">
        <f t="shared" si="1"/>
        <v>#REF!</v>
      </c>
      <c r="B129" s="5" t="s">
        <v>118</v>
      </c>
      <c r="C129" s="22">
        <v>455522</v>
      </c>
      <c r="D129">
        <v>2022</v>
      </c>
      <c r="F129" s="63" t="s">
        <v>111</v>
      </c>
      <c r="G129" s="64">
        <v>1.03</v>
      </c>
      <c r="H129" s="65" t="s">
        <v>119</v>
      </c>
      <c r="I129" t="e">
        <f>VLOOKUP(B129,#REF!,6,FALSE)</f>
        <v>#REF!</v>
      </c>
    </row>
    <row r="130" spans="1:9">
      <c r="A130" t="e">
        <f t="shared" si="1"/>
        <v>#REF!</v>
      </c>
      <c r="B130" s="109" t="s">
        <v>121</v>
      </c>
      <c r="C130" s="111">
        <v>0.3</v>
      </c>
      <c r="D130">
        <v>2022</v>
      </c>
      <c r="F130" s="63">
        <v>1</v>
      </c>
      <c r="G130" s="64">
        <v>1.05</v>
      </c>
      <c r="H130" s="64">
        <v>1.05</v>
      </c>
      <c r="I130" t="e">
        <f>VLOOKUP(B130,#REF!,6,FALSE)</f>
        <v>#REF!</v>
      </c>
    </row>
    <row r="131" spans="1:9" ht="24">
      <c r="A131" t="e">
        <f t="shared" ref="A131:A160" si="2">I131</f>
        <v>#REF!</v>
      </c>
      <c r="B131" s="112" t="s">
        <v>123</v>
      </c>
      <c r="C131" s="111">
        <v>0.2</v>
      </c>
      <c r="D131">
        <v>2022</v>
      </c>
      <c r="F131" s="63">
        <v>1</v>
      </c>
      <c r="G131" s="64">
        <v>1.05</v>
      </c>
      <c r="H131" s="64">
        <v>1.05</v>
      </c>
      <c r="I131" t="e">
        <f>VLOOKUP(B131,#REF!,6,FALSE)</f>
        <v>#REF!</v>
      </c>
    </row>
    <row r="132" spans="1:9" ht="24">
      <c r="A132" t="e">
        <f t="shared" si="2"/>
        <v>#REF!</v>
      </c>
      <c r="B132" s="112" t="s">
        <v>125</v>
      </c>
      <c r="C132" s="113">
        <v>2290</v>
      </c>
      <c r="D132">
        <v>2022</v>
      </c>
      <c r="F132" s="63">
        <v>1</v>
      </c>
      <c r="G132" s="64">
        <v>1.05</v>
      </c>
      <c r="H132" s="64">
        <v>1.05</v>
      </c>
      <c r="I132" t="e">
        <f>VLOOKUP(B132,#REF!,6,FALSE)</f>
        <v>#REF!</v>
      </c>
    </row>
    <row r="133" spans="1:9" ht="24">
      <c r="A133" t="e">
        <f t="shared" si="2"/>
        <v>#REF!</v>
      </c>
      <c r="B133" s="112" t="s">
        <v>227</v>
      </c>
      <c r="C133" s="113">
        <v>2174</v>
      </c>
      <c r="D133">
        <v>2022</v>
      </c>
      <c r="F133" s="63">
        <v>1</v>
      </c>
      <c r="G133" s="64">
        <v>1.05</v>
      </c>
      <c r="H133" s="64">
        <v>1.05</v>
      </c>
      <c r="I133" t="e">
        <f>VLOOKUP(B133,#REF!,6,FALSE)</f>
        <v>#REF!</v>
      </c>
    </row>
    <row r="134" spans="1:9">
      <c r="A134" t="e">
        <f t="shared" si="2"/>
        <v>#REF!</v>
      </c>
      <c r="B134" s="5" t="s">
        <v>132</v>
      </c>
      <c r="C134" s="6" t="s">
        <v>135</v>
      </c>
      <c r="D134">
        <v>2022</v>
      </c>
      <c r="F134" s="32" t="s">
        <v>136</v>
      </c>
      <c r="G134" s="32" t="s">
        <v>137</v>
      </c>
      <c r="H134" s="32" t="s">
        <v>138</v>
      </c>
      <c r="I134" t="e">
        <f>VLOOKUP(B134,#REF!,6,FALSE)</f>
        <v>#REF!</v>
      </c>
    </row>
    <row r="135" spans="1:9">
      <c r="A135" t="e">
        <f t="shared" si="2"/>
        <v>#REF!</v>
      </c>
      <c r="B135" s="5" t="s">
        <v>140</v>
      </c>
      <c r="C135" s="6" t="s">
        <v>133</v>
      </c>
      <c r="D135">
        <v>2022</v>
      </c>
      <c r="I135" t="e">
        <f>VLOOKUP(B135,#REF!,6,FALSE)</f>
        <v>#REF!</v>
      </c>
    </row>
    <row r="136" spans="1:9">
      <c r="A136" t="e">
        <f t="shared" si="2"/>
        <v>#REF!</v>
      </c>
      <c r="B136" s="5" t="s">
        <v>142</v>
      </c>
      <c r="C136" s="6" t="s">
        <v>133</v>
      </c>
      <c r="D136">
        <v>2022</v>
      </c>
      <c r="I136" t="e">
        <f>VLOOKUP(B136,#REF!,6,FALSE)</f>
        <v>#REF!</v>
      </c>
    </row>
    <row r="137" spans="1:9">
      <c r="A137" t="e">
        <f t="shared" si="2"/>
        <v>#REF!</v>
      </c>
      <c r="B137" s="5" t="s">
        <v>228</v>
      </c>
      <c r="C137" s="6"/>
      <c r="D137">
        <v>2022</v>
      </c>
      <c r="F137" s="34" t="s">
        <v>56</v>
      </c>
      <c r="G137" s="34" t="s">
        <v>129</v>
      </c>
      <c r="H137" s="34" t="s">
        <v>130</v>
      </c>
      <c r="I137" t="e">
        <f>VLOOKUP(B137,#REF!,6,FALSE)</f>
        <v>#REF!</v>
      </c>
    </row>
    <row r="138" spans="1:9">
      <c r="A138" t="e">
        <f t="shared" si="2"/>
        <v>#REF!</v>
      </c>
      <c r="B138" s="5" t="s">
        <v>229</v>
      </c>
      <c r="C138" s="21"/>
      <c r="D138">
        <v>2022</v>
      </c>
      <c r="F138" s="69" t="s">
        <v>145</v>
      </c>
      <c r="G138" s="69" t="s">
        <v>146</v>
      </c>
      <c r="H138" s="69" t="s">
        <v>147</v>
      </c>
      <c r="I138" t="e">
        <f>VLOOKUP(B138,#REF!,6,FALSE)</f>
        <v>#REF!</v>
      </c>
    </row>
    <row r="139" spans="1:9">
      <c r="A139" t="e">
        <f t="shared" si="2"/>
        <v>#REF!</v>
      </c>
      <c r="B139" s="5" t="s">
        <v>149</v>
      </c>
      <c r="C139" s="7" t="s">
        <v>133</v>
      </c>
      <c r="D139">
        <v>2022</v>
      </c>
      <c r="F139" s="32">
        <v>0</v>
      </c>
      <c r="G139" s="36" t="s">
        <v>150</v>
      </c>
      <c r="H139" s="36" t="s">
        <v>151</v>
      </c>
      <c r="I139" t="e">
        <f>VLOOKUP(B139,#REF!,6,FALSE)</f>
        <v>#REF!</v>
      </c>
    </row>
    <row r="140" spans="1:9">
      <c r="A140" t="e">
        <f t="shared" si="2"/>
        <v>#REF!</v>
      </c>
      <c r="B140" s="5" t="s">
        <v>77</v>
      </c>
      <c r="C140" s="8">
        <v>94</v>
      </c>
      <c r="D140">
        <v>2022</v>
      </c>
      <c r="F140" s="70">
        <v>87.5</v>
      </c>
      <c r="G140" s="70">
        <v>82.5</v>
      </c>
      <c r="H140" s="70" t="s">
        <v>78</v>
      </c>
      <c r="I140" t="e">
        <f>VLOOKUP(B140,#REF!,6,FALSE)</f>
        <v>#REF!</v>
      </c>
    </row>
    <row r="141" spans="1:9">
      <c r="A141" t="e">
        <f t="shared" si="2"/>
        <v>#REF!</v>
      </c>
      <c r="B141" s="5" t="s">
        <v>158</v>
      </c>
      <c r="C141" s="7"/>
      <c r="D141">
        <v>2022</v>
      </c>
      <c r="I141" t="e">
        <f>VLOOKUP(B141,#REF!,6,FALSE)</f>
        <v>#REF!</v>
      </c>
    </row>
    <row r="142" spans="1:9">
      <c r="A142" t="e">
        <f t="shared" si="2"/>
        <v>#REF!</v>
      </c>
      <c r="B142" s="5" t="s">
        <v>162</v>
      </c>
      <c r="C142" s="7"/>
      <c r="D142">
        <v>2022</v>
      </c>
      <c r="I142" t="e">
        <f>VLOOKUP(B142,#REF!,6,FALSE)</f>
        <v>#REF!</v>
      </c>
    </row>
    <row r="143" spans="1:9">
      <c r="A143" t="e">
        <f t="shared" si="2"/>
        <v>#REF!</v>
      </c>
      <c r="B143" s="5" t="s">
        <v>164</v>
      </c>
      <c r="C143" s="24">
        <v>96</v>
      </c>
      <c r="D143">
        <v>2022</v>
      </c>
      <c r="I143" t="e">
        <f>VLOOKUP(B143,#REF!,6,FALSE)</f>
        <v>#REF!</v>
      </c>
    </row>
    <row r="144" spans="1:9">
      <c r="A144" t="e">
        <f t="shared" si="2"/>
        <v>#REF!</v>
      </c>
      <c r="B144" s="25" t="s">
        <v>172</v>
      </c>
      <c r="C144" s="18">
        <v>0.99</v>
      </c>
      <c r="D144">
        <v>2022</v>
      </c>
      <c r="F144" s="76" t="s">
        <v>174</v>
      </c>
      <c r="G144" s="77" t="s">
        <v>175</v>
      </c>
      <c r="H144" s="76" t="s">
        <v>176</v>
      </c>
      <c r="I144" t="e">
        <f>VLOOKUP(B144,#REF!,6,FALSE)</f>
        <v>#REF!</v>
      </c>
    </row>
    <row r="145" spans="1:9">
      <c r="A145" t="e">
        <f t="shared" si="2"/>
        <v>#REF!</v>
      </c>
      <c r="B145" s="25" t="s">
        <v>177</v>
      </c>
      <c r="C145" s="28">
        <v>0.9</v>
      </c>
      <c r="D145">
        <v>2022</v>
      </c>
      <c r="F145" s="79" t="s">
        <v>178</v>
      </c>
      <c r="G145" s="54" t="s">
        <v>179</v>
      </c>
      <c r="H145" s="79" t="s">
        <v>92</v>
      </c>
      <c r="I145" t="e">
        <f>VLOOKUP(B145,#REF!,6,FALSE)</f>
        <v>#REF!</v>
      </c>
    </row>
    <row r="146" spans="1:9">
      <c r="A146" t="e">
        <f t="shared" si="2"/>
        <v>#REF!</v>
      </c>
      <c r="B146" s="5" t="s">
        <v>181</v>
      </c>
      <c r="C146" s="23">
        <v>0.25</v>
      </c>
      <c r="D146">
        <v>2022</v>
      </c>
      <c r="F146" s="80" t="s">
        <v>183</v>
      </c>
      <c r="I146" t="e">
        <f>VLOOKUP(B146,#REF!,6,FALSE)</f>
        <v>#REF!</v>
      </c>
    </row>
    <row r="147" spans="1:9">
      <c r="A147" t="e">
        <f t="shared" si="2"/>
        <v>#REF!</v>
      </c>
      <c r="B147" s="5" t="s">
        <v>181</v>
      </c>
      <c r="C147" s="15" t="s">
        <v>186</v>
      </c>
      <c r="D147">
        <v>2022</v>
      </c>
      <c r="I147" t="e">
        <f>VLOOKUP(B147,#REF!,6,FALSE)</f>
        <v>#REF!</v>
      </c>
    </row>
    <row r="148" spans="1:9">
      <c r="A148" s="121" t="s">
        <v>258</v>
      </c>
      <c r="B148" s="122" t="s">
        <v>188</v>
      </c>
      <c r="C148" s="11"/>
      <c r="D148">
        <v>2022</v>
      </c>
      <c r="I148" t="e">
        <f>VLOOKUP(B148,#REF!,6,FALSE)</f>
        <v>#REF!</v>
      </c>
    </row>
    <row r="149" spans="1:9">
      <c r="A149" s="121" t="s">
        <v>259</v>
      </c>
      <c r="B149" s="122" t="s">
        <v>191</v>
      </c>
      <c r="C149" s="11"/>
      <c r="D149">
        <v>2022</v>
      </c>
      <c r="I149" t="e">
        <f>VLOOKUP(B149,#REF!,6,FALSE)</f>
        <v>#REF!</v>
      </c>
    </row>
    <row r="150" spans="1:9">
      <c r="A150" t="e">
        <f t="shared" si="2"/>
        <v>#REF!</v>
      </c>
      <c r="B150" s="5" t="s">
        <v>193</v>
      </c>
      <c r="C150" s="29">
        <v>0.85</v>
      </c>
      <c r="D150">
        <v>2022</v>
      </c>
      <c r="F150" s="86" t="s">
        <v>195</v>
      </c>
      <c r="I150" t="e">
        <f>VLOOKUP(B150,#REF!,6,FALSE)</f>
        <v>#REF!</v>
      </c>
    </row>
    <row r="151" spans="1:9">
      <c r="A151" t="e">
        <f t="shared" si="2"/>
        <v>#REF!</v>
      </c>
      <c r="B151" s="5" t="s">
        <v>197</v>
      </c>
      <c r="C151" s="17"/>
      <c r="D151">
        <v>2022</v>
      </c>
      <c r="I151" t="e">
        <f>VLOOKUP(B151,#REF!,6,FALSE)</f>
        <v>#REF!</v>
      </c>
    </row>
    <row r="152" spans="1:9">
      <c r="A152" t="e">
        <f t="shared" si="2"/>
        <v>#REF!</v>
      </c>
      <c r="B152" s="5" t="s">
        <v>68</v>
      </c>
      <c r="C152" s="1" t="s">
        <v>199</v>
      </c>
      <c r="D152">
        <v>2022</v>
      </c>
      <c r="F152" s="4" t="s">
        <v>200</v>
      </c>
      <c r="I152" t="e">
        <f>VLOOKUP(B152,#REF!,6,FALSE)</f>
        <v>#REF!</v>
      </c>
    </row>
    <row r="153" spans="1:9" ht="30">
      <c r="A153" t="e">
        <f t="shared" si="2"/>
        <v>#REF!</v>
      </c>
      <c r="B153" s="117" t="s">
        <v>202</v>
      </c>
      <c r="C153" s="1">
        <v>0</v>
      </c>
      <c r="D153">
        <v>2022</v>
      </c>
      <c r="F153" s="116" t="s">
        <v>203</v>
      </c>
      <c r="G153" s="116" t="s">
        <v>204</v>
      </c>
      <c r="H153" s="116" t="s">
        <v>205</v>
      </c>
      <c r="I153" t="e">
        <f>VLOOKUP(B153,#REF!,6,FALSE)</f>
        <v>#REF!</v>
      </c>
    </row>
    <row r="154" spans="1:9" ht="30">
      <c r="A154" t="e">
        <f t="shared" si="2"/>
        <v>#REF!</v>
      </c>
      <c r="B154" s="117" t="s">
        <v>206</v>
      </c>
      <c r="C154" s="1">
        <v>0.04</v>
      </c>
      <c r="D154">
        <v>2022</v>
      </c>
      <c r="I154" t="e">
        <f>VLOOKUP(B154,#REF!,6,FALSE)</f>
        <v>#REF!</v>
      </c>
    </row>
    <row r="155" spans="1:9" ht="30">
      <c r="A155" t="e">
        <f t="shared" si="2"/>
        <v>#REF!</v>
      </c>
      <c r="B155" s="117" t="s">
        <v>207</v>
      </c>
      <c r="C155" s="1">
        <v>5.5E-2</v>
      </c>
      <c r="D155">
        <v>2022</v>
      </c>
      <c r="I155" t="e">
        <f>VLOOKUP(B155,#REF!,6,FALSE)</f>
        <v>#REF!</v>
      </c>
    </row>
    <row r="156" spans="1:9" ht="30">
      <c r="A156" t="e">
        <f t="shared" si="2"/>
        <v>#REF!</v>
      </c>
      <c r="B156" s="1" t="s">
        <v>208</v>
      </c>
      <c r="C156" s="1">
        <v>0.82199999999999995</v>
      </c>
      <c r="D156">
        <v>2022</v>
      </c>
      <c r="F156" s="116" t="s">
        <v>203</v>
      </c>
      <c r="G156" s="116" t="s">
        <v>204</v>
      </c>
      <c r="H156" s="116" t="s">
        <v>205</v>
      </c>
      <c r="I156" t="e">
        <f>VLOOKUP(B156,#REF!,6,FALSE)</f>
        <v>#REF!</v>
      </c>
    </row>
    <row r="157" spans="1:9" ht="30">
      <c r="A157" t="e">
        <f t="shared" si="2"/>
        <v>#REF!</v>
      </c>
      <c r="B157" s="1" t="s">
        <v>209</v>
      </c>
      <c r="C157" s="1">
        <v>0.34599999999999997</v>
      </c>
      <c r="D157">
        <v>2022</v>
      </c>
      <c r="F157" s="116" t="s">
        <v>203</v>
      </c>
      <c r="G157" s="116" t="s">
        <v>204</v>
      </c>
      <c r="H157" s="116" t="s">
        <v>205</v>
      </c>
      <c r="I157" t="e">
        <f>VLOOKUP(B157,#REF!,6,FALSE)</f>
        <v>#REF!</v>
      </c>
    </row>
    <row r="158" spans="1:9">
      <c r="A158" t="e">
        <f t="shared" si="2"/>
        <v>#REF!</v>
      </c>
      <c r="B158" s="5" t="s">
        <v>210</v>
      </c>
      <c r="C158" s="3">
        <v>0.83332964975483159</v>
      </c>
      <c r="D158">
        <v>2022</v>
      </c>
      <c r="F158" s="115" t="s">
        <v>211</v>
      </c>
      <c r="G158" s="115" t="s">
        <v>224</v>
      </c>
      <c r="H158" s="17" t="s">
        <v>225</v>
      </c>
      <c r="I158" t="e">
        <f>VLOOKUP(B158,#REF!,6,FALSE)</f>
        <v>#REF!</v>
      </c>
    </row>
    <row r="159" spans="1:9">
      <c r="A159" t="e">
        <f t="shared" si="2"/>
        <v>#REF!</v>
      </c>
      <c r="B159" s="5" t="s">
        <v>212</v>
      </c>
      <c r="C159" s="114">
        <v>0.376</v>
      </c>
      <c r="D159">
        <v>2022</v>
      </c>
      <c r="F159" s="115" t="s">
        <v>211</v>
      </c>
      <c r="G159" s="115" t="s">
        <v>224</v>
      </c>
      <c r="H159" s="17" t="s">
        <v>225</v>
      </c>
      <c r="I159" t="e">
        <f>VLOOKUP(B159,#REF!,6,FALSE)</f>
        <v>#REF!</v>
      </c>
    </row>
    <row r="160" spans="1:9">
      <c r="A160" t="e">
        <f t="shared" si="2"/>
        <v>#REF!</v>
      </c>
      <c r="B160" s="5" t="s">
        <v>214</v>
      </c>
      <c r="C160" s="30">
        <v>210.9</v>
      </c>
      <c r="D160">
        <v>2022</v>
      </c>
      <c r="F160" s="92" t="s">
        <v>145</v>
      </c>
      <c r="G160" s="92" t="s">
        <v>44</v>
      </c>
      <c r="H160" s="92" t="s">
        <v>215</v>
      </c>
      <c r="I160" t="e">
        <f>VLOOKUP(B160,#REF!,6,FALSE)</f>
        <v>#REF!</v>
      </c>
    </row>
  </sheetData>
  <autoFilter ref="A1:I160" xr:uid="{2FB11430-647D-433C-B909-8EA5E9AD67BB}"/>
  <pageMargins left="0.7" right="0.7" top="0.75" bottom="0.75" header="0.3" footer="0.3"/>
  <pageSetup orientation="portrait" r:id="rId1"/>
  <headerFooter>
    <oddFooter>&amp;C&amp;1#&amp;"Calibri"&amp;12&amp;K000000Internal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40AB-2E29-408F-9877-7BB0479C3B4E}">
  <sheetPr>
    <tabColor rgb="FFFFC000"/>
  </sheetPr>
  <dimension ref="A1:M47"/>
  <sheetViews>
    <sheetView tabSelected="1" zoomScaleNormal="100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F29" sqref="F29"/>
    </sheetView>
  </sheetViews>
  <sheetFormatPr defaultRowHeight="15"/>
  <cols>
    <col min="1" max="1" width="31.28515625" style="124" customWidth="1"/>
    <col min="2" max="3" width="20.42578125" style="88" customWidth="1"/>
    <col min="4" max="4" width="9.140625" style="88"/>
    <col min="5" max="5" width="21.42578125" style="88" customWidth="1"/>
    <col min="6" max="6" width="12.7109375" style="88" customWidth="1"/>
    <col min="7" max="12" width="14.5703125" style="146" customWidth="1"/>
    <col min="13" max="13" width="9.140625" style="146"/>
    <col min="14" max="16384" width="9.140625" style="124"/>
  </cols>
  <sheetData>
    <row r="1" spans="1:12" ht="15.75" thickBot="1">
      <c r="A1" s="145" t="s">
        <v>233</v>
      </c>
      <c r="B1" s="88" t="s">
        <v>218</v>
      </c>
      <c r="C1" s="88" t="s">
        <v>279</v>
      </c>
      <c r="D1" s="88" t="s">
        <v>216</v>
      </c>
      <c r="E1" s="88" t="s">
        <v>231</v>
      </c>
      <c r="F1" s="88" t="s">
        <v>274</v>
      </c>
      <c r="G1" s="146" t="s">
        <v>266</v>
      </c>
      <c r="H1" s="146" t="s">
        <v>267</v>
      </c>
      <c r="I1" s="146" t="s">
        <v>268</v>
      </c>
      <c r="J1" s="146" t="s">
        <v>269</v>
      </c>
      <c r="K1" s="146" t="s">
        <v>270</v>
      </c>
      <c r="L1" s="146" t="s">
        <v>271</v>
      </c>
    </row>
    <row r="2" spans="1:12" ht="30">
      <c r="A2" s="147" t="s">
        <v>234</v>
      </c>
      <c r="B2" s="156">
        <v>5.5E-2</v>
      </c>
      <c r="C2" s="88" t="s">
        <v>281</v>
      </c>
      <c r="D2" s="88">
        <v>2022</v>
      </c>
      <c r="E2" s="141" t="s">
        <v>273</v>
      </c>
      <c r="F2" s="141" t="s">
        <v>276</v>
      </c>
      <c r="G2" s="151">
        <v>0</v>
      </c>
      <c r="H2" s="151">
        <v>1.02</v>
      </c>
      <c r="I2" s="152">
        <v>1.0209999999999999</v>
      </c>
      <c r="J2" s="152">
        <v>1.05</v>
      </c>
      <c r="K2" s="152">
        <v>1.0509999999999999</v>
      </c>
      <c r="L2" s="152">
        <v>2</v>
      </c>
    </row>
    <row r="3" spans="1:12" ht="30">
      <c r="A3" s="147" t="s">
        <v>235</v>
      </c>
      <c r="B3" s="156">
        <v>0.82199999999999995</v>
      </c>
      <c r="C3" s="88" t="s">
        <v>281</v>
      </c>
      <c r="D3" s="88">
        <v>2022</v>
      </c>
      <c r="E3" s="141" t="s">
        <v>273</v>
      </c>
      <c r="F3" s="141" t="s">
        <v>276</v>
      </c>
      <c r="G3" s="151">
        <v>0</v>
      </c>
      <c r="H3" s="151">
        <v>1.02</v>
      </c>
      <c r="I3" s="152">
        <v>1.0209999999999999</v>
      </c>
      <c r="J3" s="152">
        <v>1.05</v>
      </c>
      <c r="K3" s="152">
        <v>1.0509999999999999</v>
      </c>
      <c r="L3" s="152">
        <v>2</v>
      </c>
    </row>
    <row r="4" spans="1:12" ht="30">
      <c r="A4" s="147" t="s">
        <v>236</v>
      </c>
      <c r="B4" s="156">
        <v>0.34599999999999997</v>
      </c>
      <c r="C4" s="88" t="s">
        <v>281</v>
      </c>
      <c r="D4" s="88">
        <v>2022</v>
      </c>
      <c r="E4" s="141" t="s">
        <v>273</v>
      </c>
      <c r="F4" s="141" t="s">
        <v>276</v>
      </c>
      <c r="G4" s="151">
        <v>0</v>
      </c>
      <c r="H4" s="151">
        <v>1.02</v>
      </c>
      <c r="I4" s="152">
        <v>1.0209999999999999</v>
      </c>
      <c r="J4" s="152">
        <v>1.05</v>
      </c>
      <c r="K4" s="152">
        <v>1.0509999999999999</v>
      </c>
      <c r="L4" s="152">
        <v>2</v>
      </c>
    </row>
    <row r="5" spans="1:12">
      <c r="A5" s="147" t="s">
        <v>237</v>
      </c>
      <c r="B5" s="131">
        <v>2</v>
      </c>
      <c r="C5" s="126" t="s">
        <v>280</v>
      </c>
      <c r="D5" s="88">
        <v>2022</v>
      </c>
      <c r="E5" s="128" t="s">
        <v>272</v>
      </c>
      <c r="F5" s="127" t="s">
        <v>277</v>
      </c>
      <c r="G5" s="148">
        <v>2</v>
      </c>
      <c r="H5" s="148">
        <v>3</v>
      </c>
      <c r="I5" s="148">
        <v>1</v>
      </c>
      <c r="J5" s="148">
        <v>2</v>
      </c>
      <c r="K5" s="148">
        <v>0</v>
      </c>
      <c r="L5" s="148">
        <v>1</v>
      </c>
    </row>
    <row r="6" spans="1:12">
      <c r="A6" s="147" t="s">
        <v>238</v>
      </c>
      <c r="B6" s="153">
        <v>1</v>
      </c>
      <c r="C6" s="127" t="s">
        <v>275</v>
      </c>
      <c r="D6" s="88">
        <v>2021</v>
      </c>
      <c r="E6" s="127" t="s">
        <v>272</v>
      </c>
      <c r="F6" s="127" t="s">
        <v>277</v>
      </c>
      <c r="G6" s="153">
        <v>0.95</v>
      </c>
      <c r="H6" s="153">
        <v>1</v>
      </c>
      <c r="I6" s="153">
        <v>0.85</v>
      </c>
      <c r="J6" s="153">
        <v>0.94989999999999997</v>
      </c>
      <c r="K6" s="153">
        <v>0</v>
      </c>
      <c r="L6" s="153">
        <v>0.84989999999999999</v>
      </c>
    </row>
    <row r="7" spans="1:12">
      <c r="A7" s="147" t="s">
        <v>238</v>
      </c>
      <c r="B7" s="153">
        <v>1</v>
      </c>
      <c r="C7" s="127" t="s">
        <v>275</v>
      </c>
      <c r="D7" s="88">
        <v>2022</v>
      </c>
      <c r="E7" s="127" t="s">
        <v>272</v>
      </c>
      <c r="F7" s="127" t="s">
        <v>277</v>
      </c>
      <c r="G7" s="153">
        <v>0.95</v>
      </c>
      <c r="H7" s="153">
        <v>1</v>
      </c>
      <c r="I7" s="153">
        <v>0.85</v>
      </c>
      <c r="J7" s="153">
        <v>0.94989999999999997</v>
      </c>
      <c r="K7" s="153">
        <v>0</v>
      </c>
      <c r="L7" s="153">
        <v>0.84989999999999999</v>
      </c>
    </row>
    <row r="8" spans="1:12">
      <c r="A8" s="147" t="s">
        <v>239</v>
      </c>
      <c r="B8" s="131">
        <v>0</v>
      </c>
      <c r="C8" s="82" t="s">
        <v>281</v>
      </c>
      <c r="D8" s="88">
        <v>2021</v>
      </c>
      <c r="E8" s="82" t="s">
        <v>273</v>
      </c>
      <c r="F8" s="127" t="s">
        <v>277</v>
      </c>
      <c r="G8" s="131">
        <v>0</v>
      </c>
      <c r="H8" s="131">
        <v>0.19900000000000001</v>
      </c>
      <c r="I8" s="152">
        <v>0.2</v>
      </c>
      <c r="J8" s="131">
        <v>0.4</v>
      </c>
      <c r="K8" s="131">
        <v>0.499</v>
      </c>
      <c r="L8" s="131">
        <v>1</v>
      </c>
    </row>
    <row r="9" spans="1:12">
      <c r="A9" s="147" t="s">
        <v>239</v>
      </c>
      <c r="B9" s="131">
        <v>0</v>
      </c>
      <c r="C9" s="82" t="s">
        <v>281</v>
      </c>
      <c r="D9" s="88">
        <v>2022</v>
      </c>
      <c r="E9" s="82" t="s">
        <v>273</v>
      </c>
      <c r="F9" s="127" t="s">
        <v>277</v>
      </c>
      <c r="G9" s="131">
        <v>0</v>
      </c>
      <c r="H9" s="131">
        <v>0.19900000000000001</v>
      </c>
      <c r="I9" s="152">
        <v>0.2</v>
      </c>
      <c r="J9" s="131">
        <v>0.4</v>
      </c>
      <c r="K9" s="131">
        <v>0.499</v>
      </c>
      <c r="L9" s="131">
        <v>1</v>
      </c>
    </row>
    <row r="10" spans="1:12">
      <c r="A10" s="147" t="s">
        <v>240</v>
      </c>
      <c r="B10" s="131">
        <v>0</v>
      </c>
      <c r="C10" s="149" t="s">
        <v>283</v>
      </c>
      <c r="D10" s="88">
        <v>2021</v>
      </c>
      <c r="E10" s="125" t="s">
        <v>273</v>
      </c>
      <c r="F10" s="127" t="s">
        <v>277</v>
      </c>
      <c r="G10" s="131">
        <v>0</v>
      </c>
      <c r="H10" s="131">
        <v>0</v>
      </c>
      <c r="I10" s="131">
        <v>1</v>
      </c>
      <c r="J10" s="131">
        <v>4</v>
      </c>
      <c r="K10" s="131">
        <v>5</v>
      </c>
      <c r="L10" s="131">
        <v>10</v>
      </c>
    </row>
    <row r="11" spans="1:12">
      <c r="A11" s="147" t="s">
        <v>240</v>
      </c>
      <c r="B11" s="131">
        <v>0</v>
      </c>
      <c r="C11" s="149" t="s">
        <v>283</v>
      </c>
      <c r="D11" s="88">
        <v>2022</v>
      </c>
      <c r="E11" s="125" t="s">
        <v>273</v>
      </c>
      <c r="F11" s="127" t="s">
        <v>277</v>
      </c>
      <c r="G11" s="131">
        <v>0</v>
      </c>
      <c r="H11" s="131">
        <v>0</v>
      </c>
      <c r="I11" s="131">
        <v>1</v>
      </c>
      <c r="J11" s="131">
        <v>4</v>
      </c>
      <c r="K11" s="131">
        <v>5</v>
      </c>
      <c r="L11" s="131">
        <v>10</v>
      </c>
    </row>
    <row r="12" spans="1:12">
      <c r="A12" s="147" t="s">
        <v>241</v>
      </c>
      <c r="B12" s="131">
        <v>0.85</v>
      </c>
      <c r="C12" s="129" t="s">
        <v>275</v>
      </c>
      <c r="D12" s="88">
        <v>2022</v>
      </c>
      <c r="E12" s="127" t="s">
        <v>272</v>
      </c>
      <c r="F12" s="127" t="s">
        <v>277</v>
      </c>
      <c r="G12" s="131">
        <v>0.85</v>
      </c>
      <c r="H12" s="153">
        <v>1</v>
      </c>
      <c r="I12" s="153">
        <v>0.82</v>
      </c>
      <c r="J12" s="131">
        <v>0.84989999999999999</v>
      </c>
      <c r="K12" s="153">
        <v>0</v>
      </c>
      <c r="L12" s="153">
        <v>0.81989999999999996</v>
      </c>
    </row>
    <row r="13" spans="1:12">
      <c r="A13" s="147" t="s">
        <v>242</v>
      </c>
      <c r="B13" s="150">
        <v>10</v>
      </c>
      <c r="C13" s="83" t="s">
        <v>284</v>
      </c>
      <c r="D13" s="88">
        <v>2021</v>
      </c>
      <c r="E13" s="83" t="s">
        <v>273</v>
      </c>
      <c r="F13" s="83" t="s">
        <v>276</v>
      </c>
      <c r="G13" s="150">
        <v>0</v>
      </c>
      <c r="H13" s="150">
        <v>1</v>
      </c>
      <c r="I13" s="150">
        <v>1.01</v>
      </c>
      <c r="J13" s="150">
        <v>1.03</v>
      </c>
      <c r="K13" s="150">
        <v>1.04</v>
      </c>
      <c r="L13" s="152">
        <v>1.05</v>
      </c>
    </row>
    <row r="14" spans="1:12">
      <c r="A14" s="147" t="s">
        <v>242</v>
      </c>
      <c r="B14" s="150">
        <v>10</v>
      </c>
      <c r="C14" s="83" t="s">
        <v>284</v>
      </c>
      <c r="D14" s="88">
        <v>2022</v>
      </c>
      <c r="E14" s="83" t="s">
        <v>273</v>
      </c>
      <c r="F14" s="83" t="s">
        <v>276</v>
      </c>
      <c r="G14" s="150">
        <v>0</v>
      </c>
      <c r="H14" s="150">
        <v>1</v>
      </c>
      <c r="I14" s="150">
        <v>1.01</v>
      </c>
      <c r="J14" s="150">
        <v>1.03</v>
      </c>
      <c r="K14" s="150">
        <v>1.04</v>
      </c>
      <c r="L14" s="152">
        <v>1.05</v>
      </c>
    </row>
    <row r="15" spans="1:12">
      <c r="A15" s="147" t="s">
        <v>278</v>
      </c>
      <c r="B15" s="157">
        <v>2174</v>
      </c>
      <c r="C15" s="113" t="s">
        <v>285</v>
      </c>
      <c r="D15" s="88">
        <v>2022</v>
      </c>
      <c r="E15" s="138" t="s">
        <v>273</v>
      </c>
      <c r="F15" s="83" t="s">
        <v>276</v>
      </c>
      <c r="G15" s="150">
        <v>0</v>
      </c>
      <c r="H15" s="150">
        <v>1</v>
      </c>
      <c r="I15" s="150">
        <v>1.01</v>
      </c>
      <c r="J15" s="150">
        <v>1.03</v>
      </c>
      <c r="K15" s="150">
        <v>1.04</v>
      </c>
      <c r="L15" s="152">
        <v>1.05</v>
      </c>
    </row>
    <row r="16" spans="1:12">
      <c r="A16" s="147" t="s">
        <v>243</v>
      </c>
      <c r="B16" s="158">
        <v>0.3</v>
      </c>
      <c r="C16" s="130" t="s">
        <v>275</v>
      </c>
      <c r="D16" s="88">
        <v>2022</v>
      </c>
      <c r="E16" s="138" t="s">
        <v>273</v>
      </c>
      <c r="F16" s="138" t="s">
        <v>277</v>
      </c>
      <c r="G16" s="150">
        <v>0</v>
      </c>
      <c r="H16" s="150">
        <v>1</v>
      </c>
      <c r="I16" s="150">
        <v>1.01</v>
      </c>
      <c r="J16" s="150">
        <v>1.03</v>
      </c>
      <c r="K16" s="150">
        <v>1.04</v>
      </c>
      <c r="L16" s="152">
        <v>1.05</v>
      </c>
    </row>
    <row r="17" spans="1:12">
      <c r="A17" s="147" t="s">
        <v>244</v>
      </c>
      <c r="B17" s="157">
        <v>2290</v>
      </c>
      <c r="C17" s="113" t="s">
        <v>286</v>
      </c>
      <c r="D17" s="88">
        <v>2022</v>
      </c>
      <c r="E17" s="138" t="s">
        <v>273</v>
      </c>
      <c r="F17" s="138" t="s">
        <v>276</v>
      </c>
      <c r="G17" s="150">
        <v>0</v>
      </c>
      <c r="H17" s="150">
        <v>1</v>
      </c>
      <c r="I17" s="150">
        <v>1.01</v>
      </c>
      <c r="J17" s="150">
        <v>1.03</v>
      </c>
      <c r="K17" s="150">
        <v>1.04</v>
      </c>
      <c r="L17" s="152">
        <v>1.05</v>
      </c>
    </row>
    <row r="18" spans="1:12">
      <c r="A18" s="147" t="s">
        <v>245</v>
      </c>
      <c r="B18" s="131">
        <v>0.91</v>
      </c>
      <c r="C18" s="131" t="s">
        <v>281</v>
      </c>
      <c r="D18" s="88">
        <v>2021</v>
      </c>
      <c r="E18" s="131" t="s">
        <v>273</v>
      </c>
      <c r="F18" s="131" t="s">
        <v>276</v>
      </c>
      <c r="G18" s="150">
        <v>0</v>
      </c>
      <c r="H18" s="150">
        <v>1</v>
      </c>
      <c r="I18" s="150">
        <v>1.01</v>
      </c>
      <c r="J18" s="150">
        <v>1.1000000000000001</v>
      </c>
      <c r="K18" s="150">
        <v>1.1100000000000001</v>
      </c>
      <c r="L18" s="150">
        <v>1.5</v>
      </c>
    </row>
    <row r="19" spans="1:12">
      <c r="A19" s="147" t="s">
        <v>245</v>
      </c>
      <c r="B19" s="131">
        <v>0.86</v>
      </c>
      <c r="C19" s="131" t="s">
        <v>281</v>
      </c>
      <c r="D19" s="88">
        <v>2022</v>
      </c>
      <c r="E19" s="131" t="s">
        <v>273</v>
      </c>
      <c r="F19" s="131" t="s">
        <v>276</v>
      </c>
      <c r="G19" s="150">
        <v>0</v>
      </c>
      <c r="H19" s="150">
        <v>1</v>
      </c>
      <c r="I19" s="150">
        <v>1.01</v>
      </c>
      <c r="J19" s="150">
        <v>1.1000000000000001</v>
      </c>
      <c r="K19" s="150">
        <v>1.1100000000000001</v>
      </c>
      <c r="L19" s="150">
        <v>1.5</v>
      </c>
    </row>
    <row r="20" spans="1:12">
      <c r="A20" s="147" t="s">
        <v>246</v>
      </c>
      <c r="B20" s="135">
        <v>0.85</v>
      </c>
      <c r="C20" s="84" t="s">
        <v>275</v>
      </c>
      <c r="D20" s="88">
        <v>2021</v>
      </c>
      <c r="E20" s="84" t="s">
        <v>272</v>
      </c>
      <c r="F20" s="84" t="s">
        <v>277</v>
      </c>
      <c r="G20" s="135">
        <v>1.2</v>
      </c>
      <c r="H20" s="135">
        <v>1</v>
      </c>
      <c r="I20" s="131">
        <v>0.8</v>
      </c>
      <c r="J20" s="131">
        <v>0.99</v>
      </c>
      <c r="K20" s="131">
        <v>0</v>
      </c>
      <c r="L20" s="135">
        <v>0.79</v>
      </c>
    </row>
    <row r="21" spans="1:12">
      <c r="A21" s="147" t="s">
        <v>246</v>
      </c>
      <c r="B21" s="135">
        <v>0.75</v>
      </c>
      <c r="C21" s="84" t="s">
        <v>275</v>
      </c>
      <c r="D21" s="88">
        <v>2022</v>
      </c>
      <c r="E21" s="84" t="s">
        <v>272</v>
      </c>
      <c r="F21" s="84" t="s">
        <v>277</v>
      </c>
      <c r="G21" s="135">
        <v>1.2</v>
      </c>
      <c r="H21" s="135">
        <v>1</v>
      </c>
      <c r="I21" s="131">
        <v>0.8</v>
      </c>
      <c r="J21" s="131">
        <v>0.99</v>
      </c>
      <c r="K21" s="131">
        <v>0</v>
      </c>
      <c r="L21" s="135">
        <v>0.79</v>
      </c>
    </row>
    <row r="22" spans="1:12">
      <c r="A22" s="147" t="s">
        <v>247</v>
      </c>
      <c r="B22" s="131">
        <v>27532</v>
      </c>
      <c r="C22" s="123" t="s">
        <v>287</v>
      </c>
      <c r="D22" s="88">
        <v>2021</v>
      </c>
      <c r="E22" s="123" t="s">
        <v>272</v>
      </c>
      <c r="F22" s="123" t="s">
        <v>276</v>
      </c>
      <c r="G22" s="154">
        <v>0.9</v>
      </c>
      <c r="H22" s="154">
        <v>1</v>
      </c>
      <c r="I22" s="154">
        <v>0.8</v>
      </c>
      <c r="J22" s="154">
        <v>0.89</v>
      </c>
      <c r="K22" s="154">
        <v>0</v>
      </c>
      <c r="L22" s="154">
        <v>0.79</v>
      </c>
    </row>
    <row r="23" spans="1:12">
      <c r="A23" s="147" t="s">
        <v>247</v>
      </c>
      <c r="B23" s="131">
        <v>42468</v>
      </c>
      <c r="C23" s="123" t="s">
        <v>287</v>
      </c>
      <c r="D23" s="88">
        <v>2022</v>
      </c>
      <c r="E23" s="123" t="s">
        <v>272</v>
      </c>
      <c r="F23" s="123" t="s">
        <v>276</v>
      </c>
      <c r="G23" s="154">
        <v>0.9</v>
      </c>
      <c r="H23" s="154">
        <v>1</v>
      </c>
      <c r="I23" s="154">
        <v>0.8</v>
      </c>
      <c r="J23" s="154">
        <v>0.89</v>
      </c>
      <c r="K23" s="154">
        <v>0</v>
      </c>
      <c r="L23" s="154">
        <v>0.79</v>
      </c>
    </row>
    <row r="24" spans="1:12">
      <c r="A24" s="147" t="s">
        <v>248</v>
      </c>
      <c r="B24" s="131">
        <v>210.9</v>
      </c>
      <c r="C24" s="132" t="s">
        <v>288</v>
      </c>
      <c r="D24" s="88">
        <v>2022</v>
      </c>
      <c r="E24" s="132" t="s">
        <v>272</v>
      </c>
      <c r="F24" s="123" t="s">
        <v>276</v>
      </c>
      <c r="G24" s="154">
        <v>0.95</v>
      </c>
      <c r="H24" s="154">
        <v>1</v>
      </c>
      <c r="I24" s="154">
        <v>0.9</v>
      </c>
      <c r="J24" s="154">
        <v>0.94</v>
      </c>
      <c r="K24" s="154">
        <v>0</v>
      </c>
      <c r="L24" s="154">
        <v>0.89</v>
      </c>
    </row>
    <row r="25" spans="1:12">
      <c r="A25" s="147" t="s">
        <v>249</v>
      </c>
      <c r="B25" s="150">
        <v>730.8</v>
      </c>
      <c r="C25" s="150" t="s">
        <v>288</v>
      </c>
      <c r="D25" s="88">
        <v>2021</v>
      </c>
      <c r="E25" s="133" t="s">
        <v>272</v>
      </c>
      <c r="F25" s="133" t="s">
        <v>276</v>
      </c>
      <c r="G25" s="150">
        <v>1</v>
      </c>
      <c r="H25" s="150">
        <v>1.5</v>
      </c>
      <c r="I25" s="150">
        <v>0.3</v>
      </c>
      <c r="J25" s="150">
        <v>0.99990000000000001</v>
      </c>
      <c r="K25" s="150">
        <v>0</v>
      </c>
      <c r="L25" s="150">
        <v>0.28999999999999998</v>
      </c>
    </row>
    <row r="26" spans="1:12">
      <c r="A26" s="147" t="s">
        <v>249</v>
      </c>
      <c r="B26" s="150">
        <v>352</v>
      </c>
      <c r="C26" s="150" t="s">
        <v>288</v>
      </c>
      <c r="D26" s="88">
        <v>2022</v>
      </c>
      <c r="E26" s="133" t="s">
        <v>272</v>
      </c>
      <c r="F26" s="133" t="s">
        <v>276</v>
      </c>
      <c r="G26" s="150">
        <v>1</v>
      </c>
      <c r="H26" s="150">
        <v>1.5</v>
      </c>
      <c r="I26" s="150">
        <v>0.3</v>
      </c>
      <c r="J26" s="150">
        <v>0.99990000000000001</v>
      </c>
      <c r="K26" s="150">
        <v>0</v>
      </c>
      <c r="L26" s="150">
        <v>0.28999999999999998</v>
      </c>
    </row>
    <row r="27" spans="1:12">
      <c r="A27" s="147" t="s">
        <v>250</v>
      </c>
      <c r="B27" s="135">
        <v>1500000000</v>
      </c>
      <c r="C27" s="85" t="s">
        <v>289</v>
      </c>
      <c r="D27" s="88">
        <v>2021</v>
      </c>
      <c r="E27" s="85" t="s">
        <v>272</v>
      </c>
      <c r="F27" s="85" t="s">
        <v>277</v>
      </c>
      <c r="G27" s="135">
        <v>1500000000</v>
      </c>
      <c r="H27" s="135">
        <v>3000000000</v>
      </c>
      <c r="I27" s="135">
        <v>500000000</v>
      </c>
      <c r="J27" s="135">
        <v>1499999999</v>
      </c>
      <c r="K27" s="135">
        <v>-1500000000</v>
      </c>
      <c r="L27" s="135">
        <v>499999999</v>
      </c>
    </row>
    <row r="28" spans="1:12">
      <c r="A28" s="147" t="s">
        <v>250</v>
      </c>
      <c r="B28" s="135">
        <v>1500000000</v>
      </c>
      <c r="C28" s="85" t="s">
        <v>289</v>
      </c>
      <c r="D28" s="88">
        <v>2022</v>
      </c>
      <c r="E28" s="85" t="s">
        <v>272</v>
      </c>
      <c r="F28" s="85" t="s">
        <v>277</v>
      </c>
      <c r="G28" s="135">
        <v>1500000000</v>
      </c>
      <c r="H28" s="135">
        <v>3000000000</v>
      </c>
      <c r="I28" s="135">
        <v>500000000</v>
      </c>
      <c r="J28" s="135">
        <v>1499999999</v>
      </c>
      <c r="K28" s="135">
        <v>-1500000000</v>
      </c>
      <c r="L28" s="135">
        <v>499999999</v>
      </c>
    </row>
    <row r="29" spans="1:12">
      <c r="A29" s="147" t="s">
        <v>251</v>
      </c>
      <c r="B29" s="131">
        <v>0.11</v>
      </c>
      <c r="C29" s="82" t="s">
        <v>281</v>
      </c>
      <c r="D29" s="88">
        <v>2021</v>
      </c>
      <c r="E29" s="82" t="s">
        <v>273</v>
      </c>
      <c r="F29" s="82" t="s">
        <v>276</v>
      </c>
      <c r="G29" s="154">
        <v>0</v>
      </c>
      <c r="H29" s="154">
        <v>1</v>
      </c>
      <c r="I29" s="131">
        <v>1.01</v>
      </c>
      <c r="J29" s="131">
        <v>1.143</v>
      </c>
      <c r="K29" s="131">
        <v>1.1439999999999999</v>
      </c>
      <c r="L29" s="131">
        <v>1.5</v>
      </c>
    </row>
    <row r="30" spans="1:12">
      <c r="A30" s="147" t="s">
        <v>251</v>
      </c>
      <c r="B30" s="131">
        <v>5</v>
      </c>
      <c r="C30" s="82" t="s">
        <v>281</v>
      </c>
      <c r="D30" s="88">
        <v>2022</v>
      </c>
      <c r="E30" s="82" t="s">
        <v>273</v>
      </c>
      <c r="F30" s="82" t="s">
        <v>276</v>
      </c>
      <c r="G30" s="154">
        <v>0</v>
      </c>
      <c r="H30" s="154">
        <v>1</v>
      </c>
      <c r="I30" s="131">
        <v>1.01</v>
      </c>
      <c r="J30" s="131">
        <v>1.143</v>
      </c>
      <c r="K30" s="131">
        <v>1.1439999999999999</v>
      </c>
      <c r="L30" s="131">
        <v>1.5</v>
      </c>
    </row>
    <row r="31" spans="1:12">
      <c r="A31" s="147" t="s">
        <v>252</v>
      </c>
      <c r="B31" s="159">
        <v>72495</v>
      </c>
      <c r="C31" s="134" t="s">
        <v>290</v>
      </c>
      <c r="D31" s="88">
        <v>2021</v>
      </c>
      <c r="E31" s="82" t="s">
        <v>272</v>
      </c>
      <c r="F31" s="82" t="s">
        <v>276</v>
      </c>
      <c r="G31" s="131">
        <v>2</v>
      </c>
      <c r="H31" s="154">
        <v>1</v>
      </c>
      <c r="I31" s="131">
        <v>0.75</v>
      </c>
      <c r="J31" s="131">
        <v>0.99</v>
      </c>
      <c r="K31" s="131">
        <v>0</v>
      </c>
      <c r="L31" s="131">
        <v>0.74990000000000001</v>
      </c>
    </row>
    <row r="32" spans="1:12">
      <c r="A32" s="147" t="s">
        <v>252</v>
      </c>
      <c r="B32" s="159">
        <v>22</v>
      </c>
      <c r="C32" s="134" t="s">
        <v>290</v>
      </c>
      <c r="D32" s="88">
        <v>2022</v>
      </c>
      <c r="E32" s="82" t="s">
        <v>272</v>
      </c>
      <c r="F32" s="82" t="s">
        <v>276</v>
      </c>
      <c r="G32" s="131">
        <v>2</v>
      </c>
      <c r="H32" s="154">
        <v>1</v>
      </c>
      <c r="I32" s="131">
        <v>0.75</v>
      </c>
      <c r="J32" s="131">
        <v>0.99</v>
      </c>
      <c r="K32" s="131">
        <v>0</v>
      </c>
      <c r="L32" s="131">
        <v>0.74990000000000001</v>
      </c>
    </row>
    <row r="33" spans="1:12">
      <c r="A33" s="147" t="s">
        <v>253</v>
      </c>
      <c r="B33" s="135">
        <v>87.5</v>
      </c>
      <c r="C33" s="135" t="s">
        <v>291</v>
      </c>
      <c r="D33" s="88">
        <v>2021</v>
      </c>
      <c r="E33" s="135" t="s">
        <v>272</v>
      </c>
      <c r="F33" s="135" t="s">
        <v>277</v>
      </c>
      <c r="G33" s="135">
        <v>87.5</v>
      </c>
      <c r="H33" s="135">
        <v>100</v>
      </c>
      <c r="I33" s="135">
        <v>82.5</v>
      </c>
      <c r="J33" s="135">
        <v>99</v>
      </c>
      <c r="K33" s="135">
        <v>0</v>
      </c>
      <c r="L33" s="135">
        <v>82.3</v>
      </c>
    </row>
    <row r="34" spans="1:12">
      <c r="A34" s="147" t="s">
        <v>253</v>
      </c>
      <c r="B34" s="135">
        <v>94</v>
      </c>
      <c r="C34" s="135" t="s">
        <v>291</v>
      </c>
      <c r="D34" s="88">
        <v>2022</v>
      </c>
      <c r="E34" s="135" t="s">
        <v>272</v>
      </c>
      <c r="F34" s="135" t="s">
        <v>277</v>
      </c>
      <c r="G34" s="135">
        <v>87.5</v>
      </c>
      <c r="H34" s="135">
        <v>100</v>
      </c>
      <c r="I34" s="135">
        <v>82.5</v>
      </c>
      <c r="J34" s="135">
        <v>99</v>
      </c>
      <c r="K34" s="135">
        <v>0</v>
      </c>
      <c r="L34" s="135">
        <v>82.3</v>
      </c>
    </row>
    <row r="35" spans="1:12">
      <c r="A35" s="147" t="s">
        <v>254</v>
      </c>
      <c r="B35" s="131">
        <v>17</v>
      </c>
      <c r="C35" s="82" t="s">
        <v>292</v>
      </c>
      <c r="D35" s="88">
        <v>2021</v>
      </c>
      <c r="E35" s="82" t="s">
        <v>272</v>
      </c>
      <c r="F35" s="82" t="s">
        <v>276</v>
      </c>
      <c r="G35" s="131">
        <v>0.8</v>
      </c>
      <c r="H35" s="131">
        <v>1</v>
      </c>
      <c r="I35" s="131">
        <v>0.6</v>
      </c>
      <c r="J35" s="152">
        <v>0.79</v>
      </c>
      <c r="K35" s="131">
        <v>0</v>
      </c>
      <c r="L35" s="152">
        <v>0.59</v>
      </c>
    </row>
    <row r="36" spans="1:12">
      <c r="A36" s="147" t="s">
        <v>254</v>
      </c>
      <c r="B36" s="131">
        <v>19</v>
      </c>
      <c r="C36" s="82" t="s">
        <v>292</v>
      </c>
      <c r="D36" s="88">
        <v>2022</v>
      </c>
      <c r="E36" s="82" t="s">
        <v>272</v>
      </c>
      <c r="F36" s="82" t="s">
        <v>276</v>
      </c>
      <c r="G36" s="131">
        <v>0.8</v>
      </c>
      <c r="H36" s="131">
        <v>1</v>
      </c>
      <c r="I36" s="131">
        <v>0.6</v>
      </c>
      <c r="J36" s="152">
        <v>0.79</v>
      </c>
      <c r="K36" s="131">
        <v>0</v>
      </c>
      <c r="L36" s="152">
        <v>0.59</v>
      </c>
    </row>
    <row r="37" spans="1:12">
      <c r="A37" s="147" t="s">
        <v>255</v>
      </c>
      <c r="B37" s="160">
        <v>0.19589999999999999</v>
      </c>
      <c r="C37" s="136" t="s">
        <v>275</v>
      </c>
      <c r="D37" s="88">
        <v>2022</v>
      </c>
      <c r="E37" s="142" t="s">
        <v>272</v>
      </c>
      <c r="F37" s="142" t="s">
        <v>276</v>
      </c>
      <c r="G37" s="155">
        <v>1</v>
      </c>
      <c r="H37" s="155">
        <v>1.2</v>
      </c>
      <c r="I37" s="152">
        <v>0.26</v>
      </c>
      <c r="J37" s="152">
        <v>0.99</v>
      </c>
      <c r="K37" s="152">
        <v>0</v>
      </c>
      <c r="L37" s="152">
        <v>0.25</v>
      </c>
    </row>
    <row r="38" spans="1:12">
      <c r="A38" s="147" t="s">
        <v>256</v>
      </c>
      <c r="B38" s="160">
        <v>0.83332964975483159</v>
      </c>
      <c r="C38" s="136" t="s">
        <v>275</v>
      </c>
      <c r="D38" s="88">
        <v>2022</v>
      </c>
      <c r="E38" s="142" t="s">
        <v>272</v>
      </c>
      <c r="F38" s="142" t="s">
        <v>276</v>
      </c>
      <c r="G38" s="155">
        <v>1</v>
      </c>
      <c r="H38" s="155">
        <v>1.2</v>
      </c>
      <c r="I38" s="152">
        <v>0.26</v>
      </c>
      <c r="J38" s="152">
        <v>0.99</v>
      </c>
      <c r="K38" s="152">
        <v>0</v>
      </c>
      <c r="L38" s="152">
        <v>0.25</v>
      </c>
    </row>
    <row r="39" spans="1:12">
      <c r="A39" s="147" t="s">
        <v>257</v>
      </c>
      <c r="B39" s="135">
        <v>0.87</v>
      </c>
      <c r="C39" s="136" t="s">
        <v>275</v>
      </c>
      <c r="D39" s="88">
        <v>2021</v>
      </c>
      <c r="E39" s="84" t="s">
        <v>272</v>
      </c>
      <c r="F39" s="84" t="s">
        <v>277</v>
      </c>
      <c r="G39" s="135">
        <v>0.82650000000000001</v>
      </c>
      <c r="H39" s="135">
        <v>1</v>
      </c>
      <c r="I39" s="135">
        <v>0.78300000000000003</v>
      </c>
      <c r="J39" s="135">
        <v>0.82640000000000002</v>
      </c>
      <c r="K39" s="135">
        <v>0</v>
      </c>
      <c r="L39" s="135">
        <v>0.78290000000000004</v>
      </c>
    </row>
    <row r="40" spans="1:12">
      <c r="A40" s="147" t="s">
        <v>257</v>
      </c>
      <c r="B40" s="135">
        <v>0.87</v>
      </c>
      <c r="C40" s="136" t="s">
        <v>275</v>
      </c>
      <c r="D40" s="88">
        <v>2022</v>
      </c>
      <c r="E40" s="84" t="s">
        <v>272</v>
      </c>
      <c r="F40" s="84" t="s">
        <v>277</v>
      </c>
      <c r="G40" s="135">
        <v>0.82650000000000001</v>
      </c>
      <c r="H40" s="135">
        <v>1</v>
      </c>
      <c r="I40" s="135">
        <v>0.78300000000000003</v>
      </c>
      <c r="J40" s="135">
        <v>0.82640000000000002</v>
      </c>
      <c r="K40" s="135">
        <v>0</v>
      </c>
      <c r="L40" s="135">
        <v>0.78290000000000004</v>
      </c>
    </row>
    <row r="41" spans="1:12">
      <c r="A41" s="147" t="s">
        <v>260</v>
      </c>
      <c r="B41" s="150">
        <v>0.78700000000000003</v>
      </c>
      <c r="C41" s="137" t="s">
        <v>293</v>
      </c>
      <c r="D41" s="88">
        <v>2021</v>
      </c>
      <c r="E41" s="143" t="s">
        <v>273</v>
      </c>
      <c r="F41" s="143" t="s">
        <v>276</v>
      </c>
      <c r="G41" s="150">
        <v>0</v>
      </c>
      <c r="H41" s="150">
        <v>1</v>
      </c>
      <c r="I41" s="150">
        <v>1.01</v>
      </c>
      <c r="J41" s="150">
        <v>1.03</v>
      </c>
      <c r="K41" s="150">
        <v>1.04</v>
      </c>
      <c r="L41" s="152">
        <v>1.05</v>
      </c>
    </row>
    <row r="42" spans="1:12">
      <c r="A42" s="147" t="s">
        <v>260</v>
      </c>
      <c r="B42" s="150">
        <v>0.76600000000000001</v>
      </c>
      <c r="C42" s="137" t="s">
        <v>293</v>
      </c>
      <c r="D42" s="88">
        <v>2022</v>
      </c>
      <c r="E42" s="143" t="s">
        <v>273</v>
      </c>
      <c r="F42" s="143" t="s">
        <v>276</v>
      </c>
      <c r="G42" s="150">
        <v>0</v>
      </c>
      <c r="H42" s="150">
        <v>1</v>
      </c>
      <c r="I42" s="150">
        <v>1.01</v>
      </c>
      <c r="J42" s="150">
        <v>1.03</v>
      </c>
      <c r="K42" s="150">
        <v>1.04</v>
      </c>
      <c r="L42" s="152">
        <v>1.05</v>
      </c>
    </row>
    <row r="43" spans="1:12">
      <c r="A43" s="147" t="s">
        <v>261</v>
      </c>
      <c r="B43" s="161">
        <v>0.2</v>
      </c>
      <c r="C43" s="138" t="s">
        <v>275</v>
      </c>
      <c r="D43" s="88">
        <v>2022</v>
      </c>
      <c r="E43" s="143" t="s">
        <v>273</v>
      </c>
      <c r="F43" s="143" t="s">
        <v>276</v>
      </c>
      <c r="G43" s="150">
        <v>0</v>
      </c>
      <c r="H43" s="150">
        <v>1</v>
      </c>
      <c r="I43" s="150">
        <v>1.01</v>
      </c>
      <c r="J43" s="150">
        <v>1.03</v>
      </c>
      <c r="K43" s="150">
        <v>1.04</v>
      </c>
      <c r="L43" s="152">
        <v>1.05</v>
      </c>
    </row>
    <row r="44" spans="1:12">
      <c r="A44" s="147" t="s">
        <v>262</v>
      </c>
      <c r="B44" s="150">
        <v>0.4</v>
      </c>
      <c r="C44" s="137" t="s">
        <v>282</v>
      </c>
      <c r="D44" s="88">
        <v>2021</v>
      </c>
      <c r="E44" s="143" t="s">
        <v>273</v>
      </c>
      <c r="F44" s="143" t="s">
        <v>276</v>
      </c>
      <c r="G44" s="150">
        <v>0</v>
      </c>
      <c r="H44" s="150">
        <v>1</v>
      </c>
      <c r="I44" s="150">
        <v>1.01</v>
      </c>
      <c r="J44" s="150">
        <v>1.03</v>
      </c>
      <c r="K44" s="150">
        <v>1.04</v>
      </c>
      <c r="L44" s="152">
        <v>1.05</v>
      </c>
    </row>
    <row r="45" spans="1:12">
      <c r="A45" s="147" t="s">
        <v>262</v>
      </c>
      <c r="B45" s="150">
        <v>0.4</v>
      </c>
      <c r="C45" s="137" t="s">
        <v>282</v>
      </c>
      <c r="D45" s="88">
        <v>2022</v>
      </c>
      <c r="E45" s="143" t="s">
        <v>273</v>
      </c>
      <c r="F45" s="143" t="s">
        <v>276</v>
      </c>
      <c r="G45" s="150">
        <v>0</v>
      </c>
      <c r="H45" s="150">
        <v>1</v>
      </c>
      <c r="I45" s="150">
        <v>1.01</v>
      </c>
      <c r="J45" s="150">
        <v>1.03</v>
      </c>
      <c r="K45" s="150">
        <v>1.04</v>
      </c>
      <c r="L45" s="152">
        <v>1.05</v>
      </c>
    </row>
    <row r="46" spans="1:12">
      <c r="B46" s="139"/>
      <c r="C46" s="139"/>
      <c r="E46" s="144"/>
      <c r="F46" s="144"/>
      <c r="G46" s="144"/>
      <c r="H46" s="144"/>
      <c r="I46" s="144"/>
      <c r="J46" s="144"/>
      <c r="K46" s="144"/>
      <c r="L46" s="142"/>
    </row>
    <row r="47" spans="1:12">
      <c r="B47" s="140"/>
      <c r="C47" s="140"/>
      <c r="E47" s="132"/>
      <c r="F47" s="132"/>
      <c r="G47" s="132"/>
      <c r="H47" s="132"/>
      <c r="I47" s="132"/>
      <c r="J47" s="132"/>
      <c r="K47" s="132"/>
      <c r="L47" s="132"/>
    </row>
  </sheetData>
  <autoFilter ref="A1:L47" xr:uid="{2FB11430-647D-433C-B909-8EA5E9AD67BB}"/>
  <pageMargins left="0.7" right="0.7" top="0.75" bottom="0.75" header="0.3" footer="0.3"/>
  <pageSetup orientation="portrait" r:id="rId1"/>
  <headerFooter>
    <oddFooter>&amp;C&amp;1#&amp;"Calibri"&amp;12&amp;K000000Internal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DD728-EBF9-4359-9506-4548C728222F}"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  <headerFooter>
    <oddFooter>&amp;C&amp;1#&amp;"Calibri"&amp;12&amp;K000000Internal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geRetentionTriggerDate xmlns="97e57212-3e02-407f-8b2d-05f7d7f19b15" xsi:nil="true"/>
    <pgeInformationSecurityClassification xmlns="97e57212-3e02-407f-8b2d-05f7d7f19b15">Confidential</pgeInformationSecurityClassification>
    <mca9ac2a47d44219b4ff213ace4480ec xmlns="97e57212-3e02-407f-8b2d-05f7d7f19b15">
      <Terms xmlns="http://schemas.microsoft.com/office/infopath/2007/PartnerControls">
        <TermInfo xmlns="http://schemas.microsoft.com/office/infopath/2007/PartnerControls">
          <TermName xmlns="http://schemas.microsoft.com/office/infopath/2007/PartnerControls">RSC75: Regulatory Filings - CPUC Major</TermName>
          <TermId xmlns="http://schemas.microsoft.com/office/infopath/2007/PartnerControls">36b1944d-d716-49f8-80dc-438e5d7434b7</TermId>
        </TermInfo>
      </Terms>
    </mca9ac2a47d44219b4ff213ace4480ec>
    <lcf76f155ced4ddcb4097134ff3c332f xmlns="990df912-97d7-4692-980c-0a901052d458">
      <Terms xmlns="http://schemas.microsoft.com/office/infopath/2007/PartnerControls"/>
    </lcf76f155ced4ddcb4097134ff3c332f>
    <TaxCatchAll xmlns="97e57212-3e02-407f-8b2d-05f7d7f19b15">
      <Value>1</Value>
    </TaxCatchAll>
    <Notes xmlns="990df912-97d7-4692-980c-0a901052d45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b06c99b3-cd83-43e5-b4c1-d62f316c1e37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C96D36497D884A8E14A602F6FD69DA" ma:contentTypeVersion="20" ma:contentTypeDescription="Create a new document." ma:contentTypeScope="" ma:versionID="08adfeb3ef344690299fc3bfb92ae317">
  <xsd:schema xmlns:xsd="http://www.w3.org/2001/XMLSchema" xmlns:xs="http://www.w3.org/2001/XMLSchema" xmlns:p="http://schemas.microsoft.com/office/2006/metadata/properties" xmlns:ns2="97e57212-3e02-407f-8b2d-05f7d7f19b15" xmlns:ns3="990df912-97d7-4692-980c-0a901052d458" xmlns:ns4="e2dab12f-945b-4f04-bbee-3a2ddaf42c58" targetNamespace="http://schemas.microsoft.com/office/2006/metadata/properties" ma:root="true" ma:fieldsID="10335be68c055e016374ad033eceedde" ns2:_="" ns3:_="" ns4:_="">
    <xsd:import namespace="97e57212-3e02-407f-8b2d-05f7d7f19b15"/>
    <xsd:import namespace="990df912-97d7-4692-980c-0a901052d458"/>
    <xsd:import namespace="e2dab12f-945b-4f04-bbee-3a2ddaf42c58"/>
    <xsd:element name="properties">
      <xsd:complexType>
        <xsd:sequence>
          <xsd:element name="documentManagement">
            <xsd:complexType>
              <xsd:all>
                <xsd:element ref="ns2:pgeInformationSecurityClassification" minOccurs="0"/>
                <xsd:element ref="ns2:mca9ac2a47d44219b4ff213ace4480ec" minOccurs="0"/>
                <xsd:element ref="ns2:TaxCatchAll" minOccurs="0"/>
                <xsd:element ref="ns2:TaxCatchAllLabel" minOccurs="0"/>
                <xsd:element ref="ns2:pgeRetentionTriggerDate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3:Note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e57212-3e02-407f-8b2d-05f7d7f19b15" elementFormDefault="qualified">
    <xsd:import namespace="http://schemas.microsoft.com/office/2006/documentManagement/types"/>
    <xsd:import namespace="http://schemas.microsoft.com/office/infopath/2007/PartnerControls"/>
    <xsd:element name="pgeInformationSecurityClassification" ma:index="8" nillable="true" ma:displayName="PGE Information Security Classification" ma:default="Confidential" ma:description="Confidentiality of the Item (i.e. who can access it.) PG&amp;E uses the following four levels of confidentiality:&#10;• Public: Information available to anyone inside or outside PG&amp;E without restriction. &#10;• Internal: Information intended primarily for use within PG&amp;E.&#10;• Confidential: Information intended for use within PG&amp;E on a “business-need-to-know basis.” &#10;• Restricted: Information that is the most sensitive due to its significant value to the company and requires the maximum level of handling and protection from unauthorized collection, access, use or disclosure&#10;" ma:format="Dropdown" ma:internalName="pgeInformationSecurityClassification">
      <xsd:simpleType>
        <xsd:restriction base="dms:Choice">
          <xsd:enumeration value="Public"/>
          <xsd:enumeration value="Internal"/>
          <xsd:enumeration value="Confidential"/>
          <xsd:enumeration value="Restricted"/>
        </xsd:restriction>
      </xsd:simpleType>
    </xsd:element>
    <xsd:element name="mca9ac2a47d44219b4ff213ace4480ec" ma:index="9" nillable="true" ma:taxonomy="true" ma:internalName="mca9ac2a47d44219b4ff213ace4480ec" ma:taxonomyFieldName="pgeRecordCategory" ma:displayName="PGE Record Category" ma:default="-1;#RSC75: Regulatory Filings - CPUC Major|36b1944d-d716-49f8-80dc-438e5d7434b7" ma:fieldId="{6ca9ac2a-47d4-4219-b4ff-213ace4480ec}" ma:sspId="b06c99b3-cd83-43e5-b4c1-d62f316c1e37" ma:termSetId="adcc1c58-aad5-4d6c-b2f3-f9d1112c68e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de93abf7-a298-4cc5-a377-2cb1898cef13}" ma:internalName="TaxCatchAll" ma:showField="CatchAllData" ma:web="e2dab12f-945b-4f04-bbee-3a2ddaf42c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1" nillable="true" ma:displayName="Taxonomy Catch All Column1" ma:hidden="true" ma:list="{de93abf7-a298-4cc5-a377-2cb1898cef13}" ma:internalName="TaxCatchAllLabel" ma:readOnly="true" ma:showField="CatchAllDataLabel" ma:web="e2dab12f-945b-4f04-bbee-3a2ddaf42c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geRetentionTriggerDate" ma:index="13" nillable="true" ma:displayName="PGE Retention Trigger Date" ma:description="This is a date field it will be populated when an event has occurred that will trigger retention" ma:format="DateOnly" ma:internalName="pgeRetentionTrigger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0df912-97d7-4692-980c-0a901052d4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s" ma:index="20" nillable="true" ma:displayName="Notes" ma:description="Pertinent info not included in file Name" ma:format="Dropdown" ma:internalName="Notes">
      <xsd:simpleType>
        <xsd:restriction base="dms:Note">
          <xsd:maxLength value="255"/>
        </xsd:restriction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9" nillable="true" ma:taxonomy="true" ma:internalName="lcf76f155ced4ddcb4097134ff3c332f" ma:taxonomyFieldName="MediaServiceImageTags" ma:displayName="Image Tags" ma:readOnly="false" ma:fieldId="{5cf76f15-5ced-4ddc-b409-7134ff3c332f}" ma:taxonomyMulti="true" ma:sspId="b06c99b3-cd83-43e5-b4c1-d62f316c1e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dab12f-945b-4f04-bbee-3a2ddaf42c5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78E535-EE1D-4EC2-816C-44A4C9316C34}">
  <ds:schemaRefs>
    <ds:schemaRef ds:uri="http://purl.org/dc/terms/"/>
    <ds:schemaRef ds:uri="e2dab12f-945b-4f04-bbee-3a2ddaf42c58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97e57212-3e02-407f-8b2d-05f7d7f19b15"/>
    <ds:schemaRef ds:uri="990df912-97d7-4692-980c-0a901052d458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DEB238C-02BB-4A84-BCA9-297672C4FA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63AD2D-F886-46DF-96BC-87E9E09A9958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69ECFCA4-C6AD-4CF3-A6BB-D6D7479E01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e57212-3e02-407f-8b2d-05f7d7f19b15"/>
    <ds:schemaRef ds:uri="990df912-97d7-4692-980c-0a901052d458"/>
    <ds:schemaRef ds:uri="e2dab12f-945b-4f04-bbee-3a2ddaf42c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 (2)</vt:lpstr>
      <vt:lpstr>Target_EOY_copy</vt:lpstr>
      <vt:lpstr>Target_EOY - TO UPLOAD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Lu, Jennie</dc:creator>
  <cp:keywords/>
  <dc:description/>
  <cp:lastModifiedBy>Banza, Ade</cp:lastModifiedBy>
  <cp:revision/>
  <dcterms:created xsi:type="dcterms:W3CDTF">2022-06-07T23:23:32Z</dcterms:created>
  <dcterms:modified xsi:type="dcterms:W3CDTF">2022-11-17T20:15:13Z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0x010100D9C96D36497D884A8E14A602F6FD69DA</vt:lpwstr>
  </property>
  <property fmtid="{D5CDD505-2E9C-101B-9397-08002B2CF9AE}" pid="3" name="MediaServiceImageTags">
    <vt:lpwstr/>
  </property>
  <property fmtid="{D5CDD505-2E9C-101B-9397-08002B2CF9AE}" pid="4" name="pgeRecordCategory">
    <vt:lpwstr>1;#RSC75: Regulatory Filings - CPUC Major|36b1944d-d716-49f8-80dc-438e5d7434b7</vt:lpwstr>
  </property>
  <property fmtid="{D5CDD505-2E9C-101B-9397-08002B2CF9AE}" pid="5" name="MSIP_Label_fe50d7ff-dac2-44e7-b4b1-f9f0ac2f0a92_Enabled">
    <vt:lpwstr>true</vt:lpwstr>
  </property>
  <property fmtid="{D5CDD505-2E9C-101B-9397-08002B2CF9AE}" pid="6" name="MSIP_Label_fe50d7ff-dac2-44e7-b4b1-f9f0ac2f0a92_SetDate">
    <vt:lpwstr>2022-11-17T20:15:10Z</vt:lpwstr>
  </property>
  <property fmtid="{D5CDD505-2E9C-101B-9397-08002B2CF9AE}" pid="7" name="MSIP_Label_fe50d7ff-dac2-44e7-b4b1-f9f0ac2f0a92_Method">
    <vt:lpwstr>Privileged</vt:lpwstr>
  </property>
  <property fmtid="{D5CDD505-2E9C-101B-9397-08002B2CF9AE}" pid="8" name="MSIP_Label_fe50d7ff-dac2-44e7-b4b1-f9f0ac2f0a92_Name">
    <vt:lpwstr>Internal</vt:lpwstr>
  </property>
  <property fmtid="{D5CDD505-2E9C-101B-9397-08002B2CF9AE}" pid="9" name="MSIP_Label_fe50d7ff-dac2-44e7-b4b1-f9f0ac2f0a92_SiteId">
    <vt:lpwstr>44ae661a-ece6-41aa-bc96-7c2c85a08941</vt:lpwstr>
  </property>
  <property fmtid="{D5CDD505-2E9C-101B-9397-08002B2CF9AE}" pid="10" name="MSIP_Label_fe50d7ff-dac2-44e7-b4b1-f9f0ac2f0a92_ActionId">
    <vt:lpwstr>5931f292-8235-469b-940e-561eaa4e8560</vt:lpwstr>
  </property>
  <property fmtid="{D5CDD505-2E9C-101B-9397-08002B2CF9AE}" pid="11" name="MSIP_Label_fe50d7ff-dac2-44e7-b4b1-f9f0ac2f0a92_ContentBits">
    <vt:lpwstr>3</vt:lpwstr>
  </property>
</Properties>
</file>