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/>
  <mc:AlternateContent xmlns:mc="http://schemas.openxmlformats.org/markup-compatibility/2006">
    <mc:Choice Requires="x15">
      <x15ac:absPath xmlns:x15ac="http://schemas.microsoft.com/office/spreadsheetml/2010/11/ac" url="/Users/alexdelatorre/Desktop/Self Learning/adlt-learning-journal/coding_learning/excel/introduction_to_excel_datacamp/Introduction to Excel/Workbooks/"/>
    </mc:Choice>
  </mc:AlternateContent>
  <xr:revisionPtr revIDLastSave="0" documentId="13_ncr:1_{F8EF68AB-0793-624D-BF18-F06E5E44EC32}" xr6:coauthVersionLast="47" xr6:coauthVersionMax="47" xr10:uidLastSave="{00000000-0000-0000-0000-000000000000}"/>
  <bookViews>
    <workbookView xWindow="0" yWindow="760" windowWidth="25840" windowHeight="17840" xr2:uid="{00000000-000D-0000-FFFF-FFFF00000000}"/>
  </bookViews>
  <sheets>
    <sheet name="Sales" sheetId="7" r:id="rId1"/>
  </sheets>
  <definedNames>
    <definedName name="item_price">Sales!$F$2:$F$1202</definedName>
    <definedName name="quantity">Sales!$D$2:$D$1202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V6" i="7"/>
  <c r="V5" i="7"/>
  <c r="V4" i="7"/>
  <c r="V3" i="7"/>
  <c r="V2" i="7"/>
  <c r="V7" i="7" l="1"/>
</calcChain>
</file>

<file path=xl/sharedStrings.xml><?xml version="1.0" encoding="utf-8"?>
<sst xmlns="http://schemas.openxmlformats.org/spreadsheetml/2006/main" count="12034" uniqueCount="2713">
  <si>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</si>
  <si>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</si>
  <si>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</si>
  <si>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</si>
  <si>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</si>
  <si>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</si>
  <si>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</si>
  <si>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</si>
  <si>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</si>
  <si>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</si>
  <si>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</si>
  <si>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</si>
  <si>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</si>
  <si>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</si>
  <si>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</si>
  <si>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</si>
  <si>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</si>
  <si>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</si>
  <si>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</si>
  <si>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</si>
  <si>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</si>
  <si>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</si>
  <si>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</si>
  <si>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</si>
  <si>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</si>
  <si>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</si>
  <si>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</si>
  <si>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</si>
  <si>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</si>
  <si>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</si>
  <si>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</si>
  <si>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</si>
  <si>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</si>
  <si>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</si>
  <si>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</si>
  <si>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</si>
  <si>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</si>
  <si>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</si>
  <si>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</si>
  <si>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</si>
  <si>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</si>
  <si>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</si>
  <si>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</si>
  <si>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</si>
  <si>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</si>
  <si>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</si>
  <si>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</si>
  <si>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</si>
  <si>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</si>
  <si>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</si>
  <si>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</si>
  <si>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</si>
  <si>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</si>
  <si>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</si>
  <si>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</si>
  <si>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</si>
  <si>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</si>
  <si>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</si>
  <si>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</si>
  <si>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</si>
  <si>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</si>
  <si>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</si>
  <si>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</si>
  <si>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</si>
  <si>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</si>
  <si>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</si>
  <si>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</si>
  <si>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</si>
  <si>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</si>
  <si>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</si>
  <si>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</si>
  <si>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</si>
  <si>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</si>
  <si>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</si>
  <si>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</si>
  <si>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</si>
  <si>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</si>
  <si>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</si>
  <si>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</si>
  <si>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</si>
  <si>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</si>
  <si>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</si>
  <si>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</si>
  <si>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</si>
  <si>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</si>
  <si>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</si>
  <si>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</si>
  <si>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</si>
  <si>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</si>
  <si>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</si>
  <si>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</si>
  <si>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</si>
  <si>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</si>
  <si>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</si>
  <si>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</si>
  <si>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</si>
  <si>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</si>
  <si>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</si>
  <si>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</si>
  <si>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</si>
  <si>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</si>
  <si>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</si>
  <si>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</si>
  <si>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</si>
  <si>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</si>
  <si>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</si>
  <si>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</si>
  <si>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</si>
  <si>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</si>
  <si>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</si>
  <si>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</si>
  <si>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</si>
  <si>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</si>
  <si>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</si>
  <si>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</si>
  <si>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</si>
  <si>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</si>
  <si>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</si>
  <si>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</si>
  <si>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</si>
  <si>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</si>
  <si>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</si>
  <si>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</si>
  <si>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</si>
  <si>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</si>
  <si>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</si>
  <si>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</si>
  <si>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</si>
  <si>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</si>
  <si>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</si>
  <si>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</si>
  <si>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</si>
  <si>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</si>
  <si>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</si>
  <si>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</si>
  <si>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</si>
  <si>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</si>
  <si>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</si>
  <si>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</si>
  <si>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</si>
  <si>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</si>
  <si>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</si>
  <si>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</si>
  <si>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</si>
  <si>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</si>
  <si>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</si>
  <si>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</si>
  <si>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</si>
  <si>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</si>
  <si>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</si>
  <si>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</si>
  <si>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</si>
  <si>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</si>
  <si>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</si>
  <si>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</si>
  <si>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</si>
  <si>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</si>
  <si>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</si>
  <si>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</si>
  <si>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</si>
  <si>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</si>
  <si>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</si>
  <si>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</si>
  <si>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</si>
  <si>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</si>
  <si>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</si>
  <si>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</si>
  <si>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</si>
  <si>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</si>
  <si>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</si>
  <si>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</si>
  <si>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</si>
  <si>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</si>
  <si>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</si>
  <si>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</si>
  <si>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</si>
  <si>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</si>
  <si>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</si>
  <si>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</si>
  <si>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</si>
  <si>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</si>
  <si>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</si>
  <si>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</si>
  <si>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</si>
  <si>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</si>
  <si>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</si>
  <si>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</si>
  <si>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</si>
  <si>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</si>
  <si>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</si>
  <si>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</si>
  <si>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</si>
  <si>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</si>
  <si>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</si>
  <si>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</si>
  <si>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</si>
  <si>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</si>
  <si>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</si>
  <si>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</si>
  <si>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</si>
  <si>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</si>
  <si>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</si>
  <si>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</si>
  <si>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</si>
  <si>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</si>
  <si>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</si>
  <si>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</si>
  <si>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</si>
  <si>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</si>
  <si>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</si>
  <si>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</si>
  <si>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</si>
  <si>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</si>
  <si>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</si>
  <si>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</si>
  <si>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</si>
  <si>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</si>
  <si>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</si>
  <si>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</si>
  <si>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</si>
  <si>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</si>
  <si>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</si>
  <si>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</si>
  <si>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</si>
  <si>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</si>
  <si>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</si>
  <si>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</si>
  <si>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</si>
  <si>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</si>
  <si>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</si>
  <si>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</si>
  <si>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</si>
  <si>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</si>
  <si>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</si>
  <si>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</si>
  <si>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</si>
  <si>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</si>
  <si>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</si>
  <si>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</si>
  <si>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</si>
  <si>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</si>
  <si>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</si>
  <si>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</si>
  <si>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</si>
  <si>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</si>
  <si>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</si>
  <si>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</si>
  <si>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</si>
  <si>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</si>
  <si>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</si>
  <si>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</si>
  <si>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</si>
  <si>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</si>
  <si>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</si>
  <si>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</si>
  <si>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</si>
  <si>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</si>
  <si>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</si>
  <si>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</si>
  <si>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</si>
  <si>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</si>
  <si>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</si>
  <si>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</si>
  <si>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</si>
  <si>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</si>
  <si>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</si>
  <si>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</si>
  <si>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</si>
  <si>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</si>
  <si>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</si>
  <si>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</si>
  <si>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</si>
  <si>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</si>
  <si>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</si>
  <si>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</si>
  <si>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</si>
  <si>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</si>
  <si>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</si>
  <si>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</si>
  <si>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</si>
  <si>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</si>
  <si>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</si>
  <si>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</si>
  <si>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</si>
  <si>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</si>
  <si>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</si>
  <si>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</si>
  <si>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</si>
  <si>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</si>
  <si>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</si>
  <si>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</si>
  <si>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</si>
  <si>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</si>
  <si>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</si>
  <si>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</si>
  <si>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</si>
  <si>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</si>
  <si>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</si>
  <si>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</si>
  <si>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</si>
  <si>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</si>
  <si>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</si>
  <si>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</si>
  <si>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</si>
  <si>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</si>
  <si>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</si>
  <si>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</si>
  <si>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</si>
  <si>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</si>
  <si>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</si>
  <si>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</si>
  <si>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</si>
  <si>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</si>
  <si>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</si>
  <si>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</si>
  <si>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</si>
  <si>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</si>
  <si>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</si>
  <si>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</si>
  <si>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</si>
  <si>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</si>
  <si>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</si>
  <si>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</si>
  <si>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</si>
  <si>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</si>
  <si>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</si>
  <si>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</si>
  <si>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</si>
  <si>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</si>
  <si>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</si>
  <si>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</si>
  <si>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</si>
  <si>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</si>
  <si>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</si>
  <si>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</si>
  <si>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</si>
  <si>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</si>
  <si>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</si>
  <si>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</si>
  <si>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</si>
  <si>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</si>
  <si>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</si>
  <si>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</si>
  <si>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</si>
  <si>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</si>
  <si>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</si>
  <si>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</si>
  <si>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</si>
  <si>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</si>
  <si>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</si>
  <si>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</si>
  <si>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</si>
  <si>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</si>
  <si>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</si>
  <si>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</si>
  <si>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</si>
  <si>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</si>
  <si>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</si>
  <si>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</si>
  <si>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</si>
  <si>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</si>
  <si>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</si>
  <si>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</si>
  <si>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</si>
  <si>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</si>
  <si>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</si>
  <si>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</si>
  <si>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</si>
  <si>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</si>
  <si>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</si>
  <si>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</si>
  <si>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</si>
  <si>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</si>
  <si>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</si>
  <si>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</si>
  <si>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</si>
  <si>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</si>
  <si>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</si>
  <si>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</si>
  <si>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</si>
  <si>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</si>
  <si>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</si>
  <si>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</si>
  <si>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</si>
  <si>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</si>
  <si>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</si>
  <si>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</si>
  <si>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</si>
  <si>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</si>
  <si>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</si>
  <si>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</si>
  <si>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</si>
  <si>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</si>
  <si>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</si>
  <si>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</si>
  <si>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</si>
  <si>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</si>
  <si>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</si>
  <si>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</si>
  <si>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</si>
  <si>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</si>
  <si>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</si>
  <si>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</si>
  <si>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</si>
  <si>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</si>
  <si>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</si>
  <si>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</si>
  <si>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</si>
  <si>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</si>
  <si>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</si>
  <si>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</si>
  <si>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</si>
  <si>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</si>
  <si>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</si>
  <si>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</si>
  <si>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</si>
  <si>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</si>
  <si>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</si>
  <si>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</si>
  <si>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</si>
  <si>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</si>
  <si>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</si>
  <si>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</si>
  <si>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</si>
  <si>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</si>
  <si>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</si>
  <si>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</si>
  <si>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</si>
  <si>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</si>
  <si>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</si>
  <si>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</si>
  <si>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</si>
  <si>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</si>
  <si>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</si>
  <si>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</si>
  <si>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</si>
  <si>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</si>
  <si>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</si>
  <si>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</si>
  <si>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</si>
  <si>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</si>
  <si>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</si>
  <si>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</si>
  <si>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</si>
  <si>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</si>
  <si>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</si>
  <si>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</si>
  <si>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</si>
  <si>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</si>
  <si>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</si>
  <si>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</si>
  <si>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</si>
  <si>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</si>
  <si>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</si>
  <si>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</si>
  <si>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</si>
  <si>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</si>
  <si>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</si>
  <si>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</si>
  <si>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</si>
  <si>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</si>
  <si>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</si>
  <si>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</si>
  <si>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</si>
  <si>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</si>
  <si>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</si>
  <si>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</si>
  <si>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</si>
  <si>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</si>
  <si>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</si>
  <si>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</si>
  <si>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</si>
  <si>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</si>
  <si>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</si>
  <si>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</si>
  <si>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</si>
  <si>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</si>
  <si>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</si>
  <si>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</si>
  <si>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</si>
  <si>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</si>
  <si>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</si>
  <si>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</si>
  <si>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</si>
  <si>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</si>
  <si>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</si>
  <si>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</si>
  <si>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</si>
  <si>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</si>
  <si>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</si>
  <si>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</si>
  <si>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</si>
  <si>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</si>
  <si>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</si>
  <si>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</si>
  <si>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</si>
  <si>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</si>
  <si>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</si>
  <si>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</si>
  <si>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</si>
  <si>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</si>
  <si>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</si>
  <si>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</si>
  <si>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</si>
  <si>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</si>
  <si>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</si>
  <si>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</si>
  <si>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</si>
  <si>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</si>
  <si>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</si>
  <si>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</si>
  <si>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</si>
  <si>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</si>
  <si>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</si>
  <si>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</si>
  <si>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</si>
  <si>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</si>
  <si>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</si>
  <si>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</si>
  <si>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</si>
  <si>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</si>
  <si>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</si>
  <si>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</si>
  <si>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</si>
  <si>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</si>
  <si>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</si>
  <si>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</si>
  <si>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</si>
  <si>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</si>
  <si>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</si>
  <si>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</si>
  <si>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</si>
  <si>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</si>
  <si>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</si>
  <si>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</si>
  <si>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</si>
  <si>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</si>
  <si>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</si>
  <si>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</si>
  <si>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</si>
  <si>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</si>
  <si>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</si>
  <si>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</si>
  <si>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</si>
  <si>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</si>
  <si>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</si>
  <si>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</si>
  <si>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</si>
  <si>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</si>
  <si>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</si>
  <si>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</si>
  <si>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</si>
  <si>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</si>
  <si>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</si>
  <si>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</si>
  <si>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</si>
  <si>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</si>
  <si>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</si>
  <si>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</si>
  <si>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</si>
  <si>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</si>
  <si>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</si>
  <si>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</si>
  <si>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</si>
  <si>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</si>
  <si>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</si>
  <si>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</si>
  <si>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</si>
  <si>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</si>
  <si>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</si>
  <si>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</si>
  <si>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</si>
  <si>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</si>
  <si>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</si>
  <si>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</si>
  <si>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</si>
  <si>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</si>
  <si>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</si>
  <si>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</si>
  <si>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</si>
  <si>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</si>
  <si>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</si>
  <si>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</si>
  <si>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</si>
  <si>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</si>
  <si>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</si>
  <si>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</si>
  <si>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</si>
  <si>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</si>
  <si>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</si>
  <si>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</si>
  <si>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</si>
  <si>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</si>
  <si>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</si>
  <si>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</si>
  <si>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</si>
  <si>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</si>
  <si>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</si>
  <si>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</si>
  <si>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</si>
  <si>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</si>
  <si>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</si>
  <si>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</si>
  <si>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</si>
  <si>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</si>
  <si>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</si>
  <si>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</si>
  <si>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</si>
  <si>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</si>
  <si>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</si>
  <si>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</si>
  <si>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</si>
  <si>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</si>
  <si>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</si>
  <si>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</si>
  <si>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</si>
  <si>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</si>
  <si>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</si>
  <si>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</si>
  <si>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</si>
  <si>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</si>
  <si>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</si>
  <si>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</si>
  <si>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</si>
  <si>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</si>
  <si>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</si>
  <si>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</si>
  <si>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</si>
  <si>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</si>
  <si>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</si>
  <si>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</si>
  <si>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</si>
  <si>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</si>
  <si>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</si>
  <si>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</si>
  <si>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</si>
  <si>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</si>
  <si>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</si>
  <si>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</si>
  <si>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</si>
  <si>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</si>
  <si>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</si>
  <si>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</si>
  <si>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</si>
  <si>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</si>
  <si>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</si>
  <si>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</si>
  <si>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</si>
  <si>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</si>
  <si>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</si>
  <si>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</si>
  <si>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</si>
  <si>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</si>
  <si>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</si>
  <si>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</si>
  <si>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</si>
  <si>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</si>
  <si>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</si>
  <si>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</si>
  <si>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</si>
  <si>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</si>
  <si>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</si>
  <si>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</si>
  <si>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</si>
  <si>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</si>
  <si>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</si>
  <si>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</si>
  <si>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</si>
  <si>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</si>
  <si>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</si>
  <si>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</si>
  <si>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</si>
  <si>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</si>
  <si>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</si>
  <si>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</si>
  <si>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</si>
  <si>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</si>
  <si>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</si>
  <si>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</si>
  <si>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</si>
  <si>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</si>
  <si>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</si>
  <si>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</si>
  <si>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</si>
  <si>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</si>
  <si>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</si>
  <si>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</si>
  <si>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</si>
  <si>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</si>
  <si>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</si>
  <si>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</si>
  <si>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</si>
  <si>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</si>
  <si>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</si>
  <si>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</si>
  <si>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</si>
  <si>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</si>
  <si>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</si>
  <si>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</si>
  <si>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</si>
  <si>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</si>
  <si>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</si>
  <si>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</si>
  <si>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</si>
  <si>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</si>
  <si>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</si>
  <si>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</si>
  <si>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</si>
  <si>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</si>
  <si>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</si>
  <si>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</si>
  <si>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</si>
  <si>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</si>
  <si>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</si>
  <si>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</si>
  <si>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</si>
  <si>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</si>
  <si>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</si>
  <si>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</si>
  <si>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</si>
  <si>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</si>
  <si>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</si>
  <si>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</si>
  <si>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</si>
  <si>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</si>
  <si>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</si>
  <si>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</si>
  <si>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</si>
  <si>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</si>
  <si>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</si>
  <si>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</si>
  <si>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</si>
  <si>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</si>
  <si>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</si>
  <si>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</si>
  <si>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</si>
  <si>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</si>
  <si>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</si>
  <si>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</si>
  <si>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</si>
  <si>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</si>
  <si>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</si>
  <si>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</si>
  <si>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</si>
  <si>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</si>
  <si>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</si>
  <si>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</si>
  <si>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</si>
  <si>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</si>
  <si>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</si>
  <si>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</si>
  <si>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</si>
  <si>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</si>
  <si>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</si>
  <si>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</si>
  <si>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</si>
  <si>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</si>
  <si>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</si>
  <si>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</si>
  <si>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</si>
  <si>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</si>
  <si>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</si>
  <si>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</si>
  <si>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</si>
  <si>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</si>
  <si>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</si>
  <si>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</si>
  <si>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</si>
  <si>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</si>
  <si>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</si>
  <si>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</si>
  <si>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</si>
  <si>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</si>
  <si>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</si>
  <si>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</si>
  <si>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</si>
  <si>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</si>
  <si>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</si>
  <si>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</si>
  <si>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</si>
  <si>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</si>
  <si>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</si>
  <si>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</si>
  <si>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</si>
  <si>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</si>
  <si>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</si>
  <si>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</si>
  <si>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</si>
  <si>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</si>
  <si>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</si>
  <si>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</si>
  <si>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</si>
  <si>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</si>
  <si>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</si>
  <si>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</si>
  <si>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</si>
  <si>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</si>
  <si>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</si>
  <si>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</si>
  <si>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</si>
  <si>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</si>
  <si>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</si>
  <si>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</si>
  <si>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</si>
  <si>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</si>
  <si>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</si>
  <si>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</si>
  <si>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</si>
  <si>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</si>
  <si>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</si>
  <si>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</si>
  <si>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</si>
  <si>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</si>
  <si>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</si>
  <si>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</si>
  <si>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</si>
  <si>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</si>
  <si>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</si>
  <si>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</si>
  <si>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</si>
  <si>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</si>
  <si>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</si>
  <si>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</si>
  <si>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</si>
  <si>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</si>
  <si>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</si>
  <si>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</si>
  <si>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</si>
  <si>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</si>
  <si>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</si>
  <si>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</si>
  <si>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</si>
  <si>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</si>
  <si>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</si>
  <si>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</si>
  <si>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</si>
  <si>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</si>
  <si>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</si>
  <si>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</si>
  <si>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</si>
  <si>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</si>
  <si>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</si>
  <si>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</si>
  <si>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</si>
  <si>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</si>
  <si>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</si>
  <si>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</si>
  <si>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</si>
  <si>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</si>
  <si>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</si>
  <si>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</si>
  <si>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</si>
  <si>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</si>
  <si>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</si>
  <si>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</si>
  <si>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</si>
  <si>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</si>
  <si>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</si>
  <si>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</si>
  <si>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</si>
  <si>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</si>
  <si>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</si>
  <si>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</si>
  <si>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</si>
  <si>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</si>
  <si>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</si>
  <si>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</si>
  <si>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</si>
  <si>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</si>
  <si>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</si>
  <si>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</si>
  <si>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</si>
  <si>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</si>
  <si>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</si>
  <si>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</si>
  <si>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</si>
  <si>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</si>
  <si>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</si>
  <si>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</si>
  <si>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</si>
  <si>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</si>
  <si>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</si>
  <si>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</si>
  <si>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</si>
  <si>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</si>
  <si>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</si>
  <si>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</si>
  <si>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</si>
  <si>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</si>
  <si>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</si>
  <si>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</si>
  <si>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</si>
  <si>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</si>
  <si>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</si>
  <si>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</si>
  <si>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</si>
  <si>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</si>
  <si>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</si>
  <si>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</si>
  <si>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</si>
  <si>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</si>
  <si>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</si>
  <si>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</si>
  <si>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</si>
  <si>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</si>
  <si>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</si>
  <si>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</si>
  <si>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</si>
  <si>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</si>
  <si>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</si>
  <si>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</si>
  <si>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</si>
  <si>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</si>
  <si>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</si>
  <si>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</si>
  <si>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</si>
  <si>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</si>
  <si>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</si>
  <si>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</si>
  <si>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</si>
  <si>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</si>
  <si>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</si>
  <si>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</si>
  <si>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</si>
  <si>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</si>
  <si>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</si>
  <si>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</si>
  <si>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</si>
  <si>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</si>
  <si>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</si>
  <si>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</si>
  <si>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</si>
  <si>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</si>
  <si>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</si>
  <si>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</si>
  <si>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</si>
  <si>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</si>
  <si>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</si>
  <si>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</si>
  <si>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</si>
  <si>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</si>
  <si>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</si>
  <si>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</si>
  <si>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</si>
  <si>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</si>
  <si>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</si>
  <si>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</si>
  <si>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</si>
  <si>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</si>
  <si>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</si>
  <si>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</si>
  <si>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</si>
  <si>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</si>
  <si>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</si>
  <si>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</si>
  <si>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</si>
  <si>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</si>
  <si>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</si>
  <si>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</si>
  <si>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</si>
  <si>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</si>
  <si>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</si>
  <si>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</si>
  <si>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</si>
  <si>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</si>
  <si>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</si>
  <si>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</si>
  <si>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</si>
  <si>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</si>
  <si>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</si>
  <si>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</si>
  <si>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</si>
  <si>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</si>
  <si>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</si>
  <si>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</si>
  <si>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</si>
  <si>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</si>
  <si>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</si>
  <si>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</si>
  <si>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</si>
  <si>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</si>
  <si>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</si>
  <si>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</si>
  <si>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</si>
  <si>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</si>
  <si>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</si>
  <si>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</si>
  <si>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</si>
  <si>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</si>
  <si>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</si>
  <si>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</si>
  <si>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</si>
  <si>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</si>
  <si>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</si>
  <si>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</si>
  <si>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</si>
  <si>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</si>
  <si>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</si>
  <si>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</si>
  <si>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</si>
  <si>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</si>
  <si>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</si>
  <si>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</si>
  <si>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</si>
  <si>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</si>
  <si>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</si>
  <si>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</si>
  <si>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</si>
  <si>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</si>
  <si>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</si>
  <si>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</si>
  <si>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</si>
  <si>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</si>
  <si>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</si>
  <si>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</si>
  <si>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</si>
  <si>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</si>
  <si>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</si>
  <si>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</si>
  <si>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</si>
  <si>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</si>
  <si>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</si>
  <si>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</si>
  <si>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</si>
  <si>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</si>
  <si>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</si>
  <si>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</si>
  <si>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</si>
  <si>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</si>
  <si>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</si>
  <si>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</si>
  <si>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</si>
  <si>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</si>
  <si>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</si>
  <si>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</si>
  <si>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</si>
  <si>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</si>
  <si>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</si>
  <si>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</si>
  <si>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</si>
  <si>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</si>
  <si>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</si>
  <si>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</si>
  <si>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</si>
  <si>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</si>
  <si>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</si>
  <si>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</si>
  <si>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</si>
  <si>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</si>
  <si>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</si>
  <si>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</si>
  <si>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</si>
  <si>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</si>
  <si>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</si>
  <si>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</si>
  <si>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</si>
  <si>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</si>
  <si>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</si>
  <si>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</si>
  <si>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</si>
  <si>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</si>
  <si>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</si>
  <si>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</si>
  <si>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</si>
  <si>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</si>
  <si>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</si>
  <si>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</si>
  <si>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</si>
  <si>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</si>
  <si>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</si>
  <si>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</si>
  <si>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</si>
  <si>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</si>
  <si>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</si>
  <si>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</si>
  <si>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</si>
  <si>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</si>
  <si>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</si>
  <si>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</si>
  <si>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</si>
  <si>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</si>
  <si>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</si>
  <si>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</si>
  <si>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</si>
  <si>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</si>
  <si>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</si>
  <si>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</si>
  <si>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</si>
  <si>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</si>
  <si>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</si>
  <si>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</si>
  <si>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</si>
  <si>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</si>
  <si>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</si>
  <si>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</si>
  <si>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</si>
  <si>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</si>
  <si>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</si>
  <si>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</si>
  <si>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</si>
  <si>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</si>
  <si>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</si>
  <si>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</si>
  <si>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</si>
  <si>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</si>
  <si>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</si>
  <si>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</si>
  <si>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</si>
  <si>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</si>
  <si>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</si>
  <si>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</si>
  <si>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</si>
  <si>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</si>
  <si>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</si>
  <si>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</si>
  <si>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</si>
  <si>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</si>
  <si>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</si>
  <si>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</si>
  <si>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</si>
  <si>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</si>
  <si>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</si>
  <si>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</si>
  <si>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</si>
  <si>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</si>
  <si>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</si>
  <si>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</si>
  <si>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</si>
  <si>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</si>
  <si>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</si>
  <si>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</si>
  <si>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</si>
  <si>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</si>
  <si>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</si>
  <si>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</si>
  <si>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</si>
  <si>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</si>
  <si>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</si>
  <si>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</si>
  <si>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</si>
  <si>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</si>
  <si>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</si>
  <si>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</si>
  <si>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</si>
  <si>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</si>
  <si>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</si>
  <si>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</si>
  <si>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</si>
  <si>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</si>
  <si>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</si>
  <si>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</si>
  <si>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</si>
  <si>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</si>
  <si>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</si>
  <si>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</si>
  <si>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</si>
  <si>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</si>
  <si>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</si>
  <si>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</si>
  <si>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</si>
  <si>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</si>
  <si>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</si>
  <si>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</si>
  <si>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</si>
  <si>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</si>
  <si>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</si>
  <si>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</si>
  <si>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</si>
  <si>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</si>
  <si>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</si>
  <si>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</si>
  <si>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</si>
  <si>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</si>
  <si>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</si>
  <si>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</si>
  <si>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</si>
  <si>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</si>
  <si>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</si>
  <si>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</si>
  <si>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</si>
  <si>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</si>
  <si>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</si>
  <si>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</si>
  <si>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</si>
  <si>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</si>
  <si>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</si>
  <si>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</si>
  <si>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</si>
  <si>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</si>
  <si>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</si>
  <si>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</si>
  <si>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</si>
  <si>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</si>
  <si>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</si>
  <si>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</si>
  <si>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</si>
  <si>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</si>
  <si>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</si>
  <si>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</si>
  <si>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</si>
  <si>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</si>
  <si>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</si>
  <si>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</si>
  <si>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</si>
  <si>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</si>
  <si>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</si>
  <si>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</si>
  <si>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</si>
  <si>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</si>
  <si>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</si>
  <si>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</si>
  <si>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</si>
  <si>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</si>
  <si>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</si>
  <si>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</si>
  <si>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</si>
  <si>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</si>
  <si>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</si>
  <si>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</si>
  <si>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</si>
  <si>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</si>
  <si>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</si>
  <si>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</si>
  <si>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</si>
  <si>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</si>
  <si>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</si>
  <si>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</si>
  <si>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</si>
  <si>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</si>
  <si>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</si>
  <si>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</si>
  <si>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</si>
  <si>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</si>
  <si>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</si>
  <si>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</si>
  <si>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</si>
  <si>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</si>
  <si>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</si>
  <si>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</si>
  <si>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</si>
  <si>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</si>
  <si>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</si>
  <si>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</si>
  <si>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</si>
  <si>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</si>
  <si>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</si>
  <si>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</si>
  <si>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</si>
  <si>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</si>
  <si>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</si>
  <si>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</si>
  <si>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</si>
  <si>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</si>
  <si>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</si>
  <si>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</si>
  <si>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</si>
  <si>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</si>
  <si>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</si>
  <si>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</si>
  <si>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</si>
  <si>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</si>
  <si>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</si>
  <si>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</si>
  <si>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</si>
  <si>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</si>
  <si>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</si>
  <si>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</si>
  <si>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</si>
  <si>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</si>
  <si>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</si>
  <si>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</si>
  <si>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</si>
  <si>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</si>
  <si>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</si>
  <si>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</si>
  <si>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</si>
  <si>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</si>
  <si>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</si>
  <si>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</si>
  <si>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</si>
  <si>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</si>
  <si>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</si>
  <si>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</si>
  <si>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</si>
  <si>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</si>
  <si>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</si>
  <si>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</si>
  <si>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</si>
  <si>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</si>
  <si>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</si>
  <si>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</si>
  <si>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</si>
  <si>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</si>
  <si>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</si>
  <si>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</si>
  <si>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</si>
  <si>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</si>
  <si>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</si>
  <si>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</si>
  <si>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</si>
  <si>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</si>
  <si>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</si>
  <si>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</si>
  <si>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</si>
  <si>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</si>
  <si>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</si>
  <si>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</si>
  <si>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</si>
  <si>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</si>
  <si>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</si>
  <si>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</si>
  <si>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</si>
  <si>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</si>
  <si>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</si>
  <si>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</si>
  <si>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</si>
  <si>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</si>
  <si>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</si>
  <si>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</si>
  <si>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</si>
  <si>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</si>
  <si>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</si>
  <si>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</si>
  <si>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</si>
  <si>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</si>
  <si>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</si>
  <si>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</si>
  <si>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</si>
  <si>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</si>
  <si>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</si>
  <si>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</si>
  <si>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</si>
  <si>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</si>
  <si>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</si>
  <si>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</si>
  <si>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</si>
  <si>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</si>
  <si>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</si>
  <si>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</si>
  <si>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</si>
  <si>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</si>
  <si>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</si>
  <si>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</si>
  <si>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</si>
  <si>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</si>
  <si>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</si>
  <si>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</si>
  <si>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</si>
  <si>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</si>
  <si>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</si>
  <si>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</si>
  <si>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</si>
  <si>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</si>
  <si>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</si>
  <si>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</si>
  <si>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</si>
  <si>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</si>
  <si>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</si>
  <si>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</si>
  <si>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</si>
  <si>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</si>
  <si>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</si>
  <si>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</si>
  <si>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</si>
  <si>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</si>
  <si>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</si>
  <si>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</si>
  <si>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</si>
  <si>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</si>
  <si>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</si>
  <si>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</si>
  <si>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</si>
  <si>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</si>
  <si>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</si>
  <si>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</si>
  <si>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</si>
  <si>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</si>
  <si>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</si>
  <si>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</si>
  <si>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</si>
  <si>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</si>
  <si>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</si>
  <si>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</si>
  <si>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</si>
  <si>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</si>
  <si>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</si>
  <si>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</si>
  <si>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</si>
  <si>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</si>
  <si>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</si>
  <si>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</si>
  <si>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</si>
  <si>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</si>
  <si>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</si>
  <si>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</si>
  <si>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</si>
  <si>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</si>
  <si>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</si>
  <si>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</si>
  <si>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</si>
  <si>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</si>
  <si>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</si>
  <si>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</si>
  <si>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</si>
  <si>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</si>
  <si>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</si>
  <si>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</si>
  <si>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</si>
  <si>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</si>
  <si>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</si>
  <si>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</si>
  <si>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</si>
  <si>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</si>
  <si>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</si>
  <si>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</si>
  <si>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</si>
  <si>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</si>
  <si>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</si>
  <si>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</si>
  <si>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</si>
  <si>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</si>
  <si>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</si>
  <si>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</si>
  <si>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</si>
  <si>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</si>
  <si>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</si>
  <si>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</si>
  <si>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</si>
  <si>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</si>
  <si>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</si>
  <si>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</si>
  <si>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</si>
  <si>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</si>
  <si>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</si>
  <si>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</si>
  <si>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</si>
  <si>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</si>
  <si>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</si>
  <si>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</si>
  <si>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</si>
  <si>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</si>
  <si>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</si>
  <si>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</si>
  <si>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</si>
  <si>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</si>
  <si>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</si>
  <si>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</si>
  <si>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</si>
  <si>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</si>
  <si>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</si>
  <si>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</si>
  <si>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</si>
  <si>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</si>
  <si>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</si>
  <si>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</si>
  <si>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</si>
  <si>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</si>
  <si>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</si>
  <si>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</si>
  <si>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</si>
  <si>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</si>
  <si>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</si>
  <si>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</si>
  <si>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</si>
  <si>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</si>
  <si>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</si>
  <si>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</si>
  <si>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</si>
  <si>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</si>
  <si>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</si>
  <si>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</si>
  <si>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</si>
  <si>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</si>
  <si>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</si>
  <si>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</si>
  <si>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</si>
  <si>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</si>
  <si>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</si>
  <si>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</si>
  <si>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</si>
  <si>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</si>
  <si>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</si>
  <si>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</si>
  <si>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</si>
  <si>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</si>
  <si>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</si>
  <si>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</si>
  <si>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</si>
  <si>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</si>
  <si>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</si>
  <si>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</si>
  <si>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</si>
  <si>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</si>
  <si>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</si>
  <si>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</si>
  <si>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</si>
  <si>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</si>
  <si>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</si>
  <si>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</si>
  <si>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</si>
  <si>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</si>
  <si>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</si>
  <si>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</si>
  <si>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</si>
  <si>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</si>
  <si>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</si>
  <si>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</si>
  <si>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</si>
  <si>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</si>
  <si>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</si>
  <si>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</si>
  <si>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</si>
  <si>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</si>
  <si>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</si>
  <si>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</si>
  <si>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</si>
  <si>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</si>
  <si>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</si>
  <si>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</si>
  <si>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</si>
  <si>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</si>
  <si>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</si>
  <si>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</si>
  <si>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</si>
  <si>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</si>
  <si>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</si>
  <si>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</si>
  <si>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</si>
  <si>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</si>
  <si>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</si>
  <si>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</si>
  <si>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</si>
  <si>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</si>
  <si>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</si>
  <si>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</si>
  <si>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</si>
  <si>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</si>
  <si>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</si>
  <si>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</si>
  <si>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</si>
  <si>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</si>
  <si>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</si>
  <si>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</si>
  <si>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</si>
  <si>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</si>
  <si>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</si>
  <si>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</si>
  <si>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</si>
  <si>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</si>
  <si>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</si>
  <si>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</si>
  <si>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</si>
  <si>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</si>
  <si>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</si>
  <si>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</si>
  <si>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</si>
  <si>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</si>
  <si>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</si>
  <si>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</si>
  <si>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</si>
  <si>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</si>
  <si>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</si>
  <si>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</si>
  <si>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</si>
  <si>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</si>
  <si>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</si>
  <si>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</si>
  <si>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</si>
  <si>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</si>
  <si>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</si>
  <si>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</si>
  <si>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</si>
  <si>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</si>
  <si>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</si>
  <si>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</si>
  <si>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</si>
  <si>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</si>
  <si>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</si>
  <si>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</si>
  <si>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</si>
  <si>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</si>
  <si>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</si>
  <si>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</si>
  <si>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</si>
  <si>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</si>
  <si>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</si>
  <si>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</si>
  <si>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</si>
  <si>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</si>
  <si>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</si>
  <si>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</si>
  <si>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</si>
  <si>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</si>
  <si>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</si>
  <si>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</si>
  <si>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</si>
  <si>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</si>
  <si>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</si>
  <si>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</si>
  <si>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</si>
  <si>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</si>
  <si>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</si>
  <si>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</si>
  <si>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</si>
  <si>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</si>
  <si>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</si>
  <si>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</si>
  <si>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</si>
  <si>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</si>
  <si>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</si>
  <si>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</si>
  <si>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</si>
  <si>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</si>
  <si>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</si>
  <si>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</si>
  <si>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</si>
  <si>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</si>
  <si>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</si>
  <si>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</si>
  <si>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</si>
  <si>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</si>
  <si>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</si>
  <si>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</si>
  <si>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</si>
  <si>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</si>
  <si>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</si>
  <si>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</si>
  <si>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</si>
  <si>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</si>
  <si>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</si>
  <si>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</si>
  <si>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</si>
  <si>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</si>
  <si>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</si>
  <si>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</si>
  <si>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</si>
  <si>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</si>
  <si>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</si>
  <si>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</si>
  <si>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</si>
  <si>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</si>
  <si>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</si>
  <si>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</si>
  <si>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</si>
  <si>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</si>
  <si>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</si>
  <si>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</si>
  <si>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</si>
  <si>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</si>
  <si>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</si>
  <si>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</si>
  <si>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</si>
  <si>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</si>
  <si>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</si>
  <si>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</si>
  <si>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</si>
  <si>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</si>
  <si>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</si>
  <si>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</si>
  <si>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</si>
  <si>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</si>
  <si>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</si>
  <si>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</si>
  <si>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</si>
  <si>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</si>
  <si>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</si>
  <si>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</si>
  <si>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</si>
  <si>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</si>
  <si>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</si>
  <si>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</si>
  <si>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</si>
  <si>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</si>
  <si>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</si>
  <si>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</si>
  <si>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</si>
  <si>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</si>
  <si>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</si>
  <si>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</si>
  <si>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</si>
  <si>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</si>
  <si>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</si>
  <si>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</si>
  <si>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</si>
  <si>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</si>
  <si>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</si>
  <si>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</si>
  <si>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</si>
  <si>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</si>
  <si>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</si>
  <si>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</si>
  <si>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</si>
  <si>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</si>
  <si>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</si>
  <si>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</si>
  <si>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</si>
  <si>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</si>
  <si>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</si>
  <si>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</si>
  <si>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</si>
  <si>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</si>
  <si>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</si>
  <si>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</si>
  <si>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</si>
  <si>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</si>
  <si>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</si>
  <si>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</si>
  <si>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</si>
  <si>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</si>
  <si>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</si>
  <si>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</si>
  <si>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</si>
  <si>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</si>
  <si>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</si>
  <si>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</si>
  <si>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</si>
  <si>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</si>
  <si>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</si>
  <si>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</si>
  <si>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</si>
  <si>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</si>
  <si>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</si>
  <si>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</si>
  <si>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</si>
  <si>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</si>
  <si>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</si>
  <si>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</si>
  <si>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</si>
  <si>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</si>
  <si>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</si>
  <si>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</si>
  <si>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</si>
  <si>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</si>
  <si>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</si>
  <si>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</si>
  <si>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</si>
  <si>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</si>
  <si>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</si>
  <si>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</si>
  <si>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</si>
  <si>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</si>
  <si>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</si>
  <si>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</si>
  <si>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</si>
  <si>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</si>
  <si>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</si>
  <si>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</si>
  <si>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</si>
  <si>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</si>
  <si>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</si>
  <si>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</si>
  <si>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</si>
  <si>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</si>
  <si>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</si>
  <si>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</si>
  <si>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</si>
  <si>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</si>
  <si>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</si>
  <si>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</si>
  <si>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</si>
  <si>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</si>
  <si>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</si>
  <si>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</si>
  <si>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</si>
  <si>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</si>
  <si>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</si>
  <si>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</si>
  <si>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</si>
  <si>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</si>
  <si>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</si>
  <si>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</si>
  <si>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</si>
  <si>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</si>
  <si>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</si>
  <si>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</si>
  <si>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</si>
  <si>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</si>
  <si>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</si>
  <si>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</si>
  <si>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</si>
  <si>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</si>
  <si>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</si>
  <si>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</si>
  <si>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</si>
  <si>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</si>
  <si>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</si>
  <si>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</si>
  <si>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</si>
  <si>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</si>
  <si>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</si>
  <si>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</si>
  <si>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</si>
  <si>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</si>
  <si>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</si>
  <si>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</si>
  <si>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</si>
  <si>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</si>
  <si>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</si>
  <si>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</si>
  <si>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</si>
  <si>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</si>
  <si>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</si>
  <si>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</si>
  <si>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</si>
  <si>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</si>
  <si>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</si>
  <si>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</si>
  <si>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</si>
  <si>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</si>
  <si>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</si>
  <si>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</si>
  <si>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</si>
  <si>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</si>
  <si>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</si>
  <si>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</si>
  <si>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</si>
  <si>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</si>
  <si>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</si>
  <si>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</si>
  <si>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</si>
  <si>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</si>
  <si>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</si>
  <si>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</si>
  <si>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</si>
  <si>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</si>
  <si>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</si>
  <si>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</si>
  <si>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</si>
  <si>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</si>
  <si>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</si>
  <si>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</si>
  <si>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</si>
  <si>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</si>
  <si>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</si>
  <si>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</si>
  <si>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</si>
  <si>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</si>
  <si>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</si>
  <si>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</si>
  <si>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</si>
  <si>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</si>
  <si>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</si>
  <si>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</si>
  <si>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</si>
  <si>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</si>
  <si>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</si>
  <si>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</si>
  <si>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</si>
  <si>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</si>
  <si>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</si>
  <si>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</si>
  <si>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</si>
  <si>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</si>
  <si>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</si>
  <si>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</si>
  <si>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</si>
  <si>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</si>
  <si>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</si>
  <si>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</si>
  <si>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</si>
  <si>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</si>
  <si>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</si>
  <si>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</si>
  <si>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</si>
  <si>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</si>
  <si>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</si>
  <si>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</si>
  <si>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</si>
  <si>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</si>
  <si>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</si>
  <si>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</si>
  <si>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</si>
  <si>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</si>
  <si>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</si>
  <si>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</si>
  <si>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</si>
  <si>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</si>
  <si>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</si>
  <si>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</si>
  <si>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</si>
  <si>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</si>
  <si>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</si>
  <si>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</si>
  <si>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</si>
  <si>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</si>
  <si>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</si>
  <si>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</si>
  <si>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</si>
  <si>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</si>
  <si>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</si>
  <si>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</si>
  <si>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</si>
  <si>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</si>
  <si>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</si>
  <si>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</si>
  <si>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</si>
  <si>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</si>
  <si>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</si>
  <si>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</si>
  <si>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</si>
  <si>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</si>
  <si>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</si>
  <si>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</si>
  <si>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</si>
  <si>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</si>
  <si>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</si>
  <si>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</si>
  <si>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</si>
  <si>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</si>
  <si>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</si>
  <si>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</si>
  <si>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</si>
  <si>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</si>
  <si>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</si>
  <si>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</si>
  <si>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</si>
  <si>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</si>
  <si>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</si>
  <si>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</si>
  <si>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</si>
  <si>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</si>
  <si>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</si>
  <si>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</si>
  <si>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</si>
  <si>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</si>
  <si>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</si>
  <si>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</si>
  <si>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</si>
  <si>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</si>
  <si>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</si>
  <si>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</si>
  <si>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</si>
  <si>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</si>
  <si>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</si>
  <si>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</si>
  <si>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</si>
  <si>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</si>
  <si>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</si>
  <si>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</si>
  <si>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</si>
  <si>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</si>
  <si>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</si>
  <si>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</si>
  <si>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</si>
  <si>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</si>
  <si>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</si>
  <si>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</si>
  <si>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</si>
  <si>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</si>
  <si>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</si>
  <si>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</si>
  <si>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</si>
  <si>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</si>
  <si>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</si>
  <si>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</si>
  <si>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</si>
  <si>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</si>
  <si>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</si>
  <si>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</si>
  <si>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</si>
  <si>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</si>
  <si>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</si>
  <si>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</si>
  <si>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</si>
  <si>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</si>
  <si>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</si>
  <si>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</si>
  <si>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</si>
  <si>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</si>
  <si>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</si>
  <si>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</si>
  <si>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</si>
  <si>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</si>
  <si>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</si>
  <si>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</si>
  <si>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</si>
  <si>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</si>
  <si>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</si>
  <si>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</si>
  <si>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</si>
  <si>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</si>
  <si>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</si>
  <si>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</si>
  <si>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</si>
  <si>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</si>
  <si>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</si>
  <si>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</si>
  <si>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</si>
  <si>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</si>
  <si>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</si>
  <si>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</si>
  <si>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</si>
  <si>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</si>
  <si>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</si>
  <si>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</si>
  <si>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</si>
  <si>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</si>
  <si>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</si>
  <si>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</si>
  <si>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</si>
  <si>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</si>
  <si>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</si>
  <si>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</si>
  <si>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</si>
  <si>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</si>
  <si>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</si>
  <si>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</si>
  <si>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</si>
  <si>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</si>
  <si>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</si>
  <si>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</si>
  <si>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</si>
  <si>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</si>
  <si>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</si>
  <si>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</si>
  <si>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</si>
  <si>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</si>
  <si>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</si>
  <si>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</si>
  <si>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</si>
  <si>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</si>
  <si>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</si>
  <si>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</si>
  <si>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</si>
  <si>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</si>
  <si>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</si>
  <si>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</si>
  <si>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</si>
  <si>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</si>
  <si>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</si>
  <si>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</si>
  <si>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</si>
  <si>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</si>
  <si>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</si>
  <si>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</si>
  <si>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</si>
  <si>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</si>
  <si>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</si>
  <si>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</si>
  <si>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</si>
  <si>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</si>
  <si>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</si>
  <si>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</si>
  <si>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</si>
  <si>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</si>
  <si>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</si>
  <si>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</si>
  <si>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</si>
  <si>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</si>
  <si>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</si>
  <si>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</si>
  <si>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</si>
  <si>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</si>
  <si>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</si>
  <si>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</si>
  <si>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</si>
  <si>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</si>
  <si>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</si>
  <si>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</si>
  <si>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</si>
  <si>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</si>
  <si>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</si>
  <si>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</si>
  <si>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</si>
  <si>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</si>
  <si>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</si>
  <si>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</si>
  <si>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</si>
  <si>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</si>
  <si>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</si>
  <si>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</si>
  <si>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</si>
  <si>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</si>
  <si>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</si>
  <si>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</si>
  <si>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</si>
  <si>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</si>
  <si>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</si>
  <si>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</si>
  <si>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</si>
  <si>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</si>
  <si>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</si>
  <si>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</si>
  <si>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</si>
  <si>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</si>
  <si>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</si>
  <si>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</si>
  <si>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</si>
  <si>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</si>
  <si>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</si>
  <si>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</si>
  <si>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</si>
  <si>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</si>
  <si>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</si>
  <si>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</si>
  <si>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</si>
  <si>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</si>
  <si>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</si>
  <si>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</si>
  <si>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</si>
  <si>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</si>
  <si>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</si>
  <si>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</si>
  <si>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</si>
  <si>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</si>
  <si>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</si>
  <si>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</si>
  <si>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</si>
  <si>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</si>
  <si>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</si>
  <si>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</si>
  <si>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</si>
  <si>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</si>
  <si>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</si>
  <si>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</si>
  <si>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</si>
  <si>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</si>
  <si>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</si>
  <si>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</si>
  <si>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</si>
  <si>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</si>
  <si>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</si>
  <si>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</si>
  <si>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</si>
  <si>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</si>
  <si>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</si>
  <si>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</si>
  <si>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</si>
  <si>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</si>
  <si>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</si>
  <si>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</si>
  <si>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</si>
  <si>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</si>
  <si>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</si>
  <si>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</si>
  <si>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</si>
  <si>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</si>
  <si>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</si>
  <si>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</si>
  <si>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</si>
  <si>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</si>
  <si>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</si>
  <si>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</si>
  <si>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</si>
  <si>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</si>
  <si>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</si>
  <si>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</si>
  <si>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</si>
  <si>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</si>
  <si>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</si>
  <si>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</si>
  <si>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</si>
  <si>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</si>
  <si>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</si>
  <si>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</si>
  <si>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</si>
  <si>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</si>
  <si>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</si>
  <si>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</si>
  <si>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</si>
  <si>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</si>
  <si>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</si>
  <si>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</si>
  <si>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</si>
  <si>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</si>
  <si>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</si>
  <si>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</si>
  <si>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</si>
  <si>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</si>
  <si>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</si>
  <si>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</si>
  <si>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</si>
  <si>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</si>
  <si>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</si>
  <si>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</si>
  <si>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</si>
  <si>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</si>
  <si>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</si>
  <si>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</si>
  <si>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</si>
  <si>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</si>
  <si>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</si>
  <si>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</si>
  <si>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</si>
  <si>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</si>
  <si>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</si>
  <si>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</si>
  <si>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</si>
  <si>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</si>
  <si>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</si>
  <si>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</si>
  <si>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</si>
  <si>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</si>
  <si>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</si>
  <si>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</si>
  <si>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</si>
  <si>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</si>
  <si>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</si>
  <si>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</si>
  <si>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</si>
  <si>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</si>
  <si>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</si>
  <si>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</si>
  <si>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</si>
  <si>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</si>
  <si>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</si>
  <si>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</si>
  <si>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</si>
  <si>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</si>
  <si>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</si>
  <si>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</si>
  <si>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</si>
  <si>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</si>
  <si>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</si>
  <si>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</si>
  <si>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</si>
  <si>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</si>
  <si>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</si>
  <si>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</si>
  <si>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</si>
  <si>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</si>
  <si>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</si>
  <si>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</si>
  <si>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</si>
  <si>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</si>
  <si>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</si>
  <si>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</si>
  <si>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</si>
  <si>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</si>
  <si>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</si>
  <si>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</si>
  <si>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</si>
  <si>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</si>
  <si>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</si>
  <si>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</si>
  <si>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</si>
  <si>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</si>
  <si>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</si>
  <si>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</si>
  <si>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</si>
  <si>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</si>
  <si>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</si>
  <si>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</si>
  <si>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</si>
  <si>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</si>
  <si>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</si>
  <si>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</si>
  <si>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</si>
  <si>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</si>
  <si>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</si>
  <si>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</si>
  <si>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</si>
  <si>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</si>
  <si>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</si>
  <si>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</si>
  <si>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</si>
  <si>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</si>
  <si>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</si>
  <si>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</si>
  <si>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</si>
  <si>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</si>
  <si>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</si>
  <si>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</si>
  <si>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</si>
  <si>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</si>
  <si>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</si>
  <si>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</si>
  <si>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</si>
  <si>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</si>
  <si>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</si>
  <si>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</si>
  <si>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</si>
  <si>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</si>
  <si>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</si>
  <si>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</si>
  <si>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</si>
  <si>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</si>
  <si>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</si>
  <si>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</si>
  <si>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</si>
  <si>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</si>
  <si>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</si>
  <si>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</si>
  <si>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</si>
  <si>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</si>
  <si>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</si>
  <si>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</si>
  <si>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</si>
  <si>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</si>
  <si>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</si>
  <si>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</si>
  <si>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</si>
  <si>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</si>
  <si>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</si>
  <si>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</si>
  <si>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</si>
  <si>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</si>
  <si>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</si>
  <si>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</si>
  <si>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</si>
  <si>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</si>
  <si>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</si>
  <si>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</si>
  <si>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</si>
  <si>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</si>
  <si>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</si>
  <si>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</si>
  <si>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</si>
  <si>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</si>
  <si>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</si>
  <si>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</si>
  <si>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</si>
  <si>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</si>
  <si>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</si>
  <si>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</si>
  <si>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</si>
  <si>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</si>
  <si>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</si>
  <si>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</si>
  <si>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</si>
  <si>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</si>
  <si>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</si>
  <si>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</si>
  <si>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</si>
  <si>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</si>
  <si>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</si>
  <si>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</si>
  <si>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</si>
  <si>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</si>
  <si>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</si>
  <si>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</si>
  <si>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</si>
  <si>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</si>
  <si>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</si>
  <si>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</si>
  <si>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</si>
  <si>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</si>
  <si>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</si>
  <si>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</si>
  <si>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</si>
  <si>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</si>
  <si>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</si>
  <si>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</si>
  <si>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</si>
  <si>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</si>
  <si>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</si>
  <si>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</si>
  <si>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</si>
  <si>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</si>
  <si>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</si>
  <si>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</si>
  <si>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</si>
  <si>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</si>
  <si>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</si>
  <si>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</si>
  <si>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</si>
  <si>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</si>
  <si>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</si>
  <si>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</si>
  <si>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</si>
  <si>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</si>
  <si>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</si>
  <si>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</si>
  <si>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</si>
  <si>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</si>
  <si>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</si>
  <si>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</si>
  <si>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</si>
  <si>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</si>
  <si>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</si>
  <si>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</si>
  <si>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</si>
  <si>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</si>
  <si>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</si>
  <si>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</si>
  <si>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</si>
  <si>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</si>
  <si>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</si>
  <si>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</si>
  <si>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</si>
  <si>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</si>
  <si>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</si>
  <si>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</si>
  <si>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</si>
  <si>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</si>
  <si>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</si>
  <si>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</si>
  <si>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</si>
  <si>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</si>
  <si>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</si>
  <si>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</si>
  <si>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</si>
  <si>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</si>
  <si>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</si>
  <si>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</si>
  <si>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</si>
  <si>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</si>
  <si>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</si>
  <si>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</si>
  <si>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</si>
  <si>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</si>
  <si>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</si>
  <si>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</si>
  <si>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</si>
  <si>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</si>
  <si>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</si>
  <si>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</si>
  <si>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</si>
  <si>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</si>
  <si>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</si>
  <si>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</si>
  <si>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</si>
  <si>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</si>
  <si>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</si>
  <si>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</si>
  <si>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</si>
  <si>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</si>
  <si>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</si>
  <si>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</si>
  <si>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</si>
  <si>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</si>
  <si>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</si>
  <si>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</si>
  <si>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</si>
  <si>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</si>
  <si>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</si>
  <si>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</si>
  <si>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</si>
  <si>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</si>
  <si>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</si>
  <si>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</si>
  <si>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</si>
  <si>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</si>
  <si>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</si>
  <si>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</si>
  <si>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</si>
  <si>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</si>
  <si>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</si>
  <si>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</si>
  <si>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</si>
  <si>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</si>
  <si>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</si>
  <si>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</si>
  <si>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</si>
  <si>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</si>
  <si>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</si>
  <si>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</si>
  <si>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</si>
  <si>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</si>
  <si>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</si>
  <si>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</si>
  <si>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</si>
  <si>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</si>
  <si>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</si>
  <si>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</si>
  <si>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</si>
  <si>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</si>
  <si>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</si>
  <si>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</si>
  <si>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</si>
  <si>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</si>
  <si>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</si>
  <si>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</si>
  <si>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</si>
  <si>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</si>
  <si>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</si>
  <si>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</si>
  <si>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</si>
  <si>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</si>
  <si>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</si>
  <si>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</si>
  <si>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</si>
  <si>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</si>
  <si>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</si>
  <si>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</si>
  <si>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</si>
  <si>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</si>
  <si>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</si>
  <si>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</si>
  <si>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</si>
  <si>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</si>
  <si>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</si>
  <si>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</si>
  <si>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</si>
  <si>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</si>
  <si>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</si>
  <si>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</si>
  <si>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</si>
  <si>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</si>
  <si>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</si>
  <si>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</si>
  <si>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</si>
  <si>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</si>
  <si>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</si>
  <si>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</si>
  <si>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</si>
  <si>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</si>
  <si>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</si>
  <si>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</si>
  <si>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</si>
  <si>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</si>
  <si>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</si>
  <si>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</si>
  <si>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</si>
  <si>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</si>
  <si>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</si>
  <si>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</si>
  <si>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</si>
  <si>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</si>
  <si>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</si>
  <si>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</si>
  <si>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</si>
  <si>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</si>
  <si>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</si>
  <si>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</si>
  <si>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</si>
  <si>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</si>
  <si>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</si>
  <si>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</si>
  <si>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</si>
  <si>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</si>
  <si>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</si>
  <si>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</si>
  <si>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</si>
  <si>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</si>
  <si>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</si>
  <si>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</si>
  <si>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</si>
  <si>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</si>
  <si>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</si>
  <si>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</si>
  <si>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</si>
  <si>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</si>
  <si>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</si>
  <si>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</si>
  <si>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</si>
  <si>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</si>
  <si>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</si>
  <si>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</si>
  <si>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</si>
  <si>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</si>
  <si>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</si>
  <si>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</si>
  <si>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</si>
  <si>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</si>
  <si>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</si>
  <si>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</si>
  <si>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</si>
  <si>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</si>
  <si>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</si>
  <si>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</si>
  <si>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</si>
  <si>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</si>
  <si>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</si>
  <si>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</si>
  <si>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</si>
  <si>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</si>
  <si>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</si>
  <si>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</si>
  <si>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</si>
  <si>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</si>
  <si>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</si>
  <si>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</si>
  <si>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</si>
  <si>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</si>
  <si>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</si>
  <si>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</si>
  <si>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</si>
  <si>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</si>
  <si>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</si>
  <si>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</si>
  <si>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</si>
  <si>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</si>
  <si>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</si>
  <si>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</si>
  <si>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</si>
  <si>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</si>
  <si>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</si>
  <si>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</si>
  <si>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</si>
  <si>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</si>
  <si>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</si>
  <si>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</si>
  <si>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</si>
  <si>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</si>
  <si>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</si>
  <si>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</si>
  <si>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</si>
  <si>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</si>
  <si>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</si>
  <si>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</si>
  <si>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</si>
  <si>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</si>
  <si>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</si>
  <si>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</si>
  <si>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</si>
  <si>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</si>
  <si>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</si>
  <si>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</si>
  <si>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</si>
  <si>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</si>
  <si>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</si>
  <si>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</si>
  <si>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</si>
  <si>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</si>
  <si>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</si>
  <si>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</si>
  <si>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</si>
  <si>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</si>
  <si>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</si>
  <si>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</si>
  <si>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</si>
  <si>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</si>
  <si>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</si>
  <si>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</si>
  <si>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</si>
  <si>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</si>
  <si>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</si>
  <si>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</si>
  <si>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</si>
  <si>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</si>
  <si>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</si>
  <si>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</si>
  <si>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</si>
  <si>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</si>
  <si>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</si>
  <si>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</si>
  <si>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</si>
  <si>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</si>
  <si>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</si>
  <si>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</si>
  <si>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</si>
  <si>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</si>
  <si>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</si>
  <si>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</si>
  <si>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</si>
  <si>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</si>
  <si>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</si>
  <si>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</si>
  <si>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</si>
  <si>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</si>
  <si>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</si>
  <si>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</si>
  <si>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</si>
  <si>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</si>
  <si>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</si>
  <si>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</si>
  <si>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</si>
  <si>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</si>
  <si>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</si>
  <si>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</si>
  <si>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</si>
  <si>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</si>
  <si>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</si>
  <si>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</si>
  <si>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</si>
  <si>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</si>
  <si>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</si>
  <si>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</si>
  <si>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</si>
  <si>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</si>
  <si>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</si>
  <si>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</si>
  <si>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</si>
  <si>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</si>
  <si>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</si>
  <si>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</si>
  <si>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</si>
  <si>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</si>
  <si>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</si>
  <si>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</si>
  <si>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</si>
  <si>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</si>
  <si>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</si>
  <si>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</si>
  <si>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</si>
  <si>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</si>
  <si>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</si>
  <si>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</si>
  <si>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</si>
  <si>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</si>
  <si>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</si>
  <si>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</si>
  <si>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</si>
  <si>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</si>
  <si>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</si>
  <si>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</si>
  <si>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</si>
  <si>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</si>
  <si>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</si>
  <si>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</si>
  <si>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</si>
  <si>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</si>
  <si>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</si>
  <si>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</si>
  <si>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</si>
  <si>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</si>
  <si>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</si>
  <si>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</si>
  <si>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</si>
  <si>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</si>
  <si>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</si>
  <si>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</si>
  <si>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</si>
  <si>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</si>
  <si>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</si>
  <si>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</si>
  <si>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</si>
  <si>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</si>
  <si>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</si>
  <si>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</si>
  <si>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>Country</t>
  </si>
  <si>
    <t>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</si>
</sst>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6"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164" formatCode="#,###\ &quot;$&quot;"/>
    </dxf>
    <dxf>
      <numFmt numFmtId="164" formatCode="#,###\ &quot;$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S1202" totalsRowShown="0">
  <autoFilter ref="A1:S1202" xr:uid="{01F62BE3-08BD-488D-B626-E8FE3EF4A53B}"/>
  <tableColumns count="19">
    <tableColumn id="1" xr3:uid="{6D7CE959-71ED-4729-8AB5-E9E02C1F6F8F}" name="OrderNo"/>
    <tableColumn id="19" xr3:uid="{A695FC3D-8B4B-2846-9E8C-1157258F98E1}" name="OrderID" dataDxfId="0">
      <calculatedColumnFormula>RIGHT(Table1[[#This Row],[OrderNo]], 5)</calculatedColumnFormula>
    </tableColumn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5"/>
    <tableColumn id="5" xr3:uid="{F1EDCC22-F703-4497-BC06-643EACB6D36C}" name="ItemPrice" dataDxfId="4"/>
    <tableColumn id="6" xr3:uid="{D8022A6F-4828-4195-A34C-0FADBF0AF6F7}" name="OrderDate" dataDxfId="3"/>
    <tableColumn id="7" xr3:uid="{DCE997B3-2C75-4542-8820-FF8602C4EB3F}" name="DeliveryDueDate" dataDxfId="2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8" xr3:uid="{56D362BD-0819-0D44-8B93-B20E2F16E16D}" name="Country" dataDxfId="1">
      <calculatedColumnFormula>UPPER(Table1[[#This Row],[CustomerCountry]])</calculatedColumnFormula>
    </tableColumn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V1202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2" width="13.6640625" customWidth="1"/>
    <col min="3" max="3" width="17.83203125" customWidth="1"/>
    <col min="4" max="4" width="14.5" customWidth="1"/>
    <col min="5" max="6" width="13.6640625" style="2" customWidth="1"/>
    <col min="7" max="7" width="13.6640625" style="1" customWidth="1"/>
    <col min="8" max="8" width="16.33203125" style="1" customWidth="1"/>
    <col min="9" max="9" width="16" customWidth="1"/>
    <col min="10" max="10" width="15.33203125" customWidth="1"/>
    <col min="11" max="11" width="13.6640625" customWidth="1"/>
    <col min="12" max="12" width="14.6640625" customWidth="1"/>
    <col min="13" max="13" width="17" customWidth="1"/>
    <col min="14" max="14" width="16.1640625" customWidth="1"/>
    <col min="15" max="15" width="19" customWidth="1"/>
    <col min="16" max="18" width="13.6640625" customWidth="1"/>
    <col min="20" max="20" width="16" bestFit="1" customWidth="1"/>
    <col min="21" max="21" width="15.5" bestFit="1" customWidth="1"/>
    <col min="22" max="22" width="10.1640625" bestFit="1" customWidth="1"/>
  </cols>
  <sheetData>
    <row r="1" spans="1:22" x14ac:dyDescent="0.2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1" t="s">
        <v>9</v>
      </c>
      <c r="I1" t="s">
        <v>2704</v>
      </c>
      <c r="J1" t="s">
        <v>10</v>
      </c>
      <c r="K1" t="s">
        <v>11</v>
      </c>
      <c r="L1" t="s">
        <v>12</v>
      </c>
      <c r="M1" t="s">
        <v>13</v>
      </c>
      <c r="N1" t="s">
        <v>2711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2" x14ac:dyDescent="0.2">
      <c r="A2" t="s">
        <v>19</v>
      </c>
      <c r="B2" s="6" t="str">
        <f>RIGHT(Table1[[#This Row],[OrderNo]], 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1">
        <v>42921</v>
      </c>
      <c r="I2">
        <v>4</v>
      </c>
      <c r="J2" t="s">
        <v>20</v>
      </c>
      <c r="K2" t="s">
        <v>21</v>
      </c>
      <c r="L2" t="s">
        <v>22</v>
      </c>
      <c r="M2" t="s">
        <v>0</v>
      </c>
      <c r="N2" t="str">
        <f>UPPER(Table1[[#This Row],[CustomerCountry]])</f>
        <v>CANADA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U2" t="s">
        <v>2705</v>
      </c>
      <c r="V2" s="3">
        <f>MIN(Table1[ItemPrice])</f>
        <v>699.1</v>
      </c>
    </row>
    <row r="3" spans="1:22" x14ac:dyDescent="0.2">
      <c r="A3" t="s">
        <v>28</v>
      </c>
      <c r="B3" s="6" t="str">
        <f>RIGHT(Table1[[#This Row],[OrderNo]], 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1">
        <v>42927</v>
      </c>
      <c r="I3">
        <v>10</v>
      </c>
      <c r="J3" t="s">
        <v>29</v>
      </c>
      <c r="K3" t="s">
        <v>30</v>
      </c>
      <c r="L3" t="s">
        <v>31</v>
      </c>
      <c r="M3" t="s">
        <v>32</v>
      </c>
      <c r="N3" t="str">
        <f>UPPER(Table1[[#This Row],[CustomerCountry]])</f>
        <v>FRANCE</v>
      </c>
      <c r="O3" t="s">
        <v>23</v>
      </c>
      <c r="P3" t="s">
        <v>33</v>
      </c>
      <c r="Q3" t="s">
        <v>34</v>
      </c>
      <c r="R3" t="s">
        <v>35</v>
      </c>
      <c r="S3" t="s">
        <v>36</v>
      </c>
      <c r="U3" t="s">
        <v>2706</v>
      </c>
      <c r="V3" s="3">
        <f>MAX(Table1[ItemPrice])</f>
        <v>3578.27</v>
      </c>
    </row>
    <row r="4" spans="1:22" x14ac:dyDescent="0.2">
      <c r="A4" t="s">
        <v>37</v>
      </c>
      <c r="B4" s="6" t="str">
        <f>RIGHT(Table1[[#This Row],[OrderNo]], 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1">
        <v>42922</v>
      </c>
      <c r="I4">
        <v>5</v>
      </c>
      <c r="J4" t="s">
        <v>38</v>
      </c>
      <c r="K4" t="s">
        <v>39</v>
      </c>
      <c r="L4" t="s">
        <v>40</v>
      </c>
      <c r="M4" t="s">
        <v>41</v>
      </c>
      <c r="N4" t="str">
        <f>UPPER(Table1[[#This Row],[CustomerCountry]])</f>
        <v>UNITED STATES</v>
      </c>
      <c r="O4" t="s">
        <v>23</v>
      </c>
      <c r="P4" t="s">
        <v>33</v>
      </c>
      <c r="Q4" t="s">
        <v>34</v>
      </c>
      <c r="R4" t="s">
        <v>35</v>
      </c>
      <c r="S4" t="s">
        <v>36</v>
      </c>
      <c r="U4" t="s">
        <v>2707</v>
      </c>
      <c r="V4" s="3">
        <f>AVERAGE(Table1[ItemPrice])</f>
        <v>3216.5865611990375</v>
      </c>
    </row>
    <row r="5" spans="1:22" x14ac:dyDescent="0.2">
      <c r="A5" t="s">
        <v>42</v>
      </c>
      <c r="B5" s="6" t="str">
        <f>RIGHT(Table1[[#This Row],[OrderNo]], 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1">
        <v>42926</v>
      </c>
      <c r="I5">
        <v>9</v>
      </c>
      <c r="J5" t="s">
        <v>43</v>
      </c>
      <c r="K5" t="s">
        <v>44</v>
      </c>
      <c r="L5" t="s">
        <v>45</v>
      </c>
      <c r="M5" t="s">
        <v>41</v>
      </c>
      <c r="N5" t="str">
        <f>UPPER(Table1[[#This Row],[CustomerCountry]])</f>
        <v>UNITED STATES</v>
      </c>
      <c r="O5" t="s">
        <v>23</v>
      </c>
      <c r="P5" t="s">
        <v>24</v>
      </c>
      <c r="Q5" t="s">
        <v>46</v>
      </c>
      <c r="R5" t="s">
        <v>1</v>
      </c>
      <c r="S5" t="s">
        <v>47</v>
      </c>
      <c r="U5" t="s">
        <v>2708</v>
      </c>
      <c r="V5" s="4">
        <f>SUM(Table1[ItemPrice])</f>
        <v>3863120.4600000442</v>
      </c>
    </row>
    <row r="6" spans="1:22" x14ac:dyDescent="0.2">
      <c r="A6" t="s">
        <v>48</v>
      </c>
      <c r="B6" s="6" t="str">
        <f>RIGHT(Table1[[#This Row],[OrderNo]], 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1">
        <v>42927</v>
      </c>
      <c r="I6">
        <v>10</v>
      </c>
      <c r="J6" t="s">
        <v>49</v>
      </c>
      <c r="K6" t="s">
        <v>50</v>
      </c>
      <c r="L6" t="s">
        <v>51</v>
      </c>
      <c r="M6" t="s">
        <v>52</v>
      </c>
      <c r="N6" t="str">
        <f>UPPER(Table1[[#This Row],[CustomerCountry]])</f>
        <v>AUSTRALIA</v>
      </c>
      <c r="O6" t="s">
        <v>23</v>
      </c>
      <c r="P6" t="s">
        <v>33</v>
      </c>
      <c r="Q6" t="s">
        <v>34</v>
      </c>
      <c r="R6" t="s">
        <v>35</v>
      </c>
      <c r="S6" t="s">
        <v>36</v>
      </c>
      <c r="U6" t="s">
        <v>2709</v>
      </c>
      <c r="V6" s="4">
        <f>SUM(Table1[ItemPrice])-SUM(Table1[ItemCost])</f>
        <v>1551931.0300000291</v>
      </c>
    </row>
    <row r="7" spans="1:22" x14ac:dyDescent="0.2">
      <c r="A7" t="s">
        <v>53</v>
      </c>
      <c r="B7" s="6" t="str">
        <f>RIGHT(Table1[[#This Row],[OrderNo]], 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1">
        <v>42921</v>
      </c>
      <c r="I7">
        <v>4</v>
      </c>
      <c r="J7" t="s">
        <v>54</v>
      </c>
      <c r="L7" t="s">
        <v>45</v>
      </c>
      <c r="M7" t="s">
        <v>41</v>
      </c>
      <c r="N7" t="str">
        <f>UPPER(Table1[[#This Row],[CustomerCountry]])</f>
        <v>UNITED STATES</v>
      </c>
      <c r="O7" t="s">
        <v>23</v>
      </c>
      <c r="P7" t="s">
        <v>24</v>
      </c>
      <c r="Q7" t="s">
        <v>55</v>
      </c>
      <c r="R7" t="s">
        <v>26</v>
      </c>
      <c r="S7" t="s">
        <v>27</v>
      </c>
      <c r="U7" t="s">
        <v>2710</v>
      </c>
      <c r="V7" s="5">
        <f>V6/V5</f>
        <v>0.40172990877949777</v>
      </c>
    </row>
    <row r="8" spans="1:22" x14ac:dyDescent="0.2">
      <c r="A8" t="s">
        <v>56</v>
      </c>
      <c r="B8" s="6" t="str">
        <f>RIGHT(Table1[[#This Row],[OrderNo]], 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1">
        <v>42923</v>
      </c>
      <c r="I8">
        <v>6</v>
      </c>
      <c r="J8" t="s">
        <v>57</v>
      </c>
      <c r="K8" t="s">
        <v>58</v>
      </c>
      <c r="L8" t="s">
        <v>59</v>
      </c>
      <c r="M8" t="s">
        <v>52</v>
      </c>
      <c r="N8" t="str">
        <f>UPPER(Table1[[#This Row],[CustomerCountry]])</f>
        <v>AUSTRALIA</v>
      </c>
      <c r="O8" t="s">
        <v>23</v>
      </c>
      <c r="P8" t="s">
        <v>24</v>
      </c>
      <c r="Q8" t="s">
        <v>25</v>
      </c>
      <c r="R8" t="s">
        <v>26</v>
      </c>
      <c r="S8" t="s">
        <v>27</v>
      </c>
      <c r="V8" s="2"/>
    </row>
    <row r="9" spans="1:22" x14ac:dyDescent="0.2">
      <c r="A9" t="s">
        <v>60</v>
      </c>
      <c r="B9" s="6" t="str">
        <f>RIGHT(Table1[[#This Row],[OrderNo]], 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1">
        <v>42920</v>
      </c>
      <c r="I9">
        <v>3</v>
      </c>
      <c r="J9" t="s">
        <v>61</v>
      </c>
      <c r="K9" t="s">
        <v>62</v>
      </c>
      <c r="L9" t="s">
        <v>63</v>
      </c>
      <c r="M9" t="s">
        <v>52</v>
      </c>
      <c r="N9" t="str">
        <f>UPPER(Table1[[#This Row],[CustomerCountry]])</f>
        <v>AUSTRALIA</v>
      </c>
      <c r="O9" t="s">
        <v>23</v>
      </c>
      <c r="P9" t="s">
        <v>33</v>
      </c>
      <c r="Q9" t="s">
        <v>64</v>
      </c>
      <c r="R9" t="s">
        <v>1</v>
      </c>
      <c r="S9" t="s">
        <v>36</v>
      </c>
    </row>
    <row r="10" spans="1:22" x14ac:dyDescent="0.2">
      <c r="A10" t="s">
        <v>65</v>
      </c>
      <c r="B10" s="6" t="str">
        <f>RIGHT(Table1[[#This Row],[OrderNo]], 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1">
        <v>42921</v>
      </c>
      <c r="I10">
        <v>4</v>
      </c>
      <c r="J10" t="s">
        <v>66</v>
      </c>
      <c r="K10" t="s">
        <v>62</v>
      </c>
      <c r="L10" t="s">
        <v>63</v>
      </c>
      <c r="M10" t="s">
        <v>52</v>
      </c>
      <c r="N10" t="str">
        <f>UPPER(Table1[[#This Row],[CustomerCountry]])</f>
        <v>AUSTRALIA</v>
      </c>
      <c r="O10" t="s">
        <v>23</v>
      </c>
      <c r="P10" t="s">
        <v>33</v>
      </c>
      <c r="Q10" t="s">
        <v>67</v>
      </c>
      <c r="R10" t="s">
        <v>35</v>
      </c>
      <c r="S10" t="s">
        <v>36</v>
      </c>
    </row>
    <row r="11" spans="1:22" x14ac:dyDescent="0.2">
      <c r="A11" t="s">
        <v>68</v>
      </c>
      <c r="B11" s="6" t="str">
        <f>RIGHT(Table1[[#This Row],[OrderNo]], 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1">
        <v>42924</v>
      </c>
      <c r="I11">
        <v>6</v>
      </c>
      <c r="J11" t="s">
        <v>69</v>
      </c>
      <c r="K11" t="s">
        <v>70</v>
      </c>
      <c r="L11" t="s">
        <v>45</v>
      </c>
      <c r="M11" t="s">
        <v>41</v>
      </c>
      <c r="N11" t="str">
        <f>UPPER(Table1[[#This Row],[CustomerCountry]])</f>
        <v>UNITED STATES</v>
      </c>
      <c r="O11" t="s">
        <v>23</v>
      </c>
      <c r="P11" t="s">
        <v>24</v>
      </c>
      <c r="Q11" t="s">
        <v>71</v>
      </c>
      <c r="R11" t="s">
        <v>26</v>
      </c>
      <c r="S11" t="s">
        <v>27</v>
      </c>
    </row>
    <row r="12" spans="1:22" x14ac:dyDescent="0.2">
      <c r="A12" t="s">
        <v>72</v>
      </c>
      <c r="B12" s="6" t="str">
        <f>RIGHT(Table1[[#This Row],[OrderNo]], 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1">
        <v>42925</v>
      </c>
      <c r="I12">
        <v>7</v>
      </c>
      <c r="J12" t="s">
        <v>73</v>
      </c>
      <c r="K12" t="s">
        <v>74</v>
      </c>
      <c r="L12" t="s">
        <v>45</v>
      </c>
      <c r="M12" t="s">
        <v>41</v>
      </c>
      <c r="N12" t="str">
        <f>UPPER(Table1[[#This Row],[CustomerCountry]])</f>
        <v>UNITED STATES</v>
      </c>
      <c r="O12" t="s">
        <v>23</v>
      </c>
      <c r="P12" t="s">
        <v>24</v>
      </c>
      <c r="Q12" t="s">
        <v>71</v>
      </c>
      <c r="R12" t="s">
        <v>26</v>
      </c>
      <c r="S12" t="s">
        <v>27</v>
      </c>
    </row>
    <row r="13" spans="1:22" x14ac:dyDescent="0.2">
      <c r="A13" t="s">
        <v>75</v>
      </c>
      <c r="B13" s="6" t="str">
        <f>RIGHT(Table1[[#This Row],[OrderNo]], 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1">
        <v>42921</v>
      </c>
      <c r="I13">
        <v>3</v>
      </c>
      <c r="J13" t="s">
        <v>76</v>
      </c>
      <c r="K13" t="s">
        <v>77</v>
      </c>
      <c r="L13" t="s">
        <v>78</v>
      </c>
      <c r="M13" t="s">
        <v>79</v>
      </c>
      <c r="N13" t="str">
        <f>UPPER(Table1[[#This Row],[CustomerCountry]])</f>
        <v>UNITED KINGDOM</v>
      </c>
      <c r="O13" t="s">
        <v>23</v>
      </c>
      <c r="P13" t="s">
        <v>24</v>
      </c>
      <c r="Q13" t="s">
        <v>80</v>
      </c>
      <c r="R13" t="s">
        <v>26</v>
      </c>
      <c r="S13" t="s">
        <v>47</v>
      </c>
    </row>
    <row r="14" spans="1:22" x14ac:dyDescent="0.2">
      <c r="A14" t="s">
        <v>81</v>
      </c>
      <c r="B14" s="6" t="str">
        <f>RIGHT(Table1[[#This Row],[OrderNo]], 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1">
        <v>42923</v>
      </c>
      <c r="I14">
        <v>5</v>
      </c>
      <c r="J14" t="s">
        <v>82</v>
      </c>
      <c r="K14" t="s">
        <v>83</v>
      </c>
      <c r="L14" t="s">
        <v>63</v>
      </c>
      <c r="M14" t="s">
        <v>52</v>
      </c>
      <c r="N14" t="str">
        <f>UPPER(Table1[[#This Row],[CustomerCountry]])</f>
        <v>AUSTRALIA</v>
      </c>
      <c r="O14" t="s">
        <v>23</v>
      </c>
      <c r="P14" t="s">
        <v>24</v>
      </c>
      <c r="Q14" t="s">
        <v>84</v>
      </c>
      <c r="R14" t="s">
        <v>26</v>
      </c>
      <c r="S14" t="s">
        <v>27</v>
      </c>
    </row>
    <row r="15" spans="1:22" x14ac:dyDescent="0.2">
      <c r="A15" t="s">
        <v>85</v>
      </c>
      <c r="B15" s="6" t="str">
        <f>RIGHT(Table1[[#This Row],[OrderNo]], 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1">
        <v>42926</v>
      </c>
      <c r="I15">
        <v>8</v>
      </c>
      <c r="J15" t="s">
        <v>86</v>
      </c>
      <c r="K15" t="s">
        <v>87</v>
      </c>
      <c r="L15" t="s">
        <v>51</v>
      </c>
      <c r="M15" t="s">
        <v>52</v>
      </c>
      <c r="N15" t="str">
        <f>UPPER(Table1[[#This Row],[CustomerCountry]])</f>
        <v>AUSTRALIA</v>
      </c>
      <c r="O15" t="s">
        <v>23</v>
      </c>
      <c r="P15" t="s">
        <v>24</v>
      </c>
      <c r="Q15" t="s">
        <v>88</v>
      </c>
      <c r="R15" t="s">
        <v>26</v>
      </c>
      <c r="S15" t="s">
        <v>27</v>
      </c>
    </row>
    <row r="16" spans="1:22" x14ac:dyDescent="0.2">
      <c r="A16" t="s">
        <v>89</v>
      </c>
      <c r="B16" s="6" t="str">
        <f>RIGHT(Table1[[#This Row],[OrderNo]], 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1">
        <v>42928</v>
      </c>
      <c r="I16">
        <v>10</v>
      </c>
      <c r="J16" t="s">
        <v>90</v>
      </c>
      <c r="K16" t="s">
        <v>91</v>
      </c>
      <c r="L16" t="s">
        <v>40</v>
      </c>
      <c r="M16" t="s">
        <v>41</v>
      </c>
      <c r="N16" t="str">
        <f>UPPER(Table1[[#This Row],[CustomerCountry]])</f>
        <v>UNITED STATES</v>
      </c>
      <c r="O16" t="s">
        <v>23</v>
      </c>
      <c r="P16" t="s">
        <v>24</v>
      </c>
      <c r="Q16" t="s">
        <v>88</v>
      </c>
      <c r="R16" t="s">
        <v>26</v>
      </c>
      <c r="S16" t="s">
        <v>27</v>
      </c>
    </row>
    <row r="17" spans="1:19" x14ac:dyDescent="0.2">
      <c r="A17" t="s">
        <v>92</v>
      </c>
      <c r="B17" s="6" t="str">
        <f>RIGHT(Table1[[#This Row],[OrderNo]], 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1">
        <v>42924</v>
      </c>
      <c r="I17">
        <v>6</v>
      </c>
      <c r="J17" t="s">
        <v>93</v>
      </c>
      <c r="K17" t="s">
        <v>94</v>
      </c>
      <c r="L17" t="s">
        <v>95</v>
      </c>
      <c r="M17" t="s">
        <v>96</v>
      </c>
      <c r="N17" t="str">
        <f>UPPER(Table1[[#This Row],[CustomerCountry]])</f>
        <v>GERMANY</v>
      </c>
      <c r="O17" t="s">
        <v>23</v>
      </c>
      <c r="P17" t="s">
        <v>24</v>
      </c>
      <c r="Q17" t="s">
        <v>55</v>
      </c>
      <c r="R17" t="s">
        <v>26</v>
      </c>
      <c r="S17" t="s">
        <v>27</v>
      </c>
    </row>
    <row r="18" spans="1:19" x14ac:dyDescent="0.2">
      <c r="A18" t="s">
        <v>97</v>
      </c>
      <c r="B18" s="6" t="str">
        <f>RIGHT(Table1[[#This Row],[OrderNo]], 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1">
        <v>42925</v>
      </c>
      <c r="I18">
        <v>6</v>
      </c>
      <c r="J18" t="s">
        <v>98</v>
      </c>
      <c r="K18" t="s">
        <v>99</v>
      </c>
      <c r="L18" t="s">
        <v>45</v>
      </c>
      <c r="M18" t="s">
        <v>41</v>
      </c>
      <c r="N18" t="str">
        <f>UPPER(Table1[[#This Row],[CustomerCountry]])</f>
        <v>UNITED STATES</v>
      </c>
      <c r="O18" t="s">
        <v>23</v>
      </c>
      <c r="P18" t="s">
        <v>24</v>
      </c>
      <c r="Q18" t="s">
        <v>25</v>
      </c>
      <c r="R18" t="s">
        <v>26</v>
      </c>
      <c r="S18" t="s">
        <v>27</v>
      </c>
    </row>
    <row r="19" spans="1:19" x14ac:dyDescent="0.2">
      <c r="A19" t="s">
        <v>100</v>
      </c>
      <c r="B19" s="6" t="str">
        <f>RIGHT(Table1[[#This Row],[OrderNo]], 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1">
        <v>42921</v>
      </c>
      <c r="I19">
        <v>2</v>
      </c>
      <c r="J19" t="s">
        <v>101</v>
      </c>
      <c r="K19" t="s">
        <v>102</v>
      </c>
      <c r="L19" t="s">
        <v>78</v>
      </c>
      <c r="M19" t="s">
        <v>79</v>
      </c>
      <c r="N19" t="str">
        <f>UPPER(Table1[[#This Row],[CustomerCountry]])</f>
        <v>UNITED KINGDOM</v>
      </c>
      <c r="O19" t="s">
        <v>23</v>
      </c>
      <c r="P19" t="s">
        <v>24</v>
      </c>
      <c r="Q19" t="s">
        <v>55</v>
      </c>
      <c r="R19" t="s">
        <v>26</v>
      </c>
      <c r="S19" t="s">
        <v>27</v>
      </c>
    </row>
    <row r="20" spans="1:19" x14ac:dyDescent="0.2">
      <c r="A20" t="s">
        <v>103</v>
      </c>
      <c r="B20" s="6" t="str">
        <f>RIGHT(Table1[[#This Row],[OrderNo]], 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1">
        <v>42927</v>
      </c>
      <c r="I20">
        <v>8</v>
      </c>
      <c r="J20" t="s">
        <v>104</v>
      </c>
      <c r="K20" t="s">
        <v>105</v>
      </c>
      <c r="L20" t="s">
        <v>106</v>
      </c>
      <c r="M20" t="s">
        <v>52</v>
      </c>
      <c r="N20" t="str">
        <f>UPPER(Table1[[#This Row],[CustomerCountry]])</f>
        <v>AUSTRALIA</v>
      </c>
      <c r="O20" t="s">
        <v>23</v>
      </c>
      <c r="P20" t="s">
        <v>24</v>
      </c>
      <c r="Q20" t="s">
        <v>88</v>
      </c>
      <c r="R20" t="s">
        <v>26</v>
      </c>
      <c r="S20" t="s">
        <v>27</v>
      </c>
    </row>
    <row r="21" spans="1:19" x14ac:dyDescent="0.2">
      <c r="A21" t="s">
        <v>107</v>
      </c>
      <c r="B21" s="6" t="str">
        <f>RIGHT(Table1[[#This Row],[OrderNo]], 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1">
        <v>42925</v>
      </c>
      <c r="I21">
        <v>6</v>
      </c>
      <c r="J21" t="s">
        <v>108</v>
      </c>
      <c r="K21" t="s">
        <v>109</v>
      </c>
      <c r="L21" t="s">
        <v>51</v>
      </c>
      <c r="M21" t="s">
        <v>52</v>
      </c>
      <c r="N21" t="str">
        <f>UPPER(Table1[[#This Row],[CustomerCountry]])</f>
        <v>AUSTRALIA</v>
      </c>
      <c r="O21" t="s">
        <v>23</v>
      </c>
      <c r="P21" t="s">
        <v>24</v>
      </c>
      <c r="Q21" t="s">
        <v>55</v>
      </c>
      <c r="R21" t="s">
        <v>26</v>
      </c>
      <c r="S21" t="s">
        <v>27</v>
      </c>
    </row>
    <row r="22" spans="1:19" x14ac:dyDescent="0.2">
      <c r="A22" t="s">
        <v>110</v>
      </c>
      <c r="B22" s="6" t="str">
        <f>RIGHT(Table1[[#This Row],[OrderNo]], 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1">
        <v>42924</v>
      </c>
      <c r="I22">
        <v>5</v>
      </c>
      <c r="J22" t="s">
        <v>111</v>
      </c>
      <c r="K22" t="s">
        <v>109</v>
      </c>
      <c r="L22" t="s">
        <v>51</v>
      </c>
      <c r="M22" t="s">
        <v>52</v>
      </c>
      <c r="N22" t="str">
        <f>UPPER(Table1[[#This Row],[CustomerCountry]])</f>
        <v>AUSTRALIA</v>
      </c>
      <c r="O22" t="s">
        <v>23</v>
      </c>
      <c r="P22" t="s">
        <v>24</v>
      </c>
      <c r="Q22" t="s">
        <v>46</v>
      </c>
      <c r="R22" t="s">
        <v>1</v>
      </c>
      <c r="S22" t="s">
        <v>47</v>
      </c>
    </row>
    <row r="23" spans="1:19" x14ac:dyDescent="0.2">
      <c r="A23" t="s">
        <v>112</v>
      </c>
      <c r="B23" s="6" t="str">
        <f>RIGHT(Table1[[#This Row],[OrderNo]], 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1">
        <v>42921</v>
      </c>
      <c r="I23">
        <v>2</v>
      </c>
      <c r="J23" t="s">
        <v>113</v>
      </c>
      <c r="K23" t="s">
        <v>114</v>
      </c>
      <c r="L23" t="s">
        <v>115</v>
      </c>
      <c r="M23" t="s">
        <v>41</v>
      </c>
      <c r="N23" t="str">
        <f>UPPER(Table1[[#This Row],[CustomerCountry]])</f>
        <v>UNITED STATES</v>
      </c>
      <c r="O23" t="s">
        <v>23</v>
      </c>
      <c r="P23" t="s">
        <v>24</v>
      </c>
      <c r="Q23" t="s">
        <v>55</v>
      </c>
      <c r="R23" t="s">
        <v>26</v>
      </c>
      <c r="S23" t="s">
        <v>27</v>
      </c>
    </row>
    <row r="24" spans="1:19" x14ac:dyDescent="0.2">
      <c r="A24" t="s">
        <v>116</v>
      </c>
      <c r="B24" s="6" t="str">
        <f>RIGHT(Table1[[#This Row],[OrderNo]], 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1">
        <v>42924</v>
      </c>
      <c r="I24">
        <v>5</v>
      </c>
      <c r="J24" t="s">
        <v>117</v>
      </c>
      <c r="K24" t="s">
        <v>118</v>
      </c>
      <c r="L24" t="s">
        <v>45</v>
      </c>
      <c r="M24" t="s">
        <v>41</v>
      </c>
      <c r="N24" t="str">
        <f>UPPER(Table1[[#This Row],[CustomerCountry]])</f>
        <v>UNITED STATES</v>
      </c>
      <c r="O24" t="s">
        <v>23</v>
      </c>
      <c r="P24" t="s">
        <v>24</v>
      </c>
      <c r="Q24" t="s">
        <v>71</v>
      </c>
      <c r="R24" t="s">
        <v>26</v>
      </c>
      <c r="S24" t="s">
        <v>27</v>
      </c>
    </row>
    <row r="25" spans="1:19" x14ac:dyDescent="0.2">
      <c r="A25" t="s">
        <v>119</v>
      </c>
      <c r="B25" s="6" t="str">
        <f>RIGHT(Table1[[#This Row],[OrderNo]], 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1">
        <v>42926</v>
      </c>
      <c r="I25">
        <v>7</v>
      </c>
      <c r="J25" t="s">
        <v>120</v>
      </c>
      <c r="K25" t="s">
        <v>121</v>
      </c>
      <c r="L25" t="s">
        <v>122</v>
      </c>
      <c r="M25" t="s">
        <v>96</v>
      </c>
      <c r="N25" t="str">
        <f>UPPER(Table1[[#This Row],[CustomerCountry]])</f>
        <v>GERMANY</v>
      </c>
      <c r="O25" t="s">
        <v>23</v>
      </c>
      <c r="P25" t="s">
        <v>24</v>
      </c>
      <c r="Q25" t="s">
        <v>55</v>
      </c>
      <c r="R25" t="s">
        <v>26</v>
      </c>
      <c r="S25" t="s">
        <v>27</v>
      </c>
    </row>
    <row r="26" spans="1:19" x14ac:dyDescent="0.2">
      <c r="A26" t="s">
        <v>123</v>
      </c>
      <c r="B26" s="6" t="str">
        <f>RIGHT(Table1[[#This Row],[OrderNo]], 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1">
        <v>42925</v>
      </c>
      <c r="I26">
        <v>6</v>
      </c>
      <c r="J26" t="s">
        <v>124</v>
      </c>
      <c r="K26" t="s">
        <v>102</v>
      </c>
      <c r="L26" t="s">
        <v>78</v>
      </c>
      <c r="M26" t="s">
        <v>79</v>
      </c>
      <c r="N26" t="str">
        <f>UPPER(Table1[[#This Row],[CustomerCountry]])</f>
        <v>UNITED KINGDOM</v>
      </c>
      <c r="O26" t="s">
        <v>23</v>
      </c>
      <c r="P26" t="s">
        <v>24</v>
      </c>
      <c r="Q26" t="s">
        <v>25</v>
      </c>
      <c r="R26" t="s">
        <v>26</v>
      </c>
      <c r="S26" t="s">
        <v>27</v>
      </c>
    </row>
    <row r="27" spans="1:19" x14ac:dyDescent="0.2">
      <c r="A27" t="s">
        <v>125</v>
      </c>
      <c r="B27" s="6" t="str">
        <f>RIGHT(Table1[[#This Row],[OrderNo]], 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1">
        <v>42929</v>
      </c>
      <c r="I27">
        <v>9</v>
      </c>
      <c r="J27" t="s">
        <v>126</v>
      </c>
      <c r="K27" t="s">
        <v>127</v>
      </c>
      <c r="L27" t="s">
        <v>78</v>
      </c>
      <c r="M27" t="s">
        <v>79</v>
      </c>
      <c r="N27" t="str">
        <f>UPPER(Table1[[#This Row],[CustomerCountry]])</f>
        <v>UNITED KINGDOM</v>
      </c>
      <c r="O27" t="s">
        <v>23</v>
      </c>
      <c r="P27" t="s">
        <v>24</v>
      </c>
      <c r="Q27" t="s">
        <v>71</v>
      </c>
      <c r="R27" t="s">
        <v>26</v>
      </c>
      <c r="S27" t="s">
        <v>27</v>
      </c>
    </row>
    <row r="28" spans="1:19" x14ac:dyDescent="0.2">
      <c r="A28" t="s">
        <v>128</v>
      </c>
      <c r="B28" s="6" t="str">
        <f>RIGHT(Table1[[#This Row],[OrderNo]], 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1">
        <v>42926</v>
      </c>
      <c r="I28">
        <v>6</v>
      </c>
      <c r="J28" t="s">
        <v>129</v>
      </c>
      <c r="K28" t="s">
        <v>130</v>
      </c>
      <c r="L28" t="s">
        <v>115</v>
      </c>
      <c r="M28" t="s">
        <v>41</v>
      </c>
      <c r="N28" t="str">
        <f>UPPER(Table1[[#This Row],[CustomerCountry]])</f>
        <v>UNITED STATES</v>
      </c>
      <c r="O28" t="s">
        <v>23</v>
      </c>
      <c r="P28" t="s">
        <v>24</v>
      </c>
      <c r="Q28" t="s">
        <v>131</v>
      </c>
      <c r="R28" t="s">
        <v>1</v>
      </c>
      <c r="S28" t="s">
        <v>47</v>
      </c>
    </row>
    <row r="29" spans="1:19" x14ac:dyDescent="0.2">
      <c r="A29" t="s">
        <v>132</v>
      </c>
      <c r="B29" s="6" t="str">
        <f>RIGHT(Table1[[#This Row],[OrderNo]], 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1">
        <v>42928</v>
      </c>
      <c r="I29">
        <v>8</v>
      </c>
      <c r="J29" t="s">
        <v>133</v>
      </c>
      <c r="K29" t="s">
        <v>134</v>
      </c>
      <c r="L29" t="s">
        <v>106</v>
      </c>
      <c r="M29" t="s">
        <v>52</v>
      </c>
      <c r="N29" t="str">
        <f>UPPER(Table1[[#This Row],[CustomerCountry]])</f>
        <v>AUSTRALIA</v>
      </c>
      <c r="O29" t="s">
        <v>23</v>
      </c>
      <c r="P29" t="s">
        <v>24</v>
      </c>
      <c r="Q29" t="s">
        <v>55</v>
      </c>
      <c r="R29" t="s">
        <v>26</v>
      </c>
      <c r="S29" t="s">
        <v>27</v>
      </c>
    </row>
    <row r="30" spans="1:19" x14ac:dyDescent="0.2">
      <c r="A30" t="s">
        <v>135</v>
      </c>
      <c r="B30" s="6" t="str">
        <f>RIGHT(Table1[[#This Row],[OrderNo]], 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1">
        <v>42922</v>
      </c>
      <c r="I30">
        <v>2</v>
      </c>
      <c r="J30" t="s">
        <v>136</v>
      </c>
      <c r="K30" t="s">
        <v>137</v>
      </c>
      <c r="L30" t="s">
        <v>138</v>
      </c>
      <c r="M30" t="s">
        <v>96</v>
      </c>
      <c r="N30" t="str">
        <f>UPPER(Table1[[#This Row],[CustomerCountry]])</f>
        <v>GERMANY</v>
      </c>
      <c r="O30" t="s">
        <v>23</v>
      </c>
      <c r="P30" t="s">
        <v>24</v>
      </c>
      <c r="Q30" t="s">
        <v>55</v>
      </c>
      <c r="R30" t="s">
        <v>26</v>
      </c>
      <c r="S30" t="s">
        <v>27</v>
      </c>
    </row>
    <row r="31" spans="1:19" x14ac:dyDescent="0.2">
      <c r="A31" t="s">
        <v>139</v>
      </c>
      <c r="B31" s="6" t="str">
        <f>RIGHT(Table1[[#This Row],[OrderNo]], 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1">
        <v>42928</v>
      </c>
      <c r="I31">
        <v>8</v>
      </c>
      <c r="J31" t="s">
        <v>140</v>
      </c>
      <c r="K31" t="s">
        <v>141</v>
      </c>
      <c r="L31" t="s">
        <v>45</v>
      </c>
      <c r="M31" t="s">
        <v>41</v>
      </c>
      <c r="N31" t="str">
        <f>UPPER(Table1[[#This Row],[CustomerCountry]])</f>
        <v>UNITED STATES</v>
      </c>
      <c r="O31" t="s">
        <v>23</v>
      </c>
      <c r="P31" t="s">
        <v>24</v>
      </c>
      <c r="Q31" t="s">
        <v>131</v>
      </c>
      <c r="R31" t="s">
        <v>1</v>
      </c>
      <c r="S31" t="s">
        <v>47</v>
      </c>
    </row>
    <row r="32" spans="1:19" x14ac:dyDescent="0.2">
      <c r="A32" t="s">
        <v>142</v>
      </c>
      <c r="B32" s="6" t="str">
        <f>RIGHT(Table1[[#This Row],[OrderNo]], 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1">
        <v>42929</v>
      </c>
      <c r="I32">
        <v>9</v>
      </c>
      <c r="J32" t="s">
        <v>143</v>
      </c>
      <c r="K32" t="s">
        <v>144</v>
      </c>
      <c r="L32" t="s">
        <v>63</v>
      </c>
      <c r="M32" t="s">
        <v>52</v>
      </c>
      <c r="N32" t="str">
        <f>UPPER(Table1[[#This Row],[CustomerCountry]])</f>
        <v>AUSTRALIA</v>
      </c>
      <c r="O32" t="s">
        <v>23</v>
      </c>
      <c r="P32" t="s">
        <v>24</v>
      </c>
      <c r="Q32" t="s">
        <v>55</v>
      </c>
      <c r="R32" t="s">
        <v>26</v>
      </c>
      <c r="S32" t="s">
        <v>27</v>
      </c>
    </row>
    <row r="33" spans="1:19" x14ac:dyDescent="0.2">
      <c r="A33" t="s">
        <v>145</v>
      </c>
      <c r="B33" s="6" t="str">
        <f>RIGHT(Table1[[#This Row],[OrderNo]], 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1">
        <v>42925</v>
      </c>
      <c r="I33">
        <v>4</v>
      </c>
      <c r="J33" t="s">
        <v>146</v>
      </c>
      <c r="K33" t="s">
        <v>147</v>
      </c>
      <c r="L33" t="s">
        <v>45</v>
      </c>
      <c r="M33" t="s">
        <v>41</v>
      </c>
      <c r="N33" t="str">
        <f>UPPER(Table1[[#This Row],[CustomerCountry]])</f>
        <v>UNITED STATES</v>
      </c>
      <c r="O33" t="s">
        <v>23</v>
      </c>
      <c r="P33" t="s">
        <v>24</v>
      </c>
      <c r="Q33" t="s">
        <v>84</v>
      </c>
      <c r="R33" t="s">
        <v>26</v>
      </c>
      <c r="S33" t="s">
        <v>27</v>
      </c>
    </row>
    <row r="34" spans="1:19" x14ac:dyDescent="0.2">
      <c r="A34" t="s">
        <v>148</v>
      </c>
      <c r="B34" s="6" t="str">
        <f>RIGHT(Table1[[#This Row],[OrderNo]], 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1">
        <v>42923</v>
      </c>
      <c r="I34">
        <v>2</v>
      </c>
      <c r="J34" t="s">
        <v>149</v>
      </c>
      <c r="K34" t="s">
        <v>150</v>
      </c>
      <c r="L34" t="s">
        <v>78</v>
      </c>
      <c r="M34" t="s">
        <v>79</v>
      </c>
      <c r="N34" t="str">
        <f>UPPER(Table1[[#This Row],[CustomerCountry]])</f>
        <v>UNITED KINGDOM</v>
      </c>
      <c r="O34" t="s">
        <v>23</v>
      </c>
      <c r="P34" t="s">
        <v>33</v>
      </c>
      <c r="Q34" t="s">
        <v>34</v>
      </c>
      <c r="R34" t="s">
        <v>35</v>
      </c>
      <c r="S34" t="s">
        <v>36</v>
      </c>
    </row>
    <row r="35" spans="1:19" x14ac:dyDescent="0.2">
      <c r="A35" t="s">
        <v>151</v>
      </c>
      <c r="B35" s="6" t="str">
        <f>RIGHT(Table1[[#This Row],[OrderNo]], 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1">
        <v>42931</v>
      </c>
      <c r="I35">
        <v>10</v>
      </c>
      <c r="J35" t="s">
        <v>152</v>
      </c>
      <c r="K35" t="s">
        <v>153</v>
      </c>
      <c r="L35" t="s">
        <v>45</v>
      </c>
      <c r="M35" t="s">
        <v>41</v>
      </c>
      <c r="N35" t="str">
        <f>UPPER(Table1[[#This Row],[CustomerCountry]])</f>
        <v>UNITED STATES</v>
      </c>
      <c r="O35" t="s">
        <v>23</v>
      </c>
      <c r="P35" t="s">
        <v>33</v>
      </c>
      <c r="Q35" t="s">
        <v>34</v>
      </c>
      <c r="R35" t="s">
        <v>35</v>
      </c>
      <c r="S35" t="s">
        <v>36</v>
      </c>
    </row>
    <row r="36" spans="1:19" x14ac:dyDescent="0.2">
      <c r="A36" t="s">
        <v>154</v>
      </c>
      <c r="B36" s="6" t="str">
        <f>RIGHT(Table1[[#This Row],[OrderNo]], 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1">
        <v>42929</v>
      </c>
      <c r="I36">
        <v>8</v>
      </c>
      <c r="J36" t="s">
        <v>155</v>
      </c>
      <c r="K36" t="s">
        <v>156</v>
      </c>
      <c r="L36" t="s">
        <v>51</v>
      </c>
      <c r="M36" t="s">
        <v>52</v>
      </c>
      <c r="N36" t="str">
        <f>UPPER(Table1[[#This Row],[CustomerCountry]])</f>
        <v>AUSTRALIA</v>
      </c>
      <c r="O36" t="s">
        <v>23</v>
      </c>
      <c r="P36" t="s">
        <v>24</v>
      </c>
      <c r="Q36" t="s">
        <v>88</v>
      </c>
      <c r="R36" t="s">
        <v>26</v>
      </c>
      <c r="S36" t="s">
        <v>27</v>
      </c>
    </row>
    <row r="37" spans="1:19" x14ac:dyDescent="0.2">
      <c r="A37" t="s">
        <v>157</v>
      </c>
      <c r="B37" s="6" t="str">
        <f>RIGHT(Table1[[#This Row],[OrderNo]], 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1">
        <v>42923</v>
      </c>
      <c r="I37">
        <v>2</v>
      </c>
      <c r="J37" t="s">
        <v>158</v>
      </c>
      <c r="K37" t="s">
        <v>159</v>
      </c>
      <c r="L37" t="s">
        <v>63</v>
      </c>
      <c r="M37" t="s">
        <v>52</v>
      </c>
      <c r="N37" t="str">
        <f>UPPER(Table1[[#This Row],[CustomerCountry]])</f>
        <v>AUSTRALIA</v>
      </c>
      <c r="O37" t="s">
        <v>23</v>
      </c>
      <c r="P37" t="s">
        <v>33</v>
      </c>
      <c r="Q37" t="s">
        <v>160</v>
      </c>
      <c r="R37" t="s">
        <v>1</v>
      </c>
      <c r="S37" t="s">
        <v>36</v>
      </c>
    </row>
    <row r="38" spans="1:19" x14ac:dyDescent="0.2">
      <c r="A38" t="s">
        <v>161</v>
      </c>
      <c r="B38" s="6" t="str">
        <f>RIGHT(Table1[[#This Row],[OrderNo]], 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1">
        <v>42931</v>
      </c>
      <c r="I38">
        <v>10</v>
      </c>
      <c r="J38" t="s">
        <v>162</v>
      </c>
      <c r="K38" t="s">
        <v>163</v>
      </c>
      <c r="L38" t="s">
        <v>115</v>
      </c>
      <c r="M38" t="s">
        <v>41</v>
      </c>
      <c r="N38" t="str">
        <f>UPPER(Table1[[#This Row],[CustomerCountry]])</f>
        <v>UNITED STATES</v>
      </c>
      <c r="O38" t="s">
        <v>23</v>
      </c>
      <c r="P38" t="s">
        <v>24</v>
      </c>
      <c r="Q38" t="s">
        <v>71</v>
      </c>
      <c r="R38" t="s">
        <v>26</v>
      </c>
      <c r="S38" t="s">
        <v>27</v>
      </c>
    </row>
    <row r="39" spans="1:19" x14ac:dyDescent="0.2">
      <c r="A39" t="s">
        <v>164</v>
      </c>
      <c r="B39" s="6" t="str">
        <f>RIGHT(Table1[[#This Row],[OrderNo]], 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1">
        <v>42925</v>
      </c>
      <c r="I39">
        <v>4</v>
      </c>
      <c r="J39" t="s">
        <v>2</v>
      </c>
      <c r="K39" t="s">
        <v>163</v>
      </c>
      <c r="L39" t="s">
        <v>115</v>
      </c>
      <c r="M39" t="s">
        <v>41</v>
      </c>
      <c r="N39" t="str">
        <f>UPPER(Table1[[#This Row],[CustomerCountry]])</f>
        <v>UNITED STATES</v>
      </c>
      <c r="O39" t="s">
        <v>23</v>
      </c>
      <c r="P39" t="s">
        <v>24</v>
      </c>
      <c r="Q39" t="s">
        <v>71</v>
      </c>
      <c r="R39" t="s">
        <v>26</v>
      </c>
      <c r="S39" t="s">
        <v>27</v>
      </c>
    </row>
    <row r="40" spans="1:19" x14ac:dyDescent="0.2">
      <c r="A40" t="s">
        <v>165</v>
      </c>
      <c r="B40" s="6" t="str">
        <f>RIGHT(Table1[[#This Row],[OrderNo]], 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1">
        <v>42926</v>
      </c>
      <c r="I40">
        <v>5</v>
      </c>
      <c r="J40" t="s">
        <v>166</v>
      </c>
      <c r="K40" t="s">
        <v>167</v>
      </c>
      <c r="L40" t="s">
        <v>63</v>
      </c>
      <c r="M40" t="s">
        <v>52</v>
      </c>
      <c r="N40" t="str">
        <f>UPPER(Table1[[#This Row],[CustomerCountry]])</f>
        <v>AUSTRALIA</v>
      </c>
      <c r="O40" t="s">
        <v>23</v>
      </c>
      <c r="P40" t="s">
        <v>24</v>
      </c>
      <c r="Q40" t="s">
        <v>25</v>
      </c>
      <c r="R40" t="s">
        <v>26</v>
      </c>
      <c r="S40" t="s">
        <v>27</v>
      </c>
    </row>
    <row r="41" spans="1:19" x14ac:dyDescent="0.2">
      <c r="A41" t="s">
        <v>168</v>
      </c>
      <c r="B41" s="6" t="str">
        <f>RIGHT(Table1[[#This Row],[OrderNo]], 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1">
        <v>42923</v>
      </c>
      <c r="I41">
        <v>2</v>
      </c>
      <c r="J41" t="s">
        <v>169</v>
      </c>
      <c r="K41" t="s">
        <v>170</v>
      </c>
      <c r="L41" t="s">
        <v>171</v>
      </c>
      <c r="M41" t="s">
        <v>52</v>
      </c>
      <c r="N41" t="str">
        <f>UPPER(Table1[[#This Row],[CustomerCountry]])</f>
        <v>AUSTRALIA</v>
      </c>
      <c r="O41" t="s">
        <v>23</v>
      </c>
      <c r="P41" t="s">
        <v>33</v>
      </c>
      <c r="Q41" t="s">
        <v>34</v>
      </c>
      <c r="R41" t="s">
        <v>35</v>
      </c>
      <c r="S41" t="s">
        <v>36</v>
      </c>
    </row>
    <row r="42" spans="1:19" x14ac:dyDescent="0.2">
      <c r="A42" t="s">
        <v>172</v>
      </c>
      <c r="B42" s="6" t="str">
        <f>RIGHT(Table1[[#This Row],[OrderNo]], 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1">
        <v>42929</v>
      </c>
      <c r="I42">
        <v>7</v>
      </c>
      <c r="J42" t="s">
        <v>173</v>
      </c>
      <c r="K42" t="s">
        <v>174</v>
      </c>
      <c r="L42" t="s">
        <v>95</v>
      </c>
      <c r="M42" t="s">
        <v>96</v>
      </c>
      <c r="N42" t="str">
        <f>UPPER(Table1[[#This Row],[CustomerCountry]])</f>
        <v>GERMANY</v>
      </c>
      <c r="O42" t="s">
        <v>23</v>
      </c>
      <c r="P42" t="s">
        <v>24</v>
      </c>
      <c r="Q42" t="s">
        <v>55</v>
      </c>
      <c r="R42" t="s">
        <v>26</v>
      </c>
      <c r="S42" t="s">
        <v>27</v>
      </c>
    </row>
    <row r="43" spans="1:19" x14ac:dyDescent="0.2">
      <c r="A43" t="s">
        <v>175</v>
      </c>
      <c r="B43" s="6" t="str">
        <f>RIGHT(Table1[[#This Row],[OrderNo]], 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1">
        <v>42930</v>
      </c>
      <c r="I43">
        <v>8</v>
      </c>
      <c r="J43" t="s">
        <v>176</v>
      </c>
      <c r="K43" t="s">
        <v>177</v>
      </c>
      <c r="L43" t="s">
        <v>178</v>
      </c>
      <c r="M43" t="s">
        <v>32</v>
      </c>
      <c r="N43" t="str">
        <f>UPPER(Table1[[#This Row],[CustomerCountry]])</f>
        <v>FRANCE</v>
      </c>
      <c r="O43" t="s">
        <v>23</v>
      </c>
      <c r="P43" t="s">
        <v>24</v>
      </c>
      <c r="Q43" t="s">
        <v>71</v>
      </c>
      <c r="R43" t="s">
        <v>26</v>
      </c>
      <c r="S43" t="s">
        <v>27</v>
      </c>
    </row>
    <row r="44" spans="1:19" x14ac:dyDescent="0.2">
      <c r="A44" t="s">
        <v>179</v>
      </c>
      <c r="B44" s="6" t="str">
        <f>RIGHT(Table1[[#This Row],[OrderNo]], 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1">
        <v>42929</v>
      </c>
      <c r="I44">
        <v>7</v>
      </c>
      <c r="J44" t="s">
        <v>180</v>
      </c>
      <c r="K44" t="s">
        <v>181</v>
      </c>
      <c r="L44" t="s">
        <v>78</v>
      </c>
      <c r="M44" t="s">
        <v>79</v>
      </c>
      <c r="N44" t="str">
        <f>UPPER(Table1[[#This Row],[CustomerCountry]])</f>
        <v>UNITED KINGDOM</v>
      </c>
      <c r="O44" t="s">
        <v>23</v>
      </c>
      <c r="P44" t="s">
        <v>24</v>
      </c>
      <c r="Q44" t="s">
        <v>25</v>
      </c>
      <c r="R44" t="s">
        <v>26</v>
      </c>
      <c r="S44" t="s">
        <v>27</v>
      </c>
    </row>
    <row r="45" spans="1:19" x14ac:dyDescent="0.2">
      <c r="A45" t="s">
        <v>182</v>
      </c>
      <c r="B45" s="6" t="str">
        <f>RIGHT(Table1[[#This Row],[OrderNo]], 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1">
        <v>42925</v>
      </c>
      <c r="I45">
        <v>3</v>
      </c>
      <c r="J45" t="s">
        <v>183</v>
      </c>
      <c r="K45" t="s">
        <v>184</v>
      </c>
      <c r="L45" t="s">
        <v>51</v>
      </c>
      <c r="M45" t="s">
        <v>52</v>
      </c>
      <c r="N45" t="str">
        <f>UPPER(Table1[[#This Row],[CustomerCountry]])</f>
        <v>AUSTRALIA</v>
      </c>
      <c r="O45" t="s">
        <v>23</v>
      </c>
      <c r="P45" t="s">
        <v>24</v>
      </c>
      <c r="Q45" t="s">
        <v>71</v>
      </c>
      <c r="R45" t="s">
        <v>26</v>
      </c>
      <c r="S45" t="s">
        <v>27</v>
      </c>
    </row>
    <row r="46" spans="1:19" x14ac:dyDescent="0.2">
      <c r="A46" t="s">
        <v>185</v>
      </c>
      <c r="B46" s="6" t="str">
        <f>RIGHT(Table1[[#This Row],[OrderNo]], 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1">
        <v>42928</v>
      </c>
      <c r="I46">
        <v>6</v>
      </c>
      <c r="J46" t="s">
        <v>186</v>
      </c>
      <c r="K46" t="s">
        <v>187</v>
      </c>
      <c r="L46" t="s">
        <v>115</v>
      </c>
      <c r="M46" t="s">
        <v>41</v>
      </c>
      <c r="N46" t="str">
        <f>UPPER(Table1[[#This Row],[CustomerCountry]])</f>
        <v>UNITED STATES</v>
      </c>
      <c r="O46" t="s">
        <v>23</v>
      </c>
      <c r="P46" t="s">
        <v>24</v>
      </c>
      <c r="Q46" t="s">
        <v>25</v>
      </c>
      <c r="R46" t="s">
        <v>26</v>
      </c>
      <c r="S46" t="s">
        <v>27</v>
      </c>
    </row>
    <row r="47" spans="1:19" x14ac:dyDescent="0.2">
      <c r="A47" t="s">
        <v>188</v>
      </c>
      <c r="B47" s="6" t="str">
        <f>RIGHT(Table1[[#This Row],[OrderNo]], 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1">
        <v>42927</v>
      </c>
      <c r="I47">
        <v>5</v>
      </c>
      <c r="J47" t="s">
        <v>189</v>
      </c>
      <c r="K47" t="s">
        <v>190</v>
      </c>
      <c r="L47" t="s">
        <v>78</v>
      </c>
      <c r="M47" t="s">
        <v>79</v>
      </c>
      <c r="N47" t="str">
        <f>UPPER(Table1[[#This Row],[CustomerCountry]])</f>
        <v>UNITED KINGDOM</v>
      </c>
      <c r="O47" t="s">
        <v>23</v>
      </c>
      <c r="P47" t="s">
        <v>24</v>
      </c>
      <c r="Q47" t="s">
        <v>88</v>
      </c>
      <c r="R47" t="s">
        <v>26</v>
      </c>
      <c r="S47" t="s">
        <v>27</v>
      </c>
    </row>
    <row r="48" spans="1:19" x14ac:dyDescent="0.2">
      <c r="A48" t="s">
        <v>191</v>
      </c>
      <c r="B48" s="6" t="str">
        <f>RIGHT(Table1[[#This Row],[OrderNo]], 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1">
        <v>42932</v>
      </c>
      <c r="I48">
        <v>10</v>
      </c>
      <c r="J48" t="s">
        <v>192</v>
      </c>
      <c r="K48" t="s">
        <v>193</v>
      </c>
      <c r="L48" t="s">
        <v>106</v>
      </c>
      <c r="M48" t="s">
        <v>52</v>
      </c>
      <c r="N48" t="str">
        <f>UPPER(Table1[[#This Row],[CustomerCountry]])</f>
        <v>AUSTRALIA</v>
      </c>
      <c r="O48" t="s">
        <v>23</v>
      </c>
      <c r="P48" t="s">
        <v>33</v>
      </c>
      <c r="Q48" t="s">
        <v>194</v>
      </c>
      <c r="R48" t="s">
        <v>35</v>
      </c>
      <c r="S48" t="s">
        <v>36</v>
      </c>
    </row>
    <row r="49" spans="1:19" x14ac:dyDescent="0.2">
      <c r="A49" t="s">
        <v>195</v>
      </c>
      <c r="B49" s="6" t="str">
        <f>RIGHT(Table1[[#This Row],[OrderNo]], 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1">
        <v>42927</v>
      </c>
      <c r="I49">
        <v>5</v>
      </c>
      <c r="J49" t="s">
        <v>196</v>
      </c>
      <c r="K49" t="s">
        <v>83</v>
      </c>
      <c r="L49" t="s">
        <v>63</v>
      </c>
      <c r="M49" t="s">
        <v>52</v>
      </c>
      <c r="N49" t="str">
        <f>UPPER(Table1[[#This Row],[CustomerCountry]])</f>
        <v>AUSTRALIA</v>
      </c>
      <c r="O49" t="s">
        <v>23</v>
      </c>
      <c r="P49" t="s">
        <v>24</v>
      </c>
      <c r="Q49" t="s">
        <v>84</v>
      </c>
      <c r="R49" t="s">
        <v>26</v>
      </c>
      <c r="S49" t="s">
        <v>27</v>
      </c>
    </row>
    <row r="50" spans="1:19" x14ac:dyDescent="0.2">
      <c r="A50" t="s">
        <v>197</v>
      </c>
      <c r="B50" s="6" t="str">
        <f>RIGHT(Table1[[#This Row],[OrderNo]], 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1">
        <v>42927</v>
      </c>
      <c r="I50">
        <v>4</v>
      </c>
      <c r="J50" t="s">
        <v>198</v>
      </c>
      <c r="K50" t="s">
        <v>199</v>
      </c>
      <c r="L50" t="s">
        <v>51</v>
      </c>
      <c r="M50" t="s">
        <v>52</v>
      </c>
      <c r="N50" t="str">
        <f>UPPER(Table1[[#This Row],[CustomerCountry]])</f>
        <v>AUSTRALIA</v>
      </c>
      <c r="O50" t="s">
        <v>23</v>
      </c>
      <c r="P50" t="s">
        <v>24</v>
      </c>
      <c r="Q50" t="s">
        <v>55</v>
      </c>
      <c r="R50" t="s">
        <v>26</v>
      </c>
      <c r="S50" t="s">
        <v>27</v>
      </c>
    </row>
    <row r="51" spans="1:19" x14ac:dyDescent="0.2">
      <c r="A51" t="s">
        <v>200</v>
      </c>
      <c r="B51" s="6" t="str">
        <f>RIGHT(Table1[[#This Row],[OrderNo]], 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1">
        <v>42931</v>
      </c>
      <c r="I51">
        <v>8</v>
      </c>
      <c r="J51" t="s">
        <v>201</v>
      </c>
      <c r="K51" t="s">
        <v>58</v>
      </c>
      <c r="L51" t="s">
        <v>59</v>
      </c>
      <c r="M51" t="s">
        <v>52</v>
      </c>
      <c r="N51" t="str">
        <f>UPPER(Table1[[#This Row],[CustomerCountry]])</f>
        <v>AUSTRALIA</v>
      </c>
      <c r="O51" t="s">
        <v>23</v>
      </c>
      <c r="P51" t="s">
        <v>24</v>
      </c>
      <c r="Q51" t="s">
        <v>71</v>
      </c>
      <c r="R51" t="s">
        <v>26</v>
      </c>
      <c r="S51" t="s">
        <v>27</v>
      </c>
    </row>
    <row r="52" spans="1:19" x14ac:dyDescent="0.2">
      <c r="A52" t="s">
        <v>202</v>
      </c>
      <c r="B52" s="6" t="str">
        <f>RIGHT(Table1[[#This Row],[OrderNo]], 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1">
        <v>42925</v>
      </c>
      <c r="I52">
        <v>2</v>
      </c>
      <c r="J52" t="s">
        <v>203</v>
      </c>
      <c r="K52" t="s">
        <v>204</v>
      </c>
      <c r="L52" t="s">
        <v>45</v>
      </c>
      <c r="M52" t="s">
        <v>41</v>
      </c>
      <c r="N52" t="str">
        <f>UPPER(Table1[[#This Row],[CustomerCountry]])</f>
        <v>UNITED STATES</v>
      </c>
      <c r="O52" t="s">
        <v>23</v>
      </c>
      <c r="P52" t="s">
        <v>24</v>
      </c>
      <c r="Q52" t="s">
        <v>88</v>
      </c>
      <c r="R52" t="s">
        <v>26</v>
      </c>
      <c r="S52" t="s">
        <v>27</v>
      </c>
    </row>
    <row r="53" spans="1:19" x14ac:dyDescent="0.2">
      <c r="A53" t="s">
        <v>205</v>
      </c>
      <c r="B53" s="6" t="str">
        <f>RIGHT(Table1[[#This Row],[OrderNo]], 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1">
        <v>42930</v>
      </c>
      <c r="I53">
        <v>7</v>
      </c>
      <c r="J53" t="s">
        <v>206</v>
      </c>
      <c r="K53" t="s">
        <v>207</v>
      </c>
      <c r="L53" t="s">
        <v>40</v>
      </c>
      <c r="M53" t="s">
        <v>41</v>
      </c>
      <c r="N53" t="str">
        <f>UPPER(Table1[[#This Row],[CustomerCountry]])</f>
        <v>UNITED STATES</v>
      </c>
      <c r="O53" t="s">
        <v>23</v>
      </c>
      <c r="P53" t="s">
        <v>24</v>
      </c>
      <c r="Q53" t="s">
        <v>84</v>
      </c>
      <c r="R53" t="s">
        <v>26</v>
      </c>
      <c r="S53" t="s">
        <v>27</v>
      </c>
    </row>
    <row r="54" spans="1:19" x14ac:dyDescent="0.2">
      <c r="A54" t="s">
        <v>208</v>
      </c>
      <c r="B54" s="6" t="str">
        <f>RIGHT(Table1[[#This Row],[OrderNo]], 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1">
        <v>42927</v>
      </c>
      <c r="I54">
        <v>4</v>
      </c>
      <c r="J54" t="s">
        <v>209</v>
      </c>
      <c r="K54" t="s">
        <v>210</v>
      </c>
      <c r="L54" t="s">
        <v>115</v>
      </c>
      <c r="M54" t="s">
        <v>41</v>
      </c>
      <c r="N54" t="str">
        <f>UPPER(Table1[[#This Row],[CustomerCountry]])</f>
        <v>UNITED STATES</v>
      </c>
      <c r="O54" t="s">
        <v>23</v>
      </c>
      <c r="P54" t="s">
        <v>24</v>
      </c>
      <c r="Q54" t="s">
        <v>88</v>
      </c>
      <c r="R54" t="s">
        <v>26</v>
      </c>
      <c r="S54" t="s">
        <v>27</v>
      </c>
    </row>
    <row r="55" spans="1:19" x14ac:dyDescent="0.2">
      <c r="A55" t="s">
        <v>211</v>
      </c>
      <c r="B55" s="6" t="str">
        <f>RIGHT(Table1[[#This Row],[OrderNo]], 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1">
        <v>42931</v>
      </c>
      <c r="I55">
        <v>8</v>
      </c>
      <c r="J55" t="s">
        <v>212</v>
      </c>
      <c r="K55" t="s">
        <v>213</v>
      </c>
      <c r="L55" t="s">
        <v>214</v>
      </c>
      <c r="M55" t="s">
        <v>32</v>
      </c>
      <c r="N55" t="str">
        <f>UPPER(Table1[[#This Row],[CustomerCountry]])</f>
        <v>FRANCE</v>
      </c>
      <c r="O55" t="s">
        <v>23</v>
      </c>
      <c r="P55" t="s">
        <v>24</v>
      </c>
      <c r="Q55" t="s">
        <v>55</v>
      </c>
      <c r="R55" t="s">
        <v>26</v>
      </c>
      <c r="S55" t="s">
        <v>27</v>
      </c>
    </row>
    <row r="56" spans="1:19" x14ac:dyDescent="0.2">
      <c r="A56" t="s">
        <v>215</v>
      </c>
      <c r="B56" s="6" t="str">
        <f>RIGHT(Table1[[#This Row],[OrderNo]], 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1">
        <v>42928</v>
      </c>
      <c r="I56">
        <v>5</v>
      </c>
      <c r="J56" t="s">
        <v>216</v>
      </c>
      <c r="K56" t="s">
        <v>217</v>
      </c>
      <c r="L56" t="s">
        <v>218</v>
      </c>
      <c r="M56" t="s">
        <v>32</v>
      </c>
      <c r="N56" t="str">
        <f>UPPER(Table1[[#This Row],[CustomerCountry]])</f>
        <v>FRANCE</v>
      </c>
      <c r="O56" t="s">
        <v>23</v>
      </c>
      <c r="P56" t="s">
        <v>24</v>
      </c>
      <c r="Q56" t="s">
        <v>84</v>
      </c>
      <c r="R56" t="s">
        <v>26</v>
      </c>
      <c r="S56" t="s">
        <v>27</v>
      </c>
    </row>
    <row r="57" spans="1:19" x14ac:dyDescent="0.2">
      <c r="A57" t="s">
        <v>219</v>
      </c>
      <c r="B57" s="6" t="str">
        <f>RIGHT(Table1[[#This Row],[OrderNo]], 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1">
        <v>42925</v>
      </c>
      <c r="I57">
        <v>2</v>
      </c>
      <c r="J57" t="s">
        <v>220</v>
      </c>
      <c r="K57" t="s">
        <v>174</v>
      </c>
      <c r="L57" t="s">
        <v>95</v>
      </c>
      <c r="M57" t="s">
        <v>96</v>
      </c>
      <c r="N57" t="str">
        <f>UPPER(Table1[[#This Row],[CustomerCountry]])</f>
        <v>GERMANY</v>
      </c>
      <c r="O57" t="s">
        <v>23</v>
      </c>
      <c r="P57" t="s">
        <v>24</v>
      </c>
      <c r="Q57" t="s">
        <v>55</v>
      </c>
      <c r="R57" t="s">
        <v>26</v>
      </c>
      <c r="S57" t="s">
        <v>27</v>
      </c>
    </row>
    <row r="58" spans="1:19" x14ac:dyDescent="0.2">
      <c r="A58" t="s">
        <v>221</v>
      </c>
      <c r="B58" s="6" t="str">
        <f>RIGHT(Table1[[#This Row],[OrderNo]], 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1">
        <v>42925</v>
      </c>
      <c r="I58">
        <v>2</v>
      </c>
      <c r="J58" t="s">
        <v>222</v>
      </c>
      <c r="K58" t="s">
        <v>134</v>
      </c>
      <c r="L58" t="s">
        <v>106</v>
      </c>
      <c r="M58" t="s">
        <v>52</v>
      </c>
      <c r="N58" t="str">
        <f>UPPER(Table1[[#This Row],[CustomerCountry]])</f>
        <v>AUSTRALIA</v>
      </c>
      <c r="O58" t="s">
        <v>23</v>
      </c>
      <c r="P58" t="s">
        <v>24</v>
      </c>
      <c r="Q58" t="s">
        <v>25</v>
      </c>
      <c r="R58" t="s">
        <v>26</v>
      </c>
      <c r="S58" t="s">
        <v>27</v>
      </c>
    </row>
    <row r="59" spans="1:19" x14ac:dyDescent="0.2">
      <c r="A59" t="s">
        <v>223</v>
      </c>
      <c r="B59" s="6" t="str">
        <f>RIGHT(Table1[[#This Row],[OrderNo]], 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1">
        <v>42932</v>
      </c>
      <c r="I59">
        <v>8</v>
      </c>
      <c r="J59" t="s">
        <v>224</v>
      </c>
      <c r="K59" t="s">
        <v>225</v>
      </c>
      <c r="L59" t="s">
        <v>115</v>
      </c>
      <c r="M59" t="s">
        <v>41</v>
      </c>
      <c r="N59" t="str">
        <f>UPPER(Table1[[#This Row],[CustomerCountry]])</f>
        <v>UNITED STATES</v>
      </c>
      <c r="O59" t="s">
        <v>23</v>
      </c>
      <c r="P59" t="s">
        <v>24</v>
      </c>
      <c r="Q59" t="s">
        <v>71</v>
      </c>
      <c r="R59" t="s">
        <v>26</v>
      </c>
      <c r="S59" t="s">
        <v>27</v>
      </c>
    </row>
    <row r="60" spans="1:19" x14ac:dyDescent="0.2">
      <c r="A60" t="s">
        <v>226</v>
      </c>
      <c r="B60" s="6" t="str">
        <f>RIGHT(Table1[[#This Row],[OrderNo]], 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1">
        <v>42930</v>
      </c>
      <c r="I60">
        <v>6</v>
      </c>
      <c r="J60" t="s">
        <v>227</v>
      </c>
      <c r="K60" t="s">
        <v>228</v>
      </c>
      <c r="L60" t="s">
        <v>45</v>
      </c>
      <c r="M60" t="s">
        <v>41</v>
      </c>
      <c r="N60" t="str">
        <f>UPPER(Table1[[#This Row],[CustomerCountry]])</f>
        <v>UNITED STATES</v>
      </c>
      <c r="O60" t="s">
        <v>23</v>
      </c>
      <c r="P60" t="s">
        <v>24</v>
      </c>
      <c r="Q60" t="s">
        <v>55</v>
      </c>
      <c r="R60" t="s">
        <v>26</v>
      </c>
      <c r="S60" t="s">
        <v>27</v>
      </c>
    </row>
    <row r="61" spans="1:19" x14ac:dyDescent="0.2">
      <c r="A61" t="s">
        <v>229</v>
      </c>
      <c r="B61" s="6" t="str">
        <f>RIGHT(Table1[[#This Row],[OrderNo]], 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1">
        <v>42933</v>
      </c>
      <c r="I61">
        <v>9</v>
      </c>
      <c r="J61" t="s">
        <v>230</v>
      </c>
      <c r="K61" t="s">
        <v>190</v>
      </c>
      <c r="L61" t="s">
        <v>78</v>
      </c>
      <c r="M61" t="s">
        <v>79</v>
      </c>
      <c r="N61" t="str">
        <f>UPPER(Table1[[#This Row],[CustomerCountry]])</f>
        <v>UNITED KINGDOM</v>
      </c>
      <c r="O61" t="s">
        <v>23</v>
      </c>
      <c r="P61" t="s">
        <v>24</v>
      </c>
      <c r="Q61" t="s">
        <v>131</v>
      </c>
      <c r="R61" t="s">
        <v>1</v>
      </c>
      <c r="S61" t="s">
        <v>47</v>
      </c>
    </row>
    <row r="62" spans="1:19" x14ac:dyDescent="0.2">
      <c r="A62" t="s">
        <v>231</v>
      </c>
      <c r="B62" s="6" t="str">
        <f>RIGHT(Table1[[#This Row],[OrderNo]], 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1">
        <v>42927</v>
      </c>
      <c r="I62">
        <v>3</v>
      </c>
      <c r="J62" t="s">
        <v>232</v>
      </c>
      <c r="K62" t="s">
        <v>233</v>
      </c>
      <c r="L62" t="s">
        <v>106</v>
      </c>
      <c r="M62" t="s">
        <v>52</v>
      </c>
      <c r="N62" t="str">
        <f>UPPER(Table1[[#This Row],[CustomerCountry]])</f>
        <v>AUSTRALIA</v>
      </c>
      <c r="O62" t="s">
        <v>23</v>
      </c>
      <c r="P62" t="s">
        <v>33</v>
      </c>
      <c r="Q62" t="s">
        <v>160</v>
      </c>
      <c r="R62" t="s">
        <v>1</v>
      </c>
      <c r="S62" t="s">
        <v>36</v>
      </c>
    </row>
    <row r="63" spans="1:19" x14ac:dyDescent="0.2">
      <c r="A63" t="s">
        <v>234</v>
      </c>
      <c r="B63" s="6" t="str">
        <f>RIGHT(Table1[[#This Row],[OrderNo]], 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1">
        <v>42927</v>
      </c>
      <c r="I63">
        <v>3</v>
      </c>
      <c r="J63" t="s">
        <v>235</v>
      </c>
      <c r="K63" t="s">
        <v>236</v>
      </c>
      <c r="L63" t="s">
        <v>45</v>
      </c>
      <c r="M63" t="s">
        <v>41</v>
      </c>
      <c r="N63" t="str">
        <f>UPPER(Table1[[#This Row],[CustomerCountry]])</f>
        <v>UNITED STATES</v>
      </c>
      <c r="O63" t="s">
        <v>23</v>
      </c>
      <c r="P63" t="s">
        <v>24</v>
      </c>
      <c r="Q63" t="s">
        <v>25</v>
      </c>
      <c r="R63" t="s">
        <v>26</v>
      </c>
      <c r="S63" t="s">
        <v>27</v>
      </c>
    </row>
    <row r="64" spans="1:19" x14ac:dyDescent="0.2">
      <c r="A64" t="s">
        <v>237</v>
      </c>
      <c r="B64" s="6" t="str">
        <f>RIGHT(Table1[[#This Row],[OrderNo]], 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1">
        <v>42927</v>
      </c>
      <c r="I64">
        <v>3</v>
      </c>
      <c r="J64" t="s">
        <v>238</v>
      </c>
      <c r="K64" t="s">
        <v>239</v>
      </c>
      <c r="L64" t="s">
        <v>122</v>
      </c>
      <c r="M64" t="s">
        <v>96</v>
      </c>
      <c r="N64" t="str">
        <f>UPPER(Table1[[#This Row],[CustomerCountry]])</f>
        <v>GERMANY</v>
      </c>
      <c r="O64" t="s">
        <v>23</v>
      </c>
      <c r="P64" t="s">
        <v>24</v>
      </c>
      <c r="Q64" t="s">
        <v>25</v>
      </c>
      <c r="R64" t="s">
        <v>26</v>
      </c>
      <c r="S64" t="s">
        <v>27</v>
      </c>
    </row>
    <row r="65" spans="1:19" x14ac:dyDescent="0.2">
      <c r="A65" t="s">
        <v>240</v>
      </c>
      <c r="B65" s="6" t="str">
        <f>RIGHT(Table1[[#This Row],[OrderNo]], 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1">
        <v>42929</v>
      </c>
      <c r="I65">
        <v>5</v>
      </c>
      <c r="J65" t="s">
        <v>241</v>
      </c>
      <c r="K65" t="s">
        <v>109</v>
      </c>
      <c r="L65" t="s">
        <v>51</v>
      </c>
      <c r="M65" t="s">
        <v>52</v>
      </c>
      <c r="N65" t="str">
        <f>UPPER(Table1[[#This Row],[CustomerCountry]])</f>
        <v>AUSTRALIA</v>
      </c>
      <c r="O65" t="s">
        <v>23</v>
      </c>
      <c r="P65" t="s">
        <v>24</v>
      </c>
      <c r="Q65" t="s">
        <v>88</v>
      </c>
      <c r="R65" t="s">
        <v>26</v>
      </c>
      <c r="S65" t="s">
        <v>27</v>
      </c>
    </row>
    <row r="66" spans="1:19" x14ac:dyDescent="0.2">
      <c r="A66" t="s">
        <v>242</v>
      </c>
      <c r="B66" s="6" t="str">
        <f>RIGHT(Table1[[#This Row],[OrderNo]], 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1">
        <v>42927</v>
      </c>
      <c r="I66">
        <v>3</v>
      </c>
      <c r="J66" t="s">
        <v>243</v>
      </c>
      <c r="K66" t="s">
        <v>244</v>
      </c>
      <c r="L66" t="s">
        <v>106</v>
      </c>
      <c r="M66" t="s">
        <v>52</v>
      </c>
      <c r="N66" t="str">
        <f>UPPER(Table1[[#This Row],[CustomerCountry]])</f>
        <v>AUSTRALIA</v>
      </c>
      <c r="O66" t="s">
        <v>23</v>
      </c>
      <c r="P66" t="s">
        <v>24</v>
      </c>
      <c r="Q66" t="s">
        <v>25</v>
      </c>
      <c r="R66" t="s">
        <v>26</v>
      </c>
      <c r="S66" t="s">
        <v>27</v>
      </c>
    </row>
    <row r="67" spans="1:19" x14ac:dyDescent="0.2">
      <c r="A67" t="s">
        <v>245</v>
      </c>
      <c r="B67" s="6" t="str">
        <f>RIGHT(Table1[[#This Row],[OrderNo]], 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1">
        <v>42935</v>
      </c>
      <c r="I67">
        <v>10</v>
      </c>
      <c r="J67" t="s">
        <v>246</v>
      </c>
      <c r="K67" t="s">
        <v>247</v>
      </c>
      <c r="L67" t="s">
        <v>45</v>
      </c>
      <c r="M67" t="s">
        <v>41</v>
      </c>
      <c r="N67" t="str">
        <f>UPPER(Table1[[#This Row],[CustomerCountry]])</f>
        <v>UNITED STATES</v>
      </c>
      <c r="O67" t="s">
        <v>23</v>
      </c>
      <c r="P67" t="s">
        <v>24</v>
      </c>
      <c r="Q67" t="s">
        <v>88</v>
      </c>
      <c r="R67" t="s">
        <v>26</v>
      </c>
      <c r="S67" t="s">
        <v>27</v>
      </c>
    </row>
    <row r="68" spans="1:19" x14ac:dyDescent="0.2">
      <c r="A68" t="s">
        <v>248</v>
      </c>
      <c r="B68" s="6" t="str">
        <f>RIGHT(Table1[[#This Row],[OrderNo]], 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1">
        <v>42932</v>
      </c>
      <c r="I68">
        <v>7</v>
      </c>
      <c r="J68" t="s">
        <v>249</v>
      </c>
      <c r="K68" t="s">
        <v>109</v>
      </c>
      <c r="L68" t="s">
        <v>51</v>
      </c>
      <c r="M68" t="s">
        <v>52</v>
      </c>
      <c r="N68" t="str">
        <f>UPPER(Table1[[#This Row],[CustomerCountry]])</f>
        <v>AUSTRALIA</v>
      </c>
      <c r="O68" t="s">
        <v>23</v>
      </c>
      <c r="P68" t="s">
        <v>24</v>
      </c>
      <c r="Q68" t="s">
        <v>84</v>
      </c>
      <c r="R68" t="s">
        <v>26</v>
      </c>
      <c r="S68" t="s">
        <v>27</v>
      </c>
    </row>
    <row r="69" spans="1:19" x14ac:dyDescent="0.2">
      <c r="A69" t="s">
        <v>250</v>
      </c>
      <c r="B69" s="6" t="str">
        <f>RIGHT(Table1[[#This Row],[OrderNo]], 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1">
        <v>42930</v>
      </c>
      <c r="I69">
        <v>5</v>
      </c>
      <c r="J69" t="s">
        <v>251</v>
      </c>
      <c r="K69" t="s">
        <v>156</v>
      </c>
      <c r="L69" t="s">
        <v>51</v>
      </c>
      <c r="M69" t="s">
        <v>52</v>
      </c>
      <c r="N69" t="str">
        <f>UPPER(Table1[[#This Row],[CustomerCountry]])</f>
        <v>AUSTRALIA</v>
      </c>
      <c r="O69" t="s">
        <v>23</v>
      </c>
      <c r="P69" t="s">
        <v>24</v>
      </c>
      <c r="Q69" t="s">
        <v>25</v>
      </c>
      <c r="R69" t="s">
        <v>26</v>
      </c>
      <c r="S69" t="s">
        <v>27</v>
      </c>
    </row>
    <row r="70" spans="1:19" x14ac:dyDescent="0.2">
      <c r="A70" t="s">
        <v>252</v>
      </c>
      <c r="B70" s="6" t="str">
        <f>RIGHT(Table1[[#This Row],[OrderNo]], 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1">
        <v>42927</v>
      </c>
      <c r="I70">
        <v>2</v>
      </c>
      <c r="J70" t="s">
        <v>253</v>
      </c>
      <c r="K70" t="s">
        <v>62</v>
      </c>
      <c r="L70" t="s">
        <v>63</v>
      </c>
      <c r="M70" t="s">
        <v>52</v>
      </c>
      <c r="N70" t="str">
        <f>UPPER(Table1[[#This Row],[CustomerCountry]])</f>
        <v>AUSTRALIA</v>
      </c>
      <c r="O70" t="s">
        <v>23</v>
      </c>
      <c r="P70" t="s">
        <v>33</v>
      </c>
      <c r="Q70" t="s">
        <v>34</v>
      </c>
      <c r="R70" t="s">
        <v>35</v>
      </c>
      <c r="S70" t="s">
        <v>36</v>
      </c>
    </row>
    <row r="71" spans="1:19" x14ac:dyDescent="0.2">
      <c r="A71" t="s">
        <v>254</v>
      </c>
      <c r="B71" s="6" t="str">
        <f>RIGHT(Table1[[#This Row],[OrderNo]], 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1">
        <v>42932</v>
      </c>
      <c r="I71">
        <v>7</v>
      </c>
      <c r="J71" t="s">
        <v>255</v>
      </c>
      <c r="K71" t="s">
        <v>256</v>
      </c>
      <c r="L71" t="s">
        <v>106</v>
      </c>
      <c r="M71" t="s">
        <v>52</v>
      </c>
      <c r="N71" t="str">
        <f>UPPER(Table1[[#This Row],[CustomerCountry]])</f>
        <v>AUSTRALIA</v>
      </c>
      <c r="O71" t="s">
        <v>23</v>
      </c>
      <c r="P71" t="s">
        <v>24</v>
      </c>
      <c r="Q71" t="s">
        <v>84</v>
      </c>
      <c r="R71" t="s">
        <v>26</v>
      </c>
      <c r="S71" t="s">
        <v>27</v>
      </c>
    </row>
    <row r="72" spans="1:19" x14ac:dyDescent="0.2">
      <c r="A72" t="s">
        <v>257</v>
      </c>
      <c r="B72" s="6" t="str">
        <f>RIGHT(Table1[[#This Row],[OrderNo]], 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1">
        <v>42929</v>
      </c>
      <c r="I72">
        <v>4</v>
      </c>
      <c r="J72" t="s">
        <v>258</v>
      </c>
      <c r="K72" t="s">
        <v>244</v>
      </c>
      <c r="L72" t="s">
        <v>106</v>
      </c>
      <c r="M72" t="s">
        <v>52</v>
      </c>
      <c r="N72" t="str">
        <f>UPPER(Table1[[#This Row],[CustomerCountry]])</f>
        <v>AUSTRALIA</v>
      </c>
      <c r="O72" t="s">
        <v>23</v>
      </c>
      <c r="P72" t="s">
        <v>33</v>
      </c>
      <c r="Q72" t="s">
        <v>160</v>
      </c>
      <c r="R72" t="s">
        <v>1</v>
      </c>
      <c r="S72" t="s">
        <v>36</v>
      </c>
    </row>
    <row r="73" spans="1:19" x14ac:dyDescent="0.2">
      <c r="A73" t="s">
        <v>259</v>
      </c>
      <c r="B73" s="6" t="str">
        <f>RIGHT(Table1[[#This Row],[OrderNo]], 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1">
        <v>42936</v>
      </c>
      <c r="I73">
        <v>10</v>
      </c>
      <c r="J73" t="s">
        <v>260</v>
      </c>
      <c r="K73" t="s">
        <v>261</v>
      </c>
      <c r="L73" t="s">
        <v>115</v>
      </c>
      <c r="M73" t="s">
        <v>41</v>
      </c>
      <c r="N73" t="str">
        <f>UPPER(Table1[[#This Row],[CustomerCountry]])</f>
        <v>UNITED STATES</v>
      </c>
      <c r="O73" t="s">
        <v>23</v>
      </c>
      <c r="P73" t="s">
        <v>24</v>
      </c>
      <c r="Q73" t="s">
        <v>71</v>
      </c>
      <c r="R73" t="s">
        <v>26</v>
      </c>
      <c r="S73" t="s">
        <v>27</v>
      </c>
    </row>
    <row r="74" spans="1:19" x14ac:dyDescent="0.2">
      <c r="A74" t="s">
        <v>262</v>
      </c>
      <c r="B74" s="6" t="str">
        <f>RIGHT(Table1[[#This Row],[OrderNo]], 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1">
        <v>42928</v>
      </c>
      <c r="I74">
        <v>2</v>
      </c>
      <c r="J74" t="s">
        <v>263</v>
      </c>
      <c r="K74" t="s">
        <v>264</v>
      </c>
      <c r="L74" t="s">
        <v>22</v>
      </c>
      <c r="M74" t="s">
        <v>0</v>
      </c>
      <c r="N74" t="str">
        <f>UPPER(Table1[[#This Row],[CustomerCountry]])</f>
        <v>CANADA</v>
      </c>
      <c r="O74" t="s">
        <v>23</v>
      </c>
      <c r="P74" t="s">
        <v>24</v>
      </c>
      <c r="Q74" t="s">
        <v>71</v>
      </c>
      <c r="R74" t="s">
        <v>26</v>
      </c>
      <c r="S74" t="s">
        <v>27</v>
      </c>
    </row>
    <row r="75" spans="1:19" x14ac:dyDescent="0.2">
      <c r="A75" t="s">
        <v>265</v>
      </c>
      <c r="B75" s="6" t="str">
        <f>RIGHT(Table1[[#This Row],[OrderNo]], 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1">
        <v>42929</v>
      </c>
      <c r="I75">
        <v>3</v>
      </c>
      <c r="J75" t="s">
        <v>266</v>
      </c>
      <c r="K75" t="s">
        <v>267</v>
      </c>
      <c r="L75" t="s">
        <v>115</v>
      </c>
      <c r="M75" t="s">
        <v>41</v>
      </c>
      <c r="N75" t="str">
        <f>UPPER(Table1[[#This Row],[CustomerCountry]])</f>
        <v>UNITED STATES</v>
      </c>
      <c r="O75" t="s">
        <v>23</v>
      </c>
      <c r="P75" t="s">
        <v>24</v>
      </c>
      <c r="Q75" t="s">
        <v>71</v>
      </c>
      <c r="R75" t="s">
        <v>26</v>
      </c>
      <c r="S75" t="s">
        <v>27</v>
      </c>
    </row>
    <row r="76" spans="1:19" x14ac:dyDescent="0.2">
      <c r="A76" t="s">
        <v>268</v>
      </c>
      <c r="B76" s="6" t="str">
        <f>RIGHT(Table1[[#This Row],[OrderNo]], 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1">
        <v>42935</v>
      </c>
      <c r="I76">
        <v>9</v>
      </c>
      <c r="J76" t="s">
        <v>269</v>
      </c>
      <c r="K76" t="s">
        <v>270</v>
      </c>
      <c r="L76" t="s">
        <v>45</v>
      </c>
      <c r="M76" t="s">
        <v>41</v>
      </c>
      <c r="N76" t="str">
        <f>UPPER(Table1[[#This Row],[CustomerCountry]])</f>
        <v>UNITED STATES</v>
      </c>
      <c r="O76" t="s">
        <v>23</v>
      </c>
      <c r="P76" t="s">
        <v>24</v>
      </c>
      <c r="Q76" t="s">
        <v>80</v>
      </c>
      <c r="R76" t="s">
        <v>26</v>
      </c>
      <c r="S76" t="s">
        <v>47</v>
      </c>
    </row>
    <row r="77" spans="1:19" x14ac:dyDescent="0.2">
      <c r="A77" t="s">
        <v>271</v>
      </c>
      <c r="B77" s="6" t="str">
        <f>RIGHT(Table1[[#This Row],[OrderNo]], 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1">
        <v>42928</v>
      </c>
      <c r="I77">
        <v>2</v>
      </c>
      <c r="J77" t="s">
        <v>272</v>
      </c>
      <c r="K77" t="s">
        <v>159</v>
      </c>
      <c r="L77" t="s">
        <v>63</v>
      </c>
      <c r="M77" t="s">
        <v>52</v>
      </c>
      <c r="N77" t="str">
        <f>UPPER(Table1[[#This Row],[CustomerCountry]])</f>
        <v>AUSTRALIA</v>
      </c>
      <c r="O77" t="s">
        <v>23</v>
      </c>
      <c r="P77" t="s">
        <v>24</v>
      </c>
      <c r="Q77" t="s">
        <v>71</v>
      </c>
      <c r="R77" t="s">
        <v>26</v>
      </c>
      <c r="S77" t="s">
        <v>27</v>
      </c>
    </row>
    <row r="78" spans="1:19" x14ac:dyDescent="0.2">
      <c r="A78" t="s">
        <v>273</v>
      </c>
      <c r="B78" s="6" t="str">
        <f>RIGHT(Table1[[#This Row],[OrderNo]], 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1">
        <v>42933</v>
      </c>
      <c r="I78">
        <v>7</v>
      </c>
      <c r="J78" t="s">
        <v>274</v>
      </c>
      <c r="K78" t="s">
        <v>233</v>
      </c>
      <c r="L78" t="s">
        <v>106</v>
      </c>
      <c r="M78" t="s">
        <v>52</v>
      </c>
      <c r="N78" t="str">
        <f>UPPER(Table1[[#This Row],[CustomerCountry]])</f>
        <v>AUSTRALIA</v>
      </c>
      <c r="O78" t="s">
        <v>23</v>
      </c>
      <c r="P78" t="s">
        <v>24</v>
      </c>
      <c r="Q78" t="s">
        <v>88</v>
      </c>
      <c r="R78" t="s">
        <v>26</v>
      </c>
      <c r="S78" t="s">
        <v>27</v>
      </c>
    </row>
    <row r="79" spans="1:19" x14ac:dyDescent="0.2">
      <c r="A79" t="s">
        <v>275</v>
      </c>
      <c r="B79" s="6" t="str">
        <f>RIGHT(Table1[[#This Row],[OrderNo]], 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1">
        <v>42932</v>
      </c>
      <c r="I79">
        <v>6</v>
      </c>
      <c r="J79" t="s">
        <v>276</v>
      </c>
      <c r="K79" t="s">
        <v>109</v>
      </c>
      <c r="L79" t="s">
        <v>51</v>
      </c>
      <c r="M79" t="s">
        <v>52</v>
      </c>
      <c r="N79" t="str">
        <f>UPPER(Table1[[#This Row],[CustomerCountry]])</f>
        <v>AUSTRALIA</v>
      </c>
      <c r="O79" t="s">
        <v>23</v>
      </c>
      <c r="P79" t="s">
        <v>24</v>
      </c>
      <c r="Q79" t="s">
        <v>84</v>
      </c>
      <c r="R79" t="s">
        <v>26</v>
      </c>
      <c r="S79" t="s">
        <v>27</v>
      </c>
    </row>
    <row r="80" spans="1:19" x14ac:dyDescent="0.2">
      <c r="A80" t="s">
        <v>277</v>
      </c>
      <c r="B80" s="6" t="str">
        <f>RIGHT(Table1[[#This Row],[OrderNo]], 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1">
        <v>42933</v>
      </c>
      <c r="I80">
        <v>7</v>
      </c>
      <c r="J80" t="s">
        <v>278</v>
      </c>
      <c r="K80" t="s">
        <v>193</v>
      </c>
      <c r="L80" t="s">
        <v>106</v>
      </c>
      <c r="M80" t="s">
        <v>52</v>
      </c>
      <c r="N80" t="str">
        <f>UPPER(Table1[[#This Row],[CustomerCountry]])</f>
        <v>AUSTRALIA</v>
      </c>
      <c r="O80" t="s">
        <v>23</v>
      </c>
      <c r="P80" t="s">
        <v>33</v>
      </c>
      <c r="Q80" t="s">
        <v>194</v>
      </c>
      <c r="R80" t="s">
        <v>35</v>
      </c>
      <c r="S80" t="s">
        <v>36</v>
      </c>
    </row>
    <row r="81" spans="1:19" x14ac:dyDescent="0.2">
      <c r="A81" t="s">
        <v>279</v>
      </c>
      <c r="B81" s="6" t="str">
        <f>RIGHT(Table1[[#This Row],[OrderNo]], 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1">
        <v>42936</v>
      </c>
      <c r="I81">
        <v>10</v>
      </c>
      <c r="J81" t="s">
        <v>280</v>
      </c>
      <c r="K81" t="s">
        <v>281</v>
      </c>
      <c r="L81" t="s">
        <v>282</v>
      </c>
      <c r="M81" t="s">
        <v>96</v>
      </c>
      <c r="N81" t="str">
        <f>UPPER(Table1[[#This Row],[CustomerCountry]])</f>
        <v>GERMANY</v>
      </c>
      <c r="O81" t="s">
        <v>23</v>
      </c>
      <c r="P81" t="s">
        <v>24</v>
      </c>
      <c r="Q81" t="s">
        <v>88</v>
      </c>
      <c r="R81" t="s">
        <v>26</v>
      </c>
      <c r="S81" t="s">
        <v>27</v>
      </c>
    </row>
    <row r="82" spans="1:19" x14ac:dyDescent="0.2">
      <c r="A82" t="s">
        <v>283</v>
      </c>
      <c r="B82" s="6" t="str">
        <f>RIGHT(Table1[[#This Row],[OrderNo]], 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1">
        <v>42929</v>
      </c>
      <c r="I82">
        <v>3</v>
      </c>
      <c r="J82" t="s">
        <v>284</v>
      </c>
      <c r="K82" t="s">
        <v>170</v>
      </c>
      <c r="L82" t="s">
        <v>171</v>
      </c>
      <c r="M82" t="s">
        <v>52</v>
      </c>
      <c r="N82" t="str">
        <f>UPPER(Table1[[#This Row],[CustomerCountry]])</f>
        <v>AUSTRALIA</v>
      </c>
      <c r="O82" t="s">
        <v>23</v>
      </c>
      <c r="P82" t="s">
        <v>24</v>
      </c>
      <c r="Q82" t="s">
        <v>55</v>
      </c>
      <c r="R82" t="s">
        <v>26</v>
      </c>
      <c r="S82" t="s">
        <v>27</v>
      </c>
    </row>
    <row r="83" spans="1:19" x14ac:dyDescent="0.2">
      <c r="A83" t="s">
        <v>285</v>
      </c>
      <c r="B83" s="6" t="str">
        <f>RIGHT(Table1[[#This Row],[OrderNo]], 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1">
        <v>42930</v>
      </c>
      <c r="I83">
        <v>4</v>
      </c>
      <c r="J83" t="s">
        <v>286</v>
      </c>
      <c r="K83" t="s">
        <v>134</v>
      </c>
      <c r="L83" t="s">
        <v>106</v>
      </c>
      <c r="M83" t="s">
        <v>52</v>
      </c>
      <c r="N83" t="str">
        <f>UPPER(Table1[[#This Row],[CustomerCountry]])</f>
        <v>AUSTRALIA</v>
      </c>
      <c r="O83" t="s">
        <v>23</v>
      </c>
      <c r="P83" t="s">
        <v>33</v>
      </c>
      <c r="Q83" t="s">
        <v>287</v>
      </c>
      <c r="R83" t="s">
        <v>35</v>
      </c>
      <c r="S83" t="s">
        <v>36</v>
      </c>
    </row>
    <row r="84" spans="1:19" x14ac:dyDescent="0.2">
      <c r="A84" t="s">
        <v>288</v>
      </c>
      <c r="B84" s="6" t="str">
        <f>RIGHT(Table1[[#This Row],[OrderNo]], 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1">
        <v>42933</v>
      </c>
      <c r="I84">
        <v>7</v>
      </c>
      <c r="J84" t="s">
        <v>289</v>
      </c>
      <c r="K84" t="s">
        <v>290</v>
      </c>
      <c r="L84" t="s">
        <v>51</v>
      </c>
      <c r="M84" t="s">
        <v>52</v>
      </c>
      <c r="N84" t="str">
        <f>UPPER(Table1[[#This Row],[CustomerCountry]])</f>
        <v>AUSTRALIA</v>
      </c>
      <c r="O84" t="s">
        <v>23</v>
      </c>
      <c r="P84" t="s">
        <v>24</v>
      </c>
      <c r="Q84" t="s">
        <v>291</v>
      </c>
      <c r="R84" t="s">
        <v>26</v>
      </c>
      <c r="S84" t="s">
        <v>47</v>
      </c>
    </row>
    <row r="85" spans="1:19" x14ac:dyDescent="0.2">
      <c r="A85" t="s">
        <v>292</v>
      </c>
      <c r="B85" s="6" t="str">
        <f>RIGHT(Table1[[#This Row],[OrderNo]], 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1">
        <v>42935</v>
      </c>
      <c r="I85">
        <v>8</v>
      </c>
      <c r="J85" t="s">
        <v>293</v>
      </c>
      <c r="K85" t="s">
        <v>294</v>
      </c>
      <c r="L85" t="s">
        <v>178</v>
      </c>
      <c r="M85" t="s">
        <v>32</v>
      </c>
      <c r="N85" t="str">
        <f>UPPER(Table1[[#This Row],[CustomerCountry]])</f>
        <v>FRANCE</v>
      </c>
      <c r="O85" t="s">
        <v>23</v>
      </c>
      <c r="P85" t="s">
        <v>24</v>
      </c>
      <c r="Q85" t="s">
        <v>55</v>
      </c>
      <c r="R85" t="s">
        <v>26</v>
      </c>
      <c r="S85" t="s">
        <v>27</v>
      </c>
    </row>
    <row r="86" spans="1:19" x14ac:dyDescent="0.2">
      <c r="A86" t="s">
        <v>295</v>
      </c>
      <c r="B86" s="6" t="str">
        <f>RIGHT(Table1[[#This Row],[OrderNo]], 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1">
        <v>42936</v>
      </c>
      <c r="I86">
        <v>9</v>
      </c>
      <c r="J86" t="s">
        <v>296</v>
      </c>
      <c r="K86" t="s">
        <v>193</v>
      </c>
      <c r="L86" t="s">
        <v>106</v>
      </c>
      <c r="M86" t="s">
        <v>52</v>
      </c>
      <c r="N86" t="str">
        <f>UPPER(Table1[[#This Row],[CustomerCountry]])</f>
        <v>AUSTRALIA</v>
      </c>
      <c r="O86" t="s">
        <v>23</v>
      </c>
      <c r="P86" t="s">
        <v>24</v>
      </c>
      <c r="Q86" t="s">
        <v>71</v>
      </c>
      <c r="R86" t="s">
        <v>26</v>
      </c>
      <c r="S86" t="s">
        <v>27</v>
      </c>
    </row>
    <row r="87" spans="1:19" x14ac:dyDescent="0.2">
      <c r="A87" t="s">
        <v>297</v>
      </c>
      <c r="B87" s="6" t="str">
        <f>RIGHT(Table1[[#This Row],[OrderNo]], 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1">
        <v>42929</v>
      </c>
      <c r="I87">
        <v>2</v>
      </c>
      <c r="J87" t="s">
        <v>298</v>
      </c>
      <c r="K87" t="s">
        <v>299</v>
      </c>
      <c r="L87" t="s">
        <v>63</v>
      </c>
      <c r="M87" t="s">
        <v>52</v>
      </c>
      <c r="N87" t="str">
        <f>UPPER(Table1[[#This Row],[CustomerCountry]])</f>
        <v>AUSTRALIA</v>
      </c>
      <c r="O87" t="s">
        <v>23</v>
      </c>
      <c r="P87" t="s">
        <v>24</v>
      </c>
      <c r="Q87" t="s">
        <v>71</v>
      </c>
      <c r="R87" t="s">
        <v>26</v>
      </c>
      <c r="S87" t="s">
        <v>27</v>
      </c>
    </row>
    <row r="88" spans="1:19" x14ac:dyDescent="0.2">
      <c r="A88" t="s">
        <v>300</v>
      </c>
      <c r="B88" s="6" t="str">
        <f>RIGHT(Table1[[#This Row],[OrderNo]], 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1">
        <v>42932</v>
      </c>
      <c r="I88">
        <v>5</v>
      </c>
      <c r="J88" t="s">
        <v>301</v>
      </c>
      <c r="K88" t="s">
        <v>302</v>
      </c>
      <c r="L88" t="s">
        <v>51</v>
      </c>
      <c r="M88" t="s">
        <v>52</v>
      </c>
      <c r="N88" t="str">
        <f>UPPER(Table1[[#This Row],[CustomerCountry]])</f>
        <v>AUSTRALIA</v>
      </c>
      <c r="O88" t="s">
        <v>23</v>
      </c>
      <c r="P88" t="s">
        <v>24</v>
      </c>
      <c r="Q88" t="s">
        <v>71</v>
      </c>
      <c r="R88" t="s">
        <v>26</v>
      </c>
      <c r="S88" t="s">
        <v>27</v>
      </c>
    </row>
    <row r="89" spans="1:19" x14ac:dyDescent="0.2">
      <c r="A89" t="s">
        <v>303</v>
      </c>
      <c r="B89" s="6" t="str">
        <f>RIGHT(Table1[[#This Row],[OrderNo]], 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1">
        <v>42934</v>
      </c>
      <c r="I89">
        <v>6</v>
      </c>
      <c r="J89" t="s">
        <v>304</v>
      </c>
      <c r="K89" t="s">
        <v>305</v>
      </c>
      <c r="L89" t="s">
        <v>45</v>
      </c>
      <c r="M89" t="s">
        <v>41</v>
      </c>
      <c r="N89" t="str">
        <f>UPPER(Table1[[#This Row],[CustomerCountry]])</f>
        <v>UNITED STATES</v>
      </c>
      <c r="O89" t="s">
        <v>23</v>
      </c>
      <c r="P89" t="s">
        <v>24</v>
      </c>
      <c r="Q89" t="s">
        <v>25</v>
      </c>
      <c r="R89" t="s">
        <v>26</v>
      </c>
      <c r="S89" t="s">
        <v>27</v>
      </c>
    </row>
    <row r="90" spans="1:19" x14ac:dyDescent="0.2">
      <c r="A90" t="s">
        <v>306</v>
      </c>
      <c r="B90" s="6" t="str">
        <f>RIGHT(Table1[[#This Row],[OrderNo]], 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1">
        <v>42935</v>
      </c>
      <c r="I90">
        <v>7</v>
      </c>
      <c r="J90" t="s">
        <v>307</v>
      </c>
      <c r="K90" t="s">
        <v>213</v>
      </c>
      <c r="L90" t="s">
        <v>214</v>
      </c>
      <c r="M90" t="s">
        <v>32</v>
      </c>
      <c r="N90" t="str">
        <f>UPPER(Table1[[#This Row],[CustomerCountry]])</f>
        <v>FRANCE</v>
      </c>
      <c r="O90" t="s">
        <v>23</v>
      </c>
      <c r="P90" t="s">
        <v>24</v>
      </c>
      <c r="Q90" t="s">
        <v>55</v>
      </c>
      <c r="R90" t="s">
        <v>26</v>
      </c>
      <c r="S90" t="s">
        <v>27</v>
      </c>
    </row>
    <row r="91" spans="1:19" x14ac:dyDescent="0.2">
      <c r="A91" t="s">
        <v>308</v>
      </c>
      <c r="B91" s="6" t="str">
        <f>RIGHT(Table1[[#This Row],[OrderNo]], 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1">
        <v>42932</v>
      </c>
      <c r="I91">
        <v>4</v>
      </c>
      <c r="J91" t="s">
        <v>309</v>
      </c>
      <c r="K91" t="s">
        <v>217</v>
      </c>
      <c r="L91" t="s">
        <v>218</v>
      </c>
      <c r="M91" t="s">
        <v>32</v>
      </c>
      <c r="N91" t="str">
        <f>UPPER(Table1[[#This Row],[CustomerCountry]])</f>
        <v>FRANCE</v>
      </c>
      <c r="O91" t="s">
        <v>23</v>
      </c>
      <c r="P91" t="s">
        <v>24</v>
      </c>
      <c r="Q91" t="s">
        <v>55</v>
      </c>
      <c r="R91" t="s">
        <v>26</v>
      </c>
      <c r="S91" t="s">
        <v>27</v>
      </c>
    </row>
    <row r="92" spans="1:19" x14ac:dyDescent="0.2">
      <c r="A92" t="s">
        <v>310</v>
      </c>
      <c r="B92" s="6" t="str">
        <f>RIGHT(Table1[[#This Row],[OrderNo]], 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1">
        <v>42934</v>
      </c>
      <c r="I92">
        <v>6</v>
      </c>
      <c r="J92" t="s">
        <v>311</v>
      </c>
      <c r="K92" t="s">
        <v>312</v>
      </c>
      <c r="L92" t="s">
        <v>138</v>
      </c>
      <c r="M92" t="s">
        <v>96</v>
      </c>
      <c r="N92" t="str">
        <f>UPPER(Table1[[#This Row],[CustomerCountry]])</f>
        <v>GERMANY</v>
      </c>
      <c r="O92" t="s">
        <v>23</v>
      </c>
      <c r="P92" t="s">
        <v>33</v>
      </c>
      <c r="Q92" t="s">
        <v>67</v>
      </c>
      <c r="R92" t="s">
        <v>35</v>
      </c>
      <c r="S92" t="s">
        <v>36</v>
      </c>
    </row>
    <row r="93" spans="1:19" x14ac:dyDescent="0.2">
      <c r="A93" t="s">
        <v>313</v>
      </c>
      <c r="B93" s="6" t="str">
        <f>RIGHT(Table1[[#This Row],[OrderNo]], 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1">
        <v>42930</v>
      </c>
      <c r="I93">
        <v>2</v>
      </c>
      <c r="J93" t="s">
        <v>314</v>
      </c>
      <c r="K93" t="s">
        <v>190</v>
      </c>
      <c r="L93" t="s">
        <v>78</v>
      </c>
      <c r="M93" t="s">
        <v>79</v>
      </c>
      <c r="N93" t="str">
        <f>UPPER(Table1[[#This Row],[CustomerCountry]])</f>
        <v>UNITED KINGDOM</v>
      </c>
      <c r="O93" t="s">
        <v>23</v>
      </c>
      <c r="P93" t="s">
        <v>33</v>
      </c>
      <c r="Q93" t="s">
        <v>64</v>
      </c>
      <c r="R93" t="s">
        <v>1</v>
      </c>
      <c r="S93" t="s">
        <v>36</v>
      </c>
    </row>
    <row r="94" spans="1:19" x14ac:dyDescent="0.2">
      <c r="A94" t="s">
        <v>315</v>
      </c>
      <c r="B94" s="6" t="str">
        <f>RIGHT(Table1[[#This Row],[OrderNo]], 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1">
        <v>42932</v>
      </c>
      <c r="I94">
        <v>4</v>
      </c>
      <c r="J94" t="s">
        <v>316</v>
      </c>
      <c r="K94" t="s">
        <v>114</v>
      </c>
      <c r="L94" t="s">
        <v>115</v>
      </c>
      <c r="M94" t="s">
        <v>41</v>
      </c>
      <c r="N94" t="str">
        <f>UPPER(Table1[[#This Row],[CustomerCountry]])</f>
        <v>UNITED STATES</v>
      </c>
      <c r="O94" t="s">
        <v>23</v>
      </c>
      <c r="P94" t="s">
        <v>33</v>
      </c>
      <c r="Q94" t="s">
        <v>64</v>
      </c>
      <c r="R94" t="s">
        <v>1</v>
      </c>
      <c r="S94" t="s">
        <v>36</v>
      </c>
    </row>
    <row r="95" spans="1:19" x14ac:dyDescent="0.2">
      <c r="A95" t="s">
        <v>317</v>
      </c>
      <c r="B95" s="6" t="str">
        <f>RIGHT(Table1[[#This Row],[OrderNo]], 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1">
        <v>42931</v>
      </c>
      <c r="I95">
        <v>3</v>
      </c>
      <c r="J95" t="s">
        <v>318</v>
      </c>
      <c r="K95" t="s">
        <v>319</v>
      </c>
      <c r="L95" t="s">
        <v>40</v>
      </c>
      <c r="M95" t="s">
        <v>41</v>
      </c>
      <c r="N95" t="str">
        <f>UPPER(Table1[[#This Row],[CustomerCountry]])</f>
        <v>UNITED STATES</v>
      </c>
      <c r="O95" t="s">
        <v>23</v>
      </c>
      <c r="P95" t="s">
        <v>33</v>
      </c>
      <c r="Q95" t="s">
        <v>67</v>
      </c>
      <c r="R95" t="s">
        <v>35</v>
      </c>
      <c r="S95" t="s">
        <v>36</v>
      </c>
    </row>
    <row r="96" spans="1:19" x14ac:dyDescent="0.2">
      <c r="A96" t="s">
        <v>320</v>
      </c>
      <c r="B96" s="6" t="str">
        <f>RIGHT(Table1[[#This Row],[OrderNo]], 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1">
        <v>42931</v>
      </c>
      <c r="I96">
        <v>3</v>
      </c>
      <c r="J96" t="s">
        <v>321</v>
      </c>
      <c r="K96" t="s">
        <v>322</v>
      </c>
      <c r="L96" t="s">
        <v>51</v>
      </c>
      <c r="M96" t="s">
        <v>52</v>
      </c>
      <c r="N96" t="str">
        <f>UPPER(Table1[[#This Row],[CustomerCountry]])</f>
        <v>AUSTRALIA</v>
      </c>
      <c r="O96" t="s">
        <v>23</v>
      </c>
      <c r="P96" t="s">
        <v>24</v>
      </c>
      <c r="Q96" t="s">
        <v>88</v>
      </c>
      <c r="R96" t="s">
        <v>26</v>
      </c>
      <c r="S96" t="s">
        <v>27</v>
      </c>
    </row>
    <row r="97" spans="1:19" x14ac:dyDescent="0.2">
      <c r="A97" t="s">
        <v>323</v>
      </c>
      <c r="B97" s="6" t="str">
        <f>RIGHT(Table1[[#This Row],[OrderNo]], 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1">
        <v>42938</v>
      </c>
      <c r="I97">
        <v>10</v>
      </c>
      <c r="J97" t="s">
        <v>324</v>
      </c>
      <c r="K97" t="s">
        <v>325</v>
      </c>
      <c r="L97" t="s">
        <v>51</v>
      </c>
      <c r="M97" t="s">
        <v>52</v>
      </c>
      <c r="N97" t="str">
        <f>UPPER(Table1[[#This Row],[CustomerCountry]])</f>
        <v>AUSTRALIA</v>
      </c>
      <c r="O97" t="s">
        <v>23</v>
      </c>
      <c r="P97" t="s">
        <v>24</v>
      </c>
      <c r="Q97" t="s">
        <v>71</v>
      </c>
      <c r="R97" t="s">
        <v>26</v>
      </c>
      <c r="S97" t="s">
        <v>27</v>
      </c>
    </row>
    <row r="98" spans="1:19" x14ac:dyDescent="0.2">
      <c r="A98" t="s">
        <v>326</v>
      </c>
      <c r="B98" s="6" t="str">
        <f>RIGHT(Table1[[#This Row],[OrderNo]], 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1">
        <v>42933</v>
      </c>
      <c r="I98">
        <v>5</v>
      </c>
      <c r="J98" t="s">
        <v>327</v>
      </c>
      <c r="K98" t="s">
        <v>83</v>
      </c>
      <c r="L98" t="s">
        <v>63</v>
      </c>
      <c r="M98" t="s">
        <v>52</v>
      </c>
      <c r="N98" t="str">
        <f>UPPER(Table1[[#This Row],[CustomerCountry]])</f>
        <v>AUSTRALIA</v>
      </c>
      <c r="O98" t="s">
        <v>23</v>
      </c>
      <c r="P98" t="s">
        <v>33</v>
      </c>
      <c r="Q98" t="s">
        <v>67</v>
      </c>
      <c r="R98" t="s">
        <v>35</v>
      </c>
      <c r="S98" t="s">
        <v>36</v>
      </c>
    </row>
    <row r="99" spans="1:19" x14ac:dyDescent="0.2">
      <c r="A99" t="s">
        <v>328</v>
      </c>
      <c r="B99" s="6" t="str">
        <f>RIGHT(Table1[[#This Row],[OrderNo]], 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1">
        <v>42930</v>
      </c>
      <c r="I99">
        <v>2</v>
      </c>
      <c r="J99" t="s">
        <v>329</v>
      </c>
      <c r="K99" t="s">
        <v>134</v>
      </c>
      <c r="L99" t="s">
        <v>106</v>
      </c>
      <c r="M99" t="s">
        <v>52</v>
      </c>
      <c r="N99" t="str">
        <f>UPPER(Table1[[#This Row],[CustomerCountry]])</f>
        <v>AUSTRALIA</v>
      </c>
      <c r="O99" t="s">
        <v>23</v>
      </c>
      <c r="P99" t="s">
        <v>33</v>
      </c>
      <c r="Q99" t="s">
        <v>194</v>
      </c>
      <c r="R99" t="s">
        <v>35</v>
      </c>
      <c r="S99" t="s">
        <v>36</v>
      </c>
    </row>
    <row r="100" spans="1:19" x14ac:dyDescent="0.2">
      <c r="A100" t="s">
        <v>330</v>
      </c>
      <c r="B100" s="6" t="str">
        <f>RIGHT(Table1[[#This Row],[OrderNo]], 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1">
        <v>42932</v>
      </c>
      <c r="I100">
        <v>3</v>
      </c>
      <c r="J100" t="s">
        <v>331</v>
      </c>
      <c r="K100" t="s">
        <v>332</v>
      </c>
      <c r="L100" t="s">
        <v>45</v>
      </c>
      <c r="M100" t="s">
        <v>41</v>
      </c>
      <c r="N100" t="str">
        <f>UPPER(Table1[[#This Row],[CustomerCountry]])</f>
        <v>UNITED STATES</v>
      </c>
      <c r="O100" t="s">
        <v>23</v>
      </c>
      <c r="P100" t="s">
        <v>24</v>
      </c>
      <c r="Q100" t="s">
        <v>71</v>
      </c>
      <c r="R100" t="s">
        <v>26</v>
      </c>
      <c r="S100" t="s">
        <v>27</v>
      </c>
    </row>
    <row r="101" spans="1:19" x14ac:dyDescent="0.2">
      <c r="A101" t="s">
        <v>333</v>
      </c>
      <c r="B101" s="6" t="str">
        <f>RIGHT(Table1[[#This Row],[OrderNo]], 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1">
        <v>42939</v>
      </c>
      <c r="I101">
        <v>10</v>
      </c>
      <c r="J101" t="s">
        <v>334</v>
      </c>
      <c r="K101" t="s">
        <v>335</v>
      </c>
      <c r="L101" t="s">
        <v>336</v>
      </c>
      <c r="M101" t="s">
        <v>32</v>
      </c>
      <c r="N101" t="str">
        <f>UPPER(Table1[[#This Row],[CustomerCountry]])</f>
        <v>FRANCE</v>
      </c>
      <c r="O101" t="s">
        <v>23</v>
      </c>
      <c r="P101" t="s">
        <v>24</v>
      </c>
      <c r="Q101" t="s">
        <v>337</v>
      </c>
      <c r="R101" t="s">
        <v>1</v>
      </c>
      <c r="S101" t="s">
        <v>47</v>
      </c>
    </row>
    <row r="102" spans="1:19" x14ac:dyDescent="0.2">
      <c r="A102" t="s">
        <v>338</v>
      </c>
      <c r="B102" s="6" t="str">
        <f>RIGHT(Table1[[#This Row],[OrderNo]], 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1">
        <v>42938</v>
      </c>
      <c r="I102">
        <v>9</v>
      </c>
      <c r="J102" t="s">
        <v>339</v>
      </c>
      <c r="K102" t="s">
        <v>87</v>
      </c>
      <c r="L102" t="s">
        <v>51</v>
      </c>
      <c r="M102" t="s">
        <v>52</v>
      </c>
      <c r="N102" t="str">
        <f>UPPER(Table1[[#This Row],[CustomerCountry]])</f>
        <v>AUSTRALIA</v>
      </c>
      <c r="O102" t="s">
        <v>23</v>
      </c>
      <c r="P102" t="s">
        <v>24</v>
      </c>
      <c r="Q102" t="s">
        <v>71</v>
      </c>
      <c r="R102" t="s">
        <v>26</v>
      </c>
      <c r="S102" t="s">
        <v>27</v>
      </c>
    </row>
    <row r="103" spans="1:19" x14ac:dyDescent="0.2">
      <c r="A103" t="s">
        <v>340</v>
      </c>
      <c r="B103" s="6" t="str">
        <f>RIGHT(Table1[[#This Row],[OrderNo]], 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1">
        <v>42938</v>
      </c>
      <c r="I103">
        <v>9</v>
      </c>
      <c r="J103" t="s">
        <v>341</v>
      </c>
      <c r="K103" t="s">
        <v>159</v>
      </c>
      <c r="L103" t="s">
        <v>63</v>
      </c>
      <c r="M103" t="s">
        <v>52</v>
      </c>
      <c r="N103" t="str">
        <f>UPPER(Table1[[#This Row],[CustomerCountry]])</f>
        <v>AUSTRALIA</v>
      </c>
      <c r="O103" t="s">
        <v>23</v>
      </c>
      <c r="P103" t="s">
        <v>24</v>
      </c>
      <c r="Q103" t="s">
        <v>25</v>
      </c>
      <c r="R103" t="s">
        <v>26</v>
      </c>
      <c r="S103" t="s">
        <v>27</v>
      </c>
    </row>
    <row r="104" spans="1:19" x14ac:dyDescent="0.2">
      <c r="A104" t="s">
        <v>342</v>
      </c>
      <c r="B104" s="6" t="str">
        <f>RIGHT(Table1[[#This Row],[OrderNo]], 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1">
        <v>42933</v>
      </c>
      <c r="I104">
        <v>4</v>
      </c>
      <c r="J104" t="s">
        <v>343</v>
      </c>
      <c r="K104" t="s">
        <v>344</v>
      </c>
      <c r="L104" t="s">
        <v>106</v>
      </c>
      <c r="M104" t="s">
        <v>52</v>
      </c>
      <c r="N104" t="str">
        <f>UPPER(Table1[[#This Row],[CustomerCountry]])</f>
        <v>AUSTRALIA</v>
      </c>
      <c r="O104" t="s">
        <v>23</v>
      </c>
      <c r="P104" t="s">
        <v>24</v>
      </c>
      <c r="Q104" t="s">
        <v>71</v>
      </c>
      <c r="R104" t="s">
        <v>26</v>
      </c>
      <c r="S104" t="s">
        <v>27</v>
      </c>
    </row>
    <row r="105" spans="1:19" x14ac:dyDescent="0.2">
      <c r="A105" t="s">
        <v>345</v>
      </c>
      <c r="B105" s="6" t="str">
        <f>RIGHT(Table1[[#This Row],[OrderNo]], 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1">
        <v>42937</v>
      </c>
      <c r="I105">
        <v>8</v>
      </c>
      <c r="J105" t="s">
        <v>346</v>
      </c>
      <c r="K105" t="s">
        <v>347</v>
      </c>
      <c r="L105" t="s">
        <v>22</v>
      </c>
      <c r="M105" t="s">
        <v>0</v>
      </c>
      <c r="N105" t="str">
        <f>UPPER(Table1[[#This Row],[CustomerCountry]])</f>
        <v>CANADA</v>
      </c>
      <c r="O105" t="s">
        <v>23</v>
      </c>
      <c r="P105" t="s">
        <v>24</v>
      </c>
      <c r="Q105" t="s">
        <v>55</v>
      </c>
      <c r="R105" t="s">
        <v>26</v>
      </c>
      <c r="S105" t="s">
        <v>27</v>
      </c>
    </row>
    <row r="106" spans="1:19" x14ac:dyDescent="0.2">
      <c r="A106" t="s">
        <v>348</v>
      </c>
      <c r="B106" s="6" t="str">
        <f>RIGHT(Table1[[#This Row],[OrderNo]], 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1">
        <v>42933</v>
      </c>
      <c r="I106">
        <v>4</v>
      </c>
      <c r="J106" t="s">
        <v>349</v>
      </c>
      <c r="K106" t="s">
        <v>350</v>
      </c>
      <c r="L106" t="s">
        <v>78</v>
      </c>
      <c r="M106" t="s">
        <v>79</v>
      </c>
      <c r="N106" t="str">
        <f>UPPER(Table1[[#This Row],[CustomerCountry]])</f>
        <v>UNITED KINGDOM</v>
      </c>
      <c r="O106" t="s">
        <v>23</v>
      </c>
      <c r="P106" t="s">
        <v>24</v>
      </c>
      <c r="Q106" t="s">
        <v>55</v>
      </c>
      <c r="R106" t="s">
        <v>26</v>
      </c>
      <c r="S106" t="s">
        <v>27</v>
      </c>
    </row>
    <row r="107" spans="1:19" x14ac:dyDescent="0.2">
      <c r="A107" t="s">
        <v>351</v>
      </c>
      <c r="B107" s="6" t="str">
        <f>RIGHT(Table1[[#This Row],[OrderNo]], 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1">
        <v>42933</v>
      </c>
      <c r="I107">
        <v>4</v>
      </c>
      <c r="J107" t="s">
        <v>352</v>
      </c>
      <c r="K107" t="s">
        <v>353</v>
      </c>
      <c r="L107" t="s">
        <v>354</v>
      </c>
      <c r="M107" t="s">
        <v>32</v>
      </c>
      <c r="N107" t="str">
        <f>UPPER(Table1[[#This Row],[CustomerCountry]])</f>
        <v>FRANCE</v>
      </c>
      <c r="O107" t="s">
        <v>23</v>
      </c>
      <c r="P107" t="s">
        <v>24</v>
      </c>
      <c r="Q107" t="s">
        <v>71</v>
      </c>
      <c r="R107" t="s">
        <v>26</v>
      </c>
      <c r="S107" t="s">
        <v>27</v>
      </c>
    </row>
    <row r="108" spans="1:19" x14ac:dyDescent="0.2">
      <c r="A108" t="s">
        <v>355</v>
      </c>
      <c r="B108" s="6" t="str">
        <f>RIGHT(Table1[[#This Row],[OrderNo]], 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1">
        <v>42935</v>
      </c>
      <c r="I108">
        <v>5</v>
      </c>
      <c r="J108" t="s">
        <v>356</v>
      </c>
      <c r="K108" t="s">
        <v>357</v>
      </c>
      <c r="L108" t="s">
        <v>22</v>
      </c>
      <c r="M108" t="s">
        <v>0</v>
      </c>
      <c r="N108" t="str">
        <f>UPPER(Table1[[#This Row],[CustomerCountry]])</f>
        <v>CANADA</v>
      </c>
      <c r="O108" t="s">
        <v>23</v>
      </c>
      <c r="P108" t="s">
        <v>24</v>
      </c>
      <c r="Q108" t="s">
        <v>88</v>
      </c>
      <c r="R108" t="s">
        <v>26</v>
      </c>
      <c r="S108" t="s">
        <v>27</v>
      </c>
    </row>
    <row r="109" spans="1:19" x14ac:dyDescent="0.2">
      <c r="A109" t="s">
        <v>358</v>
      </c>
      <c r="B109" s="6" t="str">
        <f>RIGHT(Table1[[#This Row],[OrderNo]], 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1">
        <v>42939</v>
      </c>
      <c r="I109">
        <v>9</v>
      </c>
      <c r="J109" t="s">
        <v>359</v>
      </c>
      <c r="K109" t="s">
        <v>360</v>
      </c>
      <c r="L109" t="s">
        <v>78</v>
      </c>
      <c r="M109" t="s">
        <v>79</v>
      </c>
      <c r="N109" t="str">
        <f>UPPER(Table1[[#This Row],[CustomerCountry]])</f>
        <v>UNITED KINGDOM</v>
      </c>
      <c r="O109" t="s">
        <v>23</v>
      </c>
      <c r="P109" t="s">
        <v>24</v>
      </c>
      <c r="Q109" t="s">
        <v>25</v>
      </c>
      <c r="R109" t="s">
        <v>26</v>
      </c>
      <c r="S109" t="s">
        <v>27</v>
      </c>
    </row>
    <row r="110" spans="1:19" x14ac:dyDescent="0.2">
      <c r="A110" t="s">
        <v>361</v>
      </c>
      <c r="B110" s="6" t="str">
        <f>RIGHT(Table1[[#This Row],[OrderNo]], 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1">
        <v>42936</v>
      </c>
      <c r="I110">
        <v>6</v>
      </c>
      <c r="J110" t="s">
        <v>362</v>
      </c>
      <c r="K110" t="s">
        <v>363</v>
      </c>
      <c r="L110" t="s">
        <v>115</v>
      </c>
      <c r="M110" t="s">
        <v>41</v>
      </c>
      <c r="N110" t="str">
        <f>UPPER(Table1[[#This Row],[CustomerCountry]])</f>
        <v>UNITED STATES</v>
      </c>
      <c r="O110" t="s">
        <v>23</v>
      </c>
      <c r="P110" t="s">
        <v>24</v>
      </c>
      <c r="Q110" t="s">
        <v>364</v>
      </c>
      <c r="R110" t="s">
        <v>26</v>
      </c>
      <c r="S110" t="s">
        <v>47</v>
      </c>
    </row>
    <row r="111" spans="1:19" x14ac:dyDescent="0.2">
      <c r="A111" t="s">
        <v>365</v>
      </c>
      <c r="B111" s="6" t="str">
        <f>RIGHT(Table1[[#This Row],[OrderNo]], 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1">
        <v>42933</v>
      </c>
      <c r="I111">
        <v>3</v>
      </c>
      <c r="J111" t="s">
        <v>366</v>
      </c>
      <c r="K111" t="s">
        <v>367</v>
      </c>
      <c r="L111" t="s">
        <v>63</v>
      </c>
      <c r="M111" t="s">
        <v>52</v>
      </c>
      <c r="N111" t="str">
        <f>UPPER(Table1[[#This Row],[CustomerCountry]])</f>
        <v>AUSTRALIA</v>
      </c>
      <c r="O111" t="s">
        <v>23</v>
      </c>
      <c r="P111" t="s">
        <v>24</v>
      </c>
      <c r="Q111" t="s">
        <v>71</v>
      </c>
      <c r="R111" t="s">
        <v>26</v>
      </c>
      <c r="S111" t="s">
        <v>27</v>
      </c>
    </row>
    <row r="112" spans="1:19" x14ac:dyDescent="0.2">
      <c r="A112" t="s">
        <v>368</v>
      </c>
      <c r="B112" s="6" t="str">
        <f>RIGHT(Table1[[#This Row],[OrderNo]], 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1">
        <v>42938</v>
      </c>
      <c r="I112">
        <v>8</v>
      </c>
      <c r="J112" t="s">
        <v>369</v>
      </c>
      <c r="K112" t="s">
        <v>353</v>
      </c>
      <c r="L112" t="s">
        <v>354</v>
      </c>
      <c r="M112" t="s">
        <v>32</v>
      </c>
      <c r="N112" t="str">
        <f>UPPER(Table1[[#This Row],[CustomerCountry]])</f>
        <v>FRANCE</v>
      </c>
      <c r="O112" t="s">
        <v>23</v>
      </c>
      <c r="P112" t="s">
        <v>24</v>
      </c>
      <c r="Q112" t="s">
        <v>71</v>
      </c>
      <c r="R112" t="s">
        <v>26</v>
      </c>
      <c r="S112" t="s">
        <v>27</v>
      </c>
    </row>
    <row r="113" spans="1:19" x14ac:dyDescent="0.2">
      <c r="A113" t="s">
        <v>370</v>
      </c>
      <c r="B113" s="6" t="str">
        <f>RIGHT(Table1[[#This Row],[OrderNo]], 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1">
        <v>42939</v>
      </c>
      <c r="I113">
        <v>9</v>
      </c>
      <c r="J113" t="s">
        <v>371</v>
      </c>
      <c r="K113" t="s">
        <v>372</v>
      </c>
      <c r="L113" t="s">
        <v>282</v>
      </c>
      <c r="M113" t="s">
        <v>96</v>
      </c>
      <c r="N113" t="str">
        <f>UPPER(Table1[[#This Row],[CustomerCountry]])</f>
        <v>GERMANY</v>
      </c>
      <c r="O113" t="s">
        <v>23</v>
      </c>
      <c r="P113" t="s">
        <v>24</v>
      </c>
      <c r="Q113" t="s">
        <v>84</v>
      </c>
      <c r="R113" t="s">
        <v>26</v>
      </c>
      <c r="S113" t="s">
        <v>27</v>
      </c>
    </row>
    <row r="114" spans="1:19" x14ac:dyDescent="0.2">
      <c r="A114" t="s">
        <v>373</v>
      </c>
      <c r="B114" s="6" t="str">
        <f>RIGHT(Table1[[#This Row],[OrderNo]], 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1">
        <v>42936</v>
      </c>
      <c r="I114">
        <v>6</v>
      </c>
      <c r="J114" t="s">
        <v>374</v>
      </c>
      <c r="K114" t="s">
        <v>302</v>
      </c>
      <c r="L114" t="s">
        <v>51</v>
      </c>
      <c r="M114" t="s">
        <v>52</v>
      </c>
      <c r="N114" t="str">
        <f>UPPER(Table1[[#This Row],[CustomerCountry]])</f>
        <v>AUSTRALIA</v>
      </c>
      <c r="O114" t="s">
        <v>23</v>
      </c>
      <c r="P114" t="s">
        <v>24</v>
      </c>
      <c r="Q114" t="s">
        <v>25</v>
      </c>
      <c r="R114" t="s">
        <v>26</v>
      </c>
      <c r="S114" t="s">
        <v>27</v>
      </c>
    </row>
    <row r="115" spans="1:19" x14ac:dyDescent="0.2">
      <c r="A115" t="s">
        <v>375</v>
      </c>
      <c r="B115" s="6" t="str">
        <f>RIGHT(Table1[[#This Row],[OrderNo]], 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1">
        <v>42936</v>
      </c>
      <c r="I115">
        <v>6</v>
      </c>
      <c r="J115" t="s">
        <v>376</v>
      </c>
      <c r="K115" t="s">
        <v>87</v>
      </c>
      <c r="L115" t="s">
        <v>51</v>
      </c>
      <c r="M115" t="s">
        <v>52</v>
      </c>
      <c r="N115" t="str">
        <f>UPPER(Table1[[#This Row],[CustomerCountry]])</f>
        <v>AUSTRALIA</v>
      </c>
      <c r="O115" t="s">
        <v>23</v>
      </c>
      <c r="P115" t="s">
        <v>33</v>
      </c>
      <c r="Q115" t="s">
        <v>287</v>
      </c>
      <c r="R115" t="s">
        <v>35</v>
      </c>
      <c r="S115" t="s">
        <v>36</v>
      </c>
    </row>
    <row r="116" spans="1:19" x14ac:dyDescent="0.2">
      <c r="A116" t="s">
        <v>377</v>
      </c>
      <c r="B116" s="6" t="str">
        <f>RIGHT(Table1[[#This Row],[OrderNo]], 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1">
        <v>42939</v>
      </c>
      <c r="I116">
        <v>9</v>
      </c>
      <c r="J116" t="s">
        <v>378</v>
      </c>
      <c r="K116" t="s">
        <v>109</v>
      </c>
      <c r="L116" t="s">
        <v>51</v>
      </c>
      <c r="M116" t="s">
        <v>52</v>
      </c>
      <c r="N116" t="str">
        <f>UPPER(Table1[[#This Row],[CustomerCountry]])</f>
        <v>AUSTRALIA</v>
      </c>
      <c r="O116" t="s">
        <v>23</v>
      </c>
      <c r="P116" t="s">
        <v>33</v>
      </c>
      <c r="Q116" t="s">
        <v>34</v>
      </c>
      <c r="R116" t="s">
        <v>35</v>
      </c>
      <c r="S116" t="s">
        <v>36</v>
      </c>
    </row>
    <row r="117" spans="1:19" x14ac:dyDescent="0.2">
      <c r="A117" t="s">
        <v>379</v>
      </c>
      <c r="B117" s="6" t="str">
        <f>RIGHT(Table1[[#This Row],[OrderNo]], 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1">
        <v>42940</v>
      </c>
      <c r="I117">
        <v>9</v>
      </c>
      <c r="J117" t="s">
        <v>380</v>
      </c>
      <c r="K117" t="s">
        <v>99</v>
      </c>
      <c r="L117" t="s">
        <v>45</v>
      </c>
      <c r="M117" t="s">
        <v>41</v>
      </c>
      <c r="N117" t="str">
        <f>UPPER(Table1[[#This Row],[CustomerCountry]])</f>
        <v>UNITED STATES</v>
      </c>
      <c r="O117" t="s">
        <v>23</v>
      </c>
      <c r="P117" t="s">
        <v>24</v>
      </c>
      <c r="Q117" t="s">
        <v>71</v>
      </c>
      <c r="R117" t="s">
        <v>26</v>
      </c>
      <c r="S117" t="s">
        <v>27</v>
      </c>
    </row>
    <row r="118" spans="1:19" x14ac:dyDescent="0.2">
      <c r="A118" t="s">
        <v>381</v>
      </c>
      <c r="B118" s="6" t="str">
        <f>RIGHT(Table1[[#This Row],[OrderNo]], 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1">
        <v>42941</v>
      </c>
      <c r="I118">
        <v>10</v>
      </c>
      <c r="J118" t="s">
        <v>382</v>
      </c>
      <c r="K118" t="s">
        <v>383</v>
      </c>
      <c r="L118" t="s">
        <v>384</v>
      </c>
      <c r="M118" t="s">
        <v>32</v>
      </c>
      <c r="N118" t="str">
        <f>UPPER(Table1[[#This Row],[CustomerCountry]])</f>
        <v>FRANCE</v>
      </c>
      <c r="O118" t="s">
        <v>23</v>
      </c>
      <c r="P118" t="s">
        <v>33</v>
      </c>
      <c r="Q118" t="s">
        <v>160</v>
      </c>
      <c r="R118" t="s">
        <v>1</v>
      </c>
      <c r="S118" t="s">
        <v>36</v>
      </c>
    </row>
    <row r="119" spans="1:19" x14ac:dyDescent="0.2">
      <c r="A119" t="s">
        <v>385</v>
      </c>
      <c r="B119" s="6" t="str">
        <f>RIGHT(Table1[[#This Row],[OrderNo]], 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1">
        <v>42938</v>
      </c>
      <c r="I119">
        <v>7</v>
      </c>
      <c r="J119" t="s">
        <v>386</v>
      </c>
      <c r="K119" t="s">
        <v>319</v>
      </c>
      <c r="L119" t="s">
        <v>40</v>
      </c>
      <c r="M119" t="s">
        <v>41</v>
      </c>
      <c r="N119" t="str">
        <f>UPPER(Table1[[#This Row],[CustomerCountry]])</f>
        <v>UNITED STATES</v>
      </c>
      <c r="O119" t="s">
        <v>23</v>
      </c>
      <c r="P119" t="s">
        <v>33</v>
      </c>
      <c r="Q119" t="s">
        <v>160</v>
      </c>
      <c r="R119" t="s">
        <v>1</v>
      </c>
      <c r="S119" t="s">
        <v>36</v>
      </c>
    </row>
    <row r="120" spans="1:19" x14ac:dyDescent="0.2">
      <c r="A120" t="s">
        <v>387</v>
      </c>
      <c r="B120" s="6" t="str">
        <f>RIGHT(Table1[[#This Row],[OrderNo]], 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1">
        <v>42938</v>
      </c>
      <c r="I120">
        <v>7</v>
      </c>
      <c r="J120" t="s">
        <v>388</v>
      </c>
      <c r="K120" t="s">
        <v>193</v>
      </c>
      <c r="L120" t="s">
        <v>106</v>
      </c>
      <c r="M120" t="s">
        <v>52</v>
      </c>
      <c r="N120" t="str">
        <f>UPPER(Table1[[#This Row],[CustomerCountry]])</f>
        <v>AUSTRALIA</v>
      </c>
      <c r="O120" t="s">
        <v>23</v>
      </c>
      <c r="P120" t="s">
        <v>24</v>
      </c>
      <c r="Q120" t="s">
        <v>55</v>
      </c>
      <c r="R120" t="s">
        <v>26</v>
      </c>
      <c r="S120" t="s">
        <v>27</v>
      </c>
    </row>
    <row r="121" spans="1:19" x14ac:dyDescent="0.2">
      <c r="A121" t="s">
        <v>389</v>
      </c>
      <c r="B121" s="6" t="str">
        <f>RIGHT(Table1[[#This Row],[OrderNo]], 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1">
        <v>42935</v>
      </c>
      <c r="I121">
        <v>4</v>
      </c>
      <c r="J121" t="s">
        <v>390</v>
      </c>
      <c r="K121" t="s">
        <v>391</v>
      </c>
      <c r="L121" t="s">
        <v>51</v>
      </c>
      <c r="M121" t="s">
        <v>52</v>
      </c>
      <c r="N121" t="str">
        <f>UPPER(Table1[[#This Row],[CustomerCountry]])</f>
        <v>AUSTRALIA</v>
      </c>
      <c r="O121" t="s">
        <v>23</v>
      </c>
      <c r="P121" t="s">
        <v>24</v>
      </c>
      <c r="Q121" t="s">
        <v>88</v>
      </c>
      <c r="R121" t="s">
        <v>26</v>
      </c>
      <c r="S121" t="s">
        <v>27</v>
      </c>
    </row>
    <row r="122" spans="1:19" x14ac:dyDescent="0.2">
      <c r="A122" t="s">
        <v>392</v>
      </c>
      <c r="B122" s="6" t="str">
        <f>RIGHT(Table1[[#This Row],[OrderNo]], 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1">
        <v>42937</v>
      </c>
      <c r="I122">
        <v>6</v>
      </c>
      <c r="J122" t="s">
        <v>393</v>
      </c>
      <c r="K122" t="s">
        <v>367</v>
      </c>
      <c r="L122" t="s">
        <v>63</v>
      </c>
      <c r="M122" t="s">
        <v>52</v>
      </c>
      <c r="N122" t="str">
        <f>UPPER(Table1[[#This Row],[CustomerCountry]])</f>
        <v>AUSTRALIA</v>
      </c>
      <c r="O122" t="s">
        <v>23</v>
      </c>
      <c r="P122" t="s">
        <v>24</v>
      </c>
      <c r="Q122" t="s">
        <v>25</v>
      </c>
      <c r="R122" t="s">
        <v>26</v>
      </c>
      <c r="S122" t="s">
        <v>27</v>
      </c>
    </row>
    <row r="123" spans="1:19" x14ac:dyDescent="0.2">
      <c r="A123" t="s">
        <v>394</v>
      </c>
      <c r="B123" s="6" t="str">
        <f>RIGHT(Table1[[#This Row],[OrderNo]], 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1">
        <v>42939</v>
      </c>
      <c r="I123">
        <v>8</v>
      </c>
      <c r="J123" t="s">
        <v>395</v>
      </c>
      <c r="K123" t="s">
        <v>396</v>
      </c>
      <c r="L123" t="s">
        <v>106</v>
      </c>
      <c r="M123" t="s">
        <v>52</v>
      </c>
      <c r="N123" t="str">
        <f>UPPER(Table1[[#This Row],[CustomerCountry]])</f>
        <v>AUSTRALIA</v>
      </c>
      <c r="O123" t="s">
        <v>23</v>
      </c>
      <c r="P123" t="s">
        <v>24</v>
      </c>
      <c r="Q123" t="s">
        <v>71</v>
      </c>
      <c r="R123" t="s">
        <v>26</v>
      </c>
      <c r="S123" t="s">
        <v>27</v>
      </c>
    </row>
    <row r="124" spans="1:19" x14ac:dyDescent="0.2">
      <c r="A124" t="s">
        <v>397</v>
      </c>
      <c r="B124" s="6" t="str">
        <f>RIGHT(Table1[[#This Row],[OrderNo]], 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1">
        <v>42934</v>
      </c>
      <c r="I124">
        <v>3</v>
      </c>
      <c r="J124" t="s">
        <v>398</v>
      </c>
      <c r="K124" t="s">
        <v>156</v>
      </c>
      <c r="L124" t="s">
        <v>51</v>
      </c>
      <c r="M124" t="s">
        <v>52</v>
      </c>
      <c r="N124" t="str">
        <f>UPPER(Table1[[#This Row],[CustomerCountry]])</f>
        <v>AUSTRALIA</v>
      </c>
      <c r="O124" t="s">
        <v>23</v>
      </c>
      <c r="P124" t="s">
        <v>33</v>
      </c>
      <c r="Q124" t="s">
        <v>34</v>
      </c>
      <c r="R124" t="s">
        <v>35</v>
      </c>
      <c r="S124" t="s">
        <v>36</v>
      </c>
    </row>
    <row r="125" spans="1:19" x14ac:dyDescent="0.2">
      <c r="A125" t="s">
        <v>399</v>
      </c>
      <c r="B125" s="6" t="str">
        <f>RIGHT(Table1[[#This Row],[OrderNo]], 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1">
        <v>42933</v>
      </c>
      <c r="I125">
        <v>2</v>
      </c>
      <c r="J125" t="s">
        <v>400</v>
      </c>
      <c r="K125" t="s">
        <v>401</v>
      </c>
      <c r="L125" t="s">
        <v>45</v>
      </c>
      <c r="M125" t="s">
        <v>41</v>
      </c>
      <c r="N125" t="str">
        <f>UPPER(Table1[[#This Row],[CustomerCountry]])</f>
        <v>UNITED STATES</v>
      </c>
      <c r="O125" t="s">
        <v>23</v>
      </c>
      <c r="P125" t="s">
        <v>24</v>
      </c>
      <c r="Q125" t="s">
        <v>71</v>
      </c>
      <c r="R125" t="s">
        <v>26</v>
      </c>
      <c r="S125" t="s">
        <v>27</v>
      </c>
    </row>
    <row r="126" spans="1:19" x14ac:dyDescent="0.2">
      <c r="A126" t="s">
        <v>402</v>
      </c>
      <c r="B126" s="6" t="str">
        <f>RIGHT(Table1[[#This Row],[OrderNo]], 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1">
        <v>42940</v>
      </c>
      <c r="I126">
        <v>9</v>
      </c>
      <c r="J126" t="s">
        <v>403</v>
      </c>
      <c r="K126" t="s">
        <v>404</v>
      </c>
      <c r="L126" t="s">
        <v>45</v>
      </c>
      <c r="M126" t="s">
        <v>41</v>
      </c>
      <c r="N126" t="str">
        <f>UPPER(Table1[[#This Row],[CustomerCountry]])</f>
        <v>UNITED STATES</v>
      </c>
      <c r="O126" t="s">
        <v>23</v>
      </c>
      <c r="P126" t="s">
        <v>24</v>
      </c>
      <c r="Q126" t="s">
        <v>25</v>
      </c>
      <c r="R126" t="s">
        <v>26</v>
      </c>
      <c r="S126" t="s">
        <v>27</v>
      </c>
    </row>
    <row r="127" spans="1:19" x14ac:dyDescent="0.2">
      <c r="A127" t="s">
        <v>405</v>
      </c>
      <c r="B127" s="6" t="str">
        <f>RIGHT(Table1[[#This Row],[OrderNo]], 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1">
        <v>42936</v>
      </c>
      <c r="I127">
        <v>5</v>
      </c>
      <c r="J127" t="s">
        <v>406</v>
      </c>
      <c r="K127" t="s">
        <v>407</v>
      </c>
      <c r="L127" t="s">
        <v>45</v>
      </c>
      <c r="M127" t="s">
        <v>41</v>
      </c>
      <c r="N127" t="str">
        <f>UPPER(Table1[[#This Row],[CustomerCountry]])</f>
        <v>UNITED STATES</v>
      </c>
      <c r="O127" t="s">
        <v>23</v>
      </c>
      <c r="P127" t="s">
        <v>24</v>
      </c>
      <c r="Q127" t="s">
        <v>84</v>
      </c>
      <c r="R127" t="s">
        <v>26</v>
      </c>
      <c r="S127" t="s">
        <v>27</v>
      </c>
    </row>
    <row r="128" spans="1:19" x14ac:dyDescent="0.2">
      <c r="A128" t="s">
        <v>408</v>
      </c>
      <c r="B128" s="6" t="str">
        <f>RIGHT(Table1[[#This Row],[OrderNo]], 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1">
        <v>42936</v>
      </c>
      <c r="I128">
        <v>5</v>
      </c>
      <c r="J128" t="s">
        <v>409</v>
      </c>
      <c r="K128" t="s">
        <v>410</v>
      </c>
      <c r="L128" t="s">
        <v>78</v>
      </c>
      <c r="M128" t="s">
        <v>79</v>
      </c>
      <c r="N128" t="str">
        <f>UPPER(Table1[[#This Row],[CustomerCountry]])</f>
        <v>UNITED KINGDOM</v>
      </c>
      <c r="O128" t="s">
        <v>23</v>
      </c>
      <c r="P128" t="s">
        <v>24</v>
      </c>
      <c r="Q128" t="s">
        <v>337</v>
      </c>
      <c r="R128" t="s">
        <v>1</v>
      </c>
      <c r="S128" t="s">
        <v>47</v>
      </c>
    </row>
    <row r="129" spans="1:19" x14ac:dyDescent="0.2">
      <c r="A129" t="s">
        <v>411</v>
      </c>
      <c r="B129" s="6" t="str">
        <f>RIGHT(Table1[[#This Row],[OrderNo]], 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1">
        <v>42939</v>
      </c>
      <c r="I129">
        <v>8</v>
      </c>
      <c r="J129" t="s">
        <v>412</v>
      </c>
      <c r="K129" t="s">
        <v>413</v>
      </c>
      <c r="L129" t="s">
        <v>115</v>
      </c>
      <c r="M129" t="s">
        <v>41</v>
      </c>
      <c r="N129" t="str">
        <f>UPPER(Table1[[#This Row],[CustomerCountry]])</f>
        <v>UNITED STATES</v>
      </c>
      <c r="O129" t="s">
        <v>23</v>
      </c>
      <c r="P129" t="s">
        <v>24</v>
      </c>
      <c r="Q129" t="s">
        <v>414</v>
      </c>
      <c r="R129" t="s">
        <v>1</v>
      </c>
      <c r="S129" t="s">
        <v>47</v>
      </c>
    </row>
    <row r="130" spans="1:19" x14ac:dyDescent="0.2">
      <c r="A130" t="s">
        <v>415</v>
      </c>
      <c r="B130" s="6" t="str">
        <f>RIGHT(Table1[[#This Row],[OrderNo]], 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1">
        <v>42938</v>
      </c>
      <c r="I130">
        <v>7</v>
      </c>
      <c r="J130" t="s">
        <v>416</v>
      </c>
      <c r="K130" t="s">
        <v>134</v>
      </c>
      <c r="L130" t="s">
        <v>106</v>
      </c>
      <c r="M130" t="s">
        <v>52</v>
      </c>
      <c r="N130" t="str">
        <f>UPPER(Table1[[#This Row],[CustomerCountry]])</f>
        <v>AUSTRALIA</v>
      </c>
      <c r="O130" t="s">
        <v>23</v>
      </c>
      <c r="P130" t="s">
        <v>24</v>
      </c>
      <c r="Q130" t="s">
        <v>84</v>
      </c>
      <c r="R130" t="s">
        <v>26</v>
      </c>
      <c r="S130" t="s">
        <v>27</v>
      </c>
    </row>
    <row r="131" spans="1:19" x14ac:dyDescent="0.2">
      <c r="A131" t="s">
        <v>417</v>
      </c>
      <c r="B131" s="6" t="str">
        <f>RIGHT(Table1[[#This Row],[OrderNo]], 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1">
        <v>42936</v>
      </c>
      <c r="I131">
        <v>5</v>
      </c>
      <c r="J131" t="s">
        <v>418</v>
      </c>
      <c r="K131" t="s">
        <v>134</v>
      </c>
      <c r="L131" t="s">
        <v>106</v>
      </c>
      <c r="M131" t="s">
        <v>52</v>
      </c>
      <c r="N131" t="str">
        <f>UPPER(Table1[[#This Row],[CustomerCountry]])</f>
        <v>AUSTRALIA</v>
      </c>
      <c r="O131" t="s">
        <v>23</v>
      </c>
      <c r="P131" t="s">
        <v>33</v>
      </c>
      <c r="Q131" t="s">
        <v>419</v>
      </c>
      <c r="R131" t="s">
        <v>1</v>
      </c>
      <c r="S131" t="s">
        <v>36</v>
      </c>
    </row>
    <row r="132" spans="1:19" x14ac:dyDescent="0.2">
      <c r="A132" t="s">
        <v>420</v>
      </c>
      <c r="B132" s="6" t="str">
        <f>RIGHT(Table1[[#This Row],[OrderNo]], 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1">
        <v>42935</v>
      </c>
      <c r="I132">
        <v>4</v>
      </c>
      <c r="J132" t="s">
        <v>421</v>
      </c>
      <c r="K132" t="s">
        <v>422</v>
      </c>
      <c r="L132" t="s">
        <v>63</v>
      </c>
      <c r="M132" t="s">
        <v>52</v>
      </c>
      <c r="N132" t="str">
        <f>UPPER(Table1[[#This Row],[CustomerCountry]])</f>
        <v>AUSTRALIA</v>
      </c>
      <c r="O132" t="s">
        <v>23</v>
      </c>
      <c r="P132" t="s">
        <v>24</v>
      </c>
      <c r="Q132" t="s">
        <v>414</v>
      </c>
      <c r="R132" t="s">
        <v>1</v>
      </c>
      <c r="S132" t="s">
        <v>47</v>
      </c>
    </row>
    <row r="133" spans="1:19" x14ac:dyDescent="0.2">
      <c r="A133" t="s">
        <v>423</v>
      </c>
      <c r="B133" s="6" t="str">
        <f>RIGHT(Table1[[#This Row],[OrderNo]], 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1">
        <v>42939</v>
      </c>
      <c r="I133">
        <v>7</v>
      </c>
      <c r="J133" t="s">
        <v>424</v>
      </c>
      <c r="K133" t="s">
        <v>425</v>
      </c>
      <c r="L133" t="s">
        <v>115</v>
      </c>
      <c r="M133" t="s">
        <v>41</v>
      </c>
      <c r="N133" t="str">
        <f>UPPER(Table1[[#This Row],[CustomerCountry]])</f>
        <v>UNITED STATES</v>
      </c>
      <c r="O133" t="s">
        <v>23</v>
      </c>
      <c r="P133" t="s">
        <v>24</v>
      </c>
      <c r="Q133" t="s">
        <v>25</v>
      </c>
      <c r="R133" t="s">
        <v>26</v>
      </c>
      <c r="S133" t="s">
        <v>27</v>
      </c>
    </row>
    <row r="134" spans="1:19" x14ac:dyDescent="0.2">
      <c r="A134" t="s">
        <v>426</v>
      </c>
      <c r="B134" s="6" t="str">
        <f>RIGHT(Table1[[#This Row],[OrderNo]], 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1">
        <v>42936</v>
      </c>
      <c r="I134">
        <v>4</v>
      </c>
      <c r="J134" t="s">
        <v>427</v>
      </c>
      <c r="K134" t="s">
        <v>428</v>
      </c>
      <c r="L134" t="s">
        <v>45</v>
      </c>
      <c r="M134" t="s">
        <v>41</v>
      </c>
      <c r="N134" t="str">
        <f>UPPER(Table1[[#This Row],[CustomerCountry]])</f>
        <v>UNITED STATES</v>
      </c>
      <c r="O134" t="s">
        <v>23</v>
      </c>
      <c r="P134" t="s">
        <v>24</v>
      </c>
      <c r="Q134" t="s">
        <v>25</v>
      </c>
      <c r="R134" t="s">
        <v>26</v>
      </c>
      <c r="S134" t="s">
        <v>27</v>
      </c>
    </row>
    <row r="135" spans="1:19" x14ac:dyDescent="0.2">
      <c r="A135" t="s">
        <v>429</v>
      </c>
      <c r="B135" s="6" t="str">
        <f>RIGHT(Table1[[#This Row],[OrderNo]], 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1">
        <v>42936</v>
      </c>
      <c r="I135">
        <v>4</v>
      </c>
      <c r="J135" t="s">
        <v>430</v>
      </c>
      <c r="K135" t="s">
        <v>431</v>
      </c>
      <c r="L135" t="s">
        <v>51</v>
      </c>
      <c r="M135" t="s">
        <v>52</v>
      </c>
      <c r="N135" t="str">
        <f>UPPER(Table1[[#This Row],[CustomerCountry]])</f>
        <v>AUSTRALIA</v>
      </c>
      <c r="O135" t="s">
        <v>23</v>
      </c>
      <c r="P135" t="s">
        <v>24</v>
      </c>
      <c r="Q135" t="s">
        <v>55</v>
      </c>
      <c r="R135" t="s">
        <v>26</v>
      </c>
      <c r="S135" t="s">
        <v>27</v>
      </c>
    </row>
    <row r="136" spans="1:19" x14ac:dyDescent="0.2">
      <c r="A136" t="s">
        <v>432</v>
      </c>
      <c r="B136" s="6" t="str">
        <f>RIGHT(Table1[[#This Row],[OrderNo]], 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1">
        <v>42934</v>
      </c>
      <c r="I136">
        <v>2</v>
      </c>
      <c r="J136" t="s">
        <v>433</v>
      </c>
      <c r="K136" t="s">
        <v>434</v>
      </c>
      <c r="L136" t="s">
        <v>51</v>
      </c>
      <c r="M136" t="s">
        <v>52</v>
      </c>
      <c r="N136" t="str">
        <f>UPPER(Table1[[#This Row],[CustomerCountry]])</f>
        <v>AUSTRALIA</v>
      </c>
      <c r="O136" t="s">
        <v>23</v>
      </c>
      <c r="P136" t="s">
        <v>33</v>
      </c>
      <c r="Q136" t="s">
        <v>435</v>
      </c>
      <c r="R136" t="s">
        <v>1</v>
      </c>
      <c r="S136" t="s">
        <v>36</v>
      </c>
    </row>
    <row r="137" spans="1:19" x14ac:dyDescent="0.2">
      <c r="A137" t="s">
        <v>436</v>
      </c>
      <c r="B137" s="6" t="str">
        <f>RIGHT(Table1[[#This Row],[OrderNo]], 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1">
        <v>42941</v>
      </c>
      <c r="I137">
        <v>9</v>
      </c>
      <c r="J137" t="s">
        <v>437</v>
      </c>
      <c r="K137" t="s">
        <v>438</v>
      </c>
      <c r="L137" t="s">
        <v>78</v>
      </c>
      <c r="M137" t="s">
        <v>79</v>
      </c>
      <c r="N137" t="str">
        <f>UPPER(Table1[[#This Row],[CustomerCountry]])</f>
        <v>UNITED KINGDOM</v>
      </c>
      <c r="O137" t="s">
        <v>23</v>
      </c>
      <c r="P137" t="s">
        <v>24</v>
      </c>
      <c r="Q137" t="s">
        <v>25</v>
      </c>
      <c r="R137" t="s">
        <v>26</v>
      </c>
      <c r="S137" t="s">
        <v>27</v>
      </c>
    </row>
    <row r="138" spans="1:19" x14ac:dyDescent="0.2">
      <c r="A138" t="s">
        <v>439</v>
      </c>
      <c r="B138" s="6" t="str">
        <f>RIGHT(Table1[[#This Row],[OrderNo]], 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1">
        <v>42941</v>
      </c>
      <c r="I138">
        <v>9</v>
      </c>
      <c r="J138" t="s">
        <v>440</v>
      </c>
      <c r="K138" t="s">
        <v>441</v>
      </c>
      <c r="L138" t="s">
        <v>22</v>
      </c>
      <c r="M138" t="s">
        <v>0</v>
      </c>
      <c r="N138" t="str">
        <f>UPPER(Table1[[#This Row],[CustomerCountry]])</f>
        <v>CANADA</v>
      </c>
      <c r="O138" t="s">
        <v>23</v>
      </c>
      <c r="P138" t="s">
        <v>24</v>
      </c>
      <c r="Q138" t="s">
        <v>25</v>
      </c>
      <c r="R138" t="s">
        <v>26</v>
      </c>
      <c r="S138" t="s">
        <v>27</v>
      </c>
    </row>
    <row r="139" spans="1:19" x14ac:dyDescent="0.2">
      <c r="A139" t="s">
        <v>442</v>
      </c>
      <c r="B139" s="6" t="str">
        <f>RIGHT(Table1[[#This Row],[OrderNo]], 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1">
        <v>42939</v>
      </c>
      <c r="I139">
        <v>7</v>
      </c>
      <c r="J139" t="s">
        <v>443</v>
      </c>
      <c r="K139" t="s">
        <v>444</v>
      </c>
      <c r="L139" t="s">
        <v>384</v>
      </c>
      <c r="M139" t="s">
        <v>32</v>
      </c>
      <c r="N139" t="str">
        <f>UPPER(Table1[[#This Row],[CustomerCountry]])</f>
        <v>FRANCE</v>
      </c>
      <c r="O139" t="s">
        <v>23</v>
      </c>
      <c r="P139" t="s">
        <v>33</v>
      </c>
      <c r="Q139" t="s">
        <v>419</v>
      </c>
      <c r="R139" t="s">
        <v>1</v>
      </c>
      <c r="S139" t="s">
        <v>36</v>
      </c>
    </row>
    <row r="140" spans="1:19" x14ac:dyDescent="0.2">
      <c r="A140" t="s">
        <v>445</v>
      </c>
      <c r="B140" s="6" t="str">
        <f>RIGHT(Table1[[#This Row],[OrderNo]], 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1">
        <v>42936</v>
      </c>
      <c r="I140">
        <v>4</v>
      </c>
      <c r="J140" t="s">
        <v>446</v>
      </c>
      <c r="K140" t="s">
        <v>447</v>
      </c>
      <c r="L140" t="s">
        <v>22</v>
      </c>
      <c r="M140" t="s">
        <v>0</v>
      </c>
      <c r="N140" t="str">
        <f>UPPER(Table1[[#This Row],[CustomerCountry]])</f>
        <v>CANADA</v>
      </c>
      <c r="O140" t="s">
        <v>23</v>
      </c>
      <c r="P140" t="s">
        <v>33</v>
      </c>
      <c r="Q140" t="s">
        <v>419</v>
      </c>
      <c r="R140" t="s">
        <v>1</v>
      </c>
      <c r="S140" t="s">
        <v>36</v>
      </c>
    </row>
    <row r="141" spans="1:19" x14ac:dyDescent="0.2">
      <c r="A141" t="s">
        <v>448</v>
      </c>
      <c r="B141" s="6" t="str">
        <f>RIGHT(Table1[[#This Row],[OrderNo]], 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1">
        <v>42937</v>
      </c>
      <c r="I141">
        <v>5</v>
      </c>
      <c r="J141" t="s">
        <v>449</v>
      </c>
      <c r="K141" t="s">
        <v>441</v>
      </c>
      <c r="L141" t="s">
        <v>22</v>
      </c>
      <c r="M141" t="s">
        <v>0</v>
      </c>
      <c r="N141" t="str">
        <f>UPPER(Table1[[#This Row],[CustomerCountry]])</f>
        <v>CANADA</v>
      </c>
      <c r="O141" t="s">
        <v>23</v>
      </c>
      <c r="P141" t="s">
        <v>24</v>
      </c>
      <c r="Q141" t="s">
        <v>450</v>
      </c>
      <c r="R141" t="s">
        <v>26</v>
      </c>
      <c r="S141" t="s">
        <v>47</v>
      </c>
    </row>
    <row r="142" spans="1:19" x14ac:dyDescent="0.2">
      <c r="A142" t="s">
        <v>451</v>
      </c>
      <c r="B142" s="6" t="str">
        <f>RIGHT(Table1[[#This Row],[OrderNo]], 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1">
        <v>42934</v>
      </c>
      <c r="I142">
        <v>2</v>
      </c>
      <c r="J142" t="s">
        <v>452</v>
      </c>
      <c r="K142" t="s">
        <v>367</v>
      </c>
      <c r="L142" t="s">
        <v>63</v>
      </c>
      <c r="M142" t="s">
        <v>52</v>
      </c>
      <c r="N142" t="str">
        <f>UPPER(Table1[[#This Row],[CustomerCountry]])</f>
        <v>AUSTRALIA</v>
      </c>
      <c r="O142" t="s">
        <v>23</v>
      </c>
      <c r="P142" t="s">
        <v>33</v>
      </c>
      <c r="Q142" t="s">
        <v>160</v>
      </c>
      <c r="R142" t="s">
        <v>1</v>
      </c>
      <c r="S142" t="s">
        <v>36</v>
      </c>
    </row>
    <row r="143" spans="1:19" x14ac:dyDescent="0.2">
      <c r="A143" t="s">
        <v>453</v>
      </c>
      <c r="B143" s="6" t="str">
        <f>RIGHT(Table1[[#This Row],[OrderNo]], 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1">
        <v>42937</v>
      </c>
      <c r="I143">
        <v>4</v>
      </c>
      <c r="J143" t="s">
        <v>454</v>
      </c>
      <c r="K143" t="s">
        <v>428</v>
      </c>
      <c r="L143" t="s">
        <v>45</v>
      </c>
      <c r="M143" t="s">
        <v>41</v>
      </c>
      <c r="N143" t="str">
        <f>UPPER(Table1[[#This Row],[CustomerCountry]])</f>
        <v>UNITED STATES</v>
      </c>
      <c r="O143" t="s">
        <v>23</v>
      </c>
      <c r="P143" t="s">
        <v>24</v>
      </c>
      <c r="Q143" t="s">
        <v>84</v>
      </c>
      <c r="R143" t="s">
        <v>26</v>
      </c>
      <c r="S143" t="s">
        <v>27</v>
      </c>
    </row>
    <row r="144" spans="1:19" x14ac:dyDescent="0.2">
      <c r="A144" t="s">
        <v>455</v>
      </c>
      <c r="B144" s="6" t="str">
        <f>RIGHT(Table1[[#This Row],[OrderNo]], 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1">
        <v>42937</v>
      </c>
      <c r="I144">
        <v>4</v>
      </c>
      <c r="J144" t="s">
        <v>456</v>
      </c>
      <c r="K144" t="s">
        <v>130</v>
      </c>
      <c r="L144" t="s">
        <v>115</v>
      </c>
      <c r="M144" t="s">
        <v>41</v>
      </c>
      <c r="N144" t="str">
        <f>UPPER(Table1[[#This Row],[CustomerCountry]])</f>
        <v>UNITED STATES</v>
      </c>
      <c r="O144" t="s">
        <v>23</v>
      </c>
      <c r="P144" t="s">
        <v>24</v>
      </c>
      <c r="Q144" t="s">
        <v>55</v>
      </c>
      <c r="R144" t="s">
        <v>26</v>
      </c>
      <c r="S144" t="s">
        <v>27</v>
      </c>
    </row>
    <row r="145" spans="1:19" x14ac:dyDescent="0.2">
      <c r="A145" t="s">
        <v>457</v>
      </c>
      <c r="B145" s="6" t="str">
        <f>RIGHT(Table1[[#This Row],[OrderNo]], 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1">
        <v>42937</v>
      </c>
      <c r="I145">
        <v>4</v>
      </c>
      <c r="J145" t="s">
        <v>458</v>
      </c>
      <c r="K145" t="s">
        <v>459</v>
      </c>
      <c r="L145" t="s">
        <v>384</v>
      </c>
      <c r="M145" t="s">
        <v>32</v>
      </c>
      <c r="N145" t="str">
        <f>UPPER(Table1[[#This Row],[CustomerCountry]])</f>
        <v>FRANCE</v>
      </c>
      <c r="O145" t="s">
        <v>23</v>
      </c>
      <c r="P145" t="s">
        <v>24</v>
      </c>
      <c r="Q145" t="s">
        <v>291</v>
      </c>
      <c r="R145" t="s">
        <v>26</v>
      </c>
      <c r="S145" t="s">
        <v>47</v>
      </c>
    </row>
    <row r="146" spans="1:19" x14ac:dyDescent="0.2">
      <c r="A146" t="s">
        <v>460</v>
      </c>
      <c r="B146" s="6" t="str">
        <f>RIGHT(Table1[[#This Row],[OrderNo]], 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1">
        <v>42942</v>
      </c>
      <c r="I146">
        <v>9</v>
      </c>
      <c r="J146" t="s">
        <v>461</v>
      </c>
      <c r="K146" t="s">
        <v>372</v>
      </c>
      <c r="L146" t="s">
        <v>282</v>
      </c>
      <c r="M146" t="s">
        <v>96</v>
      </c>
      <c r="N146" t="str">
        <f>UPPER(Table1[[#This Row],[CustomerCountry]])</f>
        <v>GERMANY</v>
      </c>
      <c r="O146" t="s">
        <v>23</v>
      </c>
      <c r="P146" t="s">
        <v>24</v>
      </c>
      <c r="Q146" t="s">
        <v>88</v>
      </c>
      <c r="R146" t="s">
        <v>26</v>
      </c>
      <c r="S146" t="s">
        <v>27</v>
      </c>
    </row>
    <row r="147" spans="1:19" x14ac:dyDescent="0.2">
      <c r="A147" t="s">
        <v>462</v>
      </c>
      <c r="B147" s="6" t="str">
        <f>RIGHT(Table1[[#This Row],[OrderNo]], 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1">
        <v>42939</v>
      </c>
      <c r="I147">
        <v>6</v>
      </c>
      <c r="J147" t="s">
        <v>463</v>
      </c>
      <c r="K147" t="s">
        <v>233</v>
      </c>
      <c r="L147" t="s">
        <v>106</v>
      </c>
      <c r="M147" t="s">
        <v>52</v>
      </c>
      <c r="N147" t="str">
        <f>UPPER(Table1[[#This Row],[CustomerCountry]])</f>
        <v>AUSTRALIA</v>
      </c>
      <c r="O147" t="s">
        <v>23</v>
      </c>
      <c r="P147" t="s">
        <v>24</v>
      </c>
      <c r="Q147" t="s">
        <v>71</v>
      </c>
      <c r="R147" t="s">
        <v>26</v>
      </c>
      <c r="S147" t="s">
        <v>27</v>
      </c>
    </row>
    <row r="148" spans="1:19" x14ac:dyDescent="0.2">
      <c r="A148" t="s">
        <v>464</v>
      </c>
      <c r="B148" s="6" t="str">
        <f>RIGHT(Table1[[#This Row],[OrderNo]], 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1">
        <v>42936</v>
      </c>
      <c r="I148">
        <v>3</v>
      </c>
      <c r="J148" t="s">
        <v>465</v>
      </c>
      <c r="K148" t="s">
        <v>264</v>
      </c>
      <c r="L148" t="s">
        <v>22</v>
      </c>
      <c r="M148" t="s">
        <v>0</v>
      </c>
      <c r="N148" t="str">
        <f>UPPER(Table1[[#This Row],[CustomerCountry]])</f>
        <v>CANADA</v>
      </c>
      <c r="O148" t="s">
        <v>23</v>
      </c>
      <c r="P148" t="s">
        <v>24</v>
      </c>
      <c r="Q148" t="s">
        <v>84</v>
      </c>
      <c r="R148" t="s">
        <v>26</v>
      </c>
      <c r="S148" t="s">
        <v>27</v>
      </c>
    </row>
    <row r="149" spans="1:19" x14ac:dyDescent="0.2">
      <c r="A149" t="s">
        <v>466</v>
      </c>
      <c r="B149" s="6" t="str">
        <f>RIGHT(Table1[[#This Row],[OrderNo]], 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1">
        <v>42942</v>
      </c>
      <c r="I149">
        <v>9</v>
      </c>
      <c r="J149" t="s">
        <v>467</v>
      </c>
      <c r="K149" t="s">
        <v>217</v>
      </c>
      <c r="L149" t="s">
        <v>218</v>
      </c>
      <c r="M149" t="s">
        <v>32</v>
      </c>
      <c r="N149" t="str">
        <f>UPPER(Table1[[#This Row],[CustomerCountry]])</f>
        <v>FRANCE</v>
      </c>
      <c r="O149" t="s">
        <v>23</v>
      </c>
      <c r="P149" t="s">
        <v>24</v>
      </c>
      <c r="Q149" t="s">
        <v>88</v>
      </c>
      <c r="R149" t="s">
        <v>26</v>
      </c>
      <c r="S149" t="s">
        <v>27</v>
      </c>
    </row>
    <row r="150" spans="1:19" x14ac:dyDescent="0.2">
      <c r="A150" t="s">
        <v>468</v>
      </c>
      <c r="B150" s="6" t="str">
        <f>RIGHT(Table1[[#This Row],[OrderNo]], 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1">
        <v>42937</v>
      </c>
      <c r="I150">
        <v>4</v>
      </c>
      <c r="J150" t="s">
        <v>469</v>
      </c>
      <c r="K150" t="s">
        <v>470</v>
      </c>
      <c r="L150" t="s">
        <v>45</v>
      </c>
      <c r="M150" t="s">
        <v>41</v>
      </c>
      <c r="N150" t="str">
        <f>UPPER(Table1[[#This Row],[CustomerCountry]])</f>
        <v>UNITED STATES</v>
      </c>
      <c r="O150" t="s">
        <v>23</v>
      </c>
      <c r="P150" t="s">
        <v>24</v>
      </c>
      <c r="Q150" t="s">
        <v>84</v>
      </c>
      <c r="R150" t="s">
        <v>26</v>
      </c>
      <c r="S150" t="s">
        <v>27</v>
      </c>
    </row>
    <row r="151" spans="1:19" x14ac:dyDescent="0.2">
      <c r="A151" t="s">
        <v>471</v>
      </c>
      <c r="B151" s="6" t="str">
        <f>RIGHT(Table1[[#This Row],[OrderNo]], 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1">
        <v>42936</v>
      </c>
      <c r="I151">
        <v>3</v>
      </c>
      <c r="J151" t="s">
        <v>472</v>
      </c>
      <c r="K151" t="s">
        <v>290</v>
      </c>
      <c r="L151" t="s">
        <v>51</v>
      </c>
      <c r="M151" t="s">
        <v>52</v>
      </c>
      <c r="N151" t="str">
        <f>UPPER(Table1[[#This Row],[CustomerCountry]])</f>
        <v>AUSTRALIA</v>
      </c>
      <c r="O151" t="s">
        <v>23</v>
      </c>
      <c r="P151" t="s">
        <v>24</v>
      </c>
      <c r="Q151" t="s">
        <v>84</v>
      </c>
      <c r="R151" t="s">
        <v>26</v>
      </c>
      <c r="S151" t="s">
        <v>27</v>
      </c>
    </row>
    <row r="152" spans="1:19" x14ac:dyDescent="0.2">
      <c r="A152" t="s">
        <v>473</v>
      </c>
      <c r="B152" s="6" t="str">
        <f>RIGHT(Table1[[#This Row],[OrderNo]], 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1">
        <v>42941</v>
      </c>
      <c r="I152">
        <v>8</v>
      </c>
      <c r="J152" t="s">
        <v>474</v>
      </c>
      <c r="K152" t="s">
        <v>372</v>
      </c>
      <c r="L152" t="s">
        <v>282</v>
      </c>
      <c r="M152" t="s">
        <v>96</v>
      </c>
      <c r="N152" t="str">
        <f>UPPER(Table1[[#This Row],[CustomerCountry]])</f>
        <v>GERMANY</v>
      </c>
      <c r="O152" t="s">
        <v>23</v>
      </c>
      <c r="P152" t="s">
        <v>24</v>
      </c>
      <c r="Q152" t="s">
        <v>25</v>
      </c>
      <c r="R152" t="s">
        <v>26</v>
      </c>
      <c r="S152" t="s">
        <v>27</v>
      </c>
    </row>
    <row r="153" spans="1:19" x14ac:dyDescent="0.2">
      <c r="A153" t="s">
        <v>475</v>
      </c>
      <c r="B153" s="6" t="str">
        <f>RIGHT(Table1[[#This Row],[OrderNo]], 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1">
        <v>42943</v>
      </c>
      <c r="I153">
        <v>9</v>
      </c>
      <c r="J153" t="s">
        <v>476</v>
      </c>
      <c r="K153" t="s">
        <v>477</v>
      </c>
      <c r="L153" t="s">
        <v>45</v>
      </c>
      <c r="M153" t="s">
        <v>41</v>
      </c>
      <c r="N153" t="str">
        <f>UPPER(Table1[[#This Row],[CustomerCountry]])</f>
        <v>UNITED STATES</v>
      </c>
      <c r="O153" t="s">
        <v>23</v>
      </c>
      <c r="P153" t="s">
        <v>24</v>
      </c>
      <c r="Q153" t="s">
        <v>71</v>
      </c>
      <c r="R153" t="s">
        <v>26</v>
      </c>
      <c r="S153" t="s">
        <v>27</v>
      </c>
    </row>
    <row r="154" spans="1:19" x14ac:dyDescent="0.2">
      <c r="A154" t="s">
        <v>478</v>
      </c>
      <c r="B154" s="6" t="str">
        <f>RIGHT(Table1[[#This Row],[OrderNo]], 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1">
        <v>42937</v>
      </c>
      <c r="I154">
        <v>3</v>
      </c>
      <c r="J154" t="s">
        <v>479</v>
      </c>
      <c r="K154" t="s">
        <v>480</v>
      </c>
      <c r="L154" t="s">
        <v>31</v>
      </c>
      <c r="M154" t="s">
        <v>32</v>
      </c>
      <c r="N154" t="str">
        <f>UPPER(Table1[[#This Row],[CustomerCountry]])</f>
        <v>FRANCE</v>
      </c>
      <c r="O154" t="s">
        <v>23</v>
      </c>
      <c r="P154" t="s">
        <v>24</v>
      </c>
      <c r="Q154" t="s">
        <v>25</v>
      </c>
      <c r="R154" t="s">
        <v>26</v>
      </c>
      <c r="S154" t="s">
        <v>27</v>
      </c>
    </row>
    <row r="155" spans="1:19" x14ac:dyDescent="0.2">
      <c r="A155" t="s">
        <v>481</v>
      </c>
      <c r="B155" s="6" t="str">
        <f>RIGHT(Table1[[#This Row],[OrderNo]], 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1">
        <v>42936</v>
      </c>
      <c r="I155">
        <v>2</v>
      </c>
      <c r="J155" t="s">
        <v>482</v>
      </c>
      <c r="K155" t="s">
        <v>199</v>
      </c>
      <c r="L155" t="s">
        <v>51</v>
      </c>
      <c r="M155" t="s">
        <v>52</v>
      </c>
      <c r="N155" t="str">
        <f>UPPER(Table1[[#This Row],[CustomerCountry]])</f>
        <v>AUSTRALIA</v>
      </c>
      <c r="O155" t="s">
        <v>23</v>
      </c>
      <c r="P155" t="s">
        <v>24</v>
      </c>
      <c r="Q155" t="s">
        <v>88</v>
      </c>
      <c r="R155" t="s">
        <v>26</v>
      </c>
      <c r="S155" t="s">
        <v>27</v>
      </c>
    </row>
    <row r="156" spans="1:19" x14ac:dyDescent="0.2">
      <c r="A156" t="s">
        <v>483</v>
      </c>
      <c r="B156" s="6" t="str">
        <f>RIGHT(Table1[[#This Row],[OrderNo]], 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1">
        <v>42944</v>
      </c>
      <c r="I156">
        <v>10</v>
      </c>
      <c r="J156" t="s">
        <v>484</v>
      </c>
      <c r="K156" t="s">
        <v>62</v>
      </c>
      <c r="L156" t="s">
        <v>63</v>
      </c>
      <c r="M156" t="s">
        <v>52</v>
      </c>
      <c r="N156" t="str">
        <f>UPPER(Table1[[#This Row],[CustomerCountry]])</f>
        <v>AUSTRALIA</v>
      </c>
      <c r="O156" t="s">
        <v>23</v>
      </c>
      <c r="P156" t="s">
        <v>33</v>
      </c>
      <c r="Q156" t="s">
        <v>64</v>
      </c>
      <c r="R156" t="s">
        <v>1</v>
      </c>
      <c r="S156" t="s">
        <v>36</v>
      </c>
    </row>
    <row r="157" spans="1:19" x14ac:dyDescent="0.2">
      <c r="A157" t="s">
        <v>485</v>
      </c>
      <c r="B157" s="6" t="str">
        <f>RIGHT(Table1[[#This Row],[OrderNo]], 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1">
        <v>42942</v>
      </c>
      <c r="I157">
        <v>8</v>
      </c>
      <c r="J157" t="s">
        <v>486</v>
      </c>
      <c r="K157" t="s">
        <v>302</v>
      </c>
      <c r="L157" t="s">
        <v>51</v>
      </c>
      <c r="M157" t="s">
        <v>52</v>
      </c>
      <c r="N157" t="str">
        <f>UPPER(Table1[[#This Row],[CustomerCountry]])</f>
        <v>AUSTRALIA</v>
      </c>
      <c r="O157" t="s">
        <v>23</v>
      </c>
      <c r="P157" t="s">
        <v>24</v>
      </c>
      <c r="Q157" t="s">
        <v>88</v>
      </c>
      <c r="R157" t="s">
        <v>26</v>
      </c>
      <c r="S157" t="s">
        <v>27</v>
      </c>
    </row>
    <row r="158" spans="1:19" x14ac:dyDescent="0.2">
      <c r="A158" t="s">
        <v>487</v>
      </c>
      <c r="B158" s="6" t="str">
        <f>RIGHT(Table1[[#This Row],[OrderNo]], 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1">
        <v>42942</v>
      </c>
      <c r="I158">
        <v>8</v>
      </c>
      <c r="J158" t="s">
        <v>488</v>
      </c>
      <c r="K158" t="s">
        <v>396</v>
      </c>
      <c r="L158" t="s">
        <v>106</v>
      </c>
      <c r="M158" t="s">
        <v>52</v>
      </c>
      <c r="N158" t="str">
        <f>UPPER(Table1[[#This Row],[CustomerCountry]])</f>
        <v>AUSTRALIA</v>
      </c>
      <c r="O158" t="s">
        <v>23</v>
      </c>
      <c r="P158" t="s">
        <v>24</v>
      </c>
      <c r="Q158" t="s">
        <v>84</v>
      </c>
      <c r="R158" t="s">
        <v>26</v>
      </c>
      <c r="S158" t="s">
        <v>27</v>
      </c>
    </row>
    <row r="159" spans="1:19" x14ac:dyDescent="0.2">
      <c r="A159" t="s">
        <v>489</v>
      </c>
      <c r="B159" s="6" t="str">
        <f>RIGHT(Table1[[#This Row],[OrderNo]], 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1">
        <v>42942</v>
      </c>
      <c r="I159">
        <v>8</v>
      </c>
      <c r="J159" t="s">
        <v>490</v>
      </c>
      <c r="K159" t="s">
        <v>491</v>
      </c>
      <c r="L159" t="s">
        <v>59</v>
      </c>
      <c r="M159" t="s">
        <v>52</v>
      </c>
      <c r="N159" t="str">
        <f>UPPER(Table1[[#This Row],[CustomerCountry]])</f>
        <v>AUSTRALIA</v>
      </c>
      <c r="O159" t="s">
        <v>23</v>
      </c>
      <c r="P159" t="s">
        <v>24</v>
      </c>
      <c r="Q159" t="s">
        <v>492</v>
      </c>
      <c r="R159" t="s">
        <v>26</v>
      </c>
      <c r="S159" t="s">
        <v>47</v>
      </c>
    </row>
    <row r="160" spans="1:19" x14ac:dyDescent="0.2">
      <c r="A160" t="s">
        <v>493</v>
      </c>
      <c r="B160" s="6" t="str">
        <f>RIGHT(Table1[[#This Row],[OrderNo]], 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1">
        <v>42937</v>
      </c>
      <c r="I160">
        <v>2</v>
      </c>
      <c r="J160" t="s">
        <v>494</v>
      </c>
      <c r="K160" t="s">
        <v>141</v>
      </c>
      <c r="L160" t="s">
        <v>45</v>
      </c>
      <c r="M160" t="s">
        <v>41</v>
      </c>
      <c r="N160" t="str">
        <f>UPPER(Table1[[#This Row],[CustomerCountry]])</f>
        <v>UNITED STATES</v>
      </c>
      <c r="O160" t="s">
        <v>23</v>
      </c>
      <c r="P160" t="s">
        <v>24</v>
      </c>
      <c r="Q160" t="s">
        <v>71</v>
      </c>
      <c r="R160" t="s">
        <v>26</v>
      </c>
      <c r="S160" t="s">
        <v>27</v>
      </c>
    </row>
    <row r="161" spans="1:19" x14ac:dyDescent="0.2">
      <c r="A161" t="s">
        <v>495</v>
      </c>
      <c r="B161" s="6" t="str">
        <f>RIGHT(Table1[[#This Row],[OrderNo]], 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1">
        <v>42941</v>
      </c>
      <c r="I161">
        <v>6</v>
      </c>
      <c r="J161" t="s">
        <v>496</v>
      </c>
      <c r="K161" t="s">
        <v>497</v>
      </c>
      <c r="L161" t="s">
        <v>122</v>
      </c>
      <c r="M161" t="s">
        <v>96</v>
      </c>
      <c r="N161" t="str">
        <f>UPPER(Table1[[#This Row],[CustomerCountry]])</f>
        <v>GERMANY</v>
      </c>
      <c r="O161" t="s">
        <v>23</v>
      </c>
      <c r="P161" t="s">
        <v>24</v>
      </c>
      <c r="Q161" t="s">
        <v>84</v>
      </c>
      <c r="R161" t="s">
        <v>26</v>
      </c>
      <c r="S161" t="s">
        <v>27</v>
      </c>
    </row>
    <row r="162" spans="1:19" x14ac:dyDescent="0.2">
      <c r="A162" t="s">
        <v>498</v>
      </c>
      <c r="B162" s="6" t="str">
        <f>RIGHT(Table1[[#This Row],[OrderNo]], 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1">
        <v>42942</v>
      </c>
      <c r="I162">
        <v>7</v>
      </c>
      <c r="J162" t="s">
        <v>499</v>
      </c>
      <c r="K162" t="s">
        <v>431</v>
      </c>
      <c r="L162" t="s">
        <v>51</v>
      </c>
      <c r="M162" t="s">
        <v>52</v>
      </c>
      <c r="N162" t="str">
        <f>UPPER(Table1[[#This Row],[CustomerCountry]])</f>
        <v>AUSTRALIA</v>
      </c>
      <c r="O162" t="s">
        <v>23</v>
      </c>
      <c r="P162" t="s">
        <v>24</v>
      </c>
      <c r="Q162" t="s">
        <v>88</v>
      </c>
      <c r="R162" t="s">
        <v>26</v>
      </c>
      <c r="S162" t="s">
        <v>27</v>
      </c>
    </row>
    <row r="163" spans="1:19" x14ac:dyDescent="0.2">
      <c r="A163" t="s">
        <v>500</v>
      </c>
      <c r="B163" s="6" t="str">
        <f>RIGHT(Table1[[#This Row],[OrderNo]], 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1">
        <v>42940</v>
      </c>
      <c r="I163">
        <v>5</v>
      </c>
      <c r="J163" t="s">
        <v>501</v>
      </c>
      <c r="K163" t="s">
        <v>156</v>
      </c>
      <c r="L163" t="s">
        <v>51</v>
      </c>
      <c r="M163" t="s">
        <v>52</v>
      </c>
      <c r="N163" t="str">
        <f>UPPER(Table1[[#This Row],[CustomerCountry]])</f>
        <v>AUSTRALIA</v>
      </c>
      <c r="O163" t="s">
        <v>23</v>
      </c>
      <c r="P163" t="s">
        <v>33</v>
      </c>
      <c r="Q163" t="s">
        <v>194</v>
      </c>
      <c r="R163" t="s">
        <v>35</v>
      </c>
      <c r="S163" t="s">
        <v>36</v>
      </c>
    </row>
    <row r="164" spans="1:19" x14ac:dyDescent="0.2">
      <c r="A164" t="s">
        <v>502</v>
      </c>
      <c r="B164" s="6" t="str">
        <f>RIGHT(Table1[[#This Row],[OrderNo]], 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1">
        <v>42938</v>
      </c>
      <c r="I164">
        <v>3</v>
      </c>
      <c r="J164" t="s">
        <v>503</v>
      </c>
      <c r="K164" t="s">
        <v>504</v>
      </c>
      <c r="L164" t="s">
        <v>51</v>
      </c>
      <c r="M164" t="s">
        <v>52</v>
      </c>
      <c r="N164" t="str">
        <f>UPPER(Table1[[#This Row],[CustomerCountry]])</f>
        <v>AUSTRALIA</v>
      </c>
      <c r="O164" t="s">
        <v>23</v>
      </c>
      <c r="P164" t="s">
        <v>33</v>
      </c>
      <c r="Q164" t="s">
        <v>34</v>
      </c>
      <c r="R164" t="s">
        <v>35</v>
      </c>
      <c r="S164" t="s">
        <v>36</v>
      </c>
    </row>
    <row r="165" spans="1:19" x14ac:dyDescent="0.2">
      <c r="A165" t="s">
        <v>505</v>
      </c>
      <c r="B165" s="6" t="str">
        <f>RIGHT(Table1[[#This Row],[OrderNo]], 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1">
        <v>42940</v>
      </c>
      <c r="I165">
        <v>5</v>
      </c>
      <c r="J165" t="s">
        <v>506</v>
      </c>
      <c r="K165" t="s">
        <v>150</v>
      </c>
      <c r="L165" t="s">
        <v>78</v>
      </c>
      <c r="M165" t="s">
        <v>79</v>
      </c>
      <c r="N165" t="str">
        <f>UPPER(Table1[[#This Row],[CustomerCountry]])</f>
        <v>UNITED KINGDOM</v>
      </c>
      <c r="O165" t="s">
        <v>23</v>
      </c>
      <c r="P165" t="s">
        <v>24</v>
      </c>
      <c r="Q165" t="s">
        <v>507</v>
      </c>
      <c r="R165" t="s">
        <v>1</v>
      </c>
      <c r="S165" t="s">
        <v>47</v>
      </c>
    </row>
    <row r="166" spans="1:19" x14ac:dyDescent="0.2">
      <c r="A166" t="s">
        <v>508</v>
      </c>
      <c r="B166" s="6" t="str">
        <f>RIGHT(Table1[[#This Row],[OrderNo]], 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1">
        <v>42938</v>
      </c>
      <c r="I166">
        <v>3</v>
      </c>
      <c r="J166" t="s">
        <v>509</v>
      </c>
      <c r="K166" t="s">
        <v>44</v>
      </c>
      <c r="L166" t="s">
        <v>45</v>
      </c>
      <c r="M166" t="s">
        <v>41</v>
      </c>
      <c r="N166" t="str">
        <f>UPPER(Table1[[#This Row],[CustomerCountry]])</f>
        <v>UNITED STATES</v>
      </c>
      <c r="O166" t="s">
        <v>23</v>
      </c>
      <c r="P166" t="s">
        <v>24</v>
      </c>
      <c r="Q166" t="s">
        <v>55</v>
      </c>
      <c r="R166" t="s">
        <v>26</v>
      </c>
      <c r="S166" t="s">
        <v>27</v>
      </c>
    </row>
    <row r="167" spans="1:19" x14ac:dyDescent="0.2">
      <c r="A167" t="s">
        <v>510</v>
      </c>
      <c r="B167" s="6" t="str">
        <f>RIGHT(Table1[[#This Row],[OrderNo]], 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1">
        <v>42940</v>
      </c>
      <c r="I167">
        <v>5</v>
      </c>
      <c r="J167" t="s">
        <v>511</v>
      </c>
      <c r="K167" t="s">
        <v>167</v>
      </c>
      <c r="L167" t="s">
        <v>63</v>
      </c>
      <c r="M167" t="s">
        <v>52</v>
      </c>
      <c r="N167" t="str">
        <f>UPPER(Table1[[#This Row],[CustomerCountry]])</f>
        <v>AUSTRALIA</v>
      </c>
      <c r="O167" t="s">
        <v>23</v>
      </c>
      <c r="P167" t="s">
        <v>24</v>
      </c>
      <c r="Q167" t="s">
        <v>71</v>
      </c>
      <c r="R167" t="s">
        <v>26</v>
      </c>
      <c r="S167" t="s">
        <v>27</v>
      </c>
    </row>
    <row r="168" spans="1:19" x14ac:dyDescent="0.2">
      <c r="A168" t="s">
        <v>512</v>
      </c>
      <c r="B168" s="6" t="str">
        <f>RIGHT(Table1[[#This Row],[OrderNo]], 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1">
        <v>42942</v>
      </c>
      <c r="I168">
        <v>7</v>
      </c>
      <c r="J168" t="s">
        <v>513</v>
      </c>
      <c r="K168" t="s">
        <v>199</v>
      </c>
      <c r="L168" t="s">
        <v>51</v>
      </c>
      <c r="M168" t="s">
        <v>52</v>
      </c>
      <c r="N168" t="str">
        <f>UPPER(Table1[[#This Row],[CustomerCountry]])</f>
        <v>AUSTRALIA</v>
      </c>
      <c r="O168" t="s">
        <v>23</v>
      </c>
      <c r="P168" t="s">
        <v>24</v>
      </c>
      <c r="Q168" t="s">
        <v>25</v>
      </c>
      <c r="R168" t="s">
        <v>26</v>
      </c>
      <c r="S168" t="s">
        <v>27</v>
      </c>
    </row>
    <row r="169" spans="1:19" x14ac:dyDescent="0.2">
      <c r="A169" t="s">
        <v>514</v>
      </c>
      <c r="B169" s="6" t="str">
        <f>RIGHT(Table1[[#This Row],[OrderNo]], 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1">
        <v>42938</v>
      </c>
      <c r="I169">
        <v>3</v>
      </c>
      <c r="J169" t="s">
        <v>515</v>
      </c>
      <c r="K169" t="s">
        <v>109</v>
      </c>
      <c r="L169" t="s">
        <v>51</v>
      </c>
      <c r="M169" t="s">
        <v>52</v>
      </c>
      <c r="N169" t="str">
        <f>UPPER(Table1[[#This Row],[CustomerCountry]])</f>
        <v>AUSTRALIA</v>
      </c>
      <c r="O169" t="s">
        <v>23</v>
      </c>
      <c r="P169" t="s">
        <v>24</v>
      </c>
      <c r="Q169" t="s">
        <v>71</v>
      </c>
      <c r="R169" t="s">
        <v>26</v>
      </c>
      <c r="S169" t="s">
        <v>27</v>
      </c>
    </row>
    <row r="170" spans="1:19" x14ac:dyDescent="0.2">
      <c r="A170" t="s">
        <v>516</v>
      </c>
      <c r="B170" s="6" t="str">
        <f>RIGHT(Table1[[#This Row],[OrderNo]], 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1">
        <v>42938</v>
      </c>
      <c r="I170">
        <v>3</v>
      </c>
      <c r="J170" t="s">
        <v>517</v>
      </c>
      <c r="K170" t="s">
        <v>504</v>
      </c>
      <c r="L170" t="s">
        <v>51</v>
      </c>
      <c r="M170" t="s">
        <v>52</v>
      </c>
      <c r="N170" t="str">
        <f>UPPER(Table1[[#This Row],[CustomerCountry]])</f>
        <v>AUSTRALIA</v>
      </c>
      <c r="O170" t="s">
        <v>23</v>
      </c>
      <c r="P170" t="s">
        <v>24</v>
      </c>
      <c r="Q170" t="s">
        <v>46</v>
      </c>
      <c r="R170" t="s">
        <v>1</v>
      </c>
      <c r="S170" t="s">
        <v>47</v>
      </c>
    </row>
    <row r="171" spans="1:19" x14ac:dyDescent="0.2">
      <c r="A171" t="s">
        <v>518</v>
      </c>
      <c r="B171" s="6" t="str">
        <f>RIGHT(Table1[[#This Row],[OrderNo]], 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1">
        <v>42938</v>
      </c>
      <c r="I171">
        <v>2</v>
      </c>
      <c r="J171" t="s">
        <v>519</v>
      </c>
      <c r="K171" t="s">
        <v>520</v>
      </c>
      <c r="L171" t="s">
        <v>78</v>
      </c>
      <c r="M171" t="s">
        <v>79</v>
      </c>
      <c r="N171" t="str">
        <f>UPPER(Table1[[#This Row],[CustomerCountry]])</f>
        <v>UNITED KINGDOM</v>
      </c>
      <c r="O171" t="s">
        <v>23</v>
      </c>
      <c r="P171" t="s">
        <v>24</v>
      </c>
      <c r="Q171" t="s">
        <v>88</v>
      </c>
      <c r="R171" t="s">
        <v>26</v>
      </c>
      <c r="S171" t="s">
        <v>27</v>
      </c>
    </row>
    <row r="172" spans="1:19" x14ac:dyDescent="0.2">
      <c r="A172" t="s">
        <v>521</v>
      </c>
      <c r="B172" s="6" t="str">
        <f>RIGHT(Table1[[#This Row],[OrderNo]], 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1">
        <v>42940</v>
      </c>
      <c r="I172">
        <v>4</v>
      </c>
      <c r="J172" t="s">
        <v>522</v>
      </c>
      <c r="K172" t="s">
        <v>144</v>
      </c>
      <c r="L172" t="s">
        <v>63</v>
      </c>
      <c r="M172" t="s">
        <v>52</v>
      </c>
      <c r="N172" t="str">
        <f>UPPER(Table1[[#This Row],[CustomerCountry]])</f>
        <v>AUSTRALIA</v>
      </c>
      <c r="O172" t="s">
        <v>23</v>
      </c>
      <c r="P172" t="s">
        <v>24</v>
      </c>
      <c r="Q172" t="s">
        <v>25</v>
      </c>
      <c r="R172" t="s">
        <v>26</v>
      </c>
      <c r="S172" t="s">
        <v>27</v>
      </c>
    </row>
    <row r="173" spans="1:19" x14ac:dyDescent="0.2">
      <c r="A173" t="s">
        <v>523</v>
      </c>
      <c r="B173" s="6" t="str">
        <f>RIGHT(Table1[[#This Row],[OrderNo]], 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1">
        <v>42939</v>
      </c>
      <c r="I173">
        <v>3</v>
      </c>
      <c r="J173" t="s">
        <v>524</v>
      </c>
      <c r="K173" t="s">
        <v>525</v>
      </c>
      <c r="L173" t="s">
        <v>45</v>
      </c>
      <c r="M173" t="s">
        <v>41</v>
      </c>
      <c r="N173" t="str">
        <f>UPPER(Table1[[#This Row],[CustomerCountry]])</f>
        <v>UNITED STATES</v>
      </c>
      <c r="O173" t="s">
        <v>23</v>
      </c>
      <c r="P173" t="s">
        <v>24</v>
      </c>
      <c r="Q173" t="s">
        <v>414</v>
      </c>
      <c r="R173" t="s">
        <v>1</v>
      </c>
      <c r="S173" t="s">
        <v>47</v>
      </c>
    </row>
    <row r="174" spans="1:19" x14ac:dyDescent="0.2">
      <c r="A174" t="s">
        <v>526</v>
      </c>
      <c r="B174" s="6" t="str">
        <f>RIGHT(Table1[[#This Row],[OrderNo]], 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1">
        <v>42944</v>
      </c>
      <c r="I174">
        <v>8</v>
      </c>
      <c r="J174" t="s">
        <v>527</v>
      </c>
      <c r="K174" t="s">
        <v>528</v>
      </c>
      <c r="L174" t="s">
        <v>106</v>
      </c>
      <c r="M174" t="s">
        <v>52</v>
      </c>
      <c r="N174" t="str">
        <f>UPPER(Table1[[#This Row],[CustomerCountry]])</f>
        <v>AUSTRALIA</v>
      </c>
      <c r="O174" t="s">
        <v>23</v>
      </c>
      <c r="P174" t="s">
        <v>33</v>
      </c>
      <c r="Q174" t="s">
        <v>67</v>
      </c>
      <c r="R174" t="s">
        <v>35</v>
      </c>
      <c r="S174" t="s">
        <v>36</v>
      </c>
    </row>
    <row r="175" spans="1:19" x14ac:dyDescent="0.2">
      <c r="A175" t="s">
        <v>529</v>
      </c>
      <c r="B175" s="6" t="str">
        <f>RIGHT(Table1[[#This Row],[OrderNo]], 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1">
        <v>42939</v>
      </c>
      <c r="I175">
        <v>3</v>
      </c>
      <c r="J175" t="s">
        <v>530</v>
      </c>
      <c r="K175" t="s">
        <v>156</v>
      </c>
      <c r="L175" t="s">
        <v>51</v>
      </c>
      <c r="M175" t="s">
        <v>52</v>
      </c>
      <c r="N175" t="str">
        <f>UPPER(Table1[[#This Row],[CustomerCountry]])</f>
        <v>AUSTRALIA</v>
      </c>
      <c r="O175" t="s">
        <v>23</v>
      </c>
      <c r="P175" t="s">
        <v>24</v>
      </c>
      <c r="Q175" t="s">
        <v>25</v>
      </c>
      <c r="R175" t="s">
        <v>26</v>
      </c>
      <c r="S175" t="s">
        <v>27</v>
      </c>
    </row>
    <row r="176" spans="1:19" x14ac:dyDescent="0.2">
      <c r="A176" t="s">
        <v>531</v>
      </c>
      <c r="B176" s="6" t="str">
        <f>RIGHT(Table1[[#This Row],[OrderNo]], 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1">
        <v>42940</v>
      </c>
      <c r="I176">
        <v>4</v>
      </c>
      <c r="J176" t="s">
        <v>532</v>
      </c>
      <c r="K176" t="s">
        <v>199</v>
      </c>
      <c r="L176" t="s">
        <v>51</v>
      </c>
      <c r="M176" t="s">
        <v>52</v>
      </c>
      <c r="N176" t="str">
        <f>UPPER(Table1[[#This Row],[CustomerCountry]])</f>
        <v>AUSTRALIA</v>
      </c>
      <c r="O176" t="s">
        <v>23</v>
      </c>
      <c r="P176" t="s">
        <v>24</v>
      </c>
      <c r="Q176" t="s">
        <v>84</v>
      </c>
      <c r="R176" t="s">
        <v>26</v>
      </c>
      <c r="S176" t="s">
        <v>27</v>
      </c>
    </row>
    <row r="177" spans="1:19" x14ac:dyDescent="0.2">
      <c r="A177" t="s">
        <v>533</v>
      </c>
      <c r="B177" s="6" t="str">
        <f>RIGHT(Table1[[#This Row],[OrderNo]], 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1">
        <v>42945</v>
      </c>
      <c r="I177">
        <v>9</v>
      </c>
      <c r="J177" t="s">
        <v>534</v>
      </c>
      <c r="K177" t="s">
        <v>290</v>
      </c>
      <c r="L177" t="s">
        <v>51</v>
      </c>
      <c r="M177" t="s">
        <v>52</v>
      </c>
      <c r="N177" t="str">
        <f>UPPER(Table1[[#This Row],[CustomerCountry]])</f>
        <v>AUSTRALIA</v>
      </c>
      <c r="O177" t="s">
        <v>23</v>
      </c>
      <c r="P177" t="s">
        <v>24</v>
      </c>
      <c r="Q177" t="s">
        <v>25</v>
      </c>
      <c r="R177" t="s">
        <v>26</v>
      </c>
      <c r="S177" t="s">
        <v>27</v>
      </c>
    </row>
    <row r="178" spans="1:19" x14ac:dyDescent="0.2">
      <c r="A178" t="s">
        <v>535</v>
      </c>
      <c r="B178" s="6" t="str">
        <f>RIGHT(Table1[[#This Row],[OrderNo]], 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1">
        <v>42943</v>
      </c>
      <c r="I178">
        <v>7</v>
      </c>
      <c r="J178" t="s">
        <v>536</v>
      </c>
      <c r="K178" t="s">
        <v>528</v>
      </c>
      <c r="L178" t="s">
        <v>106</v>
      </c>
      <c r="M178" t="s">
        <v>52</v>
      </c>
      <c r="N178" t="str">
        <f>UPPER(Table1[[#This Row],[CustomerCountry]])</f>
        <v>AUSTRALIA</v>
      </c>
      <c r="O178" t="s">
        <v>23</v>
      </c>
      <c r="P178" t="s">
        <v>33</v>
      </c>
      <c r="Q178" t="s">
        <v>287</v>
      </c>
      <c r="R178" t="s">
        <v>35</v>
      </c>
      <c r="S178" t="s">
        <v>36</v>
      </c>
    </row>
    <row r="179" spans="1:19" x14ac:dyDescent="0.2">
      <c r="A179" t="s">
        <v>537</v>
      </c>
      <c r="B179" s="6" t="str">
        <f>RIGHT(Table1[[#This Row],[OrderNo]], 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1">
        <v>42946</v>
      </c>
      <c r="I179">
        <v>10</v>
      </c>
      <c r="J179" t="s">
        <v>538</v>
      </c>
      <c r="K179" t="s">
        <v>74</v>
      </c>
      <c r="L179" t="s">
        <v>45</v>
      </c>
      <c r="M179" t="s">
        <v>41</v>
      </c>
      <c r="N179" t="str">
        <f>UPPER(Table1[[#This Row],[CustomerCountry]])</f>
        <v>UNITED STATES</v>
      </c>
      <c r="O179" t="s">
        <v>23</v>
      </c>
      <c r="P179" t="s">
        <v>24</v>
      </c>
      <c r="Q179" t="s">
        <v>25</v>
      </c>
      <c r="R179" t="s">
        <v>26</v>
      </c>
      <c r="S179" t="s">
        <v>27</v>
      </c>
    </row>
    <row r="180" spans="1:19" x14ac:dyDescent="0.2">
      <c r="A180" t="s">
        <v>539</v>
      </c>
      <c r="B180" s="6" t="str">
        <f>RIGHT(Table1[[#This Row],[OrderNo]], 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1">
        <v>42943</v>
      </c>
      <c r="I180">
        <v>7</v>
      </c>
      <c r="J180" t="s">
        <v>540</v>
      </c>
      <c r="K180" t="s">
        <v>44</v>
      </c>
      <c r="L180" t="s">
        <v>45</v>
      </c>
      <c r="M180" t="s">
        <v>41</v>
      </c>
      <c r="N180" t="str">
        <f>UPPER(Table1[[#This Row],[CustomerCountry]])</f>
        <v>UNITED STATES</v>
      </c>
      <c r="O180" t="s">
        <v>23</v>
      </c>
      <c r="P180" t="s">
        <v>24</v>
      </c>
      <c r="Q180" t="s">
        <v>55</v>
      </c>
      <c r="R180" t="s">
        <v>26</v>
      </c>
      <c r="S180" t="s">
        <v>27</v>
      </c>
    </row>
    <row r="181" spans="1:19" x14ac:dyDescent="0.2">
      <c r="A181" t="s">
        <v>541</v>
      </c>
      <c r="B181" s="6" t="str">
        <f>RIGHT(Table1[[#This Row],[OrderNo]], 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1">
        <v>42943</v>
      </c>
      <c r="I181">
        <v>7</v>
      </c>
      <c r="J181" t="s">
        <v>542</v>
      </c>
      <c r="K181" t="s">
        <v>422</v>
      </c>
      <c r="L181" t="s">
        <v>63</v>
      </c>
      <c r="M181" t="s">
        <v>52</v>
      </c>
      <c r="N181" t="str">
        <f>UPPER(Table1[[#This Row],[CustomerCountry]])</f>
        <v>AUSTRALIA</v>
      </c>
      <c r="O181" t="s">
        <v>23</v>
      </c>
      <c r="P181" t="s">
        <v>24</v>
      </c>
      <c r="Q181" t="s">
        <v>55</v>
      </c>
      <c r="R181" t="s">
        <v>26</v>
      </c>
      <c r="S181" t="s">
        <v>27</v>
      </c>
    </row>
    <row r="182" spans="1:19" x14ac:dyDescent="0.2">
      <c r="A182" t="s">
        <v>543</v>
      </c>
      <c r="B182" s="6" t="str">
        <f>RIGHT(Table1[[#This Row],[OrderNo]], 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1">
        <v>42940</v>
      </c>
      <c r="I182">
        <v>4</v>
      </c>
      <c r="J182" t="s">
        <v>544</v>
      </c>
      <c r="K182" t="s">
        <v>396</v>
      </c>
      <c r="L182" t="s">
        <v>106</v>
      </c>
      <c r="M182" t="s">
        <v>52</v>
      </c>
      <c r="N182" t="str">
        <f>UPPER(Table1[[#This Row],[CustomerCountry]])</f>
        <v>AUSTRALIA</v>
      </c>
      <c r="O182" t="s">
        <v>23</v>
      </c>
      <c r="P182" t="s">
        <v>24</v>
      </c>
      <c r="Q182" t="s">
        <v>71</v>
      </c>
      <c r="R182" t="s">
        <v>26</v>
      </c>
      <c r="S182" t="s">
        <v>27</v>
      </c>
    </row>
    <row r="183" spans="1:19" x14ac:dyDescent="0.2">
      <c r="A183" t="s">
        <v>545</v>
      </c>
      <c r="B183" s="6" t="str">
        <f>RIGHT(Table1[[#This Row],[OrderNo]], 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1">
        <v>42940</v>
      </c>
      <c r="I183">
        <v>3</v>
      </c>
      <c r="J183" t="s">
        <v>546</v>
      </c>
      <c r="K183" t="s">
        <v>547</v>
      </c>
      <c r="L183" t="s">
        <v>78</v>
      </c>
      <c r="M183" t="s">
        <v>79</v>
      </c>
      <c r="N183" t="str">
        <f>UPPER(Table1[[#This Row],[CustomerCountry]])</f>
        <v>UNITED KINGDOM</v>
      </c>
      <c r="O183" t="s">
        <v>23</v>
      </c>
      <c r="P183" t="s">
        <v>24</v>
      </c>
      <c r="Q183" t="s">
        <v>337</v>
      </c>
      <c r="R183" t="s">
        <v>1</v>
      </c>
      <c r="S183" t="s">
        <v>47</v>
      </c>
    </row>
    <row r="184" spans="1:19" x14ac:dyDescent="0.2">
      <c r="A184" t="s">
        <v>548</v>
      </c>
      <c r="B184" s="6" t="str">
        <f>RIGHT(Table1[[#This Row],[OrderNo]], 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1">
        <v>42944</v>
      </c>
      <c r="I184">
        <v>7</v>
      </c>
      <c r="J184" t="s">
        <v>549</v>
      </c>
      <c r="K184" t="s">
        <v>550</v>
      </c>
      <c r="L184" t="s">
        <v>78</v>
      </c>
      <c r="M184" t="s">
        <v>79</v>
      </c>
      <c r="N184" t="str">
        <f>UPPER(Table1[[#This Row],[CustomerCountry]])</f>
        <v>UNITED KINGDOM</v>
      </c>
      <c r="O184" t="s">
        <v>23</v>
      </c>
      <c r="P184" t="s">
        <v>24</v>
      </c>
      <c r="Q184" t="s">
        <v>55</v>
      </c>
      <c r="R184" t="s">
        <v>26</v>
      </c>
      <c r="S184" t="s">
        <v>27</v>
      </c>
    </row>
    <row r="185" spans="1:19" x14ac:dyDescent="0.2">
      <c r="A185" t="s">
        <v>551</v>
      </c>
      <c r="B185" s="6" t="str">
        <f>RIGHT(Table1[[#This Row],[OrderNo]], 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1">
        <v>42939</v>
      </c>
      <c r="I185">
        <v>2</v>
      </c>
      <c r="J185" t="s">
        <v>552</v>
      </c>
      <c r="K185" t="s">
        <v>547</v>
      </c>
      <c r="L185" t="s">
        <v>78</v>
      </c>
      <c r="M185" t="s">
        <v>79</v>
      </c>
      <c r="N185" t="str">
        <f>UPPER(Table1[[#This Row],[CustomerCountry]])</f>
        <v>UNITED KINGDOM</v>
      </c>
      <c r="O185" t="s">
        <v>23</v>
      </c>
      <c r="P185" t="s">
        <v>24</v>
      </c>
      <c r="Q185" t="s">
        <v>88</v>
      </c>
      <c r="R185" t="s">
        <v>26</v>
      </c>
      <c r="S185" t="s">
        <v>27</v>
      </c>
    </row>
    <row r="186" spans="1:19" x14ac:dyDescent="0.2">
      <c r="A186" t="s">
        <v>553</v>
      </c>
      <c r="B186" s="6" t="str">
        <f>RIGHT(Table1[[#This Row],[OrderNo]], 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1">
        <v>42947</v>
      </c>
      <c r="I186">
        <v>10</v>
      </c>
      <c r="J186" t="s">
        <v>554</v>
      </c>
      <c r="K186" t="s">
        <v>555</v>
      </c>
      <c r="L186" t="s">
        <v>59</v>
      </c>
      <c r="M186" t="s">
        <v>52</v>
      </c>
      <c r="N186" t="str">
        <f>UPPER(Table1[[#This Row],[CustomerCountry]])</f>
        <v>AUSTRALIA</v>
      </c>
      <c r="O186" t="s">
        <v>23</v>
      </c>
      <c r="P186" t="s">
        <v>33</v>
      </c>
      <c r="Q186" t="s">
        <v>67</v>
      </c>
      <c r="R186" t="s">
        <v>35</v>
      </c>
      <c r="S186" t="s">
        <v>36</v>
      </c>
    </row>
    <row r="187" spans="1:19" x14ac:dyDescent="0.2">
      <c r="A187" t="s">
        <v>556</v>
      </c>
      <c r="B187" s="6" t="str">
        <f>RIGHT(Table1[[#This Row],[OrderNo]], 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1">
        <v>42945</v>
      </c>
      <c r="I187">
        <v>8</v>
      </c>
      <c r="J187" t="s">
        <v>557</v>
      </c>
      <c r="K187" t="s">
        <v>558</v>
      </c>
      <c r="L187" t="s">
        <v>45</v>
      </c>
      <c r="M187" t="s">
        <v>41</v>
      </c>
      <c r="N187" t="str">
        <f>UPPER(Table1[[#This Row],[CustomerCountry]])</f>
        <v>UNITED STATES</v>
      </c>
      <c r="O187" t="s">
        <v>23</v>
      </c>
      <c r="P187" t="s">
        <v>24</v>
      </c>
      <c r="Q187" t="s">
        <v>84</v>
      </c>
      <c r="R187" t="s">
        <v>26</v>
      </c>
      <c r="S187" t="s">
        <v>27</v>
      </c>
    </row>
    <row r="188" spans="1:19" x14ac:dyDescent="0.2">
      <c r="A188" t="s">
        <v>559</v>
      </c>
      <c r="B188" s="6" t="str">
        <f>RIGHT(Table1[[#This Row],[OrderNo]], 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1">
        <v>42944</v>
      </c>
      <c r="I188">
        <v>7</v>
      </c>
      <c r="J188" t="s">
        <v>560</v>
      </c>
      <c r="K188" t="s">
        <v>87</v>
      </c>
      <c r="L188" t="s">
        <v>51</v>
      </c>
      <c r="M188" t="s">
        <v>52</v>
      </c>
      <c r="N188" t="str">
        <f>UPPER(Table1[[#This Row],[CustomerCountry]])</f>
        <v>AUSTRALIA</v>
      </c>
      <c r="O188" t="s">
        <v>23</v>
      </c>
      <c r="P188" t="s">
        <v>24</v>
      </c>
      <c r="Q188" t="s">
        <v>71</v>
      </c>
      <c r="R188" t="s">
        <v>26</v>
      </c>
      <c r="S188" t="s">
        <v>27</v>
      </c>
    </row>
    <row r="189" spans="1:19" x14ac:dyDescent="0.2">
      <c r="A189" t="s">
        <v>561</v>
      </c>
      <c r="B189" s="6" t="str">
        <f>RIGHT(Table1[[#This Row],[OrderNo]], 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1">
        <v>42946</v>
      </c>
      <c r="I189">
        <v>9</v>
      </c>
      <c r="J189" t="s">
        <v>562</v>
      </c>
      <c r="K189" t="s">
        <v>256</v>
      </c>
      <c r="L189" t="s">
        <v>106</v>
      </c>
      <c r="M189" t="s">
        <v>52</v>
      </c>
      <c r="N189" t="str">
        <f>UPPER(Table1[[#This Row],[CustomerCountry]])</f>
        <v>AUSTRALIA</v>
      </c>
      <c r="O189" t="s">
        <v>23</v>
      </c>
      <c r="P189" t="s">
        <v>33</v>
      </c>
      <c r="Q189" t="s">
        <v>419</v>
      </c>
      <c r="R189" t="s">
        <v>1</v>
      </c>
      <c r="S189" t="s">
        <v>36</v>
      </c>
    </row>
    <row r="190" spans="1:19" x14ac:dyDescent="0.2">
      <c r="A190" t="s">
        <v>563</v>
      </c>
      <c r="B190" s="6" t="str">
        <f>RIGHT(Table1[[#This Row],[OrderNo]], 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1">
        <v>42945</v>
      </c>
      <c r="I190">
        <v>8</v>
      </c>
      <c r="J190" t="s">
        <v>564</v>
      </c>
      <c r="K190" t="s">
        <v>565</v>
      </c>
      <c r="L190" t="s">
        <v>51</v>
      </c>
      <c r="M190" t="s">
        <v>52</v>
      </c>
      <c r="N190" t="str">
        <f>UPPER(Table1[[#This Row],[CustomerCountry]])</f>
        <v>AUSTRALIA</v>
      </c>
      <c r="O190" t="s">
        <v>23</v>
      </c>
      <c r="P190" t="s">
        <v>33</v>
      </c>
      <c r="Q190" t="s">
        <v>435</v>
      </c>
      <c r="R190" t="s">
        <v>1</v>
      </c>
      <c r="S190" t="s">
        <v>36</v>
      </c>
    </row>
    <row r="191" spans="1:19" x14ac:dyDescent="0.2">
      <c r="A191" t="s">
        <v>566</v>
      </c>
      <c r="B191" s="6" t="str">
        <f>RIGHT(Table1[[#This Row],[OrderNo]], 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1">
        <v>42946</v>
      </c>
      <c r="I191">
        <v>8</v>
      </c>
      <c r="J191" t="s">
        <v>567</v>
      </c>
      <c r="K191" t="s">
        <v>568</v>
      </c>
      <c r="L191" t="s">
        <v>45</v>
      </c>
      <c r="M191" t="s">
        <v>41</v>
      </c>
      <c r="N191" t="str">
        <f>UPPER(Table1[[#This Row],[CustomerCountry]])</f>
        <v>UNITED STATES</v>
      </c>
      <c r="O191" t="s">
        <v>23</v>
      </c>
      <c r="P191" t="s">
        <v>24</v>
      </c>
      <c r="Q191" t="s">
        <v>55</v>
      </c>
      <c r="R191" t="s">
        <v>26</v>
      </c>
      <c r="S191" t="s">
        <v>27</v>
      </c>
    </row>
    <row r="192" spans="1:19" x14ac:dyDescent="0.2">
      <c r="A192" t="s">
        <v>569</v>
      </c>
      <c r="B192" s="6" t="str">
        <f>RIGHT(Table1[[#This Row],[OrderNo]], 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1">
        <v>42943</v>
      </c>
      <c r="I192">
        <v>5</v>
      </c>
      <c r="J192" t="s">
        <v>570</v>
      </c>
      <c r="K192" t="s">
        <v>477</v>
      </c>
      <c r="L192" t="s">
        <v>45</v>
      </c>
      <c r="M192" t="s">
        <v>41</v>
      </c>
      <c r="N192" t="str">
        <f>UPPER(Table1[[#This Row],[CustomerCountry]])</f>
        <v>UNITED STATES</v>
      </c>
      <c r="O192" t="s">
        <v>23</v>
      </c>
      <c r="P192" t="s">
        <v>24</v>
      </c>
      <c r="Q192" t="s">
        <v>71</v>
      </c>
      <c r="R192" t="s">
        <v>26</v>
      </c>
      <c r="S192" t="s">
        <v>27</v>
      </c>
    </row>
    <row r="193" spans="1:19" x14ac:dyDescent="0.2">
      <c r="A193" t="s">
        <v>571</v>
      </c>
      <c r="B193" s="6" t="str">
        <f>RIGHT(Table1[[#This Row],[OrderNo]], 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1">
        <v>42945</v>
      </c>
      <c r="I193">
        <v>7</v>
      </c>
      <c r="J193" t="s">
        <v>572</v>
      </c>
      <c r="K193" t="s">
        <v>325</v>
      </c>
      <c r="L193" t="s">
        <v>51</v>
      </c>
      <c r="M193" t="s">
        <v>52</v>
      </c>
      <c r="N193" t="str">
        <f>UPPER(Table1[[#This Row],[CustomerCountry]])</f>
        <v>AUSTRALIA</v>
      </c>
      <c r="O193" t="s">
        <v>23</v>
      </c>
      <c r="P193" t="s">
        <v>24</v>
      </c>
      <c r="Q193" t="s">
        <v>88</v>
      </c>
      <c r="R193" t="s">
        <v>26</v>
      </c>
      <c r="S193" t="s">
        <v>27</v>
      </c>
    </row>
    <row r="194" spans="1:19" x14ac:dyDescent="0.2">
      <c r="A194" t="s">
        <v>573</v>
      </c>
      <c r="B194" s="6" t="str">
        <f>RIGHT(Table1[[#This Row],[OrderNo]], 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1">
        <v>42940</v>
      </c>
      <c r="I194">
        <v>2</v>
      </c>
      <c r="J194" t="s">
        <v>574</v>
      </c>
      <c r="K194" t="s">
        <v>299</v>
      </c>
      <c r="L194" t="s">
        <v>63</v>
      </c>
      <c r="M194" t="s">
        <v>52</v>
      </c>
      <c r="N194" t="str">
        <f>UPPER(Table1[[#This Row],[CustomerCountry]])</f>
        <v>AUSTRALIA</v>
      </c>
      <c r="O194" t="s">
        <v>23</v>
      </c>
      <c r="P194" t="s">
        <v>24</v>
      </c>
      <c r="Q194" t="s">
        <v>71</v>
      </c>
      <c r="R194" t="s">
        <v>26</v>
      </c>
      <c r="S194" t="s">
        <v>27</v>
      </c>
    </row>
    <row r="195" spans="1:19" x14ac:dyDescent="0.2">
      <c r="A195" t="s">
        <v>575</v>
      </c>
      <c r="B195" s="6" t="str">
        <f>RIGHT(Table1[[#This Row],[OrderNo]], 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1">
        <v>42941</v>
      </c>
      <c r="I195">
        <v>3</v>
      </c>
      <c r="J195" t="s">
        <v>576</v>
      </c>
      <c r="K195" t="s">
        <v>565</v>
      </c>
      <c r="L195" t="s">
        <v>51</v>
      </c>
      <c r="M195" t="s">
        <v>52</v>
      </c>
      <c r="N195" t="str">
        <f>UPPER(Table1[[#This Row],[CustomerCountry]])</f>
        <v>AUSTRALIA</v>
      </c>
      <c r="O195" t="s">
        <v>23</v>
      </c>
      <c r="P195" t="s">
        <v>33</v>
      </c>
      <c r="Q195" t="s">
        <v>64</v>
      </c>
      <c r="R195" t="s">
        <v>1</v>
      </c>
      <c r="S195" t="s">
        <v>36</v>
      </c>
    </row>
    <row r="196" spans="1:19" x14ac:dyDescent="0.2">
      <c r="A196" t="s">
        <v>577</v>
      </c>
      <c r="B196" s="6" t="str">
        <f>RIGHT(Table1[[#This Row],[OrderNo]], 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1">
        <v>42948</v>
      </c>
      <c r="I196">
        <v>10</v>
      </c>
      <c r="J196" t="s">
        <v>578</v>
      </c>
      <c r="K196" t="s">
        <v>87</v>
      </c>
      <c r="L196" t="s">
        <v>51</v>
      </c>
      <c r="M196" t="s">
        <v>52</v>
      </c>
      <c r="N196" t="str">
        <f>UPPER(Table1[[#This Row],[CustomerCountry]])</f>
        <v>AUSTRALIA</v>
      </c>
      <c r="O196" t="s">
        <v>23</v>
      </c>
      <c r="P196" t="s">
        <v>33</v>
      </c>
      <c r="Q196" t="s">
        <v>194</v>
      </c>
      <c r="R196" t="s">
        <v>35</v>
      </c>
      <c r="S196" t="s">
        <v>36</v>
      </c>
    </row>
    <row r="197" spans="1:19" x14ac:dyDescent="0.2">
      <c r="A197" t="s">
        <v>579</v>
      </c>
      <c r="B197" s="6" t="str">
        <f>RIGHT(Table1[[#This Row],[OrderNo]], 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1">
        <v>42943</v>
      </c>
      <c r="I197">
        <v>5</v>
      </c>
      <c r="J197" t="s">
        <v>580</v>
      </c>
      <c r="K197" t="s">
        <v>363</v>
      </c>
      <c r="L197" t="s">
        <v>115</v>
      </c>
      <c r="M197" t="s">
        <v>41</v>
      </c>
      <c r="N197" t="str">
        <f>UPPER(Table1[[#This Row],[CustomerCountry]])</f>
        <v>UNITED STATES</v>
      </c>
      <c r="O197" t="s">
        <v>23</v>
      </c>
      <c r="P197" t="s">
        <v>24</v>
      </c>
      <c r="Q197" t="s">
        <v>84</v>
      </c>
      <c r="R197" t="s">
        <v>26</v>
      </c>
      <c r="S197" t="s">
        <v>27</v>
      </c>
    </row>
    <row r="198" spans="1:19" x14ac:dyDescent="0.2">
      <c r="A198" t="s">
        <v>581</v>
      </c>
      <c r="B198" s="6" t="str">
        <f>RIGHT(Table1[[#This Row],[OrderNo]], 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1">
        <v>42940</v>
      </c>
      <c r="I198">
        <v>2</v>
      </c>
      <c r="J198" t="s">
        <v>582</v>
      </c>
      <c r="K198" t="s">
        <v>74</v>
      </c>
      <c r="L198" t="s">
        <v>45</v>
      </c>
      <c r="M198" t="s">
        <v>41</v>
      </c>
      <c r="N198" t="str">
        <f>UPPER(Table1[[#This Row],[CustomerCountry]])</f>
        <v>UNITED STATES</v>
      </c>
      <c r="O198" t="s">
        <v>23</v>
      </c>
      <c r="P198" t="s">
        <v>24</v>
      </c>
      <c r="Q198" t="s">
        <v>84</v>
      </c>
      <c r="R198" t="s">
        <v>26</v>
      </c>
      <c r="S198" t="s">
        <v>27</v>
      </c>
    </row>
    <row r="199" spans="1:19" x14ac:dyDescent="0.2">
      <c r="A199" t="s">
        <v>583</v>
      </c>
      <c r="B199" s="6" t="str">
        <f>RIGHT(Table1[[#This Row],[OrderNo]], 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1">
        <v>42940</v>
      </c>
      <c r="I199">
        <v>2</v>
      </c>
      <c r="J199" t="s">
        <v>584</v>
      </c>
      <c r="K199" t="s">
        <v>118</v>
      </c>
      <c r="L199" t="s">
        <v>45</v>
      </c>
      <c r="M199" t="s">
        <v>41</v>
      </c>
      <c r="N199" t="str">
        <f>UPPER(Table1[[#This Row],[CustomerCountry]])</f>
        <v>UNITED STATES</v>
      </c>
      <c r="O199" t="s">
        <v>23</v>
      </c>
      <c r="P199" t="s">
        <v>24</v>
      </c>
      <c r="Q199" t="s">
        <v>25</v>
      </c>
      <c r="R199" t="s">
        <v>26</v>
      </c>
      <c r="S199" t="s">
        <v>27</v>
      </c>
    </row>
    <row r="200" spans="1:19" x14ac:dyDescent="0.2">
      <c r="A200" t="s">
        <v>585</v>
      </c>
      <c r="B200" s="6" t="str">
        <f>RIGHT(Table1[[#This Row],[OrderNo]], 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1">
        <v>42942</v>
      </c>
      <c r="I200">
        <v>4</v>
      </c>
      <c r="J200" t="s">
        <v>586</v>
      </c>
      <c r="K200" t="s">
        <v>193</v>
      </c>
      <c r="L200" t="s">
        <v>106</v>
      </c>
      <c r="M200" t="s">
        <v>52</v>
      </c>
      <c r="N200" t="str">
        <f>UPPER(Table1[[#This Row],[CustomerCountry]])</f>
        <v>AUSTRALIA</v>
      </c>
      <c r="O200" t="s">
        <v>23</v>
      </c>
      <c r="P200" t="s">
        <v>24</v>
      </c>
      <c r="Q200" t="s">
        <v>55</v>
      </c>
      <c r="R200" t="s">
        <v>26</v>
      </c>
      <c r="S200" t="s">
        <v>27</v>
      </c>
    </row>
    <row r="201" spans="1:19" x14ac:dyDescent="0.2">
      <c r="A201" t="s">
        <v>587</v>
      </c>
      <c r="B201" s="6" t="str">
        <f>RIGHT(Table1[[#This Row],[OrderNo]], 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1">
        <v>42946</v>
      </c>
      <c r="I201">
        <v>8</v>
      </c>
      <c r="J201" t="s">
        <v>588</v>
      </c>
      <c r="K201" t="s">
        <v>565</v>
      </c>
      <c r="L201" t="s">
        <v>51</v>
      </c>
      <c r="M201" t="s">
        <v>52</v>
      </c>
      <c r="N201" t="str">
        <f>UPPER(Table1[[#This Row],[CustomerCountry]])</f>
        <v>AUSTRALIA</v>
      </c>
      <c r="O201" t="s">
        <v>23</v>
      </c>
      <c r="P201" t="s">
        <v>24</v>
      </c>
      <c r="Q201" t="s">
        <v>88</v>
      </c>
      <c r="R201" t="s">
        <v>26</v>
      </c>
      <c r="S201" t="s">
        <v>27</v>
      </c>
    </row>
    <row r="202" spans="1:19" x14ac:dyDescent="0.2">
      <c r="A202" t="s">
        <v>589</v>
      </c>
      <c r="B202" s="6" t="str">
        <f>RIGHT(Table1[[#This Row],[OrderNo]], 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1">
        <v>42948</v>
      </c>
      <c r="I202">
        <v>9</v>
      </c>
      <c r="J202" t="s">
        <v>590</v>
      </c>
      <c r="K202" t="s">
        <v>591</v>
      </c>
      <c r="L202" t="s">
        <v>22</v>
      </c>
      <c r="M202" t="s">
        <v>0</v>
      </c>
      <c r="N202" t="str">
        <f>UPPER(Table1[[#This Row],[CustomerCountry]])</f>
        <v>CANADA</v>
      </c>
      <c r="O202" t="s">
        <v>23</v>
      </c>
      <c r="P202" t="s">
        <v>24</v>
      </c>
      <c r="Q202" t="s">
        <v>88</v>
      </c>
      <c r="R202" t="s">
        <v>26</v>
      </c>
      <c r="S202" t="s">
        <v>27</v>
      </c>
    </row>
    <row r="203" spans="1:19" x14ac:dyDescent="0.2">
      <c r="A203" t="s">
        <v>592</v>
      </c>
      <c r="B203" s="6" t="str">
        <f>RIGHT(Table1[[#This Row],[OrderNo]], 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1">
        <v>42941</v>
      </c>
      <c r="I203">
        <v>2</v>
      </c>
      <c r="J203" t="s">
        <v>593</v>
      </c>
      <c r="K203" t="s">
        <v>594</v>
      </c>
      <c r="L203" t="s">
        <v>45</v>
      </c>
      <c r="M203" t="s">
        <v>41</v>
      </c>
      <c r="N203" t="str">
        <f>UPPER(Table1[[#This Row],[CustomerCountry]])</f>
        <v>UNITED STATES</v>
      </c>
      <c r="O203" t="s">
        <v>23</v>
      </c>
      <c r="P203" t="s">
        <v>24</v>
      </c>
      <c r="Q203" t="s">
        <v>71</v>
      </c>
      <c r="R203" t="s">
        <v>26</v>
      </c>
      <c r="S203" t="s">
        <v>27</v>
      </c>
    </row>
    <row r="204" spans="1:19" x14ac:dyDescent="0.2">
      <c r="A204" t="s">
        <v>595</v>
      </c>
      <c r="B204" s="6" t="str">
        <f>RIGHT(Table1[[#This Row],[OrderNo]], 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1">
        <v>42943</v>
      </c>
      <c r="I204">
        <v>4</v>
      </c>
      <c r="J204" t="s">
        <v>596</v>
      </c>
      <c r="K204" t="s">
        <v>597</v>
      </c>
      <c r="L204" t="s">
        <v>78</v>
      </c>
      <c r="M204" t="s">
        <v>79</v>
      </c>
      <c r="N204" t="str">
        <f>UPPER(Table1[[#This Row],[CustomerCountry]])</f>
        <v>UNITED KINGDOM</v>
      </c>
      <c r="O204" t="s">
        <v>23</v>
      </c>
      <c r="P204" t="s">
        <v>24</v>
      </c>
      <c r="Q204" t="s">
        <v>71</v>
      </c>
      <c r="R204" t="s">
        <v>26</v>
      </c>
      <c r="S204" t="s">
        <v>27</v>
      </c>
    </row>
    <row r="205" spans="1:19" x14ac:dyDescent="0.2">
      <c r="A205" t="s">
        <v>598</v>
      </c>
      <c r="B205" s="6" t="str">
        <f>RIGHT(Table1[[#This Row],[OrderNo]], 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1">
        <v>42945</v>
      </c>
      <c r="I205">
        <v>6</v>
      </c>
      <c r="J205" t="s">
        <v>599</v>
      </c>
      <c r="K205" t="s">
        <v>600</v>
      </c>
      <c r="L205" t="s">
        <v>122</v>
      </c>
      <c r="M205" t="s">
        <v>96</v>
      </c>
      <c r="N205" t="str">
        <f>UPPER(Table1[[#This Row],[CustomerCountry]])</f>
        <v>GERMANY</v>
      </c>
      <c r="O205" t="s">
        <v>23</v>
      </c>
      <c r="P205" t="s">
        <v>24</v>
      </c>
      <c r="Q205" t="s">
        <v>71</v>
      </c>
      <c r="R205" t="s">
        <v>26</v>
      </c>
      <c r="S205" t="s">
        <v>27</v>
      </c>
    </row>
    <row r="206" spans="1:19" x14ac:dyDescent="0.2">
      <c r="A206" t="s">
        <v>601</v>
      </c>
      <c r="B206" s="6" t="str">
        <f>RIGHT(Table1[[#This Row],[OrderNo]], 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1">
        <v>42946</v>
      </c>
      <c r="I206">
        <v>7</v>
      </c>
      <c r="J206" t="s">
        <v>602</v>
      </c>
      <c r="K206" t="s">
        <v>404</v>
      </c>
      <c r="L206" t="s">
        <v>45</v>
      </c>
      <c r="M206" t="s">
        <v>41</v>
      </c>
      <c r="N206" t="str">
        <f>UPPER(Table1[[#This Row],[CustomerCountry]])</f>
        <v>UNITED STATES</v>
      </c>
      <c r="O206" t="s">
        <v>23</v>
      </c>
      <c r="P206" t="s">
        <v>24</v>
      </c>
      <c r="Q206" t="s">
        <v>25</v>
      </c>
      <c r="R206" t="s">
        <v>26</v>
      </c>
      <c r="S206" t="s">
        <v>27</v>
      </c>
    </row>
    <row r="207" spans="1:19" x14ac:dyDescent="0.2">
      <c r="A207" t="s">
        <v>603</v>
      </c>
      <c r="B207" s="6" t="str">
        <f>RIGHT(Table1[[#This Row],[OrderNo]], 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1">
        <v>42945</v>
      </c>
      <c r="I207">
        <v>6</v>
      </c>
      <c r="J207" t="s">
        <v>604</v>
      </c>
      <c r="K207" t="s">
        <v>170</v>
      </c>
      <c r="L207" t="s">
        <v>171</v>
      </c>
      <c r="M207" t="s">
        <v>52</v>
      </c>
      <c r="N207" t="str">
        <f>UPPER(Table1[[#This Row],[CustomerCountry]])</f>
        <v>AUSTRALIA</v>
      </c>
      <c r="O207" t="s">
        <v>23</v>
      </c>
      <c r="P207" t="s">
        <v>24</v>
      </c>
      <c r="Q207" t="s">
        <v>71</v>
      </c>
      <c r="R207" t="s">
        <v>26</v>
      </c>
      <c r="S207" t="s">
        <v>27</v>
      </c>
    </row>
    <row r="208" spans="1:19" x14ac:dyDescent="0.2">
      <c r="A208" t="s">
        <v>605</v>
      </c>
      <c r="B208" s="6" t="str">
        <f>RIGHT(Table1[[#This Row],[OrderNo]], 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1">
        <v>42948</v>
      </c>
      <c r="I208">
        <v>9</v>
      </c>
      <c r="J208" t="s">
        <v>606</v>
      </c>
      <c r="K208" t="s">
        <v>607</v>
      </c>
      <c r="L208" t="s">
        <v>40</v>
      </c>
      <c r="M208" t="s">
        <v>41</v>
      </c>
      <c r="N208" t="str">
        <f>UPPER(Table1[[#This Row],[CustomerCountry]])</f>
        <v>UNITED STATES</v>
      </c>
      <c r="O208" t="s">
        <v>23</v>
      </c>
      <c r="P208" t="s">
        <v>24</v>
      </c>
      <c r="Q208" t="s">
        <v>25</v>
      </c>
      <c r="R208" t="s">
        <v>26</v>
      </c>
      <c r="S208" t="s">
        <v>27</v>
      </c>
    </row>
    <row r="209" spans="1:19" x14ac:dyDescent="0.2">
      <c r="A209" t="s">
        <v>608</v>
      </c>
      <c r="B209" s="6" t="str">
        <f>RIGHT(Table1[[#This Row],[OrderNo]], 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1">
        <v>42943</v>
      </c>
      <c r="I209">
        <v>4</v>
      </c>
      <c r="J209" t="s">
        <v>609</v>
      </c>
      <c r="K209" t="s">
        <v>610</v>
      </c>
      <c r="L209" t="s">
        <v>115</v>
      </c>
      <c r="M209" t="s">
        <v>41</v>
      </c>
      <c r="N209" t="str">
        <f>UPPER(Table1[[#This Row],[CustomerCountry]])</f>
        <v>UNITED STATES</v>
      </c>
      <c r="O209" t="s">
        <v>23</v>
      </c>
      <c r="P209" t="s">
        <v>24</v>
      </c>
      <c r="Q209" t="s">
        <v>492</v>
      </c>
      <c r="R209" t="s">
        <v>26</v>
      </c>
      <c r="S209" t="s">
        <v>47</v>
      </c>
    </row>
    <row r="210" spans="1:19" x14ac:dyDescent="0.2">
      <c r="A210" t="s">
        <v>611</v>
      </c>
      <c r="B210" s="6" t="str">
        <f>RIGHT(Table1[[#This Row],[OrderNo]], 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1">
        <v>42943</v>
      </c>
      <c r="I210">
        <v>4</v>
      </c>
      <c r="J210" t="s">
        <v>612</v>
      </c>
      <c r="K210" t="s">
        <v>233</v>
      </c>
      <c r="L210" t="s">
        <v>106</v>
      </c>
      <c r="M210" t="s">
        <v>52</v>
      </c>
      <c r="N210" t="str">
        <f>UPPER(Table1[[#This Row],[CustomerCountry]])</f>
        <v>AUSTRALIA</v>
      </c>
      <c r="O210" t="s">
        <v>23</v>
      </c>
      <c r="P210" t="s">
        <v>33</v>
      </c>
      <c r="Q210" t="s">
        <v>64</v>
      </c>
      <c r="R210" t="s">
        <v>1</v>
      </c>
      <c r="S210" t="s">
        <v>36</v>
      </c>
    </row>
    <row r="211" spans="1:19" x14ac:dyDescent="0.2">
      <c r="A211" t="s">
        <v>613</v>
      </c>
      <c r="B211" s="6" t="str">
        <f>RIGHT(Table1[[#This Row],[OrderNo]], 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1">
        <v>42948</v>
      </c>
      <c r="I211">
        <v>9</v>
      </c>
      <c r="J211" t="s">
        <v>614</v>
      </c>
      <c r="K211" t="s">
        <v>396</v>
      </c>
      <c r="L211" t="s">
        <v>106</v>
      </c>
      <c r="M211" t="s">
        <v>52</v>
      </c>
      <c r="N211" t="str">
        <f>UPPER(Table1[[#This Row],[CustomerCountry]])</f>
        <v>AUSTRALIA</v>
      </c>
      <c r="O211" t="s">
        <v>23</v>
      </c>
      <c r="P211" t="s">
        <v>24</v>
      </c>
      <c r="Q211" t="s">
        <v>88</v>
      </c>
      <c r="R211" t="s">
        <v>26</v>
      </c>
      <c r="S211" t="s">
        <v>27</v>
      </c>
    </row>
    <row r="212" spans="1:19" x14ac:dyDescent="0.2">
      <c r="A212" t="s">
        <v>615</v>
      </c>
      <c r="B212" s="6" t="str">
        <f>RIGHT(Table1[[#This Row],[OrderNo]], 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1">
        <v>42941</v>
      </c>
      <c r="I212">
        <v>2</v>
      </c>
      <c r="J212" t="s">
        <v>616</v>
      </c>
      <c r="K212" t="s">
        <v>325</v>
      </c>
      <c r="L212" t="s">
        <v>51</v>
      </c>
      <c r="M212" t="s">
        <v>52</v>
      </c>
      <c r="N212" t="str">
        <f>UPPER(Table1[[#This Row],[CustomerCountry]])</f>
        <v>AUSTRALIA</v>
      </c>
      <c r="O212" t="s">
        <v>23</v>
      </c>
      <c r="P212" t="s">
        <v>24</v>
      </c>
      <c r="Q212" t="s">
        <v>337</v>
      </c>
      <c r="R212" t="s">
        <v>1</v>
      </c>
      <c r="S212" t="s">
        <v>47</v>
      </c>
    </row>
    <row r="213" spans="1:19" x14ac:dyDescent="0.2">
      <c r="A213" t="s">
        <v>617</v>
      </c>
      <c r="B213" s="6" t="str">
        <f>RIGHT(Table1[[#This Row],[OrderNo]], 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1">
        <v>42948</v>
      </c>
      <c r="I213">
        <v>8</v>
      </c>
      <c r="J213" t="s">
        <v>618</v>
      </c>
      <c r="K213" t="s">
        <v>130</v>
      </c>
      <c r="L213" t="s">
        <v>115</v>
      </c>
      <c r="M213" t="s">
        <v>41</v>
      </c>
      <c r="N213" t="str">
        <f>UPPER(Table1[[#This Row],[CustomerCountry]])</f>
        <v>UNITED STATES</v>
      </c>
      <c r="O213" t="s">
        <v>23</v>
      </c>
      <c r="P213" t="s">
        <v>24</v>
      </c>
      <c r="Q213" t="s">
        <v>88</v>
      </c>
      <c r="R213" t="s">
        <v>26</v>
      </c>
      <c r="S213" t="s">
        <v>27</v>
      </c>
    </row>
    <row r="214" spans="1:19" x14ac:dyDescent="0.2">
      <c r="A214" t="s">
        <v>619</v>
      </c>
      <c r="B214" s="6" t="str">
        <f>RIGHT(Table1[[#This Row],[OrderNo]], 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1">
        <v>42950</v>
      </c>
      <c r="I214">
        <v>10</v>
      </c>
      <c r="J214" t="s">
        <v>620</v>
      </c>
      <c r="K214" t="s">
        <v>621</v>
      </c>
      <c r="L214" t="s">
        <v>122</v>
      </c>
      <c r="M214" t="s">
        <v>96</v>
      </c>
      <c r="N214" t="str">
        <f>UPPER(Table1[[#This Row],[CustomerCountry]])</f>
        <v>GERMANY</v>
      </c>
      <c r="O214" t="s">
        <v>23</v>
      </c>
      <c r="P214" t="s">
        <v>24</v>
      </c>
      <c r="Q214" t="s">
        <v>55</v>
      </c>
      <c r="R214" t="s">
        <v>26</v>
      </c>
      <c r="S214" t="s">
        <v>27</v>
      </c>
    </row>
    <row r="215" spans="1:19" x14ac:dyDescent="0.2">
      <c r="A215" t="s">
        <v>622</v>
      </c>
      <c r="B215" s="6" t="str">
        <f>RIGHT(Table1[[#This Row],[OrderNo]], 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1">
        <v>42945</v>
      </c>
      <c r="I215">
        <v>5</v>
      </c>
      <c r="J215" t="s">
        <v>623</v>
      </c>
      <c r="K215" t="s">
        <v>624</v>
      </c>
      <c r="L215" t="s">
        <v>138</v>
      </c>
      <c r="M215" t="s">
        <v>96</v>
      </c>
      <c r="N215" t="str">
        <f>UPPER(Table1[[#This Row],[CustomerCountry]])</f>
        <v>GERMANY</v>
      </c>
      <c r="O215" t="s">
        <v>23</v>
      </c>
      <c r="P215" t="s">
        <v>24</v>
      </c>
      <c r="Q215" t="s">
        <v>84</v>
      </c>
      <c r="R215" t="s">
        <v>26</v>
      </c>
      <c r="S215" t="s">
        <v>27</v>
      </c>
    </row>
    <row r="216" spans="1:19" x14ac:dyDescent="0.2">
      <c r="A216" t="s">
        <v>625</v>
      </c>
      <c r="B216" s="6" t="str">
        <f>RIGHT(Table1[[#This Row],[OrderNo]], 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1">
        <v>42947</v>
      </c>
      <c r="I216">
        <v>7</v>
      </c>
      <c r="J216" t="s">
        <v>626</v>
      </c>
      <c r="K216" t="s">
        <v>305</v>
      </c>
      <c r="L216" t="s">
        <v>45</v>
      </c>
      <c r="M216" t="s">
        <v>41</v>
      </c>
      <c r="N216" t="str">
        <f>UPPER(Table1[[#This Row],[CustomerCountry]])</f>
        <v>UNITED STATES</v>
      </c>
      <c r="O216" t="s">
        <v>23</v>
      </c>
      <c r="P216" t="s">
        <v>24</v>
      </c>
      <c r="Q216" t="s">
        <v>25</v>
      </c>
      <c r="R216" t="s">
        <v>26</v>
      </c>
      <c r="S216" t="s">
        <v>27</v>
      </c>
    </row>
    <row r="217" spans="1:19" x14ac:dyDescent="0.2">
      <c r="A217" t="s">
        <v>627</v>
      </c>
      <c r="B217" s="6" t="str">
        <f>RIGHT(Table1[[#This Row],[OrderNo]], 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1">
        <v>42944</v>
      </c>
      <c r="I217">
        <v>4</v>
      </c>
      <c r="J217" t="s">
        <v>628</v>
      </c>
      <c r="K217" t="s">
        <v>401</v>
      </c>
      <c r="L217" t="s">
        <v>45</v>
      </c>
      <c r="M217" t="s">
        <v>41</v>
      </c>
      <c r="N217" t="str">
        <f>UPPER(Table1[[#This Row],[CustomerCountry]])</f>
        <v>UNITED STATES</v>
      </c>
      <c r="O217" t="s">
        <v>23</v>
      </c>
      <c r="P217" t="s">
        <v>24</v>
      </c>
      <c r="Q217" t="s">
        <v>25</v>
      </c>
      <c r="R217" t="s">
        <v>26</v>
      </c>
      <c r="S217" t="s">
        <v>27</v>
      </c>
    </row>
    <row r="218" spans="1:19" x14ac:dyDescent="0.2">
      <c r="A218" t="s">
        <v>629</v>
      </c>
      <c r="B218" s="6" t="str">
        <f>RIGHT(Table1[[#This Row],[OrderNo]], 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1">
        <v>42945</v>
      </c>
      <c r="I218">
        <v>5</v>
      </c>
      <c r="J218" t="s">
        <v>630</v>
      </c>
      <c r="K218" t="s">
        <v>438</v>
      </c>
      <c r="L218" t="s">
        <v>78</v>
      </c>
      <c r="M218" t="s">
        <v>79</v>
      </c>
      <c r="N218" t="str">
        <f>UPPER(Table1[[#This Row],[CustomerCountry]])</f>
        <v>UNITED KINGDOM</v>
      </c>
      <c r="O218" t="s">
        <v>23</v>
      </c>
      <c r="P218" t="s">
        <v>33</v>
      </c>
      <c r="Q218" t="s">
        <v>67</v>
      </c>
      <c r="R218" t="s">
        <v>35</v>
      </c>
      <c r="S218" t="s">
        <v>36</v>
      </c>
    </row>
    <row r="219" spans="1:19" x14ac:dyDescent="0.2">
      <c r="A219" t="s">
        <v>631</v>
      </c>
      <c r="B219" s="6" t="str">
        <f>RIGHT(Table1[[#This Row],[OrderNo]], 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1">
        <v>42944</v>
      </c>
      <c r="I219">
        <v>4</v>
      </c>
      <c r="J219" t="s">
        <v>632</v>
      </c>
      <c r="K219" t="s">
        <v>141</v>
      </c>
      <c r="L219" t="s">
        <v>45</v>
      </c>
      <c r="M219" t="s">
        <v>41</v>
      </c>
      <c r="N219" t="str">
        <f>UPPER(Table1[[#This Row],[CustomerCountry]])</f>
        <v>UNITED STATES</v>
      </c>
      <c r="O219" t="s">
        <v>23</v>
      </c>
      <c r="P219" t="s">
        <v>24</v>
      </c>
      <c r="Q219" t="s">
        <v>71</v>
      </c>
      <c r="R219" t="s">
        <v>26</v>
      </c>
      <c r="S219" t="s">
        <v>27</v>
      </c>
    </row>
    <row r="220" spans="1:19" x14ac:dyDescent="0.2">
      <c r="A220" t="s">
        <v>633</v>
      </c>
      <c r="B220" s="6" t="str">
        <f>RIGHT(Table1[[#This Row],[OrderNo]], 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1">
        <v>42945</v>
      </c>
      <c r="I220">
        <v>5</v>
      </c>
      <c r="J220" t="s">
        <v>634</v>
      </c>
      <c r="K220" t="s">
        <v>425</v>
      </c>
      <c r="L220" t="s">
        <v>115</v>
      </c>
      <c r="M220" t="s">
        <v>41</v>
      </c>
      <c r="N220" t="str">
        <f>UPPER(Table1[[#This Row],[CustomerCountry]])</f>
        <v>UNITED STATES</v>
      </c>
      <c r="O220" t="s">
        <v>23</v>
      </c>
      <c r="P220" t="s">
        <v>33</v>
      </c>
      <c r="Q220" t="s">
        <v>67</v>
      </c>
      <c r="R220" t="s">
        <v>35</v>
      </c>
      <c r="S220" t="s">
        <v>36</v>
      </c>
    </row>
    <row r="221" spans="1:19" x14ac:dyDescent="0.2">
      <c r="A221" t="s">
        <v>635</v>
      </c>
      <c r="B221" s="6" t="str">
        <f>RIGHT(Table1[[#This Row],[OrderNo]], 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1">
        <v>42946</v>
      </c>
      <c r="I221">
        <v>6</v>
      </c>
      <c r="J221" t="s">
        <v>636</v>
      </c>
      <c r="K221" t="s">
        <v>109</v>
      </c>
      <c r="L221" t="s">
        <v>51</v>
      </c>
      <c r="M221" t="s">
        <v>52</v>
      </c>
      <c r="N221" t="str">
        <f>UPPER(Table1[[#This Row],[CustomerCountry]])</f>
        <v>AUSTRALIA</v>
      </c>
      <c r="O221" t="s">
        <v>23</v>
      </c>
      <c r="P221" t="s">
        <v>24</v>
      </c>
      <c r="Q221" t="s">
        <v>25</v>
      </c>
      <c r="R221" t="s">
        <v>26</v>
      </c>
      <c r="S221" t="s">
        <v>27</v>
      </c>
    </row>
    <row r="222" spans="1:19" x14ac:dyDescent="0.2">
      <c r="A222" t="s">
        <v>637</v>
      </c>
      <c r="B222" s="6" t="str">
        <f>RIGHT(Table1[[#This Row],[OrderNo]], 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1">
        <v>42950</v>
      </c>
      <c r="I222">
        <v>10</v>
      </c>
      <c r="J222" t="s">
        <v>638</v>
      </c>
      <c r="K222" t="s">
        <v>322</v>
      </c>
      <c r="L222" t="s">
        <v>51</v>
      </c>
      <c r="M222" t="s">
        <v>52</v>
      </c>
      <c r="N222" t="str">
        <f>UPPER(Table1[[#This Row],[CustomerCountry]])</f>
        <v>AUSTRALIA</v>
      </c>
      <c r="O222" t="s">
        <v>23</v>
      </c>
      <c r="P222" t="s">
        <v>24</v>
      </c>
      <c r="Q222" t="s">
        <v>55</v>
      </c>
      <c r="R222" t="s">
        <v>26</v>
      </c>
      <c r="S222" t="s">
        <v>27</v>
      </c>
    </row>
    <row r="223" spans="1:19" x14ac:dyDescent="0.2">
      <c r="A223" t="s">
        <v>639</v>
      </c>
      <c r="B223" s="6" t="str">
        <f>RIGHT(Table1[[#This Row],[OrderNo]], 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1">
        <v>42947</v>
      </c>
      <c r="I223">
        <v>6</v>
      </c>
      <c r="J223" t="s">
        <v>640</v>
      </c>
      <c r="K223" t="s">
        <v>170</v>
      </c>
      <c r="L223" t="s">
        <v>171</v>
      </c>
      <c r="M223" t="s">
        <v>52</v>
      </c>
      <c r="N223" t="str">
        <f>UPPER(Table1[[#This Row],[CustomerCountry]])</f>
        <v>AUSTRALIA</v>
      </c>
      <c r="O223" t="s">
        <v>23</v>
      </c>
      <c r="P223" t="s">
        <v>24</v>
      </c>
      <c r="Q223" t="s">
        <v>88</v>
      </c>
      <c r="R223" t="s">
        <v>26</v>
      </c>
      <c r="S223" t="s">
        <v>27</v>
      </c>
    </row>
    <row r="224" spans="1:19" x14ac:dyDescent="0.2">
      <c r="A224" t="s">
        <v>641</v>
      </c>
      <c r="B224" s="6" t="str">
        <f>RIGHT(Table1[[#This Row],[OrderNo]], 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1">
        <v>42945</v>
      </c>
      <c r="I224">
        <v>4</v>
      </c>
      <c r="J224" t="s">
        <v>642</v>
      </c>
      <c r="K224" t="s">
        <v>568</v>
      </c>
      <c r="L224" t="s">
        <v>45</v>
      </c>
      <c r="M224" t="s">
        <v>41</v>
      </c>
      <c r="N224" t="str">
        <f>UPPER(Table1[[#This Row],[CustomerCountry]])</f>
        <v>UNITED STATES</v>
      </c>
      <c r="O224" t="s">
        <v>23</v>
      </c>
      <c r="P224" t="s">
        <v>24</v>
      </c>
      <c r="Q224" t="s">
        <v>88</v>
      </c>
      <c r="R224" t="s">
        <v>26</v>
      </c>
      <c r="S224" t="s">
        <v>27</v>
      </c>
    </row>
    <row r="225" spans="1:19" x14ac:dyDescent="0.2">
      <c r="A225" t="s">
        <v>643</v>
      </c>
      <c r="B225" s="6" t="str">
        <f>RIGHT(Table1[[#This Row],[OrderNo]], 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1">
        <v>42947</v>
      </c>
      <c r="I225">
        <v>6</v>
      </c>
      <c r="J225" t="s">
        <v>644</v>
      </c>
      <c r="K225" t="s">
        <v>441</v>
      </c>
      <c r="L225" t="s">
        <v>22</v>
      </c>
      <c r="M225" t="s">
        <v>0</v>
      </c>
      <c r="N225" t="str">
        <f>UPPER(Table1[[#This Row],[CustomerCountry]])</f>
        <v>CANADA</v>
      </c>
      <c r="O225" t="s">
        <v>23</v>
      </c>
      <c r="P225" t="s">
        <v>24</v>
      </c>
      <c r="Q225" t="s">
        <v>71</v>
      </c>
      <c r="R225" t="s">
        <v>26</v>
      </c>
      <c r="S225" t="s">
        <v>27</v>
      </c>
    </row>
    <row r="226" spans="1:19" x14ac:dyDescent="0.2">
      <c r="A226" t="s">
        <v>645</v>
      </c>
      <c r="B226" s="6" t="str">
        <f>RIGHT(Table1[[#This Row],[OrderNo]], 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1">
        <v>42950</v>
      </c>
      <c r="I226">
        <v>9</v>
      </c>
      <c r="J226" t="s">
        <v>646</v>
      </c>
      <c r="K226" t="s">
        <v>153</v>
      </c>
      <c r="L226" t="s">
        <v>45</v>
      </c>
      <c r="M226" t="s">
        <v>41</v>
      </c>
      <c r="N226" t="str">
        <f>UPPER(Table1[[#This Row],[CustomerCountry]])</f>
        <v>UNITED STATES</v>
      </c>
      <c r="O226" t="s">
        <v>23</v>
      </c>
      <c r="P226" t="s">
        <v>24</v>
      </c>
      <c r="Q226" t="s">
        <v>25</v>
      </c>
      <c r="R226" t="s">
        <v>26</v>
      </c>
      <c r="S226" t="s">
        <v>27</v>
      </c>
    </row>
    <row r="227" spans="1:19" x14ac:dyDescent="0.2">
      <c r="A227" t="s">
        <v>647</v>
      </c>
      <c r="B227" s="6" t="str">
        <f>RIGHT(Table1[[#This Row],[OrderNo]], 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1">
        <v>42948</v>
      </c>
      <c r="I227">
        <v>7</v>
      </c>
      <c r="J227" t="s">
        <v>648</v>
      </c>
      <c r="K227" t="s">
        <v>470</v>
      </c>
      <c r="L227" t="s">
        <v>45</v>
      </c>
      <c r="M227" t="s">
        <v>41</v>
      </c>
      <c r="N227" t="str">
        <f>UPPER(Table1[[#This Row],[CustomerCountry]])</f>
        <v>UNITED STATES</v>
      </c>
      <c r="O227" t="s">
        <v>23</v>
      </c>
      <c r="P227" t="s">
        <v>24</v>
      </c>
      <c r="Q227" t="s">
        <v>25</v>
      </c>
      <c r="R227" t="s">
        <v>26</v>
      </c>
      <c r="S227" t="s">
        <v>27</v>
      </c>
    </row>
    <row r="228" spans="1:19" x14ac:dyDescent="0.2">
      <c r="A228" t="s">
        <v>649</v>
      </c>
      <c r="B228" s="6" t="str">
        <f>RIGHT(Table1[[#This Row],[OrderNo]], 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1">
        <v>42946</v>
      </c>
      <c r="I228">
        <v>5</v>
      </c>
      <c r="J228" t="s">
        <v>650</v>
      </c>
      <c r="K228" t="s">
        <v>184</v>
      </c>
      <c r="L228" t="s">
        <v>51</v>
      </c>
      <c r="M228" t="s">
        <v>52</v>
      </c>
      <c r="N228" t="str">
        <f>UPPER(Table1[[#This Row],[CustomerCountry]])</f>
        <v>AUSTRALIA</v>
      </c>
      <c r="O228" t="s">
        <v>23</v>
      </c>
      <c r="P228" t="s">
        <v>33</v>
      </c>
      <c r="Q228" t="s">
        <v>419</v>
      </c>
      <c r="R228" t="s">
        <v>1</v>
      </c>
      <c r="S228" t="s">
        <v>36</v>
      </c>
    </row>
    <row r="229" spans="1:19" x14ac:dyDescent="0.2">
      <c r="A229" t="s">
        <v>651</v>
      </c>
      <c r="B229" s="6" t="str">
        <f>RIGHT(Table1[[#This Row],[OrderNo]], 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1">
        <v>42947</v>
      </c>
      <c r="I229">
        <v>6</v>
      </c>
      <c r="J229" t="s">
        <v>652</v>
      </c>
      <c r="K229" t="s">
        <v>607</v>
      </c>
      <c r="L229" t="s">
        <v>40</v>
      </c>
      <c r="M229" t="s">
        <v>41</v>
      </c>
      <c r="N229" t="str">
        <f>UPPER(Table1[[#This Row],[CustomerCountry]])</f>
        <v>UNITED STATES</v>
      </c>
      <c r="O229" t="s">
        <v>23</v>
      </c>
      <c r="P229" t="s">
        <v>24</v>
      </c>
      <c r="Q229" t="s">
        <v>55</v>
      </c>
      <c r="R229" t="s">
        <v>26</v>
      </c>
      <c r="S229" t="s">
        <v>27</v>
      </c>
    </row>
    <row r="230" spans="1:19" x14ac:dyDescent="0.2">
      <c r="A230" t="s">
        <v>653</v>
      </c>
      <c r="B230" s="6" t="str">
        <f>RIGHT(Table1[[#This Row],[OrderNo]], 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1">
        <v>42945</v>
      </c>
      <c r="I230">
        <v>3</v>
      </c>
      <c r="J230" t="s">
        <v>654</v>
      </c>
      <c r="K230" t="s">
        <v>655</v>
      </c>
      <c r="L230" t="s">
        <v>45</v>
      </c>
      <c r="M230" t="s">
        <v>41</v>
      </c>
      <c r="N230" t="str">
        <f>UPPER(Table1[[#This Row],[CustomerCountry]])</f>
        <v>UNITED STATES</v>
      </c>
      <c r="O230" t="s">
        <v>23</v>
      </c>
      <c r="P230" t="s">
        <v>24</v>
      </c>
      <c r="Q230" t="s">
        <v>55</v>
      </c>
      <c r="R230" t="s">
        <v>26</v>
      </c>
      <c r="S230" t="s">
        <v>27</v>
      </c>
    </row>
    <row r="231" spans="1:19" x14ac:dyDescent="0.2">
      <c r="A231" t="s">
        <v>656</v>
      </c>
      <c r="B231" s="6" t="str">
        <f>RIGHT(Table1[[#This Row],[OrderNo]], 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1">
        <v>42949</v>
      </c>
      <c r="I231">
        <v>7</v>
      </c>
      <c r="J231" t="s">
        <v>657</v>
      </c>
      <c r="K231" t="s">
        <v>401</v>
      </c>
      <c r="L231" t="s">
        <v>45</v>
      </c>
      <c r="M231" t="s">
        <v>41</v>
      </c>
      <c r="N231" t="str">
        <f>UPPER(Table1[[#This Row],[CustomerCountry]])</f>
        <v>UNITED STATES</v>
      </c>
      <c r="O231" t="s">
        <v>23</v>
      </c>
      <c r="P231" t="s">
        <v>24</v>
      </c>
      <c r="Q231" t="s">
        <v>84</v>
      </c>
      <c r="R231" t="s">
        <v>26</v>
      </c>
      <c r="S231" t="s">
        <v>27</v>
      </c>
    </row>
    <row r="232" spans="1:19" x14ac:dyDescent="0.2">
      <c r="A232" t="s">
        <v>658</v>
      </c>
      <c r="B232" s="6" t="str">
        <f>RIGHT(Table1[[#This Row],[OrderNo]], 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1">
        <v>42944</v>
      </c>
      <c r="I232">
        <v>2</v>
      </c>
      <c r="J232" t="s">
        <v>659</v>
      </c>
      <c r="K232" t="s">
        <v>204</v>
      </c>
      <c r="L232" t="s">
        <v>45</v>
      </c>
      <c r="M232" t="s">
        <v>41</v>
      </c>
      <c r="N232" t="str">
        <f>UPPER(Table1[[#This Row],[CustomerCountry]])</f>
        <v>UNITED STATES</v>
      </c>
      <c r="O232" t="s">
        <v>23</v>
      </c>
      <c r="P232" t="s">
        <v>24</v>
      </c>
      <c r="Q232" t="s">
        <v>46</v>
      </c>
      <c r="R232" t="s">
        <v>1</v>
      </c>
      <c r="S232" t="s">
        <v>47</v>
      </c>
    </row>
    <row r="233" spans="1:19" x14ac:dyDescent="0.2">
      <c r="A233" t="s">
        <v>660</v>
      </c>
      <c r="B233" s="6" t="str">
        <f>RIGHT(Table1[[#This Row],[OrderNo]], 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1">
        <v>42948</v>
      </c>
      <c r="I233">
        <v>6</v>
      </c>
      <c r="J233" t="s">
        <v>661</v>
      </c>
      <c r="K233" t="s">
        <v>662</v>
      </c>
      <c r="L233" t="s">
        <v>138</v>
      </c>
      <c r="M233" t="s">
        <v>96</v>
      </c>
      <c r="N233" t="str">
        <f>UPPER(Table1[[#This Row],[CustomerCountry]])</f>
        <v>GERMANY</v>
      </c>
      <c r="O233" t="s">
        <v>23</v>
      </c>
      <c r="P233" t="s">
        <v>24</v>
      </c>
      <c r="Q233" t="s">
        <v>337</v>
      </c>
      <c r="R233" t="s">
        <v>1</v>
      </c>
      <c r="S233" t="s">
        <v>47</v>
      </c>
    </row>
    <row r="234" spans="1:19" x14ac:dyDescent="0.2">
      <c r="A234" t="s">
        <v>663</v>
      </c>
      <c r="B234" s="6" t="str">
        <f>RIGHT(Table1[[#This Row],[OrderNo]], 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1">
        <v>42950</v>
      </c>
      <c r="I234">
        <v>8</v>
      </c>
      <c r="J234" t="s">
        <v>664</v>
      </c>
      <c r="K234" t="s">
        <v>655</v>
      </c>
      <c r="L234" t="s">
        <v>45</v>
      </c>
      <c r="M234" t="s">
        <v>41</v>
      </c>
      <c r="N234" t="str">
        <f>UPPER(Table1[[#This Row],[CustomerCountry]])</f>
        <v>UNITED STATES</v>
      </c>
      <c r="O234" t="s">
        <v>23</v>
      </c>
      <c r="P234" t="s">
        <v>24</v>
      </c>
      <c r="Q234" t="s">
        <v>25</v>
      </c>
      <c r="R234" t="s">
        <v>26</v>
      </c>
      <c r="S234" t="s">
        <v>27</v>
      </c>
    </row>
    <row r="235" spans="1:19" x14ac:dyDescent="0.2">
      <c r="A235" t="s">
        <v>665</v>
      </c>
      <c r="B235" s="6" t="str">
        <f>RIGHT(Table1[[#This Row],[OrderNo]], 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1">
        <v>42946</v>
      </c>
      <c r="I235">
        <v>4</v>
      </c>
      <c r="J235" t="s">
        <v>666</v>
      </c>
      <c r="K235" t="s">
        <v>21</v>
      </c>
      <c r="L235" t="s">
        <v>22</v>
      </c>
      <c r="M235" t="s">
        <v>0</v>
      </c>
      <c r="N235" t="str">
        <f>UPPER(Table1[[#This Row],[CustomerCountry]])</f>
        <v>CANADA</v>
      </c>
      <c r="O235" t="s">
        <v>23</v>
      </c>
      <c r="P235" t="s">
        <v>24</v>
      </c>
      <c r="Q235" t="s">
        <v>507</v>
      </c>
      <c r="R235" t="s">
        <v>1</v>
      </c>
      <c r="S235" t="s">
        <v>47</v>
      </c>
    </row>
    <row r="236" spans="1:19" x14ac:dyDescent="0.2">
      <c r="A236" t="s">
        <v>667</v>
      </c>
      <c r="B236" s="6" t="str">
        <f>RIGHT(Table1[[#This Row],[OrderNo]], 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1">
        <v>42949</v>
      </c>
      <c r="I236">
        <v>7</v>
      </c>
      <c r="J236" t="s">
        <v>668</v>
      </c>
      <c r="K236" t="s">
        <v>50</v>
      </c>
      <c r="L236" t="s">
        <v>51</v>
      </c>
      <c r="M236" t="s">
        <v>52</v>
      </c>
      <c r="N236" t="str">
        <f>UPPER(Table1[[#This Row],[CustomerCountry]])</f>
        <v>AUSTRALIA</v>
      </c>
      <c r="O236" t="s">
        <v>23</v>
      </c>
      <c r="P236" t="s">
        <v>24</v>
      </c>
      <c r="Q236" t="s">
        <v>25</v>
      </c>
      <c r="R236" t="s">
        <v>26</v>
      </c>
      <c r="S236" t="s">
        <v>27</v>
      </c>
    </row>
    <row r="237" spans="1:19" x14ac:dyDescent="0.2">
      <c r="A237" t="s">
        <v>669</v>
      </c>
      <c r="B237" s="6" t="str">
        <f>RIGHT(Table1[[#This Row],[OrderNo]], 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1">
        <v>42947</v>
      </c>
      <c r="I237">
        <v>5</v>
      </c>
      <c r="J237" t="s">
        <v>670</v>
      </c>
      <c r="K237" t="s">
        <v>184</v>
      </c>
      <c r="L237" t="s">
        <v>51</v>
      </c>
      <c r="M237" t="s">
        <v>52</v>
      </c>
      <c r="N237" t="str">
        <f>UPPER(Table1[[#This Row],[CustomerCountry]])</f>
        <v>AUSTRALIA</v>
      </c>
      <c r="O237" t="s">
        <v>23</v>
      </c>
      <c r="P237" t="s">
        <v>24</v>
      </c>
      <c r="Q237" t="s">
        <v>671</v>
      </c>
      <c r="R237" t="s">
        <v>26</v>
      </c>
      <c r="S237" t="s">
        <v>47</v>
      </c>
    </row>
    <row r="238" spans="1:19" x14ac:dyDescent="0.2">
      <c r="A238" t="s">
        <v>672</v>
      </c>
      <c r="B238" s="6" t="str">
        <f>RIGHT(Table1[[#This Row],[OrderNo]], 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1">
        <v>42948</v>
      </c>
      <c r="I238">
        <v>6</v>
      </c>
      <c r="J238" t="s">
        <v>673</v>
      </c>
      <c r="K238" t="s">
        <v>207</v>
      </c>
      <c r="L238" t="s">
        <v>40</v>
      </c>
      <c r="M238" t="s">
        <v>41</v>
      </c>
      <c r="N238" t="str">
        <f>UPPER(Table1[[#This Row],[CustomerCountry]])</f>
        <v>UNITED STATES</v>
      </c>
      <c r="O238" t="s">
        <v>23</v>
      </c>
      <c r="P238" t="s">
        <v>24</v>
      </c>
      <c r="Q238" t="s">
        <v>71</v>
      </c>
      <c r="R238" t="s">
        <v>26</v>
      </c>
      <c r="S238" t="s">
        <v>27</v>
      </c>
    </row>
    <row r="239" spans="1:19" x14ac:dyDescent="0.2">
      <c r="A239" t="s">
        <v>674</v>
      </c>
      <c r="B239" s="6" t="str">
        <f>RIGHT(Table1[[#This Row],[OrderNo]], 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1">
        <v>42949</v>
      </c>
      <c r="I239">
        <v>7</v>
      </c>
      <c r="J239" t="s">
        <v>675</v>
      </c>
      <c r="K239" t="s">
        <v>610</v>
      </c>
      <c r="L239" t="s">
        <v>115</v>
      </c>
      <c r="M239" t="s">
        <v>41</v>
      </c>
      <c r="N239" t="str">
        <f>UPPER(Table1[[#This Row],[CustomerCountry]])</f>
        <v>UNITED STATES</v>
      </c>
      <c r="O239" t="s">
        <v>23</v>
      </c>
      <c r="P239" t="s">
        <v>24</v>
      </c>
      <c r="Q239" t="s">
        <v>88</v>
      </c>
      <c r="R239" t="s">
        <v>26</v>
      </c>
      <c r="S239" t="s">
        <v>27</v>
      </c>
    </row>
    <row r="240" spans="1:19" x14ac:dyDescent="0.2">
      <c r="A240" t="s">
        <v>676</v>
      </c>
      <c r="B240" s="6" t="str">
        <f>RIGHT(Table1[[#This Row],[OrderNo]], 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1">
        <v>42949</v>
      </c>
      <c r="I240">
        <v>7</v>
      </c>
      <c r="J240" t="s">
        <v>677</v>
      </c>
      <c r="K240" t="s">
        <v>547</v>
      </c>
      <c r="L240" t="s">
        <v>78</v>
      </c>
      <c r="M240" t="s">
        <v>79</v>
      </c>
      <c r="N240" t="str">
        <f>UPPER(Table1[[#This Row],[CustomerCountry]])</f>
        <v>UNITED KINGDOM</v>
      </c>
      <c r="O240" t="s">
        <v>23</v>
      </c>
      <c r="P240" t="s">
        <v>24</v>
      </c>
      <c r="Q240" t="s">
        <v>25</v>
      </c>
      <c r="R240" t="s">
        <v>26</v>
      </c>
      <c r="S240" t="s">
        <v>27</v>
      </c>
    </row>
    <row r="241" spans="1:19" x14ac:dyDescent="0.2">
      <c r="A241" t="s">
        <v>678</v>
      </c>
      <c r="B241" s="6" t="str">
        <f>RIGHT(Table1[[#This Row],[OrderNo]], 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1">
        <v>42944</v>
      </c>
      <c r="I241">
        <v>2</v>
      </c>
      <c r="J241" t="s">
        <v>679</v>
      </c>
      <c r="K241" t="s">
        <v>680</v>
      </c>
      <c r="L241" t="s">
        <v>681</v>
      </c>
      <c r="M241" t="s">
        <v>96</v>
      </c>
      <c r="N241" t="str">
        <f>UPPER(Table1[[#This Row],[CustomerCountry]])</f>
        <v>GERMANY</v>
      </c>
      <c r="O241" t="s">
        <v>23</v>
      </c>
      <c r="P241" t="s">
        <v>24</v>
      </c>
      <c r="Q241" t="s">
        <v>25</v>
      </c>
      <c r="R241" t="s">
        <v>26</v>
      </c>
      <c r="S241" t="s">
        <v>27</v>
      </c>
    </row>
    <row r="242" spans="1:19" x14ac:dyDescent="0.2">
      <c r="A242" t="s">
        <v>682</v>
      </c>
      <c r="B242" s="6" t="str">
        <f>RIGHT(Table1[[#This Row],[OrderNo]], 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1">
        <v>42951</v>
      </c>
      <c r="I242">
        <v>9</v>
      </c>
      <c r="J242" t="s">
        <v>683</v>
      </c>
      <c r="K242" t="s">
        <v>156</v>
      </c>
      <c r="L242" t="s">
        <v>51</v>
      </c>
      <c r="M242" t="s">
        <v>52</v>
      </c>
      <c r="N242" t="str">
        <f>UPPER(Table1[[#This Row],[CustomerCountry]])</f>
        <v>AUSTRALIA</v>
      </c>
      <c r="O242" t="s">
        <v>23</v>
      </c>
      <c r="P242" t="s">
        <v>33</v>
      </c>
      <c r="Q242" t="s">
        <v>435</v>
      </c>
      <c r="R242" t="s">
        <v>1</v>
      </c>
      <c r="S242" t="s">
        <v>36</v>
      </c>
    </row>
    <row r="243" spans="1:19" x14ac:dyDescent="0.2">
      <c r="A243" t="s">
        <v>684</v>
      </c>
      <c r="B243" s="6" t="str">
        <f>RIGHT(Table1[[#This Row],[OrderNo]], 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1">
        <v>42945</v>
      </c>
      <c r="I243">
        <v>3</v>
      </c>
      <c r="J243" t="s">
        <v>685</v>
      </c>
      <c r="K243" t="s">
        <v>109</v>
      </c>
      <c r="L243" t="s">
        <v>51</v>
      </c>
      <c r="M243" t="s">
        <v>52</v>
      </c>
      <c r="N243" t="str">
        <f>UPPER(Table1[[#This Row],[CustomerCountry]])</f>
        <v>AUSTRALIA</v>
      </c>
      <c r="O243" t="s">
        <v>23</v>
      </c>
      <c r="P243" t="s">
        <v>24</v>
      </c>
      <c r="Q243" t="s">
        <v>71</v>
      </c>
      <c r="R243" t="s">
        <v>26</v>
      </c>
      <c r="S243" t="s">
        <v>27</v>
      </c>
    </row>
    <row r="244" spans="1:19" x14ac:dyDescent="0.2">
      <c r="A244" t="s">
        <v>686</v>
      </c>
      <c r="B244" s="6" t="str">
        <f>RIGHT(Table1[[#This Row],[OrderNo]], 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1">
        <v>42951</v>
      </c>
      <c r="I244">
        <v>8</v>
      </c>
      <c r="J244" t="s">
        <v>687</v>
      </c>
      <c r="K244" t="s">
        <v>270</v>
      </c>
      <c r="L244" t="s">
        <v>45</v>
      </c>
      <c r="M244" t="s">
        <v>41</v>
      </c>
      <c r="N244" t="str">
        <f>UPPER(Table1[[#This Row],[CustomerCountry]])</f>
        <v>UNITED STATES</v>
      </c>
      <c r="O244" t="s">
        <v>23</v>
      </c>
      <c r="P244" t="s">
        <v>24</v>
      </c>
      <c r="Q244" t="s">
        <v>84</v>
      </c>
      <c r="R244" t="s">
        <v>26</v>
      </c>
      <c r="S244" t="s">
        <v>27</v>
      </c>
    </row>
    <row r="245" spans="1:19" x14ac:dyDescent="0.2">
      <c r="A245" t="s">
        <v>688</v>
      </c>
      <c r="B245" s="6" t="str">
        <f>RIGHT(Table1[[#This Row],[OrderNo]], 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1">
        <v>42951</v>
      </c>
      <c r="I245">
        <v>8</v>
      </c>
      <c r="J245" t="s">
        <v>689</v>
      </c>
      <c r="K245" t="s">
        <v>190</v>
      </c>
      <c r="L245" t="s">
        <v>78</v>
      </c>
      <c r="M245" t="s">
        <v>79</v>
      </c>
      <c r="N245" t="str">
        <f>UPPER(Table1[[#This Row],[CustomerCountry]])</f>
        <v>UNITED KINGDOM</v>
      </c>
      <c r="O245" t="s">
        <v>23</v>
      </c>
      <c r="P245" t="s">
        <v>24</v>
      </c>
      <c r="Q245" t="s">
        <v>55</v>
      </c>
      <c r="R245" t="s">
        <v>26</v>
      </c>
      <c r="S245" t="s">
        <v>27</v>
      </c>
    </row>
    <row r="246" spans="1:19" x14ac:dyDescent="0.2">
      <c r="A246" t="s">
        <v>690</v>
      </c>
      <c r="B246" s="6" t="str">
        <f>RIGHT(Table1[[#This Row],[OrderNo]], 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1">
        <v>42953</v>
      </c>
      <c r="I246">
        <v>10</v>
      </c>
      <c r="J246" t="s">
        <v>691</v>
      </c>
      <c r="K246" t="s">
        <v>692</v>
      </c>
      <c r="L246" t="s">
        <v>78</v>
      </c>
      <c r="M246" t="s">
        <v>79</v>
      </c>
      <c r="N246" t="str">
        <f>UPPER(Table1[[#This Row],[CustomerCountry]])</f>
        <v>UNITED KINGDOM</v>
      </c>
      <c r="O246" t="s">
        <v>23</v>
      </c>
      <c r="P246" t="s">
        <v>33</v>
      </c>
      <c r="Q246" t="s">
        <v>160</v>
      </c>
      <c r="R246" t="s">
        <v>1</v>
      </c>
      <c r="S246" t="s">
        <v>36</v>
      </c>
    </row>
    <row r="247" spans="1:19" x14ac:dyDescent="0.2">
      <c r="A247" t="s">
        <v>693</v>
      </c>
      <c r="B247" s="6" t="str">
        <f>RIGHT(Table1[[#This Row],[OrderNo]], 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1">
        <v>42948</v>
      </c>
      <c r="I247">
        <v>5</v>
      </c>
      <c r="J247" t="s">
        <v>694</v>
      </c>
      <c r="K247" t="s">
        <v>207</v>
      </c>
      <c r="L247" t="s">
        <v>40</v>
      </c>
      <c r="M247" t="s">
        <v>41</v>
      </c>
      <c r="N247" t="str">
        <f>UPPER(Table1[[#This Row],[CustomerCountry]])</f>
        <v>UNITED STATES</v>
      </c>
      <c r="O247" t="s">
        <v>23</v>
      </c>
      <c r="P247" t="s">
        <v>24</v>
      </c>
      <c r="Q247" t="s">
        <v>25</v>
      </c>
      <c r="R247" t="s">
        <v>26</v>
      </c>
      <c r="S247" t="s">
        <v>27</v>
      </c>
    </row>
    <row r="248" spans="1:19" x14ac:dyDescent="0.2">
      <c r="A248" t="s">
        <v>695</v>
      </c>
      <c r="B248" s="6" t="str">
        <f>RIGHT(Table1[[#This Row],[OrderNo]], 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1">
        <v>42952</v>
      </c>
      <c r="I248">
        <v>9</v>
      </c>
      <c r="J248" t="s">
        <v>696</v>
      </c>
      <c r="K248" t="s">
        <v>697</v>
      </c>
      <c r="L248" t="s">
        <v>115</v>
      </c>
      <c r="M248" t="s">
        <v>41</v>
      </c>
      <c r="N248" t="str">
        <f>UPPER(Table1[[#This Row],[CustomerCountry]])</f>
        <v>UNITED STATES</v>
      </c>
      <c r="O248" t="s">
        <v>23</v>
      </c>
      <c r="P248" t="s">
        <v>33</v>
      </c>
      <c r="Q248" t="s">
        <v>160</v>
      </c>
      <c r="R248" t="s">
        <v>1</v>
      </c>
      <c r="S248" t="s">
        <v>36</v>
      </c>
    </row>
    <row r="249" spans="1:19" x14ac:dyDescent="0.2">
      <c r="A249" t="s">
        <v>698</v>
      </c>
      <c r="B249" s="6" t="str">
        <f>RIGHT(Table1[[#This Row],[OrderNo]], 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1">
        <v>42945</v>
      </c>
      <c r="I249">
        <v>2</v>
      </c>
      <c r="J249" t="s">
        <v>699</v>
      </c>
      <c r="K249" t="s">
        <v>50</v>
      </c>
      <c r="L249" t="s">
        <v>51</v>
      </c>
      <c r="M249" t="s">
        <v>52</v>
      </c>
      <c r="N249" t="str">
        <f>UPPER(Table1[[#This Row],[CustomerCountry]])</f>
        <v>AUSTRALIA</v>
      </c>
      <c r="O249" t="s">
        <v>23</v>
      </c>
      <c r="P249" t="s">
        <v>24</v>
      </c>
      <c r="Q249" t="s">
        <v>25</v>
      </c>
      <c r="R249" t="s">
        <v>26</v>
      </c>
      <c r="S249" t="s">
        <v>27</v>
      </c>
    </row>
    <row r="250" spans="1:19" x14ac:dyDescent="0.2">
      <c r="A250" t="s">
        <v>700</v>
      </c>
      <c r="B250" s="6" t="str">
        <f>RIGHT(Table1[[#This Row],[OrderNo]], 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1">
        <v>42952</v>
      </c>
      <c r="I250">
        <v>9</v>
      </c>
      <c r="J250" t="s">
        <v>701</v>
      </c>
      <c r="K250" t="s">
        <v>144</v>
      </c>
      <c r="L250" t="s">
        <v>63</v>
      </c>
      <c r="M250" t="s">
        <v>52</v>
      </c>
      <c r="N250" t="str">
        <f>UPPER(Table1[[#This Row],[CustomerCountry]])</f>
        <v>AUSTRALIA</v>
      </c>
      <c r="O250" t="s">
        <v>23</v>
      </c>
      <c r="P250" t="s">
        <v>24</v>
      </c>
      <c r="Q250" t="s">
        <v>55</v>
      </c>
      <c r="R250" t="s">
        <v>26</v>
      </c>
      <c r="S250" t="s">
        <v>27</v>
      </c>
    </row>
    <row r="251" spans="1:19" x14ac:dyDescent="0.2">
      <c r="A251" t="s">
        <v>702</v>
      </c>
      <c r="B251" s="6" t="str">
        <f>RIGHT(Table1[[#This Row],[OrderNo]], 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1">
        <v>42947</v>
      </c>
      <c r="I251">
        <v>4</v>
      </c>
      <c r="J251" t="s">
        <v>703</v>
      </c>
      <c r="K251" t="s">
        <v>105</v>
      </c>
      <c r="L251" t="s">
        <v>106</v>
      </c>
      <c r="M251" t="s">
        <v>52</v>
      </c>
      <c r="N251" t="str">
        <f>UPPER(Table1[[#This Row],[CustomerCountry]])</f>
        <v>AUSTRALIA</v>
      </c>
      <c r="O251" t="s">
        <v>23</v>
      </c>
      <c r="P251" t="s">
        <v>33</v>
      </c>
      <c r="Q251" t="s">
        <v>419</v>
      </c>
      <c r="R251" t="s">
        <v>1</v>
      </c>
      <c r="S251" t="s">
        <v>36</v>
      </c>
    </row>
    <row r="252" spans="1:19" x14ac:dyDescent="0.2">
      <c r="A252" t="s">
        <v>704</v>
      </c>
      <c r="B252" s="6" t="str">
        <f>RIGHT(Table1[[#This Row],[OrderNo]], 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1">
        <v>42946</v>
      </c>
      <c r="I252">
        <v>2</v>
      </c>
      <c r="J252" t="s">
        <v>705</v>
      </c>
      <c r="K252" t="s">
        <v>706</v>
      </c>
      <c r="L252" t="s">
        <v>22</v>
      </c>
      <c r="M252" t="s">
        <v>0</v>
      </c>
      <c r="N252" t="str">
        <f>UPPER(Table1[[#This Row],[CustomerCountry]])</f>
        <v>CANADA</v>
      </c>
      <c r="O252" t="s">
        <v>23</v>
      </c>
      <c r="P252" t="s">
        <v>24</v>
      </c>
      <c r="Q252" t="s">
        <v>84</v>
      </c>
      <c r="R252" t="s">
        <v>26</v>
      </c>
      <c r="S252" t="s">
        <v>27</v>
      </c>
    </row>
    <row r="253" spans="1:19" x14ac:dyDescent="0.2">
      <c r="A253" t="s">
        <v>707</v>
      </c>
      <c r="B253" s="6" t="str">
        <f>RIGHT(Table1[[#This Row],[OrderNo]], 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1">
        <v>42951</v>
      </c>
      <c r="I253">
        <v>7</v>
      </c>
      <c r="J253" t="s">
        <v>708</v>
      </c>
      <c r="K253" t="s">
        <v>591</v>
      </c>
      <c r="L253" t="s">
        <v>22</v>
      </c>
      <c r="M253" t="s">
        <v>0</v>
      </c>
      <c r="N253" t="str">
        <f>UPPER(Table1[[#This Row],[CustomerCountry]])</f>
        <v>CANADA</v>
      </c>
      <c r="O253" t="s">
        <v>23</v>
      </c>
      <c r="P253" t="s">
        <v>33</v>
      </c>
      <c r="Q253" t="s">
        <v>435</v>
      </c>
      <c r="R253" t="s">
        <v>1</v>
      </c>
      <c r="S253" t="s">
        <v>36</v>
      </c>
    </row>
    <row r="254" spans="1:19" x14ac:dyDescent="0.2">
      <c r="A254" t="s">
        <v>709</v>
      </c>
      <c r="B254" s="6" t="str">
        <f>RIGHT(Table1[[#This Row],[OrderNo]], 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1">
        <v>42952</v>
      </c>
      <c r="I254">
        <v>8</v>
      </c>
      <c r="J254" t="s">
        <v>710</v>
      </c>
      <c r="K254" t="s">
        <v>528</v>
      </c>
      <c r="L254" t="s">
        <v>106</v>
      </c>
      <c r="M254" t="s">
        <v>52</v>
      </c>
      <c r="N254" t="str">
        <f>UPPER(Table1[[#This Row],[CustomerCountry]])</f>
        <v>AUSTRALIA</v>
      </c>
      <c r="O254" t="s">
        <v>23</v>
      </c>
      <c r="P254" t="s">
        <v>24</v>
      </c>
      <c r="Q254" t="s">
        <v>88</v>
      </c>
      <c r="R254" t="s">
        <v>26</v>
      </c>
      <c r="S254" t="s">
        <v>27</v>
      </c>
    </row>
    <row r="255" spans="1:19" x14ac:dyDescent="0.2">
      <c r="A255" t="s">
        <v>711</v>
      </c>
      <c r="B255" s="6" t="str">
        <f>RIGHT(Table1[[#This Row],[OrderNo]], 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1">
        <v>42947</v>
      </c>
      <c r="I255">
        <v>3</v>
      </c>
      <c r="J255" t="s">
        <v>712</v>
      </c>
      <c r="K255" t="s">
        <v>565</v>
      </c>
      <c r="L255" t="s">
        <v>51</v>
      </c>
      <c r="M255" t="s">
        <v>52</v>
      </c>
      <c r="N255" t="str">
        <f>UPPER(Table1[[#This Row],[CustomerCountry]])</f>
        <v>AUSTRALIA</v>
      </c>
      <c r="O255" t="s">
        <v>23</v>
      </c>
      <c r="P255" t="s">
        <v>24</v>
      </c>
      <c r="Q255" t="s">
        <v>88</v>
      </c>
      <c r="R255" t="s">
        <v>26</v>
      </c>
      <c r="S255" t="s">
        <v>27</v>
      </c>
    </row>
    <row r="256" spans="1:19" x14ac:dyDescent="0.2">
      <c r="A256" t="s">
        <v>713</v>
      </c>
      <c r="B256" s="6" t="str">
        <f>RIGHT(Table1[[#This Row],[OrderNo]], 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1">
        <v>42953</v>
      </c>
      <c r="I256">
        <v>9</v>
      </c>
      <c r="J256" t="s">
        <v>714</v>
      </c>
      <c r="K256" t="s">
        <v>105</v>
      </c>
      <c r="L256" t="s">
        <v>106</v>
      </c>
      <c r="M256" t="s">
        <v>52</v>
      </c>
      <c r="N256" t="str">
        <f>UPPER(Table1[[#This Row],[CustomerCountry]])</f>
        <v>AUSTRALIA</v>
      </c>
      <c r="O256" t="s">
        <v>23</v>
      </c>
      <c r="P256" t="s">
        <v>24</v>
      </c>
      <c r="Q256" t="s">
        <v>25</v>
      </c>
      <c r="R256" t="s">
        <v>26</v>
      </c>
      <c r="S256" t="s">
        <v>27</v>
      </c>
    </row>
    <row r="257" spans="1:19" x14ac:dyDescent="0.2">
      <c r="A257" t="s">
        <v>715</v>
      </c>
      <c r="B257" s="6" t="str">
        <f>RIGHT(Table1[[#This Row],[OrderNo]], 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1">
        <v>42947</v>
      </c>
      <c r="I257">
        <v>3</v>
      </c>
      <c r="J257" t="s">
        <v>716</v>
      </c>
      <c r="K257" t="s">
        <v>717</v>
      </c>
      <c r="L257" t="s">
        <v>22</v>
      </c>
      <c r="M257" t="s">
        <v>0</v>
      </c>
      <c r="N257" t="str">
        <f>UPPER(Table1[[#This Row],[CustomerCountry]])</f>
        <v>CANADA</v>
      </c>
      <c r="O257" t="s">
        <v>23</v>
      </c>
      <c r="P257" t="s">
        <v>24</v>
      </c>
      <c r="Q257" t="s">
        <v>25</v>
      </c>
      <c r="R257" t="s">
        <v>26</v>
      </c>
      <c r="S257" t="s">
        <v>27</v>
      </c>
    </row>
    <row r="258" spans="1:19" x14ac:dyDescent="0.2">
      <c r="A258" t="s">
        <v>718</v>
      </c>
      <c r="B258" s="6" t="str">
        <f>RIGHT(Table1[[#This Row],[OrderNo]], 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1">
        <v>42952</v>
      </c>
      <c r="I258">
        <v>8</v>
      </c>
      <c r="J258" t="s">
        <v>719</v>
      </c>
      <c r="K258" t="s">
        <v>391</v>
      </c>
      <c r="L258" t="s">
        <v>51</v>
      </c>
      <c r="M258" t="s">
        <v>52</v>
      </c>
      <c r="N258" t="str">
        <f>UPPER(Table1[[#This Row],[CustomerCountry]])</f>
        <v>AUSTRALIA</v>
      </c>
      <c r="O258" t="s">
        <v>23</v>
      </c>
      <c r="P258" t="s">
        <v>24</v>
      </c>
      <c r="Q258" t="s">
        <v>71</v>
      </c>
      <c r="R258" t="s">
        <v>26</v>
      </c>
      <c r="S258" t="s">
        <v>27</v>
      </c>
    </row>
    <row r="259" spans="1:19" x14ac:dyDescent="0.2">
      <c r="A259" t="s">
        <v>720</v>
      </c>
      <c r="B259" s="6" t="str">
        <f>RIGHT(Table1[[#This Row],[OrderNo]], 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1">
        <v>42947</v>
      </c>
      <c r="I259">
        <v>3</v>
      </c>
      <c r="J259" t="s">
        <v>721</v>
      </c>
      <c r="K259" t="s">
        <v>170</v>
      </c>
      <c r="L259" t="s">
        <v>171</v>
      </c>
      <c r="M259" t="s">
        <v>52</v>
      </c>
      <c r="N259" t="str">
        <f>UPPER(Table1[[#This Row],[CustomerCountry]])</f>
        <v>AUSTRALIA</v>
      </c>
      <c r="O259" t="s">
        <v>23</v>
      </c>
      <c r="P259" t="s">
        <v>33</v>
      </c>
      <c r="Q259" t="s">
        <v>160</v>
      </c>
      <c r="R259" t="s">
        <v>1</v>
      </c>
      <c r="S259" t="s">
        <v>36</v>
      </c>
    </row>
    <row r="260" spans="1:19" x14ac:dyDescent="0.2">
      <c r="A260" t="s">
        <v>722</v>
      </c>
      <c r="B260" s="6" t="str">
        <f>RIGHT(Table1[[#This Row],[OrderNo]], 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1">
        <v>42948</v>
      </c>
      <c r="I260">
        <v>3</v>
      </c>
      <c r="J260" t="s">
        <v>723</v>
      </c>
      <c r="K260" t="s">
        <v>724</v>
      </c>
      <c r="L260" t="s">
        <v>725</v>
      </c>
      <c r="M260" t="s">
        <v>32</v>
      </c>
      <c r="N260" t="str">
        <f>UPPER(Table1[[#This Row],[CustomerCountry]])</f>
        <v>FRANCE</v>
      </c>
      <c r="O260" t="s">
        <v>23</v>
      </c>
      <c r="P260" t="s">
        <v>24</v>
      </c>
      <c r="Q260" t="s">
        <v>55</v>
      </c>
      <c r="R260" t="s">
        <v>26</v>
      </c>
      <c r="S260" t="s">
        <v>27</v>
      </c>
    </row>
    <row r="261" spans="1:19" x14ac:dyDescent="0.2">
      <c r="A261" t="s">
        <v>726</v>
      </c>
      <c r="B261" s="6" t="str">
        <f>RIGHT(Table1[[#This Row],[OrderNo]], 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1">
        <v>42947</v>
      </c>
      <c r="I261">
        <v>2</v>
      </c>
      <c r="J261" t="s">
        <v>727</v>
      </c>
      <c r="K261" t="s">
        <v>102</v>
      </c>
      <c r="L261" t="s">
        <v>78</v>
      </c>
      <c r="M261" t="s">
        <v>79</v>
      </c>
      <c r="N261" t="str">
        <f>UPPER(Table1[[#This Row],[CustomerCountry]])</f>
        <v>UNITED KINGDOM</v>
      </c>
      <c r="O261" t="s">
        <v>23</v>
      </c>
      <c r="P261" t="s">
        <v>24</v>
      </c>
      <c r="Q261" t="s">
        <v>84</v>
      </c>
      <c r="R261" t="s">
        <v>26</v>
      </c>
      <c r="S261" t="s">
        <v>27</v>
      </c>
    </row>
    <row r="262" spans="1:19" x14ac:dyDescent="0.2">
      <c r="A262" t="s">
        <v>728</v>
      </c>
      <c r="B262" s="6" t="str">
        <f>RIGHT(Table1[[#This Row],[OrderNo]], 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1">
        <v>42953</v>
      </c>
      <c r="I262">
        <v>8</v>
      </c>
      <c r="J262" t="s">
        <v>729</v>
      </c>
      <c r="K262" t="s">
        <v>127</v>
      </c>
      <c r="L262" t="s">
        <v>78</v>
      </c>
      <c r="M262" t="s">
        <v>79</v>
      </c>
      <c r="N262" t="str">
        <f>UPPER(Table1[[#This Row],[CustomerCountry]])</f>
        <v>UNITED KINGDOM</v>
      </c>
      <c r="O262" t="s">
        <v>23</v>
      </c>
      <c r="P262" t="s">
        <v>33</v>
      </c>
      <c r="Q262" t="s">
        <v>67</v>
      </c>
      <c r="R262" t="s">
        <v>35</v>
      </c>
      <c r="S262" t="s">
        <v>36</v>
      </c>
    </row>
    <row r="263" spans="1:19" x14ac:dyDescent="0.2">
      <c r="A263" t="s">
        <v>730</v>
      </c>
      <c r="B263" s="6" t="str">
        <f>RIGHT(Table1[[#This Row],[OrderNo]], 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1">
        <v>42954</v>
      </c>
      <c r="I263">
        <v>9</v>
      </c>
      <c r="J263" t="s">
        <v>731</v>
      </c>
      <c r="K263" t="s">
        <v>167</v>
      </c>
      <c r="L263" t="s">
        <v>63</v>
      </c>
      <c r="M263" t="s">
        <v>52</v>
      </c>
      <c r="N263" t="str">
        <f>UPPER(Table1[[#This Row],[CustomerCountry]])</f>
        <v>AUSTRALIA</v>
      </c>
      <c r="O263" t="s">
        <v>23</v>
      </c>
      <c r="P263" t="s">
        <v>24</v>
      </c>
      <c r="Q263" t="s">
        <v>88</v>
      </c>
      <c r="R263" t="s">
        <v>26</v>
      </c>
      <c r="S263" t="s">
        <v>27</v>
      </c>
    </row>
    <row r="264" spans="1:19" x14ac:dyDescent="0.2">
      <c r="A264" t="s">
        <v>732</v>
      </c>
      <c r="B264" s="6" t="str">
        <f>RIGHT(Table1[[#This Row],[OrderNo]], 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1">
        <v>42951</v>
      </c>
      <c r="I264">
        <v>6</v>
      </c>
      <c r="J264" t="s">
        <v>733</v>
      </c>
      <c r="K264" t="s">
        <v>256</v>
      </c>
      <c r="L264" t="s">
        <v>106</v>
      </c>
      <c r="M264" t="s">
        <v>52</v>
      </c>
      <c r="N264" t="str">
        <f>UPPER(Table1[[#This Row],[CustomerCountry]])</f>
        <v>AUSTRALIA</v>
      </c>
      <c r="O264" t="s">
        <v>23</v>
      </c>
      <c r="P264" t="s">
        <v>24</v>
      </c>
      <c r="Q264" t="s">
        <v>84</v>
      </c>
      <c r="R264" t="s">
        <v>26</v>
      </c>
      <c r="S264" t="s">
        <v>27</v>
      </c>
    </row>
    <row r="265" spans="1:19" x14ac:dyDescent="0.2">
      <c r="A265" t="s">
        <v>734</v>
      </c>
      <c r="B265" s="6" t="str">
        <f>RIGHT(Table1[[#This Row],[OrderNo]], 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1">
        <v>42955</v>
      </c>
      <c r="I265">
        <v>10</v>
      </c>
      <c r="J265" t="s">
        <v>735</v>
      </c>
      <c r="K265" t="s">
        <v>367</v>
      </c>
      <c r="L265" t="s">
        <v>63</v>
      </c>
      <c r="M265" t="s">
        <v>52</v>
      </c>
      <c r="N265" t="str">
        <f>UPPER(Table1[[#This Row],[CustomerCountry]])</f>
        <v>AUSTRALIA</v>
      </c>
      <c r="O265" t="s">
        <v>23</v>
      </c>
      <c r="P265" t="s">
        <v>24</v>
      </c>
      <c r="Q265" t="s">
        <v>71</v>
      </c>
      <c r="R265" t="s">
        <v>26</v>
      </c>
      <c r="S265" t="s">
        <v>27</v>
      </c>
    </row>
    <row r="266" spans="1:19" x14ac:dyDescent="0.2">
      <c r="A266" t="s">
        <v>736</v>
      </c>
      <c r="B266" s="6" t="str">
        <f>RIGHT(Table1[[#This Row],[OrderNo]], 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1">
        <v>42954</v>
      </c>
      <c r="I266">
        <v>9</v>
      </c>
      <c r="J266" t="s">
        <v>737</v>
      </c>
      <c r="K266" t="s">
        <v>738</v>
      </c>
      <c r="L266" t="s">
        <v>51</v>
      </c>
      <c r="M266" t="s">
        <v>52</v>
      </c>
      <c r="N266" t="str">
        <f>UPPER(Table1[[#This Row],[CustomerCountry]])</f>
        <v>AUSTRALIA</v>
      </c>
      <c r="O266" t="s">
        <v>23</v>
      </c>
      <c r="P266" t="s">
        <v>24</v>
      </c>
      <c r="Q266" t="s">
        <v>25</v>
      </c>
      <c r="R266" t="s">
        <v>26</v>
      </c>
      <c r="S266" t="s">
        <v>27</v>
      </c>
    </row>
    <row r="267" spans="1:19" x14ac:dyDescent="0.2">
      <c r="A267" t="s">
        <v>739</v>
      </c>
      <c r="B267" s="6" t="str">
        <f>RIGHT(Table1[[#This Row],[OrderNo]], 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1">
        <v>42953</v>
      </c>
      <c r="I267">
        <v>8</v>
      </c>
      <c r="J267" t="s">
        <v>740</v>
      </c>
      <c r="K267" t="s">
        <v>322</v>
      </c>
      <c r="L267" t="s">
        <v>51</v>
      </c>
      <c r="M267" t="s">
        <v>52</v>
      </c>
      <c r="N267" t="str">
        <f>UPPER(Table1[[#This Row],[CustomerCountry]])</f>
        <v>AUSTRALIA</v>
      </c>
      <c r="O267" t="s">
        <v>23</v>
      </c>
      <c r="P267" t="s">
        <v>24</v>
      </c>
      <c r="Q267" t="s">
        <v>364</v>
      </c>
      <c r="R267" t="s">
        <v>26</v>
      </c>
      <c r="S267" t="s">
        <v>47</v>
      </c>
    </row>
    <row r="268" spans="1:19" x14ac:dyDescent="0.2">
      <c r="A268" t="s">
        <v>741</v>
      </c>
      <c r="B268" s="6" t="str">
        <f>RIGHT(Table1[[#This Row],[OrderNo]], 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1">
        <v>42955</v>
      </c>
      <c r="I268">
        <v>10</v>
      </c>
      <c r="J268" t="s">
        <v>742</v>
      </c>
      <c r="K268" t="s">
        <v>153</v>
      </c>
      <c r="L268" t="s">
        <v>45</v>
      </c>
      <c r="M268" t="s">
        <v>41</v>
      </c>
      <c r="N268" t="str">
        <f>UPPER(Table1[[#This Row],[CustomerCountry]])</f>
        <v>UNITED STATES</v>
      </c>
      <c r="O268" t="s">
        <v>23</v>
      </c>
      <c r="P268" t="s">
        <v>33</v>
      </c>
      <c r="Q268" t="s">
        <v>67</v>
      </c>
      <c r="R268" t="s">
        <v>35</v>
      </c>
      <c r="S268" t="s">
        <v>36</v>
      </c>
    </row>
    <row r="269" spans="1:19" x14ac:dyDescent="0.2">
      <c r="A269" t="s">
        <v>743</v>
      </c>
      <c r="B269" s="6" t="str">
        <f>RIGHT(Table1[[#This Row],[OrderNo]], 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1">
        <v>42948</v>
      </c>
      <c r="I269">
        <v>3</v>
      </c>
      <c r="J269" t="s">
        <v>744</v>
      </c>
      <c r="K269" t="s">
        <v>383</v>
      </c>
      <c r="L269" t="s">
        <v>384</v>
      </c>
      <c r="M269" t="s">
        <v>32</v>
      </c>
      <c r="N269" t="str">
        <f>UPPER(Table1[[#This Row],[CustomerCountry]])</f>
        <v>FRANCE</v>
      </c>
      <c r="O269" t="s">
        <v>23</v>
      </c>
      <c r="P269" t="s">
        <v>24</v>
      </c>
      <c r="Q269" t="s">
        <v>337</v>
      </c>
      <c r="R269" t="s">
        <v>1</v>
      </c>
      <c r="S269" t="s">
        <v>47</v>
      </c>
    </row>
    <row r="270" spans="1:19" x14ac:dyDescent="0.2">
      <c r="A270" t="s">
        <v>745</v>
      </c>
      <c r="B270" s="6" t="str">
        <f>RIGHT(Table1[[#This Row],[OrderNo]], 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1">
        <v>42955</v>
      </c>
      <c r="I270">
        <v>10</v>
      </c>
      <c r="J270" t="s">
        <v>746</v>
      </c>
      <c r="K270" t="s">
        <v>747</v>
      </c>
      <c r="L270" t="s">
        <v>51</v>
      </c>
      <c r="M270" t="s">
        <v>52</v>
      </c>
      <c r="N270" t="str">
        <f>UPPER(Table1[[#This Row],[CustomerCountry]])</f>
        <v>AUSTRALIA</v>
      </c>
      <c r="O270" t="s">
        <v>23</v>
      </c>
      <c r="P270" t="s">
        <v>33</v>
      </c>
      <c r="Q270" t="s">
        <v>64</v>
      </c>
      <c r="R270" t="s">
        <v>1</v>
      </c>
      <c r="S270" t="s">
        <v>36</v>
      </c>
    </row>
    <row r="271" spans="1:19" x14ac:dyDescent="0.2">
      <c r="A271" t="s">
        <v>748</v>
      </c>
      <c r="B271" s="6" t="str">
        <f>RIGHT(Table1[[#This Row],[OrderNo]], 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1">
        <v>42952</v>
      </c>
      <c r="I271">
        <v>7</v>
      </c>
      <c r="J271" t="s">
        <v>749</v>
      </c>
      <c r="K271" t="s">
        <v>87</v>
      </c>
      <c r="L271" t="s">
        <v>51</v>
      </c>
      <c r="M271" t="s">
        <v>52</v>
      </c>
      <c r="N271" t="str">
        <f>UPPER(Table1[[#This Row],[CustomerCountry]])</f>
        <v>AUSTRALIA</v>
      </c>
      <c r="O271" t="s">
        <v>23</v>
      </c>
      <c r="P271" t="s">
        <v>24</v>
      </c>
      <c r="Q271" t="s">
        <v>84</v>
      </c>
      <c r="R271" t="s">
        <v>26</v>
      </c>
      <c r="S271" t="s">
        <v>27</v>
      </c>
    </row>
    <row r="272" spans="1:19" x14ac:dyDescent="0.2">
      <c r="A272" t="s">
        <v>750</v>
      </c>
      <c r="B272" s="6" t="str">
        <f>RIGHT(Table1[[#This Row],[OrderNo]], 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1">
        <v>42949</v>
      </c>
      <c r="I272">
        <v>3</v>
      </c>
      <c r="J272" t="s">
        <v>751</v>
      </c>
      <c r="K272" t="s">
        <v>752</v>
      </c>
      <c r="L272" t="s">
        <v>78</v>
      </c>
      <c r="M272" t="s">
        <v>79</v>
      </c>
      <c r="N272" t="str">
        <f>UPPER(Table1[[#This Row],[CustomerCountry]])</f>
        <v>UNITED KINGDOM</v>
      </c>
      <c r="O272" t="s">
        <v>23</v>
      </c>
      <c r="P272" t="s">
        <v>24</v>
      </c>
      <c r="Q272" t="s">
        <v>84</v>
      </c>
      <c r="R272" t="s">
        <v>26</v>
      </c>
      <c r="S272" t="s">
        <v>27</v>
      </c>
    </row>
    <row r="273" spans="1:19" x14ac:dyDescent="0.2">
      <c r="A273" t="s">
        <v>753</v>
      </c>
      <c r="B273" s="6" t="str">
        <f>RIGHT(Table1[[#This Row],[OrderNo]], 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1">
        <v>42955</v>
      </c>
      <c r="I273">
        <v>9</v>
      </c>
      <c r="J273" t="s">
        <v>754</v>
      </c>
      <c r="K273" t="s">
        <v>692</v>
      </c>
      <c r="L273" t="s">
        <v>78</v>
      </c>
      <c r="M273" t="s">
        <v>79</v>
      </c>
      <c r="N273" t="str">
        <f>UPPER(Table1[[#This Row],[CustomerCountry]])</f>
        <v>UNITED KINGDOM</v>
      </c>
      <c r="O273" t="s">
        <v>23</v>
      </c>
      <c r="P273" t="s">
        <v>24</v>
      </c>
      <c r="Q273" t="s">
        <v>55</v>
      </c>
      <c r="R273" t="s">
        <v>26</v>
      </c>
      <c r="S273" t="s">
        <v>27</v>
      </c>
    </row>
    <row r="274" spans="1:19" x14ac:dyDescent="0.2">
      <c r="A274" t="s">
        <v>755</v>
      </c>
      <c r="B274" s="6" t="str">
        <f>RIGHT(Table1[[#This Row],[OrderNo]], 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1">
        <v>42949</v>
      </c>
      <c r="I274">
        <v>3</v>
      </c>
      <c r="J274" t="s">
        <v>756</v>
      </c>
      <c r="K274" t="s">
        <v>757</v>
      </c>
      <c r="L274" t="s">
        <v>78</v>
      </c>
      <c r="M274" t="s">
        <v>79</v>
      </c>
      <c r="N274" t="str">
        <f>UPPER(Table1[[#This Row],[CustomerCountry]])</f>
        <v>UNITED KINGDOM</v>
      </c>
      <c r="O274" t="s">
        <v>23</v>
      </c>
      <c r="P274" t="s">
        <v>24</v>
      </c>
      <c r="Q274" t="s">
        <v>88</v>
      </c>
      <c r="R274" t="s">
        <v>26</v>
      </c>
      <c r="S274" t="s">
        <v>27</v>
      </c>
    </row>
    <row r="275" spans="1:19" x14ac:dyDescent="0.2">
      <c r="A275" t="s">
        <v>758</v>
      </c>
      <c r="B275" s="6" t="str">
        <f>RIGHT(Table1[[#This Row],[OrderNo]], 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1">
        <v>42956</v>
      </c>
      <c r="I275">
        <v>10</v>
      </c>
      <c r="J275" t="s">
        <v>759</v>
      </c>
      <c r="K275" t="s">
        <v>177</v>
      </c>
      <c r="L275" t="s">
        <v>178</v>
      </c>
      <c r="M275" t="s">
        <v>32</v>
      </c>
      <c r="N275" t="str">
        <f>UPPER(Table1[[#This Row],[CustomerCountry]])</f>
        <v>FRANCE</v>
      </c>
      <c r="O275" t="s">
        <v>23</v>
      </c>
      <c r="P275" t="s">
        <v>33</v>
      </c>
      <c r="Q275" t="s">
        <v>67</v>
      </c>
      <c r="R275" t="s">
        <v>35</v>
      </c>
      <c r="S275" t="s">
        <v>36</v>
      </c>
    </row>
    <row r="276" spans="1:19" x14ac:dyDescent="0.2">
      <c r="A276" t="s">
        <v>760</v>
      </c>
      <c r="B276" s="6" t="str">
        <f>RIGHT(Table1[[#This Row],[OrderNo]], 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1">
        <v>42954</v>
      </c>
      <c r="I276">
        <v>8</v>
      </c>
      <c r="J276" t="s">
        <v>761</v>
      </c>
      <c r="K276" t="s">
        <v>607</v>
      </c>
      <c r="L276" t="s">
        <v>40</v>
      </c>
      <c r="M276" t="s">
        <v>41</v>
      </c>
      <c r="N276" t="str">
        <f>UPPER(Table1[[#This Row],[CustomerCountry]])</f>
        <v>UNITED STATES</v>
      </c>
      <c r="O276" t="s">
        <v>23</v>
      </c>
      <c r="P276" t="s">
        <v>24</v>
      </c>
      <c r="Q276" t="s">
        <v>84</v>
      </c>
      <c r="R276" t="s">
        <v>26</v>
      </c>
      <c r="S276" t="s">
        <v>27</v>
      </c>
    </row>
    <row r="277" spans="1:19" x14ac:dyDescent="0.2">
      <c r="A277" t="s">
        <v>762</v>
      </c>
      <c r="B277" s="6" t="str">
        <f>RIGHT(Table1[[#This Row],[OrderNo]], 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1">
        <v>42953</v>
      </c>
      <c r="I277">
        <v>7</v>
      </c>
      <c r="J277" t="s">
        <v>763</v>
      </c>
      <c r="K277" t="s">
        <v>764</v>
      </c>
      <c r="L277" t="s">
        <v>45</v>
      </c>
      <c r="M277" t="s">
        <v>41</v>
      </c>
      <c r="N277" t="str">
        <f>UPPER(Table1[[#This Row],[CustomerCountry]])</f>
        <v>UNITED STATES</v>
      </c>
      <c r="O277" t="s">
        <v>23</v>
      </c>
      <c r="P277" t="s">
        <v>33</v>
      </c>
      <c r="Q277" t="s">
        <v>67</v>
      </c>
      <c r="R277" t="s">
        <v>35</v>
      </c>
      <c r="S277" t="s">
        <v>36</v>
      </c>
    </row>
    <row r="278" spans="1:19" x14ac:dyDescent="0.2">
      <c r="A278" t="s">
        <v>765</v>
      </c>
      <c r="B278" s="6" t="str">
        <f>RIGHT(Table1[[#This Row],[OrderNo]], 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1">
        <v>42952</v>
      </c>
      <c r="I278">
        <v>6</v>
      </c>
      <c r="J278" t="s">
        <v>766</v>
      </c>
      <c r="K278" t="s">
        <v>62</v>
      </c>
      <c r="L278" t="s">
        <v>63</v>
      </c>
      <c r="M278" t="s">
        <v>52</v>
      </c>
      <c r="N278" t="str">
        <f>UPPER(Table1[[#This Row],[CustomerCountry]])</f>
        <v>AUSTRALIA</v>
      </c>
      <c r="O278" t="s">
        <v>23</v>
      </c>
      <c r="P278" t="s">
        <v>24</v>
      </c>
      <c r="Q278" t="s">
        <v>88</v>
      </c>
      <c r="R278" t="s">
        <v>26</v>
      </c>
      <c r="S278" t="s">
        <v>27</v>
      </c>
    </row>
    <row r="279" spans="1:19" x14ac:dyDescent="0.2">
      <c r="A279" t="s">
        <v>767</v>
      </c>
      <c r="B279" s="6" t="str">
        <f>RIGHT(Table1[[#This Row],[OrderNo]], 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1">
        <v>42950</v>
      </c>
      <c r="I279">
        <v>4</v>
      </c>
      <c r="J279" t="s">
        <v>768</v>
      </c>
      <c r="K279" t="s">
        <v>137</v>
      </c>
      <c r="L279" t="s">
        <v>138</v>
      </c>
      <c r="M279" t="s">
        <v>96</v>
      </c>
      <c r="N279" t="str">
        <f>UPPER(Table1[[#This Row],[CustomerCountry]])</f>
        <v>GERMANY</v>
      </c>
      <c r="O279" t="s">
        <v>23</v>
      </c>
      <c r="P279" t="s">
        <v>24</v>
      </c>
      <c r="Q279" t="s">
        <v>88</v>
      </c>
      <c r="R279" t="s">
        <v>26</v>
      </c>
      <c r="S279" t="s">
        <v>27</v>
      </c>
    </row>
    <row r="280" spans="1:19" x14ac:dyDescent="0.2">
      <c r="A280" t="s">
        <v>769</v>
      </c>
      <c r="B280" s="6" t="str">
        <f>RIGHT(Table1[[#This Row],[OrderNo]], 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1">
        <v>42956</v>
      </c>
      <c r="I280">
        <v>10</v>
      </c>
      <c r="J280" t="s">
        <v>770</v>
      </c>
      <c r="K280" t="s">
        <v>344</v>
      </c>
      <c r="L280" t="s">
        <v>106</v>
      </c>
      <c r="M280" t="s">
        <v>52</v>
      </c>
      <c r="N280" t="str">
        <f>UPPER(Table1[[#This Row],[CustomerCountry]])</f>
        <v>AUSTRALIA</v>
      </c>
      <c r="O280" t="s">
        <v>23</v>
      </c>
      <c r="P280" t="s">
        <v>24</v>
      </c>
      <c r="Q280" t="s">
        <v>25</v>
      </c>
      <c r="R280" t="s">
        <v>26</v>
      </c>
      <c r="S280" t="s">
        <v>27</v>
      </c>
    </row>
    <row r="281" spans="1:19" x14ac:dyDescent="0.2">
      <c r="A281" t="s">
        <v>771</v>
      </c>
      <c r="B281" s="6" t="str">
        <f>RIGHT(Table1[[#This Row],[OrderNo]], 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1">
        <v>42950</v>
      </c>
      <c r="I281">
        <v>3</v>
      </c>
      <c r="J281" t="s">
        <v>772</v>
      </c>
      <c r="K281" t="s">
        <v>550</v>
      </c>
      <c r="L281" t="s">
        <v>78</v>
      </c>
      <c r="M281" t="s">
        <v>79</v>
      </c>
      <c r="N281" t="str">
        <f>UPPER(Table1[[#This Row],[CustomerCountry]])</f>
        <v>UNITED KINGDOM</v>
      </c>
      <c r="O281" t="s">
        <v>23</v>
      </c>
      <c r="P281" t="s">
        <v>24</v>
      </c>
      <c r="Q281" t="s">
        <v>25</v>
      </c>
      <c r="R281" t="s">
        <v>26</v>
      </c>
      <c r="S281" t="s">
        <v>27</v>
      </c>
    </row>
    <row r="282" spans="1:19" x14ac:dyDescent="0.2">
      <c r="A282" t="s">
        <v>773</v>
      </c>
      <c r="B282" s="6" t="str">
        <f>RIGHT(Table1[[#This Row],[OrderNo]], 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1">
        <v>42956</v>
      </c>
      <c r="I282">
        <v>9</v>
      </c>
      <c r="J282" t="s">
        <v>774</v>
      </c>
      <c r="K282" t="s">
        <v>325</v>
      </c>
      <c r="L282" t="s">
        <v>51</v>
      </c>
      <c r="M282" t="s">
        <v>52</v>
      </c>
      <c r="N282" t="str">
        <f>UPPER(Table1[[#This Row],[CustomerCountry]])</f>
        <v>AUSTRALIA</v>
      </c>
      <c r="O282" t="s">
        <v>23</v>
      </c>
      <c r="P282" t="s">
        <v>24</v>
      </c>
      <c r="Q282" t="s">
        <v>88</v>
      </c>
      <c r="R282" t="s">
        <v>26</v>
      </c>
      <c r="S282" t="s">
        <v>27</v>
      </c>
    </row>
    <row r="283" spans="1:19" x14ac:dyDescent="0.2">
      <c r="A283" t="s">
        <v>775</v>
      </c>
      <c r="B283" s="6" t="str">
        <f>RIGHT(Table1[[#This Row],[OrderNo]], 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1">
        <v>42949</v>
      </c>
      <c r="I283">
        <v>2</v>
      </c>
      <c r="J283" t="s">
        <v>776</v>
      </c>
      <c r="K283" t="s">
        <v>777</v>
      </c>
      <c r="L283" t="s">
        <v>138</v>
      </c>
      <c r="M283" t="s">
        <v>96</v>
      </c>
      <c r="N283" t="str">
        <f>UPPER(Table1[[#This Row],[CustomerCountry]])</f>
        <v>GERMANY</v>
      </c>
      <c r="O283" t="s">
        <v>23</v>
      </c>
      <c r="P283" t="s">
        <v>24</v>
      </c>
      <c r="Q283" t="s">
        <v>414</v>
      </c>
      <c r="R283" t="s">
        <v>1</v>
      </c>
      <c r="S283" t="s">
        <v>47</v>
      </c>
    </row>
    <row r="284" spans="1:19" x14ac:dyDescent="0.2">
      <c r="A284" t="s">
        <v>778</v>
      </c>
      <c r="B284" s="6" t="str">
        <f>RIGHT(Table1[[#This Row],[OrderNo]], 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1">
        <v>42956</v>
      </c>
      <c r="I284">
        <v>9</v>
      </c>
      <c r="J284" t="s">
        <v>779</v>
      </c>
      <c r="K284" t="s">
        <v>497</v>
      </c>
      <c r="L284" t="s">
        <v>138</v>
      </c>
      <c r="M284" t="s">
        <v>96</v>
      </c>
      <c r="N284" t="str">
        <f>UPPER(Table1[[#This Row],[CustomerCountry]])</f>
        <v>GERMANY</v>
      </c>
      <c r="O284" t="s">
        <v>23</v>
      </c>
      <c r="P284" t="s">
        <v>24</v>
      </c>
      <c r="Q284" t="s">
        <v>88</v>
      </c>
      <c r="R284" t="s">
        <v>26</v>
      </c>
      <c r="S284" t="s">
        <v>27</v>
      </c>
    </row>
    <row r="285" spans="1:19" x14ac:dyDescent="0.2">
      <c r="A285" t="s">
        <v>780</v>
      </c>
      <c r="B285" s="6" t="str">
        <f>RIGHT(Table1[[#This Row],[OrderNo]], 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1">
        <v>42957</v>
      </c>
      <c r="I285">
        <v>10</v>
      </c>
      <c r="J285" t="s">
        <v>781</v>
      </c>
      <c r="K285" t="s">
        <v>782</v>
      </c>
      <c r="L285" t="s">
        <v>95</v>
      </c>
      <c r="M285" t="s">
        <v>96</v>
      </c>
      <c r="N285" t="str">
        <f>UPPER(Table1[[#This Row],[CustomerCountry]])</f>
        <v>GERMANY</v>
      </c>
      <c r="O285" t="s">
        <v>23</v>
      </c>
      <c r="P285" t="s">
        <v>24</v>
      </c>
      <c r="Q285" t="s">
        <v>25</v>
      </c>
      <c r="R285" t="s">
        <v>26</v>
      </c>
      <c r="S285" t="s">
        <v>27</v>
      </c>
    </row>
    <row r="286" spans="1:19" x14ac:dyDescent="0.2">
      <c r="A286" t="s">
        <v>783</v>
      </c>
      <c r="B286" s="6" t="str">
        <f>RIGHT(Table1[[#This Row],[OrderNo]], 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1">
        <v>42956</v>
      </c>
      <c r="I286">
        <v>9</v>
      </c>
      <c r="J286" t="s">
        <v>784</v>
      </c>
      <c r="K286" t="s">
        <v>312</v>
      </c>
      <c r="L286" t="s">
        <v>138</v>
      </c>
      <c r="M286" t="s">
        <v>96</v>
      </c>
      <c r="N286" t="str">
        <f>UPPER(Table1[[#This Row],[CustomerCountry]])</f>
        <v>GERMANY</v>
      </c>
      <c r="O286" t="s">
        <v>23</v>
      </c>
      <c r="P286" t="s">
        <v>24</v>
      </c>
      <c r="Q286" t="s">
        <v>88</v>
      </c>
      <c r="R286" t="s">
        <v>26</v>
      </c>
      <c r="S286" t="s">
        <v>27</v>
      </c>
    </row>
    <row r="287" spans="1:19" x14ac:dyDescent="0.2">
      <c r="A287" t="s">
        <v>785</v>
      </c>
      <c r="B287" s="6" t="str">
        <f>RIGHT(Table1[[#This Row],[OrderNo]], 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1">
        <v>42950</v>
      </c>
      <c r="I287">
        <v>3</v>
      </c>
      <c r="J287" t="s">
        <v>786</v>
      </c>
      <c r="K287" t="s">
        <v>787</v>
      </c>
      <c r="L287" t="s">
        <v>40</v>
      </c>
      <c r="M287" t="s">
        <v>41</v>
      </c>
      <c r="N287" t="str">
        <f>UPPER(Table1[[#This Row],[CustomerCountry]])</f>
        <v>UNITED STATES</v>
      </c>
      <c r="O287" t="s">
        <v>23</v>
      </c>
      <c r="P287" t="s">
        <v>24</v>
      </c>
      <c r="Q287" t="s">
        <v>414</v>
      </c>
      <c r="R287" t="s">
        <v>1</v>
      </c>
      <c r="S287" t="s">
        <v>47</v>
      </c>
    </row>
    <row r="288" spans="1:19" x14ac:dyDescent="0.2">
      <c r="A288" t="s">
        <v>788</v>
      </c>
      <c r="B288" s="6" t="str">
        <f>RIGHT(Table1[[#This Row],[OrderNo]], 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1">
        <v>42955</v>
      </c>
      <c r="I288">
        <v>8</v>
      </c>
      <c r="J288" t="s">
        <v>789</v>
      </c>
      <c r="K288" t="s">
        <v>738</v>
      </c>
      <c r="L288" t="s">
        <v>51</v>
      </c>
      <c r="M288" t="s">
        <v>52</v>
      </c>
      <c r="N288" t="str">
        <f>UPPER(Table1[[#This Row],[CustomerCountry]])</f>
        <v>AUSTRALIA</v>
      </c>
      <c r="O288" t="s">
        <v>23</v>
      </c>
      <c r="P288" t="s">
        <v>33</v>
      </c>
      <c r="Q288" t="s">
        <v>160</v>
      </c>
      <c r="R288" t="s">
        <v>1</v>
      </c>
      <c r="S288" t="s">
        <v>36</v>
      </c>
    </row>
    <row r="289" spans="1:19" x14ac:dyDescent="0.2">
      <c r="A289" t="s">
        <v>790</v>
      </c>
      <c r="B289" s="6" t="str">
        <f>RIGHT(Table1[[#This Row],[OrderNo]], 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1">
        <v>42950</v>
      </c>
      <c r="I289">
        <v>3</v>
      </c>
      <c r="J289" t="s">
        <v>791</v>
      </c>
      <c r="K289" t="s">
        <v>491</v>
      </c>
      <c r="L289" t="s">
        <v>59</v>
      </c>
      <c r="M289" t="s">
        <v>52</v>
      </c>
      <c r="N289" t="str">
        <f>UPPER(Table1[[#This Row],[CustomerCountry]])</f>
        <v>AUSTRALIA</v>
      </c>
      <c r="O289" t="s">
        <v>23</v>
      </c>
      <c r="P289" t="s">
        <v>24</v>
      </c>
      <c r="Q289" t="s">
        <v>84</v>
      </c>
      <c r="R289" t="s">
        <v>26</v>
      </c>
      <c r="S289" t="s">
        <v>27</v>
      </c>
    </row>
    <row r="290" spans="1:19" x14ac:dyDescent="0.2">
      <c r="A290" t="s">
        <v>792</v>
      </c>
      <c r="B290" s="6" t="str">
        <f>RIGHT(Table1[[#This Row],[OrderNo]], 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1">
        <v>42951</v>
      </c>
      <c r="I290">
        <v>4</v>
      </c>
      <c r="J290" t="s">
        <v>793</v>
      </c>
      <c r="K290" t="s">
        <v>434</v>
      </c>
      <c r="L290" t="s">
        <v>51</v>
      </c>
      <c r="M290" t="s">
        <v>52</v>
      </c>
      <c r="N290" t="str">
        <f>UPPER(Table1[[#This Row],[CustomerCountry]])</f>
        <v>AUSTRALIA</v>
      </c>
      <c r="O290" t="s">
        <v>23</v>
      </c>
      <c r="P290" t="s">
        <v>24</v>
      </c>
      <c r="Q290" t="s">
        <v>337</v>
      </c>
      <c r="R290" t="s">
        <v>1</v>
      </c>
      <c r="S290" t="s">
        <v>47</v>
      </c>
    </row>
    <row r="291" spans="1:19" x14ac:dyDescent="0.2">
      <c r="A291" t="s">
        <v>794</v>
      </c>
      <c r="B291" s="6" t="str">
        <f>RIGHT(Table1[[#This Row],[OrderNo]], 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1">
        <v>42953</v>
      </c>
      <c r="I291">
        <v>5</v>
      </c>
      <c r="J291" t="s">
        <v>795</v>
      </c>
      <c r="K291" t="s">
        <v>210</v>
      </c>
      <c r="L291" t="s">
        <v>115</v>
      </c>
      <c r="M291" t="s">
        <v>41</v>
      </c>
      <c r="N291" t="str">
        <f>UPPER(Table1[[#This Row],[CustomerCountry]])</f>
        <v>UNITED STATES</v>
      </c>
      <c r="O291" t="s">
        <v>23</v>
      </c>
      <c r="P291" t="s">
        <v>24</v>
      </c>
      <c r="Q291" t="s">
        <v>25</v>
      </c>
      <c r="R291" t="s">
        <v>26</v>
      </c>
      <c r="S291" t="s">
        <v>27</v>
      </c>
    </row>
    <row r="292" spans="1:19" x14ac:dyDescent="0.2">
      <c r="A292" t="s">
        <v>796</v>
      </c>
      <c r="B292" s="6" t="str">
        <f>RIGHT(Table1[[#This Row],[OrderNo]], 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1">
        <v>42951</v>
      </c>
      <c r="I292">
        <v>3</v>
      </c>
      <c r="J292" t="s">
        <v>797</v>
      </c>
      <c r="K292" t="s">
        <v>225</v>
      </c>
      <c r="L292" t="s">
        <v>115</v>
      </c>
      <c r="M292" t="s">
        <v>41</v>
      </c>
      <c r="N292" t="str">
        <f>UPPER(Table1[[#This Row],[CustomerCountry]])</f>
        <v>UNITED STATES</v>
      </c>
      <c r="O292" t="s">
        <v>23</v>
      </c>
      <c r="P292" t="s">
        <v>24</v>
      </c>
      <c r="Q292" t="s">
        <v>25</v>
      </c>
      <c r="R292" t="s">
        <v>26</v>
      </c>
      <c r="S292" t="s">
        <v>27</v>
      </c>
    </row>
    <row r="293" spans="1:19" x14ac:dyDescent="0.2">
      <c r="A293" t="s">
        <v>798</v>
      </c>
      <c r="B293" s="6" t="str">
        <f>RIGHT(Table1[[#This Row],[OrderNo]], 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1">
        <v>42954</v>
      </c>
      <c r="I293">
        <v>6</v>
      </c>
      <c r="J293" t="s">
        <v>799</v>
      </c>
      <c r="K293" t="s">
        <v>520</v>
      </c>
      <c r="L293" t="s">
        <v>78</v>
      </c>
      <c r="M293" t="s">
        <v>79</v>
      </c>
      <c r="N293" t="str">
        <f>UPPER(Table1[[#This Row],[CustomerCountry]])</f>
        <v>UNITED KINGDOM</v>
      </c>
      <c r="O293" t="s">
        <v>23</v>
      </c>
      <c r="P293" t="s">
        <v>33</v>
      </c>
      <c r="Q293" t="s">
        <v>67</v>
      </c>
      <c r="R293" t="s">
        <v>35</v>
      </c>
      <c r="S293" t="s">
        <v>36</v>
      </c>
    </row>
    <row r="294" spans="1:19" x14ac:dyDescent="0.2">
      <c r="A294" t="s">
        <v>800</v>
      </c>
      <c r="B294" s="6" t="str">
        <f>RIGHT(Table1[[#This Row],[OrderNo]], 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1">
        <v>42954</v>
      </c>
      <c r="I294">
        <v>6</v>
      </c>
      <c r="J294" t="s">
        <v>801</v>
      </c>
      <c r="K294" t="s">
        <v>802</v>
      </c>
      <c r="L294" t="s">
        <v>22</v>
      </c>
      <c r="M294" t="s">
        <v>0</v>
      </c>
      <c r="N294" t="str">
        <f>UPPER(Table1[[#This Row],[CustomerCountry]])</f>
        <v>CANADA</v>
      </c>
      <c r="O294" t="s">
        <v>23</v>
      </c>
      <c r="P294" t="s">
        <v>24</v>
      </c>
      <c r="Q294" t="s">
        <v>25</v>
      </c>
      <c r="R294" t="s">
        <v>26</v>
      </c>
      <c r="S294" t="s">
        <v>27</v>
      </c>
    </row>
    <row r="295" spans="1:19" x14ac:dyDescent="0.2">
      <c r="A295" t="s">
        <v>803</v>
      </c>
      <c r="B295" s="6" t="str">
        <f>RIGHT(Table1[[#This Row],[OrderNo]], 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1">
        <v>42956</v>
      </c>
      <c r="I295">
        <v>8</v>
      </c>
      <c r="J295" t="s">
        <v>804</v>
      </c>
      <c r="K295" t="s">
        <v>70</v>
      </c>
      <c r="L295" t="s">
        <v>45</v>
      </c>
      <c r="M295" t="s">
        <v>41</v>
      </c>
      <c r="N295" t="str">
        <f>UPPER(Table1[[#This Row],[CustomerCountry]])</f>
        <v>UNITED STATES</v>
      </c>
      <c r="O295" t="s">
        <v>23</v>
      </c>
      <c r="P295" t="s">
        <v>24</v>
      </c>
      <c r="Q295" t="s">
        <v>25</v>
      </c>
      <c r="R295" t="s">
        <v>26</v>
      </c>
      <c r="S295" t="s">
        <v>27</v>
      </c>
    </row>
    <row r="296" spans="1:19" x14ac:dyDescent="0.2">
      <c r="A296" t="s">
        <v>805</v>
      </c>
      <c r="B296" s="6" t="str">
        <f>RIGHT(Table1[[#This Row],[OrderNo]], 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1">
        <v>42955</v>
      </c>
      <c r="I296">
        <v>7</v>
      </c>
      <c r="J296" t="s">
        <v>806</v>
      </c>
      <c r="K296" t="s">
        <v>153</v>
      </c>
      <c r="L296" t="s">
        <v>45</v>
      </c>
      <c r="M296" t="s">
        <v>41</v>
      </c>
      <c r="N296" t="str">
        <f>UPPER(Table1[[#This Row],[CustomerCountry]])</f>
        <v>UNITED STATES</v>
      </c>
      <c r="O296" t="s">
        <v>23</v>
      </c>
      <c r="P296" t="s">
        <v>33</v>
      </c>
      <c r="Q296" t="s">
        <v>67</v>
      </c>
      <c r="R296" t="s">
        <v>35</v>
      </c>
      <c r="S296" t="s">
        <v>36</v>
      </c>
    </row>
    <row r="297" spans="1:19" x14ac:dyDescent="0.2">
      <c r="A297" t="s">
        <v>807</v>
      </c>
      <c r="B297" s="6" t="str">
        <f>RIGHT(Table1[[#This Row],[OrderNo]], 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1">
        <v>42953</v>
      </c>
      <c r="I297">
        <v>5</v>
      </c>
      <c r="J297" t="s">
        <v>808</v>
      </c>
      <c r="K297" t="s">
        <v>109</v>
      </c>
      <c r="L297" t="s">
        <v>51</v>
      </c>
      <c r="M297" t="s">
        <v>52</v>
      </c>
      <c r="N297" t="str">
        <f>UPPER(Table1[[#This Row],[CustomerCountry]])</f>
        <v>AUSTRALIA</v>
      </c>
      <c r="O297" t="s">
        <v>23</v>
      </c>
      <c r="P297" t="s">
        <v>24</v>
      </c>
      <c r="Q297" t="s">
        <v>25</v>
      </c>
      <c r="R297" t="s">
        <v>26</v>
      </c>
      <c r="S297" t="s">
        <v>27</v>
      </c>
    </row>
    <row r="298" spans="1:19" x14ac:dyDescent="0.2">
      <c r="A298" t="s">
        <v>809</v>
      </c>
      <c r="B298" s="6" t="str">
        <f>RIGHT(Table1[[#This Row],[OrderNo]], 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1">
        <v>42951</v>
      </c>
      <c r="I298">
        <v>2</v>
      </c>
      <c r="J298" t="s">
        <v>810</v>
      </c>
      <c r="K298" t="s">
        <v>811</v>
      </c>
      <c r="L298" t="s">
        <v>95</v>
      </c>
      <c r="M298" t="s">
        <v>96</v>
      </c>
      <c r="N298" t="str">
        <f>UPPER(Table1[[#This Row],[CustomerCountry]])</f>
        <v>GERMANY</v>
      </c>
      <c r="O298" t="s">
        <v>23</v>
      </c>
      <c r="P298" t="s">
        <v>24</v>
      </c>
      <c r="Q298" t="s">
        <v>84</v>
      </c>
      <c r="R298" t="s">
        <v>26</v>
      </c>
      <c r="S298" t="s">
        <v>27</v>
      </c>
    </row>
    <row r="299" spans="1:19" x14ac:dyDescent="0.2">
      <c r="A299" t="s">
        <v>812</v>
      </c>
      <c r="B299" s="6" t="str">
        <f>RIGHT(Table1[[#This Row],[OrderNo]], 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1">
        <v>42953</v>
      </c>
      <c r="I299">
        <v>4</v>
      </c>
      <c r="J299" t="s">
        <v>813</v>
      </c>
      <c r="K299" t="s">
        <v>814</v>
      </c>
      <c r="L299" t="s">
        <v>815</v>
      </c>
      <c r="M299" t="s">
        <v>32</v>
      </c>
      <c r="N299" t="str">
        <f>UPPER(Table1[[#This Row],[CustomerCountry]])</f>
        <v>FRANCE</v>
      </c>
      <c r="O299" t="s">
        <v>23</v>
      </c>
      <c r="P299" t="s">
        <v>33</v>
      </c>
      <c r="Q299" t="s">
        <v>435</v>
      </c>
      <c r="R299" t="s">
        <v>1</v>
      </c>
      <c r="S299" t="s">
        <v>36</v>
      </c>
    </row>
    <row r="300" spans="1:19" x14ac:dyDescent="0.2">
      <c r="A300" t="s">
        <v>816</v>
      </c>
      <c r="B300" s="6" t="str">
        <f>RIGHT(Table1[[#This Row],[OrderNo]], 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1">
        <v>42956</v>
      </c>
      <c r="I300">
        <v>7</v>
      </c>
      <c r="J300" t="s">
        <v>817</v>
      </c>
      <c r="K300" t="s">
        <v>347</v>
      </c>
      <c r="L300" t="s">
        <v>22</v>
      </c>
      <c r="M300" t="s">
        <v>0</v>
      </c>
      <c r="N300" t="str">
        <f>UPPER(Table1[[#This Row],[CustomerCountry]])</f>
        <v>CANADA</v>
      </c>
      <c r="O300" t="s">
        <v>23</v>
      </c>
      <c r="P300" t="s">
        <v>33</v>
      </c>
      <c r="Q300" t="s">
        <v>435</v>
      </c>
      <c r="R300" t="s">
        <v>1</v>
      </c>
      <c r="S300" t="s">
        <v>36</v>
      </c>
    </row>
    <row r="301" spans="1:19" x14ac:dyDescent="0.2">
      <c r="A301" t="s">
        <v>818</v>
      </c>
      <c r="B301" s="6" t="str">
        <f>RIGHT(Table1[[#This Row],[OrderNo]], 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1">
        <v>42953</v>
      </c>
      <c r="I301">
        <v>4</v>
      </c>
      <c r="J301" t="s">
        <v>819</v>
      </c>
      <c r="K301" t="s">
        <v>58</v>
      </c>
      <c r="L301" t="s">
        <v>59</v>
      </c>
      <c r="M301" t="s">
        <v>52</v>
      </c>
      <c r="N301" t="str">
        <f>UPPER(Table1[[#This Row],[CustomerCountry]])</f>
        <v>AUSTRALIA</v>
      </c>
      <c r="O301" t="s">
        <v>23</v>
      </c>
      <c r="P301" t="s">
        <v>24</v>
      </c>
      <c r="Q301" t="s">
        <v>84</v>
      </c>
      <c r="R301" t="s">
        <v>26</v>
      </c>
      <c r="S301" t="s">
        <v>27</v>
      </c>
    </row>
    <row r="302" spans="1:19" x14ac:dyDescent="0.2">
      <c r="A302" t="s">
        <v>820</v>
      </c>
      <c r="B302" s="6" t="str">
        <f>RIGHT(Table1[[#This Row],[OrderNo]], 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1">
        <v>42956</v>
      </c>
      <c r="I302">
        <v>7</v>
      </c>
      <c r="J302" t="s">
        <v>821</v>
      </c>
      <c r="K302" t="s">
        <v>431</v>
      </c>
      <c r="L302" t="s">
        <v>51</v>
      </c>
      <c r="M302" t="s">
        <v>52</v>
      </c>
      <c r="N302" t="str">
        <f>UPPER(Table1[[#This Row],[CustomerCountry]])</f>
        <v>AUSTRALIA</v>
      </c>
      <c r="O302" t="s">
        <v>23</v>
      </c>
      <c r="P302" t="s">
        <v>24</v>
      </c>
      <c r="Q302" t="s">
        <v>55</v>
      </c>
      <c r="R302" t="s">
        <v>26</v>
      </c>
      <c r="S302" t="s">
        <v>27</v>
      </c>
    </row>
    <row r="303" spans="1:19" x14ac:dyDescent="0.2">
      <c r="A303" t="s">
        <v>822</v>
      </c>
      <c r="B303" s="6" t="str">
        <f>RIGHT(Table1[[#This Row],[OrderNo]], 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1">
        <v>42953</v>
      </c>
      <c r="I303">
        <v>4</v>
      </c>
      <c r="J303" t="s">
        <v>823</v>
      </c>
      <c r="K303" t="s">
        <v>367</v>
      </c>
      <c r="L303" t="s">
        <v>63</v>
      </c>
      <c r="M303" t="s">
        <v>52</v>
      </c>
      <c r="N303" t="str">
        <f>UPPER(Table1[[#This Row],[CustomerCountry]])</f>
        <v>AUSTRALIA</v>
      </c>
      <c r="O303" t="s">
        <v>23</v>
      </c>
      <c r="P303" t="s">
        <v>33</v>
      </c>
      <c r="Q303" t="s">
        <v>64</v>
      </c>
      <c r="R303" t="s">
        <v>1</v>
      </c>
      <c r="S303" t="s">
        <v>36</v>
      </c>
    </row>
    <row r="304" spans="1:19" x14ac:dyDescent="0.2">
      <c r="A304" t="s">
        <v>824</v>
      </c>
      <c r="B304" s="6" t="str">
        <f>RIGHT(Table1[[#This Row],[OrderNo]], 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1">
        <v>42957</v>
      </c>
      <c r="I304">
        <v>7</v>
      </c>
      <c r="J304" t="s">
        <v>825</v>
      </c>
      <c r="K304" t="s">
        <v>826</v>
      </c>
      <c r="L304" t="s">
        <v>78</v>
      </c>
      <c r="M304" t="s">
        <v>79</v>
      </c>
      <c r="N304" t="str">
        <f>UPPER(Table1[[#This Row],[CustomerCountry]])</f>
        <v>UNITED KINGDOM</v>
      </c>
      <c r="O304" t="s">
        <v>23</v>
      </c>
      <c r="P304" t="s">
        <v>24</v>
      </c>
      <c r="Q304" t="s">
        <v>25</v>
      </c>
      <c r="R304" t="s">
        <v>26</v>
      </c>
      <c r="S304" t="s">
        <v>27</v>
      </c>
    </row>
    <row r="305" spans="1:19" x14ac:dyDescent="0.2">
      <c r="A305" t="s">
        <v>827</v>
      </c>
      <c r="B305" s="6" t="str">
        <f>RIGHT(Table1[[#This Row],[OrderNo]], 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1">
        <v>42958</v>
      </c>
      <c r="I305">
        <v>8</v>
      </c>
      <c r="J305" t="s">
        <v>828</v>
      </c>
      <c r="K305" t="s">
        <v>404</v>
      </c>
      <c r="L305" t="s">
        <v>45</v>
      </c>
      <c r="M305" t="s">
        <v>41</v>
      </c>
      <c r="N305" t="str">
        <f>UPPER(Table1[[#This Row],[CustomerCountry]])</f>
        <v>UNITED STATES</v>
      </c>
      <c r="O305" t="s">
        <v>23</v>
      </c>
      <c r="P305" t="s">
        <v>24</v>
      </c>
      <c r="Q305" t="s">
        <v>25</v>
      </c>
      <c r="R305" t="s">
        <v>26</v>
      </c>
      <c r="S305" t="s">
        <v>27</v>
      </c>
    </row>
    <row r="306" spans="1:19" x14ac:dyDescent="0.2">
      <c r="A306" t="s">
        <v>829</v>
      </c>
      <c r="B306" s="6" t="str">
        <f>RIGHT(Table1[[#This Row],[OrderNo]], 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1">
        <v>42953</v>
      </c>
      <c r="I306">
        <v>3</v>
      </c>
      <c r="J306" t="s">
        <v>830</v>
      </c>
      <c r="K306" t="s">
        <v>706</v>
      </c>
      <c r="L306" t="s">
        <v>22</v>
      </c>
      <c r="M306" t="s">
        <v>0</v>
      </c>
      <c r="N306" t="str">
        <f>UPPER(Table1[[#This Row],[CustomerCountry]])</f>
        <v>CANADA</v>
      </c>
      <c r="O306" t="s">
        <v>23</v>
      </c>
      <c r="P306" t="s">
        <v>24</v>
      </c>
      <c r="Q306" t="s">
        <v>55</v>
      </c>
      <c r="R306" t="s">
        <v>26</v>
      </c>
      <c r="S306" t="s">
        <v>27</v>
      </c>
    </row>
    <row r="307" spans="1:19" x14ac:dyDescent="0.2">
      <c r="A307" t="s">
        <v>831</v>
      </c>
      <c r="B307" s="6" t="str">
        <f>RIGHT(Table1[[#This Row],[OrderNo]], 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1">
        <v>42954</v>
      </c>
      <c r="I307">
        <v>4</v>
      </c>
      <c r="J307" t="s">
        <v>832</v>
      </c>
      <c r="K307" t="s">
        <v>193</v>
      </c>
      <c r="L307" t="s">
        <v>106</v>
      </c>
      <c r="M307" t="s">
        <v>52</v>
      </c>
      <c r="N307" t="str">
        <f>UPPER(Table1[[#This Row],[CustomerCountry]])</f>
        <v>AUSTRALIA</v>
      </c>
      <c r="O307" t="s">
        <v>23</v>
      </c>
      <c r="P307" t="s">
        <v>24</v>
      </c>
      <c r="Q307" t="s">
        <v>88</v>
      </c>
      <c r="R307" t="s">
        <v>26</v>
      </c>
      <c r="S307" t="s">
        <v>27</v>
      </c>
    </row>
    <row r="308" spans="1:19" x14ac:dyDescent="0.2">
      <c r="A308" t="s">
        <v>833</v>
      </c>
      <c r="B308" s="6" t="str">
        <f>RIGHT(Table1[[#This Row],[OrderNo]], 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1">
        <v>42956</v>
      </c>
      <c r="I308">
        <v>5</v>
      </c>
      <c r="J308" t="s">
        <v>834</v>
      </c>
      <c r="K308" t="s">
        <v>190</v>
      </c>
      <c r="L308" t="s">
        <v>78</v>
      </c>
      <c r="M308" t="s">
        <v>79</v>
      </c>
      <c r="N308" t="str">
        <f>UPPER(Table1[[#This Row],[CustomerCountry]])</f>
        <v>UNITED KINGDOM</v>
      </c>
      <c r="O308" t="s">
        <v>23</v>
      </c>
      <c r="P308" t="s">
        <v>24</v>
      </c>
      <c r="Q308" t="s">
        <v>25</v>
      </c>
      <c r="R308" t="s">
        <v>26</v>
      </c>
      <c r="S308" t="s">
        <v>27</v>
      </c>
    </row>
    <row r="309" spans="1:19" x14ac:dyDescent="0.2">
      <c r="A309" t="s">
        <v>835</v>
      </c>
      <c r="B309" s="6" t="str">
        <f>RIGHT(Table1[[#This Row],[OrderNo]], 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1">
        <v>42953</v>
      </c>
      <c r="I309">
        <v>2</v>
      </c>
      <c r="J309" t="s">
        <v>836</v>
      </c>
      <c r="K309" t="s">
        <v>102</v>
      </c>
      <c r="L309" t="s">
        <v>78</v>
      </c>
      <c r="M309" t="s">
        <v>79</v>
      </c>
      <c r="N309" t="str">
        <f>UPPER(Table1[[#This Row],[CustomerCountry]])</f>
        <v>UNITED KINGDOM</v>
      </c>
      <c r="O309" t="s">
        <v>23</v>
      </c>
      <c r="P309" t="s">
        <v>24</v>
      </c>
      <c r="Q309" t="s">
        <v>55</v>
      </c>
      <c r="R309" t="s">
        <v>26</v>
      </c>
      <c r="S309" t="s">
        <v>27</v>
      </c>
    </row>
    <row r="310" spans="1:19" x14ac:dyDescent="0.2">
      <c r="A310" t="s">
        <v>837</v>
      </c>
      <c r="B310" s="6" t="str">
        <f>RIGHT(Table1[[#This Row],[OrderNo]], 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1">
        <v>42958</v>
      </c>
      <c r="I310">
        <v>7</v>
      </c>
      <c r="J310" t="s">
        <v>838</v>
      </c>
      <c r="K310" t="s">
        <v>839</v>
      </c>
      <c r="L310" t="s">
        <v>214</v>
      </c>
      <c r="M310" t="s">
        <v>32</v>
      </c>
      <c r="N310" t="str">
        <f>UPPER(Table1[[#This Row],[CustomerCountry]])</f>
        <v>FRANCE</v>
      </c>
      <c r="O310" t="s">
        <v>23</v>
      </c>
      <c r="P310" t="s">
        <v>24</v>
      </c>
      <c r="Q310" t="s">
        <v>55</v>
      </c>
      <c r="R310" t="s">
        <v>26</v>
      </c>
      <c r="S310" t="s">
        <v>27</v>
      </c>
    </row>
    <row r="311" spans="1:19" x14ac:dyDescent="0.2">
      <c r="A311" t="s">
        <v>840</v>
      </c>
      <c r="B311" s="6" t="str">
        <f>RIGHT(Table1[[#This Row],[OrderNo]], 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1">
        <v>42959</v>
      </c>
      <c r="I311">
        <v>8</v>
      </c>
      <c r="J311" t="s">
        <v>841</v>
      </c>
      <c r="K311" t="s">
        <v>842</v>
      </c>
      <c r="L311" t="s">
        <v>282</v>
      </c>
      <c r="M311" t="s">
        <v>96</v>
      </c>
      <c r="N311" t="str">
        <f>UPPER(Table1[[#This Row],[CustomerCountry]])</f>
        <v>GERMANY</v>
      </c>
      <c r="O311" t="s">
        <v>23</v>
      </c>
      <c r="P311" t="s">
        <v>24</v>
      </c>
      <c r="Q311" t="s">
        <v>84</v>
      </c>
      <c r="R311" t="s">
        <v>26</v>
      </c>
      <c r="S311" t="s">
        <v>27</v>
      </c>
    </row>
    <row r="312" spans="1:19" x14ac:dyDescent="0.2">
      <c r="A312" t="s">
        <v>843</v>
      </c>
      <c r="B312" s="6" t="str">
        <f>RIGHT(Table1[[#This Row],[OrderNo]], 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1">
        <v>42957</v>
      </c>
      <c r="I312">
        <v>6</v>
      </c>
      <c r="J312" t="s">
        <v>844</v>
      </c>
      <c r="K312" t="s">
        <v>706</v>
      </c>
      <c r="L312" t="s">
        <v>22</v>
      </c>
      <c r="M312" t="s">
        <v>0</v>
      </c>
      <c r="N312" t="str">
        <f>UPPER(Table1[[#This Row],[CustomerCountry]])</f>
        <v>CANADA</v>
      </c>
      <c r="O312" t="s">
        <v>23</v>
      </c>
      <c r="P312" t="s">
        <v>24</v>
      </c>
      <c r="Q312" t="s">
        <v>84</v>
      </c>
      <c r="R312" t="s">
        <v>26</v>
      </c>
      <c r="S312" t="s">
        <v>27</v>
      </c>
    </row>
    <row r="313" spans="1:19" x14ac:dyDescent="0.2">
      <c r="A313" t="s">
        <v>845</v>
      </c>
      <c r="B313" s="6" t="str">
        <f>RIGHT(Table1[[#This Row],[OrderNo]], 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1">
        <v>42954</v>
      </c>
      <c r="I313">
        <v>3</v>
      </c>
      <c r="J313" t="s">
        <v>846</v>
      </c>
      <c r="K313" t="s">
        <v>99</v>
      </c>
      <c r="L313" t="s">
        <v>45</v>
      </c>
      <c r="M313" t="s">
        <v>41</v>
      </c>
      <c r="N313" t="str">
        <f>UPPER(Table1[[#This Row],[CustomerCountry]])</f>
        <v>UNITED STATES</v>
      </c>
      <c r="O313" t="s">
        <v>23</v>
      </c>
      <c r="P313" t="s">
        <v>24</v>
      </c>
      <c r="Q313" t="s">
        <v>84</v>
      </c>
      <c r="R313" t="s">
        <v>26</v>
      </c>
      <c r="S313" t="s">
        <v>27</v>
      </c>
    </row>
    <row r="314" spans="1:19" x14ac:dyDescent="0.2">
      <c r="A314" t="s">
        <v>847</v>
      </c>
      <c r="B314" s="6" t="str">
        <f>RIGHT(Table1[[#This Row],[OrderNo]], 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1">
        <v>42959</v>
      </c>
      <c r="I314">
        <v>8</v>
      </c>
      <c r="J314" t="s">
        <v>848</v>
      </c>
      <c r="K314" t="s">
        <v>504</v>
      </c>
      <c r="L314" t="s">
        <v>51</v>
      </c>
      <c r="M314" t="s">
        <v>52</v>
      </c>
      <c r="N314" t="str">
        <f>UPPER(Table1[[#This Row],[CustomerCountry]])</f>
        <v>AUSTRALIA</v>
      </c>
      <c r="O314" t="s">
        <v>23</v>
      </c>
      <c r="P314" t="s">
        <v>24</v>
      </c>
      <c r="Q314" t="s">
        <v>71</v>
      </c>
      <c r="R314" t="s">
        <v>26</v>
      </c>
      <c r="S314" t="s">
        <v>27</v>
      </c>
    </row>
    <row r="315" spans="1:19" x14ac:dyDescent="0.2">
      <c r="A315" t="s">
        <v>849</v>
      </c>
      <c r="B315" s="6" t="str">
        <f>RIGHT(Table1[[#This Row],[OrderNo]], 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1">
        <v>42957</v>
      </c>
      <c r="I315">
        <v>6</v>
      </c>
      <c r="J315" t="s">
        <v>850</v>
      </c>
      <c r="K315" t="s">
        <v>344</v>
      </c>
      <c r="L315" t="s">
        <v>106</v>
      </c>
      <c r="M315" t="s">
        <v>52</v>
      </c>
      <c r="N315" t="str">
        <f>UPPER(Table1[[#This Row],[CustomerCountry]])</f>
        <v>AUSTRALIA</v>
      </c>
      <c r="O315" t="s">
        <v>23</v>
      </c>
      <c r="P315" t="s">
        <v>24</v>
      </c>
      <c r="Q315" t="s">
        <v>25</v>
      </c>
      <c r="R315" t="s">
        <v>26</v>
      </c>
      <c r="S315" t="s">
        <v>27</v>
      </c>
    </row>
    <row r="316" spans="1:19" x14ac:dyDescent="0.2">
      <c r="A316" t="s">
        <v>851</v>
      </c>
      <c r="B316" s="6" t="str">
        <f>RIGHT(Table1[[#This Row],[OrderNo]], 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1">
        <v>42960</v>
      </c>
      <c r="I316">
        <v>9</v>
      </c>
      <c r="J316" t="s">
        <v>852</v>
      </c>
      <c r="K316" t="s">
        <v>244</v>
      </c>
      <c r="L316" t="s">
        <v>106</v>
      </c>
      <c r="M316" t="s">
        <v>52</v>
      </c>
      <c r="N316" t="str">
        <f>UPPER(Table1[[#This Row],[CustomerCountry]])</f>
        <v>AUSTRALIA</v>
      </c>
      <c r="O316" t="s">
        <v>23</v>
      </c>
      <c r="P316" t="s">
        <v>24</v>
      </c>
      <c r="Q316" t="s">
        <v>84</v>
      </c>
      <c r="R316" t="s">
        <v>26</v>
      </c>
      <c r="S316" t="s">
        <v>27</v>
      </c>
    </row>
    <row r="317" spans="1:19" x14ac:dyDescent="0.2">
      <c r="A317" t="s">
        <v>853</v>
      </c>
      <c r="B317" s="6" t="str">
        <f>RIGHT(Table1[[#This Row],[OrderNo]], 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1">
        <v>42960</v>
      </c>
      <c r="I317">
        <v>9</v>
      </c>
      <c r="J317" t="s">
        <v>854</v>
      </c>
      <c r="K317" t="s">
        <v>391</v>
      </c>
      <c r="L317" t="s">
        <v>51</v>
      </c>
      <c r="M317" t="s">
        <v>52</v>
      </c>
      <c r="N317" t="str">
        <f>UPPER(Table1[[#This Row],[CustomerCountry]])</f>
        <v>AUSTRALIA</v>
      </c>
      <c r="O317" t="s">
        <v>23</v>
      </c>
      <c r="P317" t="s">
        <v>24</v>
      </c>
      <c r="Q317" t="s">
        <v>25</v>
      </c>
      <c r="R317" t="s">
        <v>26</v>
      </c>
      <c r="S317" t="s">
        <v>27</v>
      </c>
    </row>
    <row r="318" spans="1:19" x14ac:dyDescent="0.2">
      <c r="A318" t="s">
        <v>855</v>
      </c>
      <c r="B318" s="6" t="str">
        <f>RIGHT(Table1[[#This Row],[OrderNo]], 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1">
        <v>42959</v>
      </c>
      <c r="I318">
        <v>7</v>
      </c>
      <c r="J318" t="s">
        <v>856</v>
      </c>
      <c r="K318" t="s">
        <v>99</v>
      </c>
      <c r="L318" t="s">
        <v>45</v>
      </c>
      <c r="M318" t="s">
        <v>41</v>
      </c>
      <c r="N318" t="str">
        <f>UPPER(Table1[[#This Row],[CustomerCountry]])</f>
        <v>UNITED STATES</v>
      </c>
      <c r="O318" t="s">
        <v>23</v>
      </c>
      <c r="P318" t="s">
        <v>24</v>
      </c>
      <c r="Q318" t="s">
        <v>25</v>
      </c>
      <c r="R318" t="s">
        <v>26</v>
      </c>
      <c r="S318" t="s">
        <v>27</v>
      </c>
    </row>
    <row r="319" spans="1:19" x14ac:dyDescent="0.2">
      <c r="A319" t="s">
        <v>857</v>
      </c>
      <c r="B319" s="6" t="str">
        <f>RIGHT(Table1[[#This Row],[OrderNo]], 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1">
        <v>42954</v>
      </c>
      <c r="I319">
        <v>2</v>
      </c>
      <c r="J319" t="s">
        <v>858</v>
      </c>
      <c r="K319" t="s">
        <v>299</v>
      </c>
      <c r="L319" t="s">
        <v>63</v>
      </c>
      <c r="M319" t="s">
        <v>52</v>
      </c>
      <c r="N319" t="str">
        <f>UPPER(Table1[[#This Row],[CustomerCountry]])</f>
        <v>AUSTRALIA</v>
      </c>
      <c r="O319" t="s">
        <v>23</v>
      </c>
      <c r="P319" t="s">
        <v>24</v>
      </c>
      <c r="Q319" t="s">
        <v>71</v>
      </c>
      <c r="R319" t="s">
        <v>26</v>
      </c>
      <c r="S319" t="s">
        <v>27</v>
      </c>
    </row>
    <row r="320" spans="1:19" x14ac:dyDescent="0.2">
      <c r="A320" t="s">
        <v>859</v>
      </c>
      <c r="B320" s="6" t="str">
        <f>RIGHT(Table1[[#This Row],[OrderNo]], 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1">
        <v>42956</v>
      </c>
      <c r="I320">
        <v>4</v>
      </c>
      <c r="J320" t="s">
        <v>860</v>
      </c>
      <c r="K320" t="s">
        <v>322</v>
      </c>
      <c r="L320" t="s">
        <v>51</v>
      </c>
      <c r="M320" t="s">
        <v>52</v>
      </c>
      <c r="N320" t="str">
        <f>UPPER(Table1[[#This Row],[CustomerCountry]])</f>
        <v>AUSTRALIA</v>
      </c>
      <c r="O320" t="s">
        <v>23</v>
      </c>
      <c r="P320" t="s">
        <v>24</v>
      </c>
      <c r="Q320" t="s">
        <v>71</v>
      </c>
      <c r="R320" t="s">
        <v>26</v>
      </c>
      <c r="S320" t="s">
        <v>27</v>
      </c>
    </row>
    <row r="321" spans="1:19" x14ac:dyDescent="0.2">
      <c r="A321" t="s">
        <v>861</v>
      </c>
      <c r="B321" s="6" t="str">
        <f>RIGHT(Table1[[#This Row],[OrderNo]], 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1">
        <v>42962</v>
      </c>
      <c r="I321">
        <v>10</v>
      </c>
      <c r="J321" t="s">
        <v>862</v>
      </c>
      <c r="K321" t="s">
        <v>109</v>
      </c>
      <c r="L321" t="s">
        <v>51</v>
      </c>
      <c r="M321" t="s">
        <v>52</v>
      </c>
      <c r="N321" t="str">
        <f>UPPER(Table1[[#This Row],[CustomerCountry]])</f>
        <v>AUSTRALIA</v>
      </c>
      <c r="O321" t="s">
        <v>23</v>
      </c>
      <c r="P321" t="s">
        <v>24</v>
      </c>
      <c r="Q321" t="s">
        <v>364</v>
      </c>
      <c r="R321" t="s">
        <v>26</v>
      </c>
      <c r="S321" t="s">
        <v>47</v>
      </c>
    </row>
    <row r="322" spans="1:19" x14ac:dyDescent="0.2">
      <c r="A322" t="s">
        <v>863</v>
      </c>
      <c r="B322" s="6" t="str">
        <f>RIGHT(Table1[[#This Row],[OrderNo]], 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1">
        <v>42960</v>
      </c>
      <c r="I322">
        <v>7</v>
      </c>
      <c r="J322" t="s">
        <v>864</v>
      </c>
      <c r="K322" t="s">
        <v>181</v>
      </c>
      <c r="L322" t="s">
        <v>78</v>
      </c>
      <c r="M322" t="s">
        <v>79</v>
      </c>
      <c r="N322" t="str">
        <f>UPPER(Table1[[#This Row],[CustomerCountry]])</f>
        <v>UNITED KINGDOM</v>
      </c>
      <c r="O322" t="s">
        <v>23</v>
      </c>
      <c r="P322" t="s">
        <v>33</v>
      </c>
      <c r="Q322" t="s">
        <v>34</v>
      </c>
      <c r="R322" t="s">
        <v>35</v>
      </c>
      <c r="S322" t="s">
        <v>36</v>
      </c>
    </row>
    <row r="323" spans="1:19" x14ac:dyDescent="0.2">
      <c r="A323" t="s">
        <v>865</v>
      </c>
      <c r="B323" s="6" t="str">
        <f>RIGHT(Table1[[#This Row],[OrderNo]], 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1">
        <v>42962</v>
      </c>
      <c r="I323">
        <v>9</v>
      </c>
      <c r="J323" t="s">
        <v>866</v>
      </c>
      <c r="K323" t="s">
        <v>270</v>
      </c>
      <c r="L323" t="s">
        <v>45</v>
      </c>
      <c r="M323" t="s">
        <v>41</v>
      </c>
      <c r="N323" t="str">
        <f>UPPER(Table1[[#This Row],[CustomerCountry]])</f>
        <v>UNITED STATES</v>
      </c>
      <c r="O323" t="s">
        <v>23</v>
      </c>
      <c r="P323" t="s">
        <v>24</v>
      </c>
      <c r="Q323" t="s">
        <v>71</v>
      </c>
      <c r="R323" t="s">
        <v>26</v>
      </c>
      <c r="S323" t="s">
        <v>27</v>
      </c>
    </row>
    <row r="324" spans="1:19" x14ac:dyDescent="0.2">
      <c r="A324" t="s">
        <v>867</v>
      </c>
      <c r="B324" s="6" t="str">
        <f>RIGHT(Table1[[#This Row],[OrderNo]], 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1">
        <v>42960</v>
      </c>
      <c r="I324">
        <v>7</v>
      </c>
      <c r="J324" t="s">
        <v>868</v>
      </c>
      <c r="K324" t="s">
        <v>39</v>
      </c>
      <c r="L324" t="s">
        <v>40</v>
      </c>
      <c r="M324" t="s">
        <v>41</v>
      </c>
      <c r="N324" t="str">
        <f>UPPER(Table1[[#This Row],[CustomerCountry]])</f>
        <v>UNITED STATES</v>
      </c>
      <c r="O324" t="s">
        <v>23</v>
      </c>
      <c r="P324" t="s">
        <v>24</v>
      </c>
      <c r="Q324" t="s">
        <v>55</v>
      </c>
      <c r="R324" t="s">
        <v>26</v>
      </c>
      <c r="S324" t="s">
        <v>27</v>
      </c>
    </row>
    <row r="325" spans="1:19" x14ac:dyDescent="0.2">
      <c r="A325" t="s">
        <v>869</v>
      </c>
      <c r="B325" s="6" t="str">
        <f>RIGHT(Table1[[#This Row],[OrderNo]], 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1">
        <v>42956</v>
      </c>
      <c r="I325">
        <v>3</v>
      </c>
      <c r="J325" t="s">
        <v>870</v>
      </c>
      <c r="K325" t="s">
        <v>99</v>
      </c>
      <c r="L325" t="s">
        <v>45</v>
      </c>
      <c r="M325" t="s">
        <v>41</v>
      </c>
      <c r="N325" t="str">
        <f>UPPER(Table1[[#This Row],[CustomerCountry]])</f>
        <v>UNITED STATES</v>
      </c>
      <c r="O325" t="s">
        <v>23</v>
      </c>
      <c r="P325" t="s">
        <v>24</v>
      </c>
      <c r="Q325" t="s">
        <v>84</v>
      </c>
      <c r="R325" t="s">
        <v>26</v>
      </c>
      <c r="S325" t="s">
        <v>27</v>
      </c>
    </row>
    <row r="326" spans="1:19" x14ac:dyDescent="0.2">
      <c r="A326" t="s">
        <v>871</v>
      </c>
      <c r="B326" s="6" t="str">
        <f>RIGHT(Table1[[#This Row],[OrderNo]], 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1">
        <v>42961</v>
      </c>
      <c r="I326">
        <v>8</v>
      </c>
      <c r="J326" t="s">
        <v>872</v>
      </c>
      <c r="K326" t="s">
        <v>873</v>
      </c>
      <c r="L326" t="s">
        <v>115</v>
      </c>
      <c r="M326" t="s">
        <v>41</v>
      </c>
      <c r="N326" t="str">
        <f>UPPER(Table1[[#This Row],[CustomerCountry]])</f>
        <v>UNITED STATES</v>
      </c>
      <c r="O326" t="s">
        <v>23</v>
      </c>
      <c r="P326" t="s">
        <v>33</v>
      </c>
      <c r="Q326" t="s">
        <v>34</v>
      </c>
      <c r="R326" t="s">
        <v>35</v>
      </c>
      <c r="S326" t="s">
        <v>36</v>
      </c>
    </row>
    <row r="327" spans="1:19" x14ac:dyDescent="0.2">
      <c r="A327" t="s">
        <v>874</v>
      </c>
      <c r="B327" s="6" t="str">
        <f>RIGHT(Table1[[#This Row],[OrderNo]], 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1">
        <v>42959</v>
      </c>
      <c r="I327">
        <v>6</v>
      </c>
      <c r="J327" t="s">
        <v>875</v>
      </c>
      <c r="K327" t="s">
        <v>391</v>
      </c>
      <c r="L327" t="s">
        <v>51</v>
      </c>
      <c r="M327" t="s">
        <v>52</v>
      </c>
      <c r="N327" t="str">
        <f>UPPER(Table1[[#This Row],[CustomerCountry]])</f>
        <v>AUSTRALIA</v>
      </c>
      <c r="O327" t="s">
        <v>23</v>
      </c>
      <c r="P327" t="s">
        <v>24</v>
      </c>
      <c r="Q327" t="s">
        <v>88</v>
      </c>
      <c r="R327" t="s">
        <v>26</v>
      </c>
      <c r="S327" t="s">
        <v>27</v>
      </c>
    </row>
    <row r="328" spans="1:19" x14ac:dyDescent="0.2">
      <c r="A328" t="s">
        <v>876</v>
      </c>
      <c r="B328" s="6" t="str">
        <f>RIGHT(Table1[[#This Row],[OrderNo]], 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1">
        <v>42961</v>
      </c>
      <c r="I328">
        <v>7</v>
      </c>
      <c r="J328" t="s">
        <v>877</v>
      </c>
      <c r="K328" t="s">
        <v>842</v>
      </c>
      <c r="L328" t="s">
        <v>282</v>
      </c>
      <c r="M328" t="s">
        <v>96</v>
      </c>
      <c r="N328" t="str">
        <f>UPPER(Table1[[#This Row],[CustomerCountry]])</f>
        <v>GERMANY</v>
      </c>
      <c r="O328" t="s">
        <v>23</v>
      </c>
      <c r="P328" t="s">
        <v>24</v>
      </c>
      <c r="Q328" t="s">
        <v>55</v>
      </c>
      <c r="R328" t="s">
        <v>26</v>
      </c>
      <c r="S328" t="s">
        <v>27</v>
      </c>
    </row>
    <row r="329" spans="1:19" x14ac:dyDescent="0.2">
      <c r="A329" t="s">
        <v>878</v>
      </c>
      <c r="B329" s="6" t="str">
        <f>RIGHT(Table1[[#This Row],[OrderNo]], 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1">
        <v>42959</v>
      </c>
      <c r="I329">
        <v>5</v>
      </c>
      <c r="J329" t="s">
        <v>879</v>
      </c>
      <c r="K329" t="s">
        <v>153</v>
      </c>
      <c r="L329" t="s">
        <v>45</v>
      </c>
      <c r="M329" t="s">
        <v>41</v>
      </c>
      <c r="N329" t="str">
        <f>UPPER(Table1[[#This Row],[CustomerCountry]])</f>
        <v>UNITED STATES</v>
      </c>
      <c r="O329" t="s">
        <v>23</v>
      </c>
      <c r="P329" t="s">
        <v>24</v>
      </c>
      <c r="Q329" t="s">
        <v>55</v>
      </c>
      <c r="R329" t="s">
        <v>26</v>
      </c>
      <c r="S329" t="s">
        <v>27</v>
      </c>
    </row>
    <row r="330" spans="1:19" x14ac:dyDescent="0.2">
      <c r="A330" t="s">
        <v>880</v>
      </c>
      <c r="B330" s="6" t="str">
        <f>RIGHT(Table1[[#This Row],[OrderNo]], 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1">
        <v>42962</v>
      </c>
      <c r="I330">
        <v>8</v>
      </c>
      <c r="J330" t="s">
        <v>881</v>
      </c>
      <c r="K330" t="s">
        <v>607</v>
      </c>
      <c r="L330" t="s">
        <v>40</v>
      </c>
      <c r="M330" t="s">
        <v>41</v>
      </c>
      <c r="N330" t="str">
        <f>UPPER(Table1[[#This Row],[CustomerCountry]])</f>
        <v>UNITED STATES</v>
      </c>
      <c r="O330" t="s">
        <v>23</v>
      </c>
      <c r="P330" t="s">
        <v>24</v>
      </c>
      <c r="Q330" t="s">
        <v>71</v>
      </c>
      <c r="R330" t="s">
        <v>26</v>
      </c>
      <c r="S330" t="s">
        <v>27</v>
      </c>
    </row>
    <row r="331" spans="1:19" x14ac:dyDescent="0.2">
      <c r="A331" t="s">
        <v>882</v>
      </c>
      <c r="B331" s="6" t="str">
        <f>RIGHT(Table1[[#This Row],[OrderNo]], 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1">
        <v>42962</v>
      </c>
      <c r="I331">
        <v>7</v>
      </c>
      <c r="J331" t="s">
        <v>883</v>
      </c>
      <c r="K331" t="s">
        <v>884</v>
      </c>
      <c r="L331" t="s">
        <v>78</v>
      </c>
      <c r="M331" t="s">
        <v>79</v>
      </c>
      <c r="N331" t="str">
        <f>UPPER(Table1[[#This Row],[CustomerCountry]])</f>
        <v>UNITED KINGDOM</v>
      </c>
      <c r="O331" t="s">
        <v>23</v>
      </c>
      <c r="P331" t="s">
        <v>24</v>
      </c>
      <c r="Q331" t="s">
        <v>88</v>
      </c>
      <c r="R331" t="s">
        <v>26</v>
      </c>
      <c r="S331" t="s">
        <v>27</v>
      </c>
    </row>
    <row r="332" spans="1:19" x14ac:dyDescent="0.2">
      <c r="A332" t="s">
        <v>885</v>
      </c>
      <c r="B332" s="6" t="str">
        <f>RIGHT(Table1[[#This Row],[OrderNo]], 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1">
        <v>42960</v>
      </c>
      <c r="I332">
        <v>5</v>
      </c>
      <c r="J332" t="s">
        <v>886</v>
      </c>
      <c r="K332" t="s">
        <v>99</v>
      </c>
      <c r="L332" t="s">
        <v>45</v>
      </c>
      <c r="M332" t="s">
        <v>41</v>
      </c>
      <c r="N332" t="str">
        <f>UPPER(Table1[[#This Row],[CustomerCountry]])</f>
        <v>UNITED STATES</v>
      </c>
      <c r="O332" t="s">
        <v>23</v>
      </c>
      <c r="P332" t="s">
        <v>24</v>
      </c>
      <c r="Q332" t="s">
        <v>55</v>
      </c>
      <c r="R332" t="s">
        <v>26</v>
      </c>
      <c r="S332" t="s">
        <v>27</v>
      </c>
    </row>
    <row r="333" spans="1:19" x14ac:dyDescent="0.2">
      <c r="A333" t="s">
        <v>887</v>
      </c>
      <c r="B333" s="6" t="str">
        <f>RIGHT(Table1[[#This Row],[OrderNo]], 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1">
        <v>42965</v>
      </c>
      <c r="I333">
        <v>10</v>
      </c>
      <c r="J333" t="s">
        <v>888</v>
      </c>
      <c r="K333" t="s">
        <v>74</v>
      </c>
      <c r="L333" t="s">
        <v>45</v>
      </c>
      <c r="M333" t="s">
        <v>41</v>
      </c>
      <c r="N333" t="str">
        <f>UPPER(Table1[[#This Row],[CustomerCountry]])</f>
        <v>UNITED STATES</v>
      </c>
      <c r="O333" t="s">
        <v>23</v>
      </c>
      <c r="P333" t="s">
        <v>24</v>
      </c>
      <c r="Q333" t="s">
        <v>88</v>
      </c>
      <c r="R333" t="s">
        <v>26</v>
      </c>
      <c r="S333" t="s">
        <v>27</v>
      </c>
    </row>
    <row r="334" spans="1:19" x14ac:dyDescent="0.2">
      <c r="A334" t="s">
        <v>889</v>
      </c>
      <c r="B334" s="6" t="str">
        <f>RIGHT(Table1[[#This Row],[OrderNo]], 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1">
        <v>42965</v>
      </c>
      <c r="I334">
        <v>10</v>
      </c>
      <c r="J334" t="s">
        <v>890</v>
      </c>
      <c r="K334" t="s">
        <v>141</v>
      </c>
      <c r="L334" t="s">
        <v>45</v>
      </c>
      <c r="M334" t="s">
        <v>41</v>
      </c>
      <c r="N334" t="str">
        <f>UPPER(Table1[[#This Row],[CustomerCountry]])</f>
        <v>UNITED STATES</v>
      </c>
      <c r="O334" t="s">
        <v>23</v>
      </c>
      <c r="P334" t="s">
        <v>24</v>
      </c>
      <c r="Q334" t="s">
        <v>25</v>
      </c>
      <c r="R334" t="s">
        <v>26</v>
      </c>
      <c r="S334" t="s">
        <v>27</v>
      </c>
    </row>
    <row r="335" spans="1:19" x14ac:dyDescent="0.2">
      <c r="A335" t="s">
        <v>891</v>
      </c>
      <c r="B335" s="6" t="str">
        <f>RIGHT(Table1[[#This Row],[OrderNo]], 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1">
        <v>42959</v>
      </c>
      <c r="I335">
        <v>4</v>
      </c>
      <c r="J335" t="s">
        <v>892</v>
      </c>
      <c r="K335" t="s">
        <v>422</v>
      </c>
      <c r="L335" t="s">
        <v>63</v>
      </c>
      <c r="M335" t="s">
        <v>52</v>
      </c>
      <c r="N335" t="str">
        <f>UPPER(Table1[[#This Row],[CustomerCountry]])</f>
        <v>AUSTRALIA</v>
      </c>
      <c r="O335" t="s">
        <v>23</v>
      </c>
      <c r="P335" t="s">
        <v>24</v>
      </c>
      <c r="Q335" t="s">
        <v>84</v>
      </c>
      <c r="R335" t="s">
        <v>26</v>
      </c>
      <c r="S335" t="s">
        <v>27</v>
      </c>
    </row>
    <row r="336" spans="1:19" x14ac:dyDescent="0.2">
      <c r="A336" t="s">
        <v>893</v>
      </c>
      <c r="B336" s="6" t="str">
        <f>RIGHT(Table1[[#This Row],[OrderNo]], 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1">
        <v>42965</v>
      </c>
      <c r="I336">
        <v>10</v>
      </c>
      <c r="J336" t="s">
        <v>894</v>
      </c>
      <c r="K336" t="s">
        <v>895</v>
      </c>
      <c r="L336" t="s">
        <v>40</v>
      </c>
      <c r="M336" t="s">
        <v>41</v>
      </c>
      <c r="N336" t="str">
        <f>UPPER(Table1[[#This Row],[CustomerCountry]])</f>
        <v>UNITED STATES</v>
      </c>
      <c r="O336" t="s">
        <v>23</v>
      </c>
      <c r="P336" t="s">
        <v>24</v>
      </c>
      <c r="Q336" t="s">
        <v>414</v>
      </c>
      <c r="R336" t="s">
        <v>1</v>
      </c>
      <c r="S336" t="s">
        <v>47</v>
      </c>
    </row>
    <row r="337" spans="1:19" x14ac:dyDescent="0.2">
      <c r="A337" t="s">
        <v>896</v>
      </c>
      <c r="B337" s="6" t="str">
        <f>RIGHT(Table1[[#This Row],[OrderNo]], 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1">
        <v>42959</v>
      </c>
      <c r="I337">
        <v>4</v>
      </c>
      <c r="J337" t="s">
        <v>897</v>
      </c>
      <c r="K337" t="s">
        <v>256</v>
      </c>
      <c r="L337" t="s">
        <v>106</v>
      </c>
      <c r="M337" t="s">
        <v>52</v>
      </c>
      <c r="N337" t="str">
        <f>UPPER(Table1[[#This Row],[CustomerCountry]])</f>
        <v>AUSTRALIA</v>
      </c>
      <c r="O337" t="s">
        <v>23</v>
      </c>
      <c r="P337" t="s">
        <v>24</v>
      </c>
      <c r="Q337" t="s">
        <v>88</v>
      </c>
      <c r="R337" t="s">
        <v>26</v>
      </c>
      <c r="S337" t="s">
        <v>27</v>
      </c>
    </row>
    <row r="338" spans="1:19" x14ac:dyDescent="0.2">
      <c r="A338" t="s">
        <v>898</v>
      </c>
      <c r="B338" s="6" t="str">
        <f>RIGHT(Table1[[#This Row],[OrderNo]], 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1">
        <v>42962</v>
      </c>
      <c r="I338">
        <v>6</v>
      </c>
      <c r="J338" t="s">
        <v>899</v>
      </c>
      <c r="K338" t="s">
        <v>900</v>
      </c>
      <c r="L338" t="s">
        <v>901</v>
      </c>
      <c r="M338" t="s">
        <v>32</v>
      </c>
      <c r="N338" t="str">
        <f>UPPER(Table1[[#This Row],[CustomerCountry]])</f>
        <v>FRANCE</v>
      </c>
      <c r="O338" t="s">
        <v>23</v>
      </c>
      <c r="P338" t="s">
        <v>24</v>
      </c>
      <c r="Q338" t="s">
        <v>84</v>
      </c>
      <c r="R338" t="s">
        <v>26</v>
      </c>
      <c r="S338" t="s">
        <v>27</v>
      </c>
    </row>
    <row r="339" spans="1:19" x14ac:dyDescent="0.2">
      <c r="A339" t="s">
        <v>902</v>
      </c>
      <c r="B339" s="6" t="str">
        <f>RIGHT(Table1[[#This Row],[OrderNo]], 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1">
        <v>42959</v>
      </c>
      <c r="I339">
        <v>3</v>
      </c>
      <c r="J339" t="s">
        <v>903</v>
      </c>
      <c r="K339" t="s">
        <v>607</v>
      </c>
      <c r="L339" t="s">
        <v>40</v>
      </c>
      <c r="M339" t="s">
        <v>41</v>
      </c>
      <c r="N339" t="str">
        <f>UPPER(Table1[[#This Row],[CustomerCountry]])</f>
        <v>UNITED STATES</v>
      </c>
      <c r="O339" t="s">
        <v>23</v>
      </c>
      <c r="P339" t="s">
        <v>24</v>
      </c>
      <c r="Q339" t="s">
        <v>55</v>
      </c>
      <c r="R339" t="s">
        <v>26</v>
      </c>
      <c r="S339" t="s">
        <v>27</v>
      </c>
    </row>
    <row r="340" spans="1:19" x14ac:dyDescent="0.2">
      <c r="A340" t="s">
        <v>904</v>
      </c>
      <c r="B340" s="6" t="str">
        <f>RIGHT(Table1[[#This Row],[OrderNo]], 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1">
        <v>42963</v>
      </c>
      <c r="I340">
        <v>7</v>
      </c>
      <c r="J340" t="s">
        <v>905</v>
      </c>
      <c r="K340" t="s">
        <v>99</v>
      </c>
      <c r="L340" t="s">
        <v>45</v>
      </c>
      <c r="M340" t="s">
        <v>41</v>
      </c>
      <c r="N340" t="str">
        <f>UPPER(Table1[[#This Row],[CustomerCountry]])</f>
        <v>UNITED STATES</v>
      </c>
      <c r="O340" t="s">
        <v>23</v>
      </c>
      <c r="P340" t="s">
        <v>24</v>
      </c>
      <c r="Q340" t="s">
        <v>88</v>
      </c>
      <c r="R340" t="s">
        <v>26</v>
      </c>
      <c r="S340" t="s">
        <v>27</v>
      </c>
    </row>
    <row r="341" spans="1:19" x14ac:dyDescent="0.2">
      <c r="A341" t="s">
        <v>906</v>
      </c>
      <c r="B341" s="6" t="str">
        <f>RIGHT(Table1[[#This Row],[OrderNo]], 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1">
        <v>42965</v>
      </c>
      <c r="I341">
        <v>9</v>
      </c>
      <c r="J341" t="s">
        <v>907</v>
      </c>
      <c r="K341" t="s">
        <v>470</v>
      </c>
      <c r="L341" t="s">
        <v>45</v>
      </c>
      <c r="M341" t="s">
        <v>41</v>
      </c>
      <c r="N341" t="str">
        <f>UPPER(Table1[[#This Row],[CustomerCountry]])</f>
        <v>UNITED STATES</v>
      </c>
      <c r="O341" t="s">
        <v>23</v>
      </c>
      <c r="P341" t="s">
        <v>24</v>
      </c>
      <c r="Q341" t="s">
        <v>84</v>
      </c>
      <c r="R341" t="s">
        <v>26</v>
      </c>
      <c r="S341" t="s">
        <v>27</v>
      </c>
    </row>
    <row r="342" spans="1:19" x14ac:dyDescent="0.2">
      <c r="A342" t="s">
        <v>908</v>
      </c>
      <c r="B342" s="6" t="str">
        <f>RIGHT(Table1[[#This Row],[OrderNo]], 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1">
        <v>42962</v>
      </c>
      <c r="I342">
        <v>6</v>
      </c>
      <c r="J342" t="s">
        <v>909</v>
      </c>
      <c r="K342" t="s">
        <v>910</v>
      </c>
      <c r="L342" t="s">
        <v>45</v>
      </c>
      <c r="M342" t="s">
        <v>41</v>
      </c>
      <c r="N342" t="str">
        <f>UPPER(Table1[[#This Row],[CustomerCountry]])</f>
        <v>UNITED STATES</v>
      </c>
      <c r="O342" t="s">
        <v>23</v>
      </c>
      <c r="P342" t="s">
        <v>24</v>
      </c>
      <c r="Q342" t="s">
        <v>414</v>
      </c>
      <c r="R342" t="s">
        <v>1</v>
      </c>
      <c r="S342" t="s">
        <v>47</v>
      </c>
    </row>
    <row r="343" spans="1:19" x14ac:dyDescent="0.2">
      <c r="A343" t="s">
        <v>911</v>
      </c>
      <c r="B343" s="6" t="str">
        <f>RIGHT(Table1[[#This Row],[OrderNo]], 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1">
        <v>42961</v>
      </c>
      <c r="I343">
        <v>4</v>
      </c>
      <c r="J343" t="s">
        <v>912</v>
      </c>
      <c r="K343" t="s">
        <v>547</v>
      </c>
      <c r="L343" t="s">
        <v>78</v>
      </c>
      <c r="M343" t="s">
        <v>79</v>
      </c>
      <c r="N343" t="str">
        <f>UPPER(Table1[[#This Row],[CustomerCountry]])</f>
        <v>UNITED KINGDOM</v>
      </c>
      <c r="O343" t="s">
        <v>23</v>
      </c>
      <c r="P343" t="s">
        <v>24</v>
      </c>
      <c r="Q343" t="s">
        <v>71</v>
      </c>
      <c r="R343" t="s">
        <v>26</v>
      </c>
      <c r="S343" t="s">
        <v>27</v>
      </c>
    </row>
    <row r="344" spans="1:19" x14ac:dyDescent="0.2">
      <c r="A344" t="s">
        <v>913</v>
      </c>
      <c r="B344" s="6" t="str">
        <f>RIGHT(Table1[[#This Row],[OrderNo]], 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1">
        <v>42962</v>
      </c>
      <c r="I344">
        <v>5</v>
      </c>
      <c r="J344" t="s">
        <v>914</v>
      </c>
      <c r="K344" t="s">
        <v>299</v>
      </c>
      <c r="L344" t="s">
        <v>63</v>
      </c>
      <c r="M344" t="s">
        <v>52</v>
      </c>
      <c r="N344" t="str">
        <f>UPPER(Table1[[#This Row],[CustomerCountry]])</f>
        <v>AUSTRALIA</v>
      </c>
      <c r="O344" t="s">
        <v>23</v>
      </c>
      <c r="P344" t="s">
        <v>24</v>
      </c>
      <c r="Q344" t="s">
        <v>55</v>
      </c>
      <c r="R344" t="s">
        <v>26</v>
      </c>
      <c r="S344" t="s">
        <v>27</v>
      </c>
    </row>
    <row r="345" spans="1:19" x14ac:dyDescent="0.2">
      <c r="A345" t="s">
        <v>915</v>
      </c>
      <c r="B345" s="6" t="str">
        <f>RIGHT(Table1[[#This Row],[OrderNo]], 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1">
        <v>42965</v>
      </c>
      <c r="I345">
        <v>8</v>
      </c>
      <c r="J345" t="s">
        <v>916</v>
      </c>
      <c r="K345" t="s">
        <v>290</v>
      </c>
      <c r="L345" t="s">
        <v>51</v>
      </c>
      <c r="M345" t="s">
        <v>52</v>
      </c>
      <c r="N345" t="str">
        <f>UPPER(Table1[[#This Row],[CustomerCountry]])</f>
        <v>AUSTRALIA</v>
      </c>
      <c r="O345" t="s">
        <v>23</v>
      </c>
      <c r="P345" t="s">
        <v>24</v>
      </c>
      <c r="Q345" t="s">
        <v>84</v>
      </c>
      <c r="R345" t="s">
        <v>26</v>
      </c>
      <c r="S345" t="s">
        <v>27</v>
      </c>
    </row>
    <row r="346" spans="1:19" x14ac:dyDescent="0.2">
      <c r="A346" t="s">
        <v>917</v>
      </c>
      <c r="B346" s="6" t="str">
        <f>RIGHT(Table1[[#This Row],[OrderNo]], 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1">
        <v>42965</v>
      </c>
      <c r="I346">
        <v>7</v>
      </c>
      <c r="J346" t="s">
        <v>918</v>
      </c>
      <c r="K346" t="s">
        <v>919</v>
      </c>
      <c r="L346" t="s">
        <v>384</v>
      </c>
      <c r="M346" t="s">
        <v>32</v>
      </c>
      <c r="N346" t="str">
        <f>UPPER(Table1[[#This Row],[CustomerCountry]])</f>
        <v>FRANCE</v>
      </c>
      <c r="O346" t="s">
        <v>23</v>
      </c>
      <c r="P346" t="s">
        <v>24</v>
      </c>
      <c r="Q346" t="s">
        <v>88</v>
      </c>
      <c r="R346" t="s">
        <v>26</v>
      </c>
      <c r="S346" t="s">
        <v>27</v>
      </c>
    </row>
    <row r="347" spans="1:19" x14ac:dyDescent="0.2">
      <c r="A347" t="s">
        <v>920</v>
      </c>
      <c r="B347" s="6" t="str">
        <f>RIGHT(Table1[[#This Row],[OrderNo]], 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1">
        <v>42967</v>
      </c>
      <c r="I347">
        <v>9</v>
      </c>
      <c r="J347" t="s">
        <v>921</v>
      </c>
      <c r="K347" t="s">
        <v>520</v>
      </c>
      <c r="L347" t="s">
        <v>78</v>
      </c>
      <c r="M347" t="s">
        <v>79</v>
      </c>
      <c r="N347" t="str">
        <f>UPPER(Table1[[#This Row],[CustomerCountry]])</f>
        <v>UNITED KINGDOM</v>
      </c>
      <c r="O347" t="s">
        <v>23</v>
      </c>
      <c r="P347" t="s">
        <v>33</v>
      </c>
      <c r="Q347" t="s">
        <v>160</v>
      </c>
      <c r="R347" t="s">
        <v>1</v>
      </c>
      <c r="S347" t="s">
        <v>36</v>
      </c>
    </row>
    <row r="348" spans="1:19" x14ac:dyDescent="0.2">
      <c r="A348" t="s">
        <v>922</v>
      </c>
      <c r="B348" s="6" t="str">
        <f>RIGHT(Table1[[#This Row],[OrderNo]], 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1">
        <v>42966</v>
      </c>
      <c r="I348">
        <v>8</v>
      </c>
      <c r="J348" t="s">
        <v>923</v>
      </c>
      <c r="K348" t="s">
        <v>568</v>
      </c>
      <c r="L348" t="s">
        <v>45</v>
      </c>
      <c r="M348" t="s">
        <v>41</v>
      </c>
      <c r="N348" t="str">
        <f>UPPER(Table1[[#This Row],[CustomerCountry]])</f>
        <v>UNITED STATES</v>
      </c>
      <c r="O348" t="s">
        <v>23</v>
      </c>
      <c r="P348" t="s">
        <v>24</v>
      </c>
      <c r="Q348" t="s">
        <v>71</v>
      </c>
      <c r="R348" t="s">
        <v>26</v>
      </c>
      <c r="S348" t="s">
        <v>27</v>
      </c>
    </row>
    <row r="349" spans="1:19" x14ac:dyDescent="0.2">
      <c r="A349" t="s">
        <v>924</v>
      </c>
      <c r="B349" s="6" t="str">
        <f>RIGHT(Table1[[#This Row],[OrderNo]], 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1">
        <v>42960</v>
      </c>
      <c r="I349">
        <v>2</v>
      </c>
      <c r="J349" t="s">
        <v>925</v>
      </c>
      <c r="K349" t="s">
        <v>926</v>
      </c>
      <c r="L349" t="s">
        <v>115</v>
      </c>
      <c r="M349" t="s">
        <v>41</v>
      </c>
      <c r="N349" t="str">
        <f>UPPER(Table1[[#This Row],[CustomerCountry]])</f>
        <v>UNITED STATES</v>
      </c>
      <c r="O349" t="s">
        <v>23</v>
      </c>
      <c r="P349" t="s">
        <v>33</v>
      </c>
      <c r="Q349" t="s">
        <v>160</v>
      </c>
      <c r="R349" t="s">
        <v>1</v>
      </c>
      <c r="S349" t="s">
        <v>36</v>
      </c>
    </row>
    <row r="350" spans="1:19" x14ac:dyDescent="0.2">
      <c r="A350" t="s">
        <v>927</v>
      </c>
      <c r="B350" s="6" t="str">
        <f>RIGHT(Table1[[#This Row],[OrderNo]], 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1">
        <v>42960</v>
      </c>
      <c r="I350">
        <v>2</v>
      </c>
      <c r="J350" t="s">
        <v>928</v>
      </c>
      <c r="K350" t="s">
        <v>491</v>
      </c>
      <c r="L350" t="s">
        <v>59</v>
      </c>
      <c r="M350" t="s">
        <v>52</v>
      </c>
      <c r="N350" t="str">
        <f>UPPER(Table1[[#This Row],[CustomerCountry]])</f>
        <v>AUSTRALIA</v>
      </c>
      <c r="O350" t="s">
        <v>23</v>
      </c>
      <c r="P350" t="s">
        <v>33</v>
      </c>
      <c r="Q350" t="s">
        <v>194</v>
      </c>
      <c r="R350" t="s">
        <v>35</v>
      </c>
      <c r="S350" t="s">
        <v>36</v>
      </c>
    </row>
    <row r="351" spans="1:19" x14ac:dyDescent="0.2">
      <c r="A351" t="s">
        <v>929</v>
      </c>
      <c r="B351" s="6" t="str">
        <f>RIGHT(Table1[[#This Row],[OrderNo]], 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1">
        <v>42965</v>
      </c>
      <c r="I351">
        <v>7</v>
      </c>
      <c r="J351" t="s">
        <v>930</v>
      </c>
      <c r="K351" t="s">
        <v>422</v>
      </c>
      <c r="L351" t="s">
        <v>63</v>
      </c>
      <c r="M351" t="s">
        <v>52</v>
      </c>
      <c r="N351" t="str">
        <f>UPPER(Table1[[#This Row],[CustomerCountry]])</f>
        <v>AUSTRALIA</v>
      </c>
      <c r="O351" t="s">
        <v>23</v>
      </c>
      <c r="P351" t="s">
        <v>24</v>
      </c>
      <c r="Q351" t="s">
        <v>71</v>
      </c>
      <c r="R351" t="s">
        <v>26</v>
      </c>
      <c r="S351" t="s">
        <v>27</v>
      </c>
    </row>
    <row r="352" spans="1:19" x14ac:dyDescent="0.2">
      <c r="A352" t="s">
        <v>931</v>
      </c>
      <c r="B352" s="6" t="str">
        <f>RIGHT(Table1[[#This Row],[OrderNo]], 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1">
        <v>42966</v>
      </c>
      <c r="I352">
        <v>8</v>
      </c>
      <c r="J352" t="s">
        <v>932</v>
      </c>
      <c r="K352" t="s">
        <v>528</v>
      </c>
      <c r="L352" t="s">
        <v>106</v>
      </c>
      <c r="M352" t="s">
        <v>52</v>
      </c>
      <c r="N352" t="str">
        <f>UPPER(Table1[[#This Row],[CustomerCountry]])</f>
        <v>AUSTRALIA</v>
      </c>
      <c r="O352" t="s">
        <v>23</v>
      </c>
      <c r="P352" t="s">
        <v>24</v>
      </c>
      <c r="Q352" t="s">
        <v>25</v>
      </c>
      <c r="R352" t="s">
        <v>26</v>
      </c>
      <c r="S352" t="s">
        <v>27</v>
      </c>
    </row>
    <row r="353" spans="1:19" x14ac:dyDescent="0.2">
      <c r="A353" t="s">
        <v>933</v>
      </c>
      <c r="B353" s="6" t="str">
        <f>RIGHT(Table1[[#This Row],[OrderNo]], 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1">
        <v>42964</v>
      </c>
      <c r="I353">
        <v>5</v>
      </c>
      <c r="J353" t="s">
        <v>934</v>
      </c>
      <c r="K353" t="s">
        <v>118</v>
      </c>
      <c r="L353" t="s">
        <v>45</v>
      </c>
      <c r="M353" t="s">
        <v>41</v>
      </c>
      <c r="N353" t="str">
        <f>UPPER(Table1[[#This Row],[CustomerCountry]])</f>
        <v>UNITED STATES</v>
      </c>
      <c r="O353" t="s">
        <v>23</v>
      </c>
      <c r="P353" t="s">
        <v>24</v>
      </c>
      <c r="Q353" t="s">
        <v>25</v>
      </c>
      <c r="R353" t="s">
        <v>26</v>
      </c>
      <c r="S353" t="s">
        <v>27</v>
      </c>
    </row>
    <row r="354" spans="1:19" x14ac:dyDescent="0.2">
      <c r="A354" t="s">
        <v>935</v>
      </c>
      <c r="B354" s="6" t="str">
        <f>RIGHT(Table1[[#This Row],[OrderNo]], 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1">
        <v>42963</v>
      </c>
      <c r="I354">
        <v>4</v>
      </c>
      <c r="J354" t="s">
        <v>936</v>
      </c>
      <c r="K354" t="s">
        <v>302</v>
      </c>
      <c r="L354" t="s">
        <v>51</v>
      </c>
      <c r="M354" t="s">
        <v>52</v>
      </c>
      <c r="N354" t="str">
        <f>UPPER(Table1[[#This Row],[CustomerCountry]])</f>
        <v>AUSTRALIA</v>
      </c>
      <c r="O354" t="s">
        <v>23</v>
      </c>
      <c r="P354" t="s">
        <v>24</v>
      </c>
      <c r="Q354" t="s">
        <v>88</v>
      </c>
      <c r="R354" t="s">
        <v>26</v>
      </c>
      <c r="S354" t="s">
        <v>27</v>
      </c>
    </row>
    <row r="355" spans="1:19" x14ac:dyDescent="0.2">
      <c r="A355" t="s">
        <v>937</v>
      </c>
      <c r="B355" s="6" t="str">
        <f>RIGHT(Table1[[#This Row],[OrderNo]], 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1">
        <v>42965</v>
      </c>
      <c r="I355">
        <v>6</v>
      </c>
      <c r="J355" t="s">
        <v>938</v>
      </c>
      <c r="K355" t="s">
        <v>431</v>
      </c>
      <c r="L355" t="s">
        <v>51</v>
      </c>
      <c r="M355" t="s">
        <v>52</v>
      </c>
      <c r="N355" t="str">
        <f>UPPER(Table1[[#This Row],[CustomerCountry]])</f>
        <v>AUSTRALIA</v>
      </c>
      <c r="O355" t="s">
        <v>23</v>
      </c>
      <c r="P355" t="s">
        <v>24</v>
      </c>
      <c r="Q355" t="s">
        <v>25</v>
      </c>
      <c r="R355" t="s">
        <v>26</v>
      </c>
      <c r="S355" t="s">
        <v>27</v>
      </c>
    </row>
    <row r="356" spans="1:19" x14ac:dyDescent="0.2">
      <c r="A356" t="s">
        <v>939</v>
      </c>
      <c r="B356" s="6" t="str">
        <f>RIGHT(Table1[[#This Row],[OrderNo]], 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1">
        <v>42962</v>
      </c>
      <c r="I356">
        <v>2</v>
      </c>
      <c r="J356" t="s">
        <v>940</v>
      </c>
      <c r="K356" t="s">
        <v>99</v>
      </c>
      <c r="L356" t="s">
        <v>45</v>
      </c>
      <c r="M356" t="s">
        <v>41</v>
      </c>
      <c r="N356" t="str">
        <f>UPPER(Table1[[#This Row],[CustomerCountry]])</f>
        <v>UNITED STATES</v>
      </c>
      <c r="O356" t="s">
        <v>23</v>
      </c>
      <c r="P356" t="s">
        <v>33</v>
      </c>
      <c r="Q356" t="s">
        <v>194</v>
      </c>
      <c r="R356" t="s">
        <v>35</v>
      </c>
      <c r="S356" t="s">
        <v>36</v>
      </c>
    </row>
    <row r="357" spans="1:19" x14ac:dyDescent="0.2">
      <c r="A357" t="s">
        <v>941</v>
      </c>
      <c r="B357" s="6" t="str">
        <f>RIGHT(Table1[[#This Row],[OrderNo]], 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1">
        <v>42967</v>
      </c>
      <c r="I357">
        <v>7</v>
      </c>
      <c r="J357" t="s">
        <v>942</v>
      </c>
      <c r="K357" t="s">
        <v>325</v>
      </c>
      <c r="L357" t="s">
        <v>51</v>
      </c>
      <c r="M357" t="s">
        <v>52</v>
      </c>
      <c r="N357" t="str">
        <f>UPPER(Table1[[#This Row],[CustomerCountry]])</f>
        <v>AUSTRALIA</v>
      </c>
      <c r="O357" t="s">
        <v>23</v>
      </c>
      <c r="P357" t="s">
        <v>24</v>
      </c>
      <c r="Q357" t="s">
        <v>84</v>
      </c>
      <c r="R357" t="s">
        <v>26</v>
      </c>
      <c r="S357" t="s">
        <v>27</v>
      </c>
    </row>
    <row r="358" spans="1:19" x14ac:dyDescent="0.2">
      <c r="A358" t="s">
        <v>943</v>
      </c>
      <c r="B358" s="6" t="str">
        <f>RIGHT(Table1[[#This Row],[OrderNo]], 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1">
        <v>42970</v>
      </c>
      <c r="I358">
        <v>9</v>
      </c>
      <c r="J358" t="s">
        <v>944</v>
      </c>
      <c r="K358" t="s">
        <v>945</v>
      </c>
      <c r="L358" t="s">
        <v>78</v>
      </c>
      <c r="M358" t="s">
        <v>79</v>
      </c>
      <c r="N358" t="str">
        <f>UPPER(Table1[[#This Row],[CustomerCountry]])</f>
        <v>UNITED KINGDOM</v>
      </c>
      <c r="O358" t="s">
        <v>23</v>
      </c>
      <c r="P358" t="s">
        <v>24</v>
      </c>
      <c r="Q358" t="s">
        <v>507</v>
      </c>
      <c r="R358" t="s">
        <v>1</v>
      </c>
      <c r="S358" t="s">
        <v>47</v>
      </c>
    </row>
    <row r="359" spans="1:19" x14ac:dyDescent="0.2">
      <c r="A359" t="s">
        <v>946</v>
      </c>
      <c r="B359" s="6" t="str">
        <f>RIGHT(Table1[[#This Row],[OrderNo]], 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1">
        <v>42971</v>
      </c>
      <c r="I359">
        <v>10</v>
      </c>
      <c r="J359" t="s">
        <v>947</v>
      </c>
      <c r="K359" t="s">
        <v>190</v>
      </c>
      <c r="L359" t="s">
        <v>78</v>
      </c>
      <c r="M359" t="s">
        <v>79</v>
      </c>
      <c r="N359" t="str">
        <f>UPPER(Table1[[#This Row],[CustomerCountry]])</f>
        <v>UNITED KINGDOM</v>
      </c>
      <c r="O359" t="s">
        <v>23</v>
      </c>
      <c r="P359" t="s">
        <v>24</v>
      </c>
      <c r="Q359" t="s">
        <v>492</v>
      </c>
      <c r="R359" t="s">
        <v>26</v>
      </c>
      <c r="S359" t="s">
        <v>47</v>
      </c>
    </row>
    <row r="360" spans="1:19" x14ac:dyDescent="0.2">
      <c r="A360" t="s">
        <v>948</v>
      </c>
      <c r="B360" s="6" t="str">
        <f>RIGHT(Table1[[#This Row],[OrderNo]], 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1">
        <v>42969</v>
      </c>
      <c r="I360">
        <v>8</v>
      </c>
      <c r="J360" t="s">
        <v>949</v>
      </c>
      <c r="K360" t="s">
        <v>422</v>
      </c>
      <c r="L360" t="s">
        <v>63</v>
      </c>
      <c r="M360" t="s">
        <v>52</v>
      </c>
      <c r="N360" t="str">
        <f>UPPER(Table1[[#This Row],[CustomerCountry]])</f>
        <v>AUSTRALIA</v>
      </c>
      <c r="O360" t="s">
        <v>23</v>
      </c>
      <c r="P360" t="s">
        <v>33</v>
      </c>
      <c r="Q360" t="s">
        <v>419</v>
      </c>
      <c r="R360" t="s">
        <v>1</v>
      </c>
      <c r="S360" t="s">
        <v>36</v>
      </c>
    </row>
    <row r="361" spans="1:19" x14ac:dyDescent="0.2">
      <c r="A361" t="s">
        <v>950</v>
      </c>
      <c r="B361" s="6" t="str">
        <f>RIGHT(Table1[[#This Row],[OrderNo]], 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1">
        <v>42970</v>
      </c>
      <c r="I361">
        <v>9</v>
      </c>
      <c r="J361" t="s">
        <v>951</v>
      </c>
      <c r="K361" t="s">
        <v>58</v>
      </c>
      <c r="L361" t="s">
        <v>59</v>
      </c>
      <c r="M361" t="s">
        <v>52</v>
      </c>
      <c r="N361" t="str">
        <f>UPPER(Table1[[#This Row],[CustomerCountry]])</f>
        <v>AUSTRALIA</v>
      </c>
      <c r="O361" t="s">
        <v>23</v>
      </c>
      <c r="P361" t="s">
        <v>24</v>
      </c>
      <c r="Q361" t="s">
        <v>25</v>
      </c>
      <c r="R361" t="s">
        <v>26</v>
      </c>
      <c r="S361" t="s">
        <v>27</v>
      </c>
    </row>
    <row r="362" spans="1:19" x14ac:dyDescent="0.2">
      <c r="A362" t="s">
        <v>952</v>
      </c>
      <c r="B362" s="6" t="str">
        <f>RIGHT(Table1[[#This Row],[OrderNo]], 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1">
        <v>42968</v>
      </c>
      <c r="I362">
        <v>6</v>
      </c>
      <c r="J362" t="s">
        <v>953</v>
      </c>
      <c r="K362" t="s">
        <v>121</v>
      </c>
      <c r="L362" t="s">
        <v>122</v>
      </c>
      <c r="M362" t="s">
        <v>96</v>
      </c>
      <c r="N362" t="str">
        <f>UPPER(Table1[[#This Row],[CustomerCountry]])</f>
        <v>GERMANY</v>
      </c>
      <c r="O362" t="s">
        <v>23</v>
      </c>
      <c r="P362" t="s">
        <v>24</v>
      </c>
      <c r="Q362" t="s">
        <v>71</v>
      </c>
      <c r="R362" t="s">
        <v>26</v>
      </c>
      <c r="S362" t="s">
        <v>27</v>
      </c>
    </row>
    <row r="363" spans="1:19" x14ac:dyDescent="0.2">
      <c r="A363" t="s">
        <v>954</v>
      </c>
      <c r="B363" s="6" t="str">
        <f>RIGHT(Table1[[#This Row],[OrderNo]], 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1">
        <v>42966</v>
      </c>
      <c r="I363">
        <v>4</v>
      </c>
      <c r="J363" t="s">
        <v>955</v>
      </c>
      <c r="K363" t="s">
        <v>247</v>
      </c>
      <c r="L363" t="s">
        <v>45</v>
      </c>
      <c r="M363" t="s">
        <v>41</v>
      </c>
      <c r="N363" t="str">
        <f>UPPER(Table1[[#This Row],[CustomerCountry]])</f>
        <v>UNITED STATES</v>
      </c>
      <c r="O363" t="s">
        <v>23</v>
      </c>
      <c r="P363" t="s">
        <v>24</v>
      </c>
      <c r="Q363" t="s">
        <v>71</v>
      </c>
      <c r="R363" t="s">
        <v>26</v>
      </c>
      <c r="S363" t="s">
        <v>27</v>
      </c>
    </row>
    <row r="364" spans="1:19" x14ac:dyDescent="0.2">
      <c r="A364" t="s">
        <v>956</v>
      </c>
      <c r="B364" s="6" t="str">
        <f>RIGHT(Table1[[#This Row],[OrderNo]], 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1">
        <v>42965</v>
      </c>
      <c r="I364">
        <v>3</v>
      </c>
      <c r="J364" t="s">
        <v>957</v>
      </c>
      <c r="K364" t="s">
        <v>325</v>
      </c>
      <c r="L364" t="s">
        <v>51</v>
      </c>
      <c r="M364" t="s">
        <v>52</v>
      </c>
      <c r="N364" t="str">
        <f>UPPER(Table1[[#This Row],[CustomerCountry]])</f>
        <v>AUSTRALIA</v>
      </c>
      <c r="O364" t="s">
        <v>23</v>
      </c>
      <c r="P364" t="s">
        <v>24</v>
      </c>
      <c r="Q364" t="s">
        <v>25</v>
      </c>
      <c r="R364" t="s">
        <v>26</v>
      </c>
      <c r="S364" t="s">
        <v>27</v>
      </c>
    </row>
    <row r="365" spans="1:19" x14ac:dyDescent="0.2">
      <c r="A365" t="s">
        <v>958</v>
      </c>
      <c r="B365" s="6" t="str">
        <f>RIGHT(Table1[[#This Row],[OrderNo]], 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1">
        <v>42971</v>
      </c>
      <c r="I365">
        <v>9</v>
      </c>
      <c r="J365" t="s">
        <v>959</v>
      </c>
      <c r="K365" t="s">
        <v>434</v>
      </c>
      <c r="L365" t="s">
        <v>51</v>
      </c>
      <c r="M365" t="s">
        <v>52</v>
      </c>
      <c r="N365" t="str">
        <f>UPPER(Table1[[#This Row],[CustomerCountry]])</f>
        <v>AUSTRALIA</v>
      </c>
      <c r="O365" t="s">
        <v>23</v>
      </c>
      <c r="P365" t="s">
        <v>24</v>
      </c>
      <c r="Q365" t="s">
        <v>84</v>
      </c>
      <c r="R365" t="s">
        <v>26</v>
      </c>
      <c r="S365" t="s">
        <v>27</v>
      </c>
    </row>
    <row r="366" spans="1:19" x14ac:dyDescent="0.2">
      <c r="A366" t="s">
        <v>960</v>
      </c>
      <c r="B366" s="6" t="str">
        <f>RIGHT(Table1[[#This Row],[OrderNo]], 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1">
        <v>42971</v>
      </c>
      <c r="I366">
        <v>9</v>
      </c>
      <c r="J366" t="s">
        <v>961</v>
      </c>
      <c r="K366" t="s">
        <v>434</v>
      </c>
      <c r="L366" t="s">
        <v>51</v>
      </c>
      <c r="M366" t="s">
        <v>52</v>
      </c>
      <c r="N366" t="str">
        <f>UPPER(Table1[[#This Row],[CustomerCountry]])</f>
        <v>AUSTRALIA</v>
      </c>
      <c r="O366" t="s">
        <v>23</v>
      </c>
      <c r="P366" t="s">
        <v>24</v>
      </c>
      <c r="Q366" t="s">
        <v>88</v>
      </c>
      <c r="R366" t="s">
        <v>26</v>
      </c>
      <c r="S366" t="s">
        <v>27</v>
      </c>
    </row>
    <row r="367" spans="1:19" x14ac:dyDescent="0.2">
      <c r="A367" t="s">
        <v>962</v>
      </c>
      <c r="B367" s="6" t="str">
        <f>RIGHT(Table1[[#This Row],[OrderNo]], 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1">
        <v>42971</v>
      </c>
      <c r="I367">
        <v>8</v>
      </c>
      <c r="J367" t="s">
        <v>963</v>
      </c>
      <c r="K367" t="s">
        <v>118</v>
      </c>
      <c r="L367" t="s">
        <v>45</v>
      </c>
      <c r="M367" t="s">
        <v>41</v>
      </c>
      <c r="N367" t="str">
        <f>UPPER(Table1[[#This Row],[CustomerCountry]])</f>
        <v>UNITED STATES</v>
      </c>
      <c r="O367" t="s">
        <v>23</v>
      </c>
      <c r="P367" t="s">
        <v>24</v>
      </c>
      <c r="Q367" t="s">
        <v>71</v>
      </c>
      <c r="R367" t="s">
        <v>26</v>
      </c>
      <c r="S367" t="s">
        <v>27</v>
      </c>
    </row>
    <row r="368" spans="1:19" x14ac:dyDescent="0.2">
      <c r="A368" t="s">
        <v>964</v>
      </c>
      <c r="B368" s="6" t="str">
        <f>RIGHT(Table1[[#This Row],[OrderNo]], 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1">
        <v>42970</v>
      </c>
      <c r="I368">
        <v>7</v>
      </c>
      <c r="J368" t="s">
        <v>965</v>
      </c>
      <c r="K368" t="s">
        <v>204</v>
      </c>
      <c r="L368" t="s">
        <v>45</v>
      </c>
      <c r="M368" t="s">
        <v>41</v>
      </c>
      <c r="N368" t="str">
        <f>UPPER(Table1[[#This Row],[CustomerCountry]])</f>
        <v>UNITED STATES</v>
      </c>
      <c r="O368" t="s">
        <v>23</v>
      </c>
      <c r="P368" t="s">
        <v>24</v>
      </c>
      <c r="Q368" t="s">
        <v>25</v>
      </c>
      <c r="R368" t="s">
        <v>26</v>
      </c>
      <c r="S368" t="s">
        <v>27</v>
      </c>
    </row>
    <row r="369" spans="1:19" x14ac:dyDescent="0.2">
      <c r="A369" t="s">
        <v>966</v>
      </c>
      <c r="B369" s="6" t="str">
        <f>RIGHT(Table1[[#This Row],[OrderNo]], 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1">
        <v>42966</v>
      </c>
      <c r="I369">
        <v>3</v>
      </c>
      <c r="J369" t="s">
        <v>967</v>
      </c>
      <c r="K369" t="s">
        <v>87</v>
      </c>
      <c r="L369" t="s">
        <v>51</v>
      </c>
      <c r="M369" t="s">
        <v>52</v>
      </c>
      <c r="N369" t="str">
        <f>UPPER(Table1[[#This Row],[CustomerCountry]])</f>
        <v>AUSTRALIA</v>
      </c>
      <c r="O369" t="s">
        <v>23</v>
      </c>
      <c r="P369" t="s">
        <v>24</v>
      </c>
      <c r="Q369" t="s">
        <v>84</v>
      </c>
      <c r="R369" t="s">
        <v>26</v>
      </c>
      <c r="S369" t="s">
        <v>27</v>
      </c>
    </row>
    <row r="370" spans="1:19" x14ac:dyDescent="0.2">
      <c r="A370" t="s">
        <v>968</v>
      </c>
      <c r="B370" s="6" t="str">
        <f>RIGHT(Table1[[#This Row],[OrderNo]], 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1">
        <v>42965</v>
      </c>
      <c r="I370">
        <v>2</v>
      </c>
      <c r="J370" t="s">
        <v>969</v>
      </c>
      <c r="K370" t="s">
        <v>83</v>
      </c>
      <c r="L370" t="s">
        <v>63</v>
      </c>
      <c r="M370" t="s">
        <v>52</v>
      </c>
      <c r="N370" t="str">
        <f>UPPER(Table1[[#This Row],[CustomerCountry]])</f>
        <v>AUSTRALIA</v>
      </c>
      <c r="O370" t="s">
        <v>23</v>
      </c>
      <c r="P370" t="s">
        <v>24</v>
      </c>
      <c r="Q370" t="s">
        <v>55</v>
      </c>
      <c r="R370" t="s">
        <v>26</v>
      </c>
      <c r="S370" t="s">
        <v>27</v>
      </c>
    </row>
    <row r="371" spans="1:19" x14ac:dyDescent="0.2">
      <c r="A371" t="s">
        <v>970</v>
      </c>
      <c r="B371" s="6" t="str">
        <f>RIGHT(Table1[[#This Row],[OrderNo]], 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1">
        <v>42971</v>
      </c>
      <c r="I371">
        <v>7</v>
      </c>
      <c r="J371" t="s">
        <v>971</v>
      </c>
      <c r="K371" t="s">
        <v>30</v>
      </c>
      <c r="L371" t="s">
        <v>31</v>
      </c>
      <c r="M371" t="s">
        <v>32</v>
      </c>
      <c r="N371" t="str">
        <f>UPPER(Table1[[#This Row],[CustomerCountry]])</f>
        <v>FRANCE</v>
      </c>
      <c r="O371" t="s">
        <v>23</v>
      </c>
      <c r="P371" t="s">
        <v>24</v>
      </c>
      <c r="Q371" t="s">
        <v>84</v>
      </c>
      <c r="R371" t="s">
        <v>26</v>
      </c>
      <c r="S371" t="s">
        <v>27</v>
      </c>
    </row>
    <row r="372" spans="1:19" x14ac:dyDescent="0.2">
      <c r="A372" t="s">
        <v>972</v>
      </c>
      <c r="B372" s="6" t="str">
        <f>RIGHT(Table1[[#This Row],[OrderNo]], 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1">
        <v>42969</v>
      </c>
      <c r="I372">
        <v>5</v>
      </c>
      <c r="J372" t="s">
        <v>973</v>
      </c>
      <c r="K372" t="s">
        <v>118</v>
      </c>
      <c r="L372" t="s">
        <v>45</v>
      </c>
      <c r="M372" t="s">
        <v>41</v>
      </c>
      <c r="N372" t="str">
        <f>UPPER(Table1[[#This Row],[CustomerCountry]])</f>
        <v>UNITED STATES</v>
      </c>
      <c r="O372" t="s">
        <v>23</v>
      </c>
      <c r="P372" t="s">
        <v>24</v>
      </c>
      <c r="Q372" t="s">
        <v>55</v>
      </c>
      <c r="R372" t="s">
        <v>26</v>
      </c>
      <c r="S372" t="s">
        <v>27</v>
      </c>
    </row>
    <row r="373" spans="1:19" x14ac:dyDescent="0.2">
      <c r="A373" t="s">
        <v>974</v>
      </c>
      <c r="B373" s="6" t="str">
        <f>RIGHT(Table1[[#This Row],[OrderNo]], 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1">
        <v>42967</v>
      </c>
      <c r="I373">
        <v>3</v>
      </c>
      <c r="J373" t="s">
        <v>975</v>
      </c>
      <c r="K373" t="s">
        <v>247</v>
      </c>
      <c r="L373" t="s">
        <v>45</v>
      </c>
      <c r="M373" t="s">
        <v>41</v>
      </c>
      <c r="N373" t="str">
        <f>UPPER(Table1[[#This Row],[CustomerCountry]])</f>
        <v>UNITED STATES</v>
      </c>
      <c r="O373" t="s">
        <v>23</v>
      </c>
      <c r="P373" t="s">
        <v>24</v>
      </c>
      <c r="Q373" t="s">
        <v>71</v>
      </c>
      <c r="R373" t="s">
        <v>26</v>
      </c>
      <c r="S373" t="s">
        <v>27</v>
      </c>
    </row>
    <row r="374" spans="1:19" x14ac:dyDescent="0.2">
      <c r="A374" t="s">
        <v>976</v>
      </c>
      <c r="B374" s="6" t="str">
        <f>RIGHT(Table1[[#This Row],[OrderNo]], 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1">
        <v>42969</v>
      </c>
      <c r="I374">
        <v>5</v>
      </c>
      <c r="J374" t="s">
        <v>977</v>
      </c>
      <c r="K374" t="s">
        <v>228</v>
      </c>
      <c r="L374" t="s">
        <v>45</v>
      </c>
      <c r="M374" t="s">
        <v>41</v>
      </c>
      <c r="N374" t="str">
        <f>UPPER(Table1[[#This Row],[CustomerCountry]])</f>
        <v>UNITED STATES</v>
      </c>
      <c r="O374" t="s">
        <v>23</v>
      </c>
      <c r="P374" t="s">
        <v>24</v>
      </c>
      <c r="Q374" t="s">
        <v>46</v>
      </c>
      <c r="R374" t="s">
        <v>1</v>
      </c>
      <c r="S374" t="s">
        <v>47</v>
      </c>
    </row>
    <row r="375" spans="1:19" x14ac:dyDescent="0.2">
      <c r="A375" t="s">
        <v>978</v>
      </c>
      <c r="B375" s="6" t="str">
        <f>RIGHT(Table1[[#This Row],[OrderNo]], 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1">
        <v>42973</v>
      </c>
      <c r="I375">
        <v>9</v>
      </c>
      <c r="J375" t="s">
        <v>979</v>
      </c>
      <c r="K375" t="s">
        <v>738</v>
      </c>
      <c r="L375" t="s">
        <v>51</v>
      </c>
      <c r="M375" t="s">
        <v>52</v>
      </c>
      <c r="N375" t="str">
        <f>UPPER(Table1[[#This Row],[CustomerCountry]])</f>
        <v>AUSTRALIA</v>
      </c>
      <c r="O375" t="s">
        <v>23</v>
      </c>
      <c r="P375" t="s">
        <v>24</v>
      </c>
      <c r="Q375" t="s">
        <v>71</v>
      </c>
      <c r="R375" t="s">
        <v>26</v>
      </c>
      <c r="S375" t="s">
        <v>27</v>
      </c>
    </row>
    <row r="376" spans="1:19" x14ac:dyDescent="0.2">
      <c r="A376" t="s">
        <v>980</v>
      </c>
      <c r="B376" s="6" t="str">
        <f>RIGHT(Table1[[#This Row],[OrderNo]], 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1">
        <v>42969</v>
      </c>
      <c r="I376">
        <v>4</v>
      </c>
      <c r="J376" t="s">
        <v>981</v>
      </c>
      <c r="K376" t="s">
        <v>826</v>
      </c>
      <c r="L376" t="s">
        <v>78</v>
      </c>
      <c r="M376" t="s">
        <v>79</v>
      </c>
      <c r="N376" t="str">
        <f>UPPER(Table1[[#This Row],[CustomerCountry]])</f>
        <v>UNITED KINGDOM</v>
      </c>
      <c r="O376" t="s">
        <v>23</v>
      </c>
      <c r="P376" t="s">
        <v>33</v>
      </c>
      <c r="Q376" t="s">
        <v>194</v>
      </c>
      <c r="R376" t="s">
        <v>35</v>
      </c>
      <c r="S376" t="s">
        <v>36</v>
      </c>
    </row>
    <row r="377" spans="1:19" x14ac:dyDescent="0.2">
      <c r="A377" t="s">
        <v>982</v>
      </c>
      <c r="B377" s="6" t="str">
        <f>RIGHT(Table1[[#This Row],[OrderNo]], 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1">
        <v>42975</v>
      </c>
      <c r="I377">
        <v>10</v>
      </c>
      <c r="J377" t="s">
        <v>983</v>
      </c>
      <c r="K377" t="s">
        <v>984</v>
      </c>
      <c r="L377" t="s">
        <v>45</v>
      </c>
      <c r="M377" t="s">
        <v>41</v>
      </c>
      <c r="N377" t="str">
        <f>UPPER(Table1[[#This Row],[CustomerCountry]])</f>
        <v>UNITED STATES</v>
      </c>
      <c r="O377" t="s">
        <v>23</v>
      </c>
      <c r="P377" t="s">
        <v>24</v>
      </c>
      <c r="Q377" t="s">
        <v>84</v>
      </c>
      <c r="R377" t="s">
        <v>26</v>
      </c>
      <c r="S377" t="s">
        <v>27</v>
      </c>
    </row>
    <row r="378" spans="1:19" x14ac:dyDescent="0.2">
      <c r="A378" t="s">
        <v>985</v>
      </c>
      <c r="B378" s="6" t="str">
        <f>RIGHT(Table1[[#This Row],[OrderNo]], 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1">
        <v>42967</v>
      </c>
      <c r="I378">
        <v>2</v>
      </c>
      <c r="J378" t="s">
        <v>986</v>
      </c>
      <c r="K378" t="s">
        <v>987</v>
      </c>
      <c r="L378" t="s">
        <v>45</v>
      </c>
      <c r="M378" t="s">
        <v>41</v>
      </c>
      <c r="N378" t="str">
        <f>UPPER(Table1[[#This Row],[CustomerCountry]])</f>
        <v>UNITED STATES</v>
      </c>
      <c r="O378" t="s">
        <v>23</v>
      </c>
      <c r="P378" t="s">
        <v>33</v>
      </c>
      <c r="Q378" t="s">
        <v>194</v>
      </c>
      <c r="R378" t="s">
        <v>35</v>
      </c>
      <c r="S378" t="s">
        <v>36</v>
      </c>
    </row>
    <row r="379" spans="1:19" x14ac:dyDescent="0.2">
      <c r="A379" t="s">
        <v>988</v>
      </c>
      <c r="B379" s="6" t="str">
        <f>RIGHT(Table1[[#This Row],[OrderNo]], 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1">
        <v>42972</v>
      </c>
      <c r="I379">
        <v>7</v>
      </c>
      <c r="J379" t="s">
        <v>989</v>
      </c>
      <c r="K379" t="s">
        <v>396</v>
      </c>
      <c r="L379" t="s">
        <v>106</v>
      </c>
      <c r="M379" t="s">
        <v>52</v>
      </c>
      <c r="N379" t="str">
        <f>UPPER(Table1[[#This Row],[CustomerCountry]])</f>
        <v>AUSTRALIA</v>
      </c>
      <c r="O379" t="s">
        <v>23</v>
      </c>
      <c r="P379" t="s">
        <v>24</v>
      </c>
      <c r="Q379" t="s">
        <v>55</v>
      </c>
      <c r="R379" t="s">
        <v>26</v>
      </c>
      <c r="S379" t="s">
        <v>27</v>
      </c>
    </row>
    <row r="380" spans="1:19" x14ac:dyDescent="0.2">
      <c r="A380" t="s">
        <v>990</v>
      </c>
      <c r="B380" s="6" t="str">
        <f>RIGHT(Table1[[#This Row],[OrderNo]], 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1">
        <v>42970</v>
      </c>
      <c r="I380">
        <v>4</v>
      </c>
      <c r="J380" t="s">
        <v>991</v>
      </c>
      <c r="K380" t="s">
        <v>884</v>
      </c>
      <c r="L380" t="s">
        <v>78</v>
      </c>
      <c r="M380" t="s">
        <v>79</v>
      </c>
      <c r="N380" t="str">
        <f>UPPER(Table1[[#This Row],[CustomerCountry]])</f>
        <v>UNITED KINGDOM</v>
      </c>
      <c r="O380" t="s">
        <v>23</v>
      </c>
      <c r="P380" t="s">
        <v>24</v>
      </c>
      <c r="Q380" t="s">
        <v>25</v>
      </c>
      <c r="R380" t="s">
        <v>26</v>
      </c>
      <c r="S380" t="s">
        <v>27</v>
      </c>
    </row>
    <row r="381" spans="1:19" x14ac:dyDescent="0.2">
      <c r="A381" t="s">
        <v>992</v>
      </c>
      <c r="B381" s="6" t="str">
        <f>RIGHT(Table1[[#This Row],[OrderNo]], 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1">
        <v>42971</v>
      </c>
      <c r="I381">
        <v>5</v>
      </c>
      <c r="J381" t="s">
        <v>993</v>
      </c>
      <c r="K381" t="s">
        <v>270</v>
      </c>
      <c r="L381" t="s">
        <v>45</v>
      </c>
      <c r="M381" t="s">
        <v>41</v>
      </c>
      <c r="N381" t="str">
        <f>UPPER(Table1[[#This Row],[CustomerCountry]])</f>
        <v>UNITED STATES</v>
      </c>
      <c r="O381" t="s">
        <v>23</v>
      </c>
      <c r="P381" t="s">
        <v>24</v>
      </c>
      <c r="Q381" t="s">
        <v>84</v>
      </c>
      <c r="R381" t="s">
        <v>26</v>
      </c>
      <c r="S381" t="s">
        <v>27</v>
      </c>
    </row>
    <row r="382" spans="1:19" x14ac:dyDescent="0.2">
      <c r="A382" t="s">
        <v>994</v>
      </c>
      <c r="B382" s="6" t="str">
        <f>RIGHT(Table1[[#This Row],[OrderNo]], 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1">
        <v>42975</v>
      </c>
      <c r="I382">
        <v>9</v>
      </c>
      <c r="J382" t="s">
        <v>995</v>
      </c>
      <c r="K382" t="s">
        <v>996</v>
      </c>
      <c r="L382" t="s">
        <v>45</v>
      </c>
      <c r="M382" t="s">
        <v>41</v>
      </c>
      <c r="N382" t="str">
        <f>UPPER(Table1[[#This Row],[CustomerCountry]])</f>
        <v>UNITED STATES</v>
      </c>
      <c r="O382" t="s">
        <v>23</v>
      </c>
      <c r="P382" t="s">
        <v>24</v>
      </c>
      <c r="Q382" t="s">
        <v>71</v>
      </c>
      <c r="R382" t="s">
        <v>26</v>
      </c>
      <c r="S382" t="s">
        <v>27</v>
      </c>
    </row>
    <row r="383" spans="1:19" x14ac:dyDescent="0.2">
      <c r="A383" t="s">
        <v>997</v>
      </c>
      <c r="B383" s="6" t="str">
        <f>RIGHT(Table1[[#This Row],[OrderNo]], 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1">
        <v>42975</v>
      </c>
      <c r="I383">
        <v>9</v>
      </c>
      <c r="J383" t="s">
        <v>998</v>
      </c>
      <c r="K383" t="s">
        <v>528</v>
      </c>
      <c r="L383" t="s">
        <v>106</v>
      </c>
      <c r="M383" t="s">
        <v>52</v>
      </c>
      <c r="N383" t="str">
        <f>UPPER(Table1[[#This Row],[CustomerCountry]])</f>
        <v>AUSTRALIA</v>
      </c>
      <c r="O383" t="s">
        <v>23</v>
      </c>
      <c r="P383" t="s">
        <v>24</v>
      </c>
      <c r="Q383" t="s">
        <v>25</v>
      </c>
      <c r="R383" t="s">
        <v>26</v>
      </c>
      <c r="S383" t="s">
        <v>27</v>
      </c>
    </row>
    <row r="384" spans="1:19" x14ac:dyDescent="0.2">
      <c r="A384" t="s">
        <v>999</v>
      </c>
      <c r="B384" s="6" t="str">
        <f>RIGHT(Table1[[#This Row],[OrderNo]], 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1">
        <v>42970</v>
      </c>
      <c r="I384">
        <v>4</v>
      </c>
      <c r="J384" t="s">
        <v>1000</v>
      </c>
      <c r="K384" t="s">
        <v>109</v>
      </c>
      <c r="L384" t="s">
        <v>51</v>
      </c>
      <c r="M384" t="s">
        <v>52</v>
      </c>
      <c r="N384" t="str">
        <f>UPPER(Table1[[#This Row],[CustomerCountry]])</f>
        <v>AUSTRALIA</v>
      </c>
      <c r="O384" t="s">
        <v>23</v>
      </c>
      <c r="P384" t="s">
        <v>24</v>
      </c>
      <c r="Q384" t="s">
        <v>55</v>
      </c>
      <c r="R384" t="s">
        <v>26</v>
      </c>
      <c r="S384" t="s">
        <v>27</v>
      </c>
    </row>
    <row r="385" spans="1:19" x14ac:dyDescent="0.2">
      <c r="A385" t="s">
        <v>1001</v>
      </c>
      <c r="B385" s="6" t="str">
        <f>RIGHT(Table1[[#This Row],[OrderNo]], 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1">
        <v>42976</v>
      </c>
      <c r="I385">
        <v>9</v>
      </c>
      <c r="J385" t="s">
        <v>1002</v>
      </c>
      <c r="K385" t="s">
        <v>267</v>
      </c>
      <c r="L385" t="s">
        <v>115</v>
      </c>
      <c r="M385" t="s">
        <v>41</v>
      </c>
      <c r="N385" t="str">
        <f>UPPER(Table1[[#This Row],[CustomerCountry]])</f>
        <v>UNITED STATES</v>
      </c>
      <c r="O385" t="s">
        <v>23</v>
      </c>
      <c r="P385" t="s">
        <v>24</v>
      </c>
      <c r="Q385" t="s">
        <v>71</v>
      </c>
      <c r="R385" t="s">
        <v>26</v>
      </c>
      <c r="S385" t="s">
        <v>27</v>
      </c>
    </row>
    <row r="386" spans="1:19" x14ac:dyDescent="0.2">
      <c r="A386" t="s">
        <v>1003</v>
      </c>
      <c r="B386" s="6" t="str">
        <f>RIGHT(Table1[[#This Row],[OrderNo]], 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1">
        <v>42969</v>
      </c>
      <c r="I386">
        <v>2</v>
      </c>
      <c r="J386" t="s">
        <v>1004</v>
      </c>
      <c r="K386" t="s">
        <v>1005</v>
      </c>
      <c r="L386" t="s">
        <v>282</v>
      </c>
      <c r="M386" t="s">
        <v>96</v>
      </c>
      <c r="N386" t="str">
        <f>UPPER(Table1[[#This Row],[CustomerCountry]])</f>
        <v>GERMANY</v>
      </c>
      <c r="O386" t="s">
        <v>23</v>
      </c>
      <c r="P386" t="s">
        <v>24</v>
      </c>
      <c r="Q386" t="s">
        <v>88</v>
      </c>
      <c r="R386" t="s">
        <v>26</v>
      </c>
      <c r="S386" t="s">
        <v>27</v>
      </c>
    </row>
    <row r="387" spans="1:19" x14ac:dyDescent="0.2">
      <c r="A387" t="s">
        <v>1006</v>
      </c>
      <c r="B387" s="6" t="str">
        <f>RIGHT(Table1[[#This Row],[OrderNo]], 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1">
        <v>42973</v>
      </c>
      <c r="I387">
        <v>6</v>
      </c>
      <c r="J387" t="s">
        <v>1007</v>
      </c>
      <c r="K387" t="s">
        <v>130</v>
      </c>
      <c r="L387" t="s">
        <v>115</v>
      </c>
      <c r="M387" t="s">
        <v>41</v>
      </c>
      <c r="N387" t="str">
        <f>UPPER(Table1[[#This Row],[CustomerCountry]])</f>
        <v>UNITED STATES</v>
      </c>
      <c r="O387" t="s">
        <v>23</v>
      </c>
      <c r="P387" t="s">
        <v>24</v>
      </c>
      <c r="Q387" t="s">
        <v>25</v>
      </c>
      <c r="R387" t="s">
        <v>26</v>
      </c>
      <c r="S387" t="s">
        <v>27</v>
      </c>
    </row>
    <row r="388" spans="1:19" x14ac:dyDescent="0.2">
      <c r="A388" t="s">
        <v>1008</v>
      </c>
      <c r="B388" s="6" t="str">
        <f>RIGHT(Table1[[#This Row],[OrderNo]], 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1">
        <v>42973</v>
      </c>
      <c r="I388">
        <v>6</v>
      </c>
      <c r="J388" t="s">
        <v>1009</v>
      </c>
      <c r="K388" t="s">
        <v>1010</v>
      </c>
      <c r="L388" t="s">
        <v>22</v>
      </c>
      <c r="M388" t="s">
        <v>0</v>
      </c>
      <c r="N388" t="str">
        <f>UPPER(Table1[[#This Row],[CustomerCountry]])</f>
        <v>CANADA</v>
      </c>
      <c r="O388" t="s">
        <v>23</v>
      </c>
      <c r="P388" t="s">
        <v>24</v>
      </c>
      <c r="Q388" t="s">
        <v>55</v>
      </c>
      <c r="R388" t="s">
        <v>26</v>
      </c>
      <c r="S388" t="s">
        <v>27</v>
      </c>
    </row>
    <row r="389" spans="1:19" x14ac:dyDescent="0.2">
      <c r="A389" t="s">
        <v>1011</v>
      </c>
      <c r="B389" s="6" t="str">
        <f>RIGHT(Table1[[#This Row],[OrderNo]], 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1">
        <v>42974</v>
      </c>
      <c r="I389">
        <v>7</v>
      </c>
      <c r="J389" t="s">
        <v>1012</v>
      </c>
      <c r="K389" t="s">
        <v>401</v>
      </c>
      <c r="L389" t="s">
        <v>45</v>
      </c>
      <c r="M389" t="s">
        <v>41</v>
      </c>
      <c r="N389" t="str">
        <f>UPPER(Table1[[#This Row],[CustomerCountry]])</f>
        <v>UNITED STATES</v>
      </c>
      <c r="O389" t="s">
        <v>23</v>
      </c>
      <c r="P389" t="s">
        <v>24</v>
      </c>
      <c r="Q389" t="s">
        <v>414</v>
      </c>
      <c r="R389" t="s">
        <v>1</v>
      </c>
      <c r="S389" t="s">
        <v>47</v>
      </c>
    </row>
    <row r="390" spans="1:19" x14ac:dyDescent="0.2">
      <c r="A390" t="s">
        <v>1013</v>
      </c>
      <c r="B390" s="6" t="str">
        <f>RIGHT(Table1[[#This Row],[OrderNo]], 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1">
        <v>42977</v>
      </c>
      <c r="I390">
        <v>10</v>
      </c>
      <c r="J390" t="s">
        <v>1014</v>
      </c>
      <c r="K390" t="s">
        <v>193</v>
      </c>
      <c r="L390" t="s">
        <v>106</v>
      </c>
      <c r="M390" t="s">
        <v>52</v>
      </c>
      <c r="N390" t="str">
        <f>UPPER(Table1[[#This Row],[CustomerCountry]])</f>
        <v>AUSTRALIA</v>
      </c>
      <c r="O390" t="s">
        <v>23</v>
      </c>
      <c r="P390" t="s">
        <v>33</v>
      </c>
      <c r="Q390" t="s">
        <v>287</v>
      </c>
      <c r="R390" t="s">
        <v>35</v>
      </c>
      <c r="S390" t="s">
        <v>36</v>
      </c>
    </row>
    <row r="391" spans="1:19" x14ac:dyDescent="0.2">
      <c r="A391" t="s">
        <v>1015</v>
      </c>
      <c r="B391" s="6" t="str">
        <f>RIGHT(Table1[[#This Row],[OrderNo]], 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1">
        <v>42969</v>
      </c>
      <c r="I391">
        <v>2</v>
      </c>
      <c r="J391" t="s">
        <v>1016</v>
      </c>
      <c r="K391" t="s">
        <v>565</v>
      </c>
      <c r="L391" t="s">
        <v>51</v>
      </c>
      <c r="M391" t="s">
        <v>52</v>
      </c>
      <c r="N391" t="str">
        <f>UPPER(Table1[[#This Row],[CustomerCountry]])</f>
        <v>AUSTRALIA</v>
      </c>
      <c r="O391" t="s">
        <v>23</v>
      </c>
      <c r="P391" t="s">
        <v>24</v>
      </c>
      <c r="Q391" t="s">
        <v>88</v>
      </c>
      <c r="R391" t="s">
        <v>26</v>
      </c>
      <c r="S391" t="s">
        <v>27</v>
      </c>
    </row>
    <row r="392" spans="1:19" x14ac:dyDescent="0.2">
      <c r="A392" t="s">
        <v>1017</v>
      </c>
      <c r="B392" s="6" t="str">
        <f>RIGHT(Table1[[#This Row],[OrderNo]], 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1">
        <v>42969</v>
      </c>
      <c r="I392">
        <v>2</v>
      </c>
      <c r="J392" t="s">
        <v>1018</v>
      </c>
      <c r="K392" t="s">
        <v>105</v>
      </c>
      <c r="L392" t="s">
        <v>106</v>
      </c>
      <c r="M392" t="s">
        <v>52</v>
      </c>
      <c r="N392" t="str">
        <f>UPPER(Table1[[#This Row],[CustomerCountry]])</f>
        <v>AUSTRALIA</v>
      </c>
      <c r="O392" t="s">
        <v>23</v>
      </c>
      <c r="P392" t="s">
        <v>24</v>
      </c>
      <c r="Q392" t="s">
        <v>55</v>
      </c>
      <c r="R392" t="s">
        <v>26</v>
      </c>
      <c r="S392" t="s">
        <v>27</v>
      </c>
    </row>
    <row r="393" spans="1:19" x14ac:dyDescent="0.2">
      <c r="A393" t="s">
        <v>1019</v>
      </c>
      <c r="B393" s="6" t="str">
        <f>RIGHT(Table1[[#This Row],[OrderNo]], 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1">
        <v>42971</v>
      </c>
      <c r="I393">
        <v>3</v>
      </c>
      <c r="J393" t="s">
        <v>1020</v>
      </c>
      <c r="K393" t="s">
        <v>1021</v>
      </c>
      <c r="L393" t="s">
        <v>78</v>
      </c>
      <c r="M393" t="s">
        <v>79</v>
      </c>
      <c r="N393" t="str">
        <f>UPPER(Table1[[#This Row],[CustomerCountry]])</f>
        <v>UNITED KINGDOM</v>
      </c>
      <c r="O393" t="s">
        <v>23</v>
      </c>
      <c r="P393" t="s">
        <v>24</v>
      </c>
      <c r="Q393" t="s">
        <v>25</v>
      </c>
      <c r="R393" t="s">
        <v>26</v>
      </c>
      <c r="S393" t="s">
        <v>27</v>
      </c>
    </row>
    <row r="394" spans="1:19" x14ac:dyDescent="0.2">
      <c r="A394" t="s">
        <v>1022</v>
      </c>
      <c r="B394" s="6" t="str">
        <f>RIGHT(Table1[[#This Row],[OrderNo]], 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1">
        <v>42975</v>
      </c>
      <c r="I394">
        <v>7</v>
      </c>
      <c r="J394" t="s">
        <v>1023</v>
      </c>
      <c r="K394" t="s">
        <v>407</v>
      </c>
      <c r="L394" t="s">
        <v>45</v>
      </c>
      <c r="M394" t="s">
        <v>41</v>
      </c>
      <c r="N394" t="str">
        <f>UPPER(Table1[[#This Row],[CustomerCountry]])</f>
        <v>UNITED STATES</v>
      </c>
      <c r="O394" t="s">
        <v>23</v>
      </c>
      <c r="P394" t="s">
        <v>24</v>
      </c>
      <c r="Q394" t="s">
        <v>88</v>
      </c>
      <c r="R394" t="s">
        <v>26</v>
      </c>
      <c r="S394" t="s">
        <v>27</v>
      </c>
    </row>
    <row r="395" spans="1:19" x14ac:dyDescent="0.2">
      <c r="A395" t="s">
        <v>1024</v>
      </c>
      <c r="B395" s="6" t="str">
        <f>RIGHT(Table1[[#This Row],[OrderNo]], 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1">
        <v>42978</v>
      </c>
      <c r="I395">
        <v>9</v>
      </c>
      <c r="J395" t="s">
        <v>1025</v>
      </c>
      <c r="K395" t="s">
        <v>438</v>
      </c>
      <c r="L395" t="s">
        <v>78</v>
      </c>
      <c r="M395" t="s">
        <v>79</v>
      </c>
      <c r="N395" t="str">
        <f>UPPER(Table1[[#This Row],[CustomerCountry]])</f>
        <v>UNITED KINGDOM</v>
      </c>
      <c r="O395" t="s">
        <v>23</v>
      </c>
      <c r="P395" t="s">
        <v>24</v>
      </c>
      <c r="Q395" t="s">
        <v>492</v>
      </c>
      <c r="R395" t="s">
        <v>26</v>
      </c>
      <c r="S395" t="s">
        <v>47</v>
      </c>
    </row>
    <row r="396" spans="1:19" x14ac:dyDescent="0.2">
      <c r="A396" t="s">
        <v>1026</v>
      </c>
      <c r="B396" s="6" t="str">
        <f>RIGHT(Table1[[#This Row],[OrderNo]], 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1">
        <v>42975</v>
      </c>
      <c r="I396">
        <v>6</v>
      </c>
      <c r="J396" t="s">
        <v>1027</v>
      </c>
      <c r="K396" t="s">
        <v>1028</v>
      </c>
      <c r="L396" t="s">
        <v>1029</v>
      </c>
      <c r="M396" t="s">
        <v>32</v>
      </c>
      <c r="N396" t="str">
        <f>UPPER(Table1[[#This Row],[CustomerCountry]])</f>
        <v>FRANCE</v>
      </c>
      <c r="O396" t="s">
        <v>23</v>
      </c>
      <c r="P396" t="s">
        <v>24</v>
      </c>
      <c r="Q396" t="s">
        <v>84</v>
      </c>
      <c r="R396" t="s">
        <v>26</v>
      </c>
      <c r="S396" t="s">
        <v>27</v>
      </c>
    </row>
    <row r="397" spans="1:19" x14ac:dyDescent="0.2">
      <c r="A397" t="s">
        <v>1030</v>
      </c>
      <c r="B397" s="6" t="str">
        <f>RIGHT(Table1[[#This Row],[OrderNo]], 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1">
        <v>42973</v>
      </c>
      <c r="I397">
        <v>4</v>
      </c>
      <c r="J397" t="s">
        <v>1031</v>
      </c>
      <c r="K397" t="s">
        <v>724</v>
      </c>
      <c r="L397" t="s">
        <v>725</v>
      </c>
      <c r="M397" t="s">
        <v>32</v>
      </c>
      <c r="N397" t="str">
        <f>UPPER(Table1[[#This Row],[CustomerCountry]])</f>
        <v>FRANCE</v>
      </c>
      <c r="O397" t="s">
        <v>23</v>
      </c>
      <c r="P397" t="s">
        <v>33</v>
      </c>
      <c r="Q397" t="s">
        <v>435</v>
      </c>
      <c r="R397" t="s">
        <v>1</v>
      </c>
      <c r="S397" t="s">
        <v>36</v>
      </c>
    </row>
    <row r="398" spans="1:19" x14ac:dyDescent="0.2">
      <c r="A398" t="s">
        <v>1032</v>
      </c>
      <c r="B398" s="6" t="str">
        <f>RIGHT(Table1[[#This Row],[OrderNo]], 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1">
        <v>42975</v>
      </c>
      <c r="I398">
        <v>6</v>
      </c>
      <c r="J398" t="s">
        <v>1033</v>
      </c>
      <c r="K398" t="s">
        <v>1034</v>
      </c>
      <c r="L398" t="s">
        <v>78</v>
      </c>
      <c r="M398" t="s">
        <v>79</v>
      </c>
      <c r="N398" t="str">
        <f>UPPER(Table1[[#This Row],[CustomerCountry]])</f>
        <v>UNITED KINGDOM</v>
      </c>
      <c r="O398" t="s">
        <v>23</v>
      </c>
      <c r="P398" t="s">
        <v>33</v>
      </c>
      <c r="Q398" t="s">
        <v>67</v>
      </c>
      <c r="R398" t="s">
        <v>35</v>
      </c>
      <c r="S398" t="s">
        <v>36</v>
      </c>
    </row>
    <row r="399" spans="1:19" x14ac:dyDescent="0.2">
      <c r="A399" t="s">
        <v>1035</v>
      </c>
      <c r="B399" s="6" t="str">
        <f>RIGHT(Table1[[#This Row],[OrderNo]], 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1">
        <v>42973</v>
      </c>
      <c r="I399">
        <v>4</v>
      </c>
      <c r="J399" t="s">
        <v>1036</v>
      </c>
      <c r="K399" t="s">
        <v>1037</v>
      </c>
      <c r="L399" t="s">
        <v>115</v>
      </c>
      <c r="M399" t="s">
        <v>41</v>
      </c>
      <c r="N399" t="str">
        <f>UPPER(Table1[[#This Row],[CustomerCountry]])</f>
        <v>UNITED STATES</v>
      </c>
      <c r="O399" t="s">
        <v>23</v>
      </c>
      <c r="P399" t="s">
        <v>33</v>
      </c>
      <c r="Q399" t="s">
        <v>67</v>
      </c>
      <c r="R399" t="s">
        <v>35</v>
      </c>
      <c r="S399" t="s">
        <v>36</v>
      </c>
    </row>
    <row r="400" spans="1:19" x14ac:dyDescent="0.2">
      <c r="A400" t="s">
        <v>1038</v>
      </c>
      <c r="B400" s="6" t="str">
        <f>RIGHT(Table1[[#This Row],[OrderNo]], 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1">
        <v>42979</v>
      </c>
      <c r="I400">
        <v>10</v>
      </c>
      <c r="J400" t="s">
        <v>1039</v>
      </c>
      <c r="K400" t="s">
        <v>83</v>
      </c>
      <c r="L400" t="s">
        <v>63</v>
      </c>
      <c r="M400" t="s">
        <v>52</v>
      </c>
      <c r="N400" t="str">
        <f>UPPER(Table1[[#This Row],[CustomerCountry]])</f>
        <v>AUSTRALIA</v>
      </c>
      <c r="O400" t="s">
        <v>23</v>
      </c>
      <c r="P400" t="s">
        <v>24</v>
      </c>
      <c r="Q400" t="s">
        <v>71</v>
      </c>
      <c r="R400" t="s">
        <v>26</v>
      </c>
      <c r="S400" t="s">
        <v>27</v>
      </c>
    </row>
    <row r="401" spans="1:19" x14ac:dyDescent="0.2">
      <c r="A401" t="s">
        <v>1040</v>
      </c>
      <c r="B401" s="6" t="str">
        <f>RIGHT(Table1[[#This Row],[OrderNo]], 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1">
        <v>42976</v>
      </c>
      <c r="I401">
        <v>7</v>
      </c>
      <c r="J401" t="s">
        <v>1041</v>
      </c>
      <c r="K401" t="s">
        <v>217</v>
      </c>
      <c r="L401" t="s">
        <v>218</v>
      </c>
      <c r="M401" t="s">
        <v>32</v>
      </c>
      <c r="N401" t="str">
        <f>UPPER(Table1[[#This Row],[CustomerCountry]])</f>
        <v>FRANCE</v>
      </c>
      <c r="O401" t="s">
        <v>23</v>
      </c>
      <c r="P401" t="s">
        <v>24</v>
      </c>
      <c r="Q401" t="s">
        <v>507</v>
      </c>
      <c r="R401" t="s">
        <v>1</v>
      </c>
      <c r="S401" t="s">
        <v>47</v>
      </c>
    </row>
    <row r="402" spans="1:19" x14ac:dyDescent="0.2">
      <c r="A402" t="s">
        <v>1042</v>
      </c>
      <c r="B402" s="6" t="str">
        <f>RIGHT(Table1[[#This Row],[OrderNo]], 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1">
        <v>42975</v>
      </c>
      <c r="I402">
        <v>6</v>
      </c>
      <c r="J402" t="s">
        <v>1043</v>
      </c>
      <c r="K402" t="s">
        <v>528</v>
      </c>
      <c r="L402" t="s">
        <v>106</v>
      </c>
      <c r="M402" t="s">
        <v>52</v>
      </c>
      <c r="N402" t="str">
        <f>UPPER(Table1[[#This Row],[CustomerCountry]])</f>
        <v>AUSTRALIA</v>
      </c>
      <c r="O402" t="s">
        <v>23</v>
      </c>
      <c r="P402" t="s">
        <v>24</v>
      </c>
      <c r="Q402" t="s">
        <v>71</v>
      </c>
      <c r="R402" t="s">
        <v>26</v>
      </c>
      <c r="S402" t="s">
        <v>27</v>
      </c>
    </row>
    <row r="403" spans="1:19" x14ac:dyDescent="0.2">
      <c r="A403" t="s">
        <v>1044</v>
      </c>
      <c r="B403" s="6" t="str">
        <f>RIGHT(Table1[[#This Row],[OrderNo]], 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1">
        <v>42973</v>
      </c>
      <c r="I403">
        <v>3</v>
      </c>
      <c r="J403" t="s">
        <v>1045</v>
      </c>
      <c r="K403" t="s">
        <v>102</v>
      </c>
      <c r="L403" t="s">
        <v>78</v>
      </c>
      <c r="M403" t="s">
        <v>79</v>
      </c>
      <c r="N403" t="str">
        <f>UPPER(Table1[[#This Row],[CustomerCountry]])</f>
        <v>UNITED KINGDOM</v>
      </c>
      <c r="O403" t="s">
        <v>23</v>
      </c>
      <c r="P403" t="s">
        <v>24</v>
      </c>
      <c r="Q403" t="s">
        <v>25</v>
      </c>
      <c r="R403" t="s">
        <v>26</v>
      </c>
      <c r="S403" t="s">
        <v>27</v>
      </c>
    </row>
    <row r="404" spans="1:19" x14ac:dyDescent="0.2">
      <c r="A404" t="s">
        <v>1046</v>
      </c>
      <c r="B404" s="6" t="str">
        <f>RIGHT(Table1[[#This Row],[OrderNo]], 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1">
        <v>42979</v>
      </c>
      <c r="I404">
        <v>9</v>
      </c>
      <c r="J404" t="s">
        <v>1047</v>
      </c>
      <c r="K404" t="s">
        <v>558</v>
      </c>
      <c r="L404" t="s">
        <v>45</v>
      </c>
      <c r="M404" t="s">
        <v>41</v>
      </c>
      <c r="N404" t="str">
        <f>UPPER(Table1[[#This Row],[CustomerCountry]])</f>
        <v>UNITED STATES</v>
      </c>
      <c r="O404" t="s">
        <v>23</v>
      </c>
      <c r="P404" t="s">
        <v>24</v>
      </c>
      <c r="Q404" t="s">
        <v>71</v>
      </c>
      <c r="R404" t="s">
        <v>26</v>
      </c>
      <c r="S404" t="s">
        <v>27</v>
      </c>
    </row>
    <row r="405" spans="1:19" x14ac:dyDescent="0.2">
      <c r="A405" t="s">
        <v>1048</v>
      </c>
      <c r="B405" s="6" t="str">
        <f>RIGHT(Table1[[#This Row],[OrderNo]], 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1">
        <v>42977</v>
      </c>
      <c r="I405">
        <v>7</v>
      </c>
      <c r="J405" t="s">
        <v>1049</v>
      </c>
      <c r="K405" t="s">
        <v>1010</v>
      </c>
      <c r="L405" t="s">
        <v>22</v>
      </c>
      <c r="M405" t="s">
        <v>0</v>
      </c>
      <c r="N405" t="str">
        <f>UPPER(Table1[[#This Row],[CustomerCountry]])</f>
        <v>CANADA</v>
      </c>
      <c r="O405" t="s">
        <v>23</v>
      </c>
      <c r="P405" t="s">
        <v>24</v>
      </c>
      <c r="Q405" t="s">
        <v>84</v>
      </c>
      <c r="R405" t="s">
        <v>26</v>
      </c>
      <c r="S405" t="s">
        <v>27</v>
      </c>
    </row>
    <row r="406" spans="1:19" x14ac:dyDescent="0.2">
      <c r="A406" t="s">
        <v>1050</v>
      </c>
      <c r="B406" s="6" t="str">
        <f>RIGHT(Table1[[#This Row],[OrderNo]], 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1">
        <v>42973</v>
      </c>
      <c r="I406">
        <v>3</v>
      </c>
      <c r="J406" t="s">
        <v>1051</v>
      </c>
      <c r="K406" t="s">
        <v>1052</v>
      </c>
      <c r="L406" t="s">
        <v>115</v>
      </c>
      <c r="M406" t="s">
        <v>41</v>
      </c>
      <c r="N406" t="str">
        <f>UPPER(Table1[[#This Row],[CustomerCountry]])</f>
        <v>UNITED STATES</v>
      </c>
      <c r="O406" t="s">
        <v>23</v>
      </c>
      <c r="P406" t="s">
        <v>24</v>
      </c>
      <c r="Q406" t="s">
        <v>71</v>
      </c>
      <c r="R406" t="s">
        <v>26</v>
      </c>
      <c r="S406" t="s">
        <v>27</v>
      </c>
    </row>
    <row r="407" spans="1:19" x14ac:dyDescent="0.2">
      <c r="A407" t="s">
        <v>1053</v>
      </c>
      <c r="B407" s="6" t="str">
        <f>RIGHT(Table1[[#This Row],[OrderNo]], 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1">
        <v>42978</v>
      </c>
      <c r="I407">
        <v>8</v>
      </c>
      <c r="J407" t="s">
        <v>1054</v>
      </c>
      <c r="K407" t="s">
        <v>565</v>
      </c>
      <c r="L407" t="s">
        <v>51</v>
      </c>
      <c r="M407" t="s">
        <v>52</v>
      </c>
      <c r="N407" t="str">
        <f>UPPER(Table1[[#This Row],[CustomerCountry]])</f>
        <v>AUSTRALIA</v>
      </c>
      <c r="O407" t="s">
        <v>23</v>
      </c>
      <c r="P407" t="s">
        <v>24</v>
      </c>
      <c r="Q407" t="s">
        <v>25</v>
      </c>
      <c r="R407" t="s">
        <v>26</v>
      </c>
      <c r="S407" t="s">
        <v>27</v>
      </c>
    </row>
    <row r="408" spans="1:19" x14ac:dyDescent="0.2">
      <c r="A408" t="s">
        <v>1055</v>
      </c>
      <c r="B408" s="6" t="str">
        <f>RIGHT(Table1[[#This Row],[OrderNo]], 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1">
        <v>42977</v>
      </c>
      <c r="I408">
        <v>7</v>
      </c>
      <c r="J408" t="s">
        <v>1056</v>
      </c>
      <c r="K408" t="s">
        <v>233</v>
      </c>
      <c r="L408" t="s">
        <v>106</v>
      </c>
      <c r="M408" t="s">
        <v>52</v>
      </c>
      <c r="N408" t="str">
        <f>UPPER(Table1[[#This Row],[CustomerCountry]])</f>
        <v>AUSTRALIA</v>
      </c>
      <c r="O408" t="s">
        <v>23</v>
      </c>
      <c r="P408" t="s">
        <v>24</v>
      </c>
      <c r="Q408" t="s">
        <v>55</v>
      </c>
      <c r="R408" t="s">
        <v>26</v>
      </c>
      <c r="S408" t="s">
        <v>27</v>
      </c>
    </row>
    <row r="409" spans="1:19" x14ac:dyDescent="0.2">
      <c r="A409" t="s">
        <v>1057</v>
      </c>
      <c r="B409" s="6" t="str">
        <f>RIGHT(Table1[[#This Row],[OrderNo]], 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1">
        <v>42974</v>
      </c>
      <c r="I409">
        <v>3</v>
      </c>
      <c r="J409" t="s">
        <v>1058</v>
      </c>
      <c r="K409" t="s">
        <v>213</v>
      </c>
      <c r="L409" t="s">
        <v>214</v>
      </c>
      <c r="M409" t="s">
        <v>32</v>
      </c>
      <c r="N409" t="str">
        <f>UPPER(Table1[[#This Row],[CustomerCountry]])</f>
        <v>FRANCE</v>
      </c>
      <c r="O409" t="s">
        <v>23</v>
      </c>
      <c r="P409" t="s">
        <v>24</v>
      </c>
      <c r="Q409" t="s">
        <v>55</v>
      </c>
      <c r="R409" t="s">
        <v>26</v>
      </c>
      <c r="S409" t="s">
        <v>27</v>
      </c>
    </row>
    <row r="410" spans="1:19" x14ac:dyDescent="0.2">
      <c r="A410" t="s">
        <v>1059</v>
      </c>
      <c r="B410" s="6" t="str">
        <f>RIGHT(Table1[[#This Row],[OrderNo]], 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1">
        <v>42981</v>
      </c>
      <c r="I410">
        <v>10</v>
      </c>
      <c r="J410" t="s">
        <v>1060</v>
      </c>
      <c r="K410" t="s">
        <v>1061</v>
      </c>
      <c r="L410" t="s">
        <v>282</v>
      </c>
      <c r="M410" t="s">
        <v>96</v>
      </c>
      <c r="N410" t="str">
        <f>UPPER(Table1[[#This Row],[CustomerCountry]])</f>
        <v>GERMANY</v>
      </c>
      <c r="O410" t="s">
        <v>23</v>
      </c>
      <c r="P410" t="s">
        <v>24</v>
      </c>
      <c r="Q410" t="s">
        <v>55</v>
      </c>
      <c r="R410" t="s">
        <v>26</v>
      </c>
      <c r="S410" t="s">
        <v>27</v>
      </c>
    </row>
    <row r="411" spans="1:19" x14ac:dyDescent="0.2">
      <c r="A411" t="s">
        <v>1062</v>
      </c>
      <c r="B411" s="6" t="str">
        <f>RIGHT(Table1[[#This Row],[OrderNo]], 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1">
        <v>42975</v>
      </c>
      <c r="I411">
        <v>4</v>
      </c>
      <c r="J411" t="s">
        <v>1063</v>
      </c>
      <c r="K411" t="s">
        <v>558</v>
      </c>
      <c r="L411" t="s">
        <v>45</v>
      </c>
      <c r="M411" t="s">
        <v>41</v>
      </c>
      <c r="N411" t="str">
        <f>UPPER(Table1[[#This Row],[CustomerCountry]])</f>
        <v>UNITED STATES</v>
      </c>
      <c r="O411" t="s">
        <v>23</v>
      </c>
      <c r="P411" t="s">
        <v>24</v>
      </c>
      <c r="Q411" t="s">
        <v>84</v>
      </c>
      <c r="R411" t="s">
        <v>26</v>
      </c>
      <c r="S411" t="s">
        <v>27</v>
      </c>
    </row>
    <row r="412" spans="1:19" x14ac:dyDescent="0.2">
      <c r="A412" t="s">
        <v>1064</v>
      </c>
      <c r="B412" s="6" t="str">
        <f>RIGHT(Table1[[#This Row],[OrderNo]], 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1">
        <v>42975</v>
      </c>
      <c r="I412">
        <v>4</v>
      </c>
      <c r="J412" t="s">
        <v>1065</v>
      </c>
      <c r="K412" t="s">
        <v>1066</v>
      </c>
      <c r="L412" t="s">
        <v>40</v>
      </c>
      <c r="M412" t="s">
        <v>41</v>
      </c>
      <c r="N412" t="str">
        <f>UPPER(Table1[[#This Row],[CustomerCountry]])</f>
        <v>UNITED STATES</v>
      </c>
      <c r="O412" t="s">
        <v>23</v>
      </c>
      <c r="P412" t="s">
        <v>24</v>
      </c>
      <c r="Q412" t="s">
        <v>84</v>
      </c>
      <c r="R412" t="s">
        <v>26</v>
      </c>
      <c r="S412" t="s">
        <v>27</v>
      </c>
    </row>
    <row r="413" spans="1:19" x14ac:dyDescent="0.2">
      <c r="A413" t="s">
        <v>1067</v>
      </c>
      <c r="B413" s="6" t="str">
        <f>RIGHT(Table1[[#This Row],[OrderNo]], 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1">
        <v>42974</v>
      </c>
      <c r="I413">
        <v>3</v>
      </c>
      <c r="J413" t="s">
        <v>1068</v>
      </c>
      <c r="K413" t="s">
        <v>325</v>
      </c>
      <c r="L413" t="s">
        <v>51</v>
      </c>
      <c r="M413" t="s">
        <v>52</v>
      </c>
      <c r="N413" t="str">
        <f>UPPER(Table1[[#This Row],[CustomerCountry]])</f>
        <v>AUSTRALIA</v>
      </c>
      <c r="O413" t="s">
        <v>23</v>
      </c>
      <c r="P413" t="s">
        <v>24</v>
      </c>
      <c r="Q413" t="s">
        <v>71</v>
      </c>
      <c r="R413" t="s">
        <v>26</v>
      </c>
      <c r="S413" t="s">
        <v>27</v>
      </c>
    </row>
    <row r="414" spans="1:19" x14ac:dyDescent="0.2">
      <c r="A414" t="s">
        <v>1069</v>
      </c>
      <c r="B414" s="6" t="str">
        <f>RIGHT(Table1[[#This Row],[OrderNo]], 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1">
        <v>42977</v>
      </c>
      <c r="I414">
        <v>6</v>
      </c>
      <c r="J414" t="s">
        <v>1070</v>
      </c>
      <c r="K414" t="s">
        <v>290</v>
      </c>
      <c r="L414" t="s">
        <v>51</v>
      </c>
      <c r="M414" t="s">
        <v>52</v>
      </c>
      <c r="N414" t="str">
        <f>UPPER(Table1[[#This Row],[CustomerCountry]])</f>
        <v>AUSTRALIA</v>
      </c>
      <c r="O414" t="s">
        <v>23</v>
      </c>
      <c r="P414" t="s">
        <v>24</v>
      </c>
      <c r="Q414" t="s">
        <v>71</v>
      </c>
      <c r="R414" t="s">
        <v>26</v>
      </c>
      <c r="S414" t="s">
        <v>27</v>
      </c>
    </row>
    <row r="415" spans="1:19" x14ac:dyDescent="0.2">
      <c r="A415" t="s">
        <v>1071</v>
      </c>
      <c r="B415" s="6" t="str">
        <f>RIGHT(Table1[[#This Row],[OrderNo]], 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1">
        <v>42980</v>
      </c>
      <c r="I415">
        <v>9</v>
      </c>
      <c r="J415" t="s">
        <v>1072</v>
      </c>
      <c r="K415" t="s">
        <v>167</v>
      </c>
      <c r="L415" t="s">
        <v>63</v>
      </c>
      <c r="M415" t="s">
        <v>52</v>
      </c>
      <c r="N415" t="str">
        <f>UPPER(Table1[[#This Row],[CustomerCountry]])</f>
        <v>AUSTRALIA</v>
      </c>
      <c r="O415" t="s">
        <v>23</v>
      </c>
      <c r="P415" t="s">
        <v>24</v>
      </c>
      <c r="Q415" t="s">
        <v>80</v>
      </c>
      <c r="R415" t="s">
        <v>26</v>
      </c>
      <c r="S415" t="s">
        <v>47</v>
      </c>
    </row>
    <row r="416" spans="1:19" x14ac:dyDescent="0.2">
      <c r="A416" t="s">
        <v>1073</v>
      </c>
      <c r="B416" s="6" t="str">
        <f>RIGHT(Table1[[#This Row],[OrderNo]], 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1">
        <v>42978</v>
      </c>
      <c r="I416">
        <v>6</v>
      </c>
      <c r="J416" t="s">
        <v>1074</v>
      </c>
      <c r="K416" t="s">
        <v>1075</v>
      </c>
      <c r="L416" t="s">
        <v>725</v>
      </c>
      <c r="M416" t="s">
        <v>32</v>
      </c>
      <c r="N416" t="str">
        <f>UPPER(Table1[[#This Row],[CustomerCountry]])</f>
        <v>FRANCE</v>
      </c>
      <c r="O416" t="s">
        <v>23</v>
      </c>
      <c r="P416" t="s">
        <v>24</v>
      </c>
      <c r="Q416" t="s">
        <v>71</v>
      </c>
      <c r="R416" t="s">
        <v>26</v>
      </c>
      <c r="S416" t="s">
        <v>27</v>
      </c>
    </row>
    <row r="417" spans="1:19" x14ac:dyDescent="0.2">
      <c r="A417" t="s">
        <v>1076</v>
      </c>
      <c r="B417" s="6" t="str">
        <f>RIGHT(Table1[[#This Row],[OrderNo]], 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1">
        <v>42980</v>
      </c>
      <c r="I417">
        <v>8</v>
      </c>
      <c r="J417" t="s">
        <v>1077</v>
      </c>
      <c r="K417" t="s">
        <v>134</v>
      </c>
      <c r="L417" t="s">
        <v>106</v>
      </c>
      <c r="M417" t="s">
        <v>52</v>
      </c>
      <c r="N417" t="str">
        <f>UPPER(Table1[[#This Row],[CustomerCountry]])</f>
        <v>AUSTRALIA</v>
      </c>
      <c r="O417" t="s">
        <v>23</v>
      </c>
      <c r="P417" t="s">
        <v>24</v>
      </c>
      <c r="Q417" t="s">
        <v>25</v>
      </c>
      <c r="R417" t="s">
        <v>26</v>
      </c>
      <c r="S417" t="s">
        <v>27</v>
      </c>
    </row>
    <row r="418" spans="1:19" x14ac:dyDescent="0.2">
      <c r="A418" t="s">
        <v>1078</v>
      </c>
      <c r="B418" s="6" t="str">
        <f>RIGHT(Table1[[#This Row],[OrderNo]], 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1">
        <v>42981</v>
      </c>
      <c r="I418">
        <v>9</v>
      </c>
      <c r="J418" t="s">
        <v>1079</v>
      </c>
      <c r="K418" t="s">
        <v>504</v>
      </c>
      <c r="L418" t="s">
        <v>51</v>
      </c>
      <c r="M418" t="s">
        <v>52</v>
      </c>
      <c r="N418" t="str">
        <f>UPPER(Table1[[#This Row],[CustomerCountry]])</f>
        <v>AUSTRALIA</v>
      </c>
      <c r="O418" t="s">
        <v>23</v>
      </c>
      <c r="P418" t="s">
        <v>24</v>
      </c>
      <c r="Q418" t="s">
        <v>84</v>
      </c>
      <c r="R418" t="s">
        <v>26</v>
      </c>
      <c r="S418" t="s">
        <v>27</v>
      </c>
    </row>
    <row r="419" spans="1:19" x14ac:dyDescent="0.2">
      <c r="A419" t="s">
        <v>1080</v>
      </c>
      <c r="B419" s="6" t="str">
        <f>RIGHT(Table1[[#This Row],[OrderNo]], 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1">
        <v>42975</v>
      </c>
      <c r="I419">
        <v>2</v>
      </c>
      <c r="J419" t="s">
        <v>1081</v>
      </c>
      <c r="K419" t="s">
        <v>1082</v>
      </c>
      <c r="L419" t="s">
        <v>78</v>
      </c>
      <c r="M419" t="s">
        <v>79</v>
      </c>
      <c r="N419" t="str">
        <f>UPPER(Table1[[#This Row],[CustomerCountry]])</f>
        <v>UNITED KINGDOM</v>
      </c>
      <c r="O419" t="s">
        <v>23</v>
      </c>
      <c r="P419" t="s">
        <v>24</v>
      </c>
      <c r="Q419" t="s">
        <v>84</v>
      </c>
      <c r="R419" t="s">
        <v>26</v>
      </c>
      <c r="S419" t="s">
        <v>27</v>
      </c>
    </row>
    <row r="420" spans="1:19" x14ac:dyDescent="0.2">
      <c r="A420" t="s">
        <v>1083</v>
      </c>
      <c r="B420" s="6" t="str">
        <f>RIGHT(Table1[[#This Row],[OrderNo]], 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1">
        <v>42980</v>
      </c>
      <c r="I420">
        <v>7</v>
      </c>
      <c r="J420" t="s">
        <v>1084</v>
      </c>
      <c r="K420" t="s">
        <v>764</v>
      </c>
      <c r="L420" t="s">
        <v>45</v>
      </c>
      <c r="M420" t="s">
        <v>41</v>
      </c>
      <c r="N420" t="str">
        <f>UPPER(Table1[[#This Row],[CustomerCountry]])</f>
        <v>UNITED STATES</v>
      </c>
      <c r="O420" t="s">
        <v>23</v>
      </c>
      <c r="P420" t="s">
        <v>24</v>
      </c>
      <c r="Q420" t="s">
        <v>71</v>
      </c>
      <c r="R420" t="s">
        <v>26</v>
      </c>
      <c r="S420" t="s">
        <v>27</v>
      </c>
    </row>
    <row r="421" spans="1:19" x14ac:dyDescent="0.2">
      <c r="A421" t="s">
        <v>1085</v>
      </c>
      <c r="B421" s="6" t="str">
        <f>RIGHT(Table1[[#This Row],[OrderNo]], 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1">
        <v>42982</v>
      </c>
      <c r="I421">
        <v>9</v>
      </c>
      <c r="J421" t="s">
        <v>1086</v>
      </c>
      <c r="K421" t="s">
        <v>477</v>
      </c>
      <c r="L421" t="s">
        <v>45</v>
      </c>
      <c r="M421" t="s">
        <v>41</v>
      </c>
      <c r="N421" t="str">
        <f>UPPER(Table1[[#This Row],[CustomerCountry]])</f>
        <v>UNITED STATES</v>
      </c>
      <c r="O421" t="s">
        <v>23</v>
      </c>
      <c r="P421" t="s">
        <v>24</v>
      </c>
      <c r="Q421" t="s">
        <v>55</v>
      </c>
      <c r="R421" t="s">
        <v>26</v>
      </c>
      <c r="S421" t="s">
        <v>27</v>
      </c>
    </row>
    <row r="422" spans="1:19" x14ac:dyDescent="0.2">
      <c r="A422" t="s">
        <v>1087</v>
      </c>
      <c r="B422" s="6" t="str">
        <f>RIGHT(Table1[[#This Row],[OrderNo]], 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1">
        <v>42982</v>
      </c>
      <c r="I422">
        <v>8</v>
      </c>
      <c r="J422" t="s">
        <v>1088</v>
      </c>
      <c r="K422" t="s">
        <v>190</v>
      </c>
      <c r="L422" t="s">
        <v>78</v>
      </c>
      <c r="M422" t="s">
        <v>79</v>
      </c>
      <c r="N422" t="str">
        <f>UPPER(Table1[[#This Row],[CustomerCountry]])</f>
        <v>UNITED KINGDOM</v>
      </c>
      <c r="O422" t="s">
        <v>23</v>
      </c>
      <c r="P422" t="s">
        <v>24</v>
      </c>
      <c r="Q422" t="s">
        <v>71</v>
      </c>
      <c r="R422" t="s">
        <v>26</v>
      </c>
      <c r="S422" t="s">
        <v>27</v>
      </c>
    </row>
    <row r="423" spans="1:19" x14ac:dyDescent="0.2">
      <c r="A423" t="s">
        <v>1089</v>
      </c>
      <c r="B423" s="6" t="str">
        <f>RIGHT(Table1[[#This Row],[OrderNo]], 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1">
        <v>42977</v>
      </c>
      <c r="I423">
        <v>3</v>
      </c>
      <c r="J423" t="s">
        <v>1090</v>
      </c>
      <c r="K423" t="s">
        <v>153</v>
      </c>
      <c r="L423" t="s">
        <v>45</v>
      </c>
      <c r="M423" t="s">
        <v>41</v>
      </c>
      <c r="N423" t="str">
        <f>UPPER(Table1[[#This Row],[CustomerCountry]])</f>
        <v>UNITED STATES</v>
      </c>
      <c r="O423" t="s">
        <v>23</v>
      </c>
      <c r="P423" t="s">
        <v>24</v>
      </c>
      <c r="Q423" t="s">
        <v>25</v>
      </c>
      <c r="R423" t="s">
        <v>26</v>
      </c>
      <c r="S423" t="s">
        <v>27</v>
      </c>
    </row>
    <row r="424" spans="1:19" x14ac:dyDescent="0.2">
      <c r="A424" t="s">
        <v>1091</v>
      </c>
      <c r="B424" s="6" t="str">
        <f>RIGHT(Table1[[#This Row],[OrderNo]], 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1">
        <v>42979</v>
      </c>
      <c r="I424">
        <v>5</v>
      </c>
      <c r="J424" t="s">
        <v>1092</v>
      </c>
      <c r="K424" t="s">
        <v>187</v>
      </c>
      <c r="L424" t="s">
        <v>115</v>
      </c>
      <c r="M424" t="s">
        <v>41</v>
      </c>
      <c r="N424" t="str">
        <f>UPPER(Table1[[#This Row],[CustomerCountry]])</f>
        <v>UNITED STATES</v>
      </c>
      <c r="O424" t="s">
        <v>23</v>
      </c>
      <c r="P424" t="s">
        <v>24</v>
      </c>
      <c r="Q424" t="s">
        <v>88</v>
      </c>
      <c r="R424" t="s">
        <v>26</v>
      </c>
      <c r="S424" t="s">
        <v>27</v>
      </c>
    </row>
    <row r="425" spans="1:19" x14ac:dyDescent="0.2">
      <c r="A425" t="s">
        <v>1093</v>
      </c>
      <c r="B425" s="6" t="str">
        <f>RIGHT(Table1[[#This Row],[OrderNo]], 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1">
        <v>42977</v>
      </c>
      <c r="I425">
        <v>3</v>
      </c>
      <c r="J425" t="s">
        <v>1094</v>
      </c>
      <c r="K425" t="s">
        <v>153</v>
      </c>
      <c r="L425" t="s">
        <v>45</v>
      </c>
      <c r="M425" t="s">
        <v>41</v>
      </c>
      <c r="N425" t="str">
        <f>UPPER(Table1[[#This Row],[CustomerCountry]])</f>
        <v>UNITED STATES</v>
      </c>
      <c r="O425" t="s">
        <v>23</v>
      </c>
      <c r="P425" t="s">
        <v>24</v>
      </c>
      <c r="Q425" t="s">
        <v>1095</v>
      </c>
      <c r="R425" t="s">
        <v>1</v>
      </c>
      <c r="S425" t="s">
        <v>47</v>
      </c>
    </row>
    <row r="426" spans="1:19" x14ac:dyDescent="0.2">
      <c r="A426" t="s">
        <v>1096</v>
      </c>
      <c r="B426" s="6" t="str">
        <f>RIGHT(Table1[[#This Row],[OrderNo]], 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1">
        <v>42977</v>
      </c>
      <c r="I426">
        <v>3</v>
      </c>
      <c r="J426" t="s">
        <v>1097</v>
      </c>
      <c r="K426" t="s">
        <v>302</v>
      </c>
      <c r="L426" t="s">
        <v>51</v>
      </c>
      <c r="M426" t="s">
        <v>52</v>
      </c>
      <c r="N426" t="str">
        <f>UPPER(Table1[[#This Row],[CustomerCountry]])</f>
        <v>AUSTRALIA</v>
      </c>
      <c r="O426" t="s">
        <v>23</v>
      </c>
      <c r="P426" t="s">
        <v>24</v>
      </c>
      <c r="Q426" t="s">
        <v>71</v>
      </c>
      <c r="R426" t="s">
        <v>26</v>
      </c>
      <c r="S426" t="s">
        <v>27</v>
      </c>
    </row>
    <row r="427" spans="1:19" x14ac:dyDescent="0.2">
      <c r="A427" t="s">
        <v>1098</v>
      </c>
      <c r="B427" s="6" t="str">
        <f>RIGHT(Table1[[#This Row],[OrderNo]], 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1">
        <v>42983</v>
      </c>
      <c r="I427">
        <v>8</v>
      </c>
      <c r="J427" t="s">
        <v>1099</v>
      </c>
      <c r="K427" t="s">
        <v>213</v>
      </c>
      <c r="L427" t="s">
        <v>214</v>
      </c>
      <c r="M427" t="s">
        <v>32</v>
      </c>
      <c r="N427" t="str">
        <f>UPPER(Table1[[#This Row],[CustomerCountry]])</f>
        <v>FRANCE</v>
      </c>
      <c r="O427" t="s">
        <v>23</v>
      </c>
      <c r="P427" t="s">
        <v>24</v>
      </c>
      <c r="Q427" t="s">
        <v>84</v>
      </c>
      <c r="R427" t="s">
        <v>26</v>
      </c>
      <c r="S427" t="s">
        <v>27</v>
      </c>
    </row>
    <row r="428" spans="1:19" x14ac:dyDescent="0.2">
      <c r="A428" t="s">
        <v>1100</v>
      </c>
      <c r="B428" s="6" t="str">
        <f>RIGHT(Table1[[#This Row],[OrderNo]], 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1">
        <v>42982</v>
      </c>
      <c r="I428">
        <v>7</v>
      </c>
      <c r="J428" t="s">
        <v>1101</v>
      </c>
      <c r="K428" t="s">
        <v>121</v>
      </c>
      <c r="L428" t="s">
        <v>122</v>
      </c>
      <c r="M428" t="s">
        <v>96</v>
      </c>
      <c r="N428" t="str">
        <f>UPPER(Table1[[#This Row],[CustomerCountry]])</f>
        <v>GERMANY</v>
      </c>
      <c r="O428" t="s">
        <v>23</v>
      </c>
      <c r="P428" t="s">
        <v>24</v>
      </c>
      <c r="Q428" t="s">
        <v>25</v>
      </c>
      <c r="R428" t="s">
        <v>26</v>
      </c>
      <c r="S428" t="s">
        <v>27</v>
      </c>
    </row>
    <row r="429" spans="1:19" x14ac:dyDescent="0.2">
      <c r="A429" t="s">
        <v>1102</v>
      </c>
      <c r="B429" s="6" t="str">
        <f>RIGHT(Table1[[#This Row],[OrderNo]], 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1">
        <v>42985</v>
      </c>
      <c r="I429">
        <v>10</v>
      </c>
      <c r="J429" t="s">
        <v>1103</v>
      </c>
      <c r="K429" t="s">
        <v>1052</v>
      </c>
      <c r="L429" t="s">
        <v>115</v>
      </c>
      <c r="M429" t="s">
        <v>41</v>
      </c>
      <c r="N429" t="str">
        <f>UPPER(Table1[[#This Row],[CustomerCountry]])</f>
        <v>UNITED STATES</v>
      </c>
      <c r="O429" t="s">
        <v>23</v>
      </c>
      <c r="P429" t="s">
        <v>24</v>
      </c>
      <c r="Q429" t="s">
        <v>71</v>
      </c>
      <c r="R429" t="s">
        <v>26</v>
      </c>
      <c r="S429" t="s">
        <v>27</v>
      </c>
    </row>
    <row r="430" spans="1:19" x14ac:dyDescent="0.2">
      <c r="A430" t="s">
        <v>1104</v>
      </c>
      <c r="B430" s="6" t="str">
        <f>RIGHT(Table1[[#This Row],[OrderNo]], 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1">
        <v>42983</v>
      </c>
      <c r="I430">
        <v>8</v>
      </c>
      <c r="J430" t="s">
        <v>1105</v>
      </c>
      <c r="K430" t="s">
        <v>607</v>
      </c>
      <c r="L430" t="s">
        <v>40</v>
      </c>
      <c r="M430" t="s">
        <v>41</v>
      </c>
      <c r="N430" t="str">
        <f>UPPER(Table1[[#This Row],[CustomerCountry]])</f>
        <v>UNITED STATES</v>
      </c>
      <c r="O430" t="s">
        <v>23</v>
      </c>
      <c r="P430" t="s">
        <v>24</v>
      </c>
      <c r="Q430" t="s">
        <v>71</v>
      </c>
      <c r="R430" t="s">
        <v>26</v>
      </c>
      <c r="S430" t="s">
        <v>27</v>
      </c>
    </row>
    <row r="431" spans="1:19" x14ac:dyDescent="0.2">
      <c r="A431" t="s">
        <v>1106</v>
      </c>
      <c r="B431" s="6" t="str">
        <f>RIGHT(Table1[[#This Row],[OrderNo]], 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1">
        <v>42985</v>
      </c>
      <c r="I431">
        <v>10</v>
      </c>
      <c r="J431" t="s">
        <v>1107</v>
      </c>
      <c r="K431" t="s">
        <v>1108</v>
      </c>
      <c r="L431" t="s">
        <v>22</v>
      </c>
      <c r="M431" t="s">
        <v>0</v>
      </c>
      <c r="N431" t="str">
        <f>UPPER(Table1[[#This Row],[CustomerCountry]])</f>
        <v>CANADA</v>
      </c>
      <c r="O431" t="s">
        <v>23</v>
      </c>
      <c r="P431" t="s">
        <v>24</v>
      </c>
      <c r="Q431" t="s">
        <v>71</v>
      </c>
      <c r="R431" t="s">
        <v>26</v>
      </c>
      <c r="S431" t="s">
        <v>27</v>
      </c>
    </row>
    <row r="432" spans="1:19" x14ac:dyDescent="0.2">
      <c r="A432" t="s">
        <v>1109</v>
      </c>
      <c r="B432" s="6" t="str">
        <f>RIGHT(Table1[[#This Row],[OrderNo]], 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1">
        <v>42979</v>
      </c>
      <c r="I432">
        <v>4</v>
      </c>
      <c r="J432" t="s">
        <v>1110</v>
      </c>
      <c r="K432" t="s">
        <v>1111</v>
      </c>
      <c r="L432" t="s">
        <v>78</v>
      </c>
      <c r="M432" t="s">
        <v>79</v>
      </c>
      <c r="N432" t="str">
        <f>UPPER(Table1[[#This Row],[CustomerCountry]])</f>
        <v>UNITED KINGDOM</v>
      </c>
      <c r="O432" t="s">
        <v>23</v>
      </c>
      <c r="P432" t="s">
        <v>24</v>
      </c>
      <c r="Q432" t="s">
        <v>492</v>
      </c>
      <c r="R432" t="s">
        <v>26</v>
      </c>
      <c r="S432" t="s">
        <v>47</v>
      </c>
    </row>
    <row r="433" spans="1:19" x14ac:dyDescent="0.2">
      <c r="A433" t="s">
        <v>1112</v>
      </c>
      <c r="B433" s="6" t="str">
        <f>RIGHT(Table1[[#This Row],[OrderNo]], 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1">
        <v>42981</v>
      </c>
      <c r="I433">
        <v>6</v>
      </c>
      <c r="J433" t="s">
        <v>1113</v>
      </c>
      <c r="K433" t="s">
        <v>109</v>
      </c>
      <c r="L433" t="s">
        <v>51</v>
      </c>
      <c r="M433" t="s">
        <v>52</v>
      </c>
      <c r="N433" t="str">
        <f>UPPER(Table1[[#This Row],[CustomerCountry]])</f>
        <v>AUSTRALIA</v>
      </c>
      <c r="O433" t="s">
        <v>23</v>
      </c>
      <c r="P433" t="s">
        <v>24</v>
      </c>
      <c r="Q433" t="s">
        <v>25</v>
      </c>
      <c r="R433" t="s">
        <v>26</v>
      </c>
      <c r="S433" t="s">
        <v>27</v>
      </c>
    </row>
    <row r="434" spans="1:19" x14ac:dyDescent="0.2">
      <c r="A434" t="s">
        <v>1114</v>
      </c>
      <c r="B434" s="6" t="str">
        <f>RIGHT(Table1[[#This Row],[OrderNo]], 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1">
        <v>42982</v>
      </c>
      <c r="I434">
        <v>7</v>
      </c>
      <c r="J434" t="s">
        <v>1115</v>
      </c>
      <c r="K434" t="s">
        <v>256</v>
      </c>
      <c r="L434" t="s">
        <v>106</v>
      </c>
      <c r="M434" t="s">
        <v>52</v>
      </c>
      <c r="N434" t="str">
        <f>UPPER(Table1[[#This Row],[CustomerCountry]])</f>
        <v>AUSTRALIA</v>
      </c>
      <c r="O434" t="s">
        <v>23</v>
      </c>
      <c r="P434" t="s">
        <v>24</v>
      </c>
      <c r="Q434" t="s">
        <v>84</v>
      </c>
      <c r="R434" t="s">
        <v>26</v>
      </c>
      <c r="S434" t="s">
        <v>27</v>
      </c>
    </row>
    <row r="435" spans="1:19" x14ac:dyDescent="0.2">
      <c r="A435" t="s">
        <v>1116</v>
      </c>
      <c r="B435" s="6" t="str">
        <f>RIGHT(Table1[[#This Row],[OrderNo]], 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1">
        <v>42977</v>
      </c>
      <c r="I435">
        <v>2</v>
      </c>
      <c r="J435" t="s">
        <v>1117</v>
      </c>
      <c r="K435" t="s">
        <v>422</v>
      </c>
      <c r="L435" t="s">
        <v>63</v>
      </c>
      <c r="M435" t="s">
        <v>52</v>
      </c>
      <c r="N435" t="str">
        <f>UPPER(Table1[[#This Row],[CustomerCountry]])</f>
        <v>AUSTRALIA</v>
      </c>
      <c r="O435" t="s">
        <v>23</v>
      </c>
      <c r="P435" t="s">
        <v>24</v>
      </c>
      <c r="Q435" t="s">
        <v>671</v>
      </c>
      <c r="R435" t="s">
        <v>26</v>
      </c>
      <c r="S435" t="s">
        <v>47</v>
      </c>
    </row>
    <row r="436" spans="1:19" x14ac:dyDescent="0.2">
      <c r="A436" t="s">
        <v>1118</v>
      </c>
      <c r="B436" s="6" t="str">
        <f>RIGHT(Table1[[#This Row],[OrderNo]], 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1">
        <v>42985</v>
      </c>
      <c r="I436">
        <v>10</v>
      </c>
      <c r="J436" t="s">
        <v>1119</v>
      </c>
      <c r="K436" t="s">
        <v>747</v>
      </c>
      <c r="L436" t="s">
        <v>51</v>
      </c>
      <c r="M436" t="s">
        <v>52</v>
      </c>
      <c r="N436" t="str">
        <f>UPPER(Table1[[#This Row],[CustomerCountry]])</f>
        <v>AUSTRALIA</v>
      </c>
      <c r="O436" t="s">
        <v>23</v>
      </c>
      <c r="P436" t="s">
        <v>24</v>
      </c>
      <c r="Q436" t="s">
        <v>46</v>
      </c>
      <c r="R436" t="s">
        <v>1</v>
      </c>
      <c r="S436" t="s">
        <v>47</v>
      </c>
    </row>
    <row r="437" spans="1:19" x14ac:dyDescent="0.2">
      <c r="A437" t="s">
        <v>1120</v>
      </c>
      <c r="B437" s="6" t="str">
        <f>RIGHT(Table1[[#This Row],[OrderNo]], 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1">
        <v>42985</v>
      </c>
      <c r="I437">
        <v>9</v>
      </c>
      <c r="J437" t="s">
        <v>1121</v>
      </c>
      <c r="K437" t="s">
        <v>1122</v>
      </c>
      <c r="L437" t="s">
        <v>95</v>
      </c>
      <c r="M437" t="s">
        <v>96</v>
      </c>
      <c r="N437" t="str">
        <f>UPPER(Table1[[#This Row],[CustomerCountry]])</f>
        <v>GERMANY</v>
      </c>
      <c r="O437" t="s">
        <v>23</v>
      </c>
      <c r="P437" t="s">
        <v>24</v>
      </c>
      <c r="Q437" t="s">
        <v>46</v>
      </c>
      <c r="R437" t="s">
        <v>1</v>
      </c>
      <c r="S437" t="s">
        <v>47</v>
      </c>
    </row>
    <row r="438" spans="1:19" x14ac:dyDescent="0.2">
      <c r="A438" t="s">
        <v>1123</v>
      </c>
      <c r="B438" s="6" t="str">
        <f>RIGHT(Table1[[#This Row],[OrderNo]], 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1">
        <v>42981</v>
      </c>
      <c r="I438">
        <v>5</v>
      </c>
      <c r="J438" t="s">
        <v>1124</v>
      </c>
      <c r="K438" t="s">
        <v>190</v>
      </c>
      <c r="L438" t="s">
        <v>78</v>
      </c>
      <c r="M438" t="s">
        <v>79</v>
      </c>
      <c r="N438" t="str">
        <f>UPPER(Table1[[#This Row],[CustomerCountry]])</f>
        <v>UNITED KINGDOM</v>
      </c>
      <c r="O438" t="s">
        <v>23</v>
      </c>
      <c r="P438" t="s">
        <v>24</v>
      </c>
      <c r="Q438" t="s">
        <v>71</v>
      </c>
      <c r="R438" t="s">
        <v>26</v>
      </c>
      <c r="S438" t="s">
        <v>27</v>
      </c>
    </row>
    <row r="439" spans="1:19" x14ac:dyDescent="0.2">
      <c r="A439" t="s">
        <v>1125</v>
      </c>
      <c r="B439" s="6" t="str">
        <f>RIGHT(Table1[[#This Row],[OrderNo]], 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1">
        <v>42983</v>
      </c>
      <c r="I439">
        <v>6</v>
      </c>
      <c r="J439" t="s">
        <v>1126</v>
      </c>
      <c r="K439" t="s">
        <v>477</v>
      </c>
      <c r="L439" t="s">
        <v>45</v>
      </c>
      <c r="M439" t="s">
        <v>41</v>
      </c>
      <c r="N439" t="str">
        <f>UPPER(Table1[[#This Row],[CustomerCountry]])</f>
        <v>UNITED STATES</v>
      </c>
      <c r="O439" t="s">
        <v>23</v>
      </c>
      <c r="P439" t="s">
        <v>24</v>
      </c>
      <c r="Q439" t="s">
        <v>291</v>
      </c>
      <c r="R439" t="s">
        <v>26</v>
      </c>
      <c r="S439" t="s">
        <v>47</v>
      </c>
    </row>
    <row r="440" spans="1:19" x14ac:dyDescent="0.2">
      <c r="A440" t="s">
        <v>1127</v>
      </c>
      <c r="B440" s="6" t="str">
        <f>RIGHT(Table1[[#This Row],[OrderNo]], 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1">
        <v>42988</v>
      </c>
      <c r="I440">
        <v>10</v>
      </c>
      <c r="J440" t="s">
        <v>1128</v>
      </c>
      <c r="K440" t="s">
        <v>826</v>
      </c>
      <c r="L440" t="s">
        <v>78</v>
      </c>
      <c r="M440" t="s">
        <v>79</v>
      </c>
      <c r="N440" t="str">
        <f>UPPER(Table1[[#This Row],[CustomerCountry]])</f>
        <v>UNITED KINGDOM</v>
      </c>
      <c r="O440" t="s">
        <v>23</v>
      </c>
      <c r="P440" t="s">
        <v>24</v>
      </c>
      <c r="Q440" t="s">
        <v>88</v>
      </c>
      <c r="R440" t="s">
        <v>26</v>
      </c>
      <c r="S440" t="s">
        <v>27</v>
      </c>
    </row>
    <row r="441" spans="1:19" x14ac:dyDescent="0.2">
      <c r="A441" t="s">
        <v>1129</v>
      </c>
      <c r="B441" s="6" t="str">
        <f>RIGHT(Table1[[#This Row],[OrderNo]], 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1">
        <v>42983</v>
      </c>
      <c r="I441">
        <v>5</v>
      </c>
      <c r="J441" t="s">
        <v>1130</v>
      </c>
      <c r="K441" t="s">
        <v>1034</v>
      </c>
      <c r="L441" t="s">
        <v>78</v>
      </c>
      <c r="M441" t="s">
        <v>79</v>
      </c>
      <c r="N441" t="str">
        <f>UPPER(Table1[[#This Row],[CustomerCountry]])</f>
        <v>UNITED KINGDOM</v>
      </c>
      <c r="O441" t="s">
        <v>23</v>
      </c>
      <c r="P441" t="s">
        <v>24</v>
      </c>
      <c r="Q441" t="s">
        <v>88</v>
      </c>
      <c r="R441" t="s">
        <v>26</v>
      </c>
      <c r="S441" t="s">
        <v>27</v>
      </c>
    </row>
    <row r="442" spans="1:19" x14ac:dyDescent="0.2">
      <c r="A442" t="s">
        <v>1131</v>
      </c>
      <c r="B442" s="6" t="str">
        <f>RIGHT(Table1[[#This Row],[OrderNo]], 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1">
        <v>42988</v>
      </c>
      <c r="I442">
        <v>10</v>
      </c>
      <c r="J442" t="s">
        <v>1132</v>
      </c>
      <c r="K442" t="s">
        <v>177</v>
      </c>
      <c r="L442" t="s">
        <v>178</v>
      </c>
      <c r="M442" t="s">
        <v>32</v>
      </c>
      <c r="N442" t="str">
        <f>UPPER(Table1[[#This Row],[CustomerCountry]])</f>
        <v>FRANCE</v>
      </c>
      <c r="O442" t="s">
        <v>23</v>
      </c>
      <c r="P442" t="s">
        <v>24</v>
      </c>
      <c r="Q442" t="s">
        <v>55</v>
      </c>
      <c r="R442" t="s">
        <v>26</v>
      </c>
      <c r="S442" t="s">
        <v>27</v>
      </c>
    </row>
    <row r="443" spans="1:19" x14ac:dyDescent="0.2">
      <c r="A443" t="s">
        <v>1133</v>
      </c>
      <c r="B443" s="6" t="str">
        <f>RIGHT(Table1[[#This Row],[OrderNo]], 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1">
        <v>42987</v>
      </c>
      <c r="I443">
        <v>9</v>
      </c>
      <c r="J443" t="s">
        <v>1134</v>
      </c>
      <c r="K443" t="s">
        <v>141</v>
      </c>
      <c r="L443" t="s">
        <v>45</v>
      </c>
      <c r="M443" t="s">
        <v>41</v>
      </c>
      <c r="N443" t="str">
        <f>UPPER(Table1[[#This Row],[CustomerCountry]])</f>
        <v>UNITED STATES</v>
      </c>
      <c r="O443" t="s">
        <v>23</v>
      </c>
      <c r="P443" t="s">
        <v>24</v>
      </c>
      <c r="Q443" t="s">
        <v>55</v>
      </c>
      <c r="R443" t="s">
        <v>26</v>
      </c>
      <c r="S443" t="s">
        <v>27</v>
      </c>
    </row>
    <row r="444" spans="1:19" x14ac:dyDescent="0.2">
      <c r="A444" t="s">
        <v>1135</v>
      </c>
      <c r="B444" s="6" t="str">
        <f>RIGHT(Table1[[#This Row],[OrderNo]], 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1">
        <v>42987</v>
      </c>
      <c r="I444">
        <v>9</v>
      </c>
      <c r="J444" t="s">
        <v>1136</v>
      </c>
      <c r="K444" t="s">
        <v>1137</v>
      </c>
      <c r="L444" t="s">
        <v>45</v>
      </c>
      <c r="M444" t="s">
        <v>41</v>
      </c>
      <c r="N444" t="str">
        <f>UPPER(Table1[[#This Row],[CustomerCountry]])</f>
        <v>UNITED STATES</v>
      </c>
      <c r="O444" t="s">
        <v>23</v>
      </c>
      <c r="P444" t="s">
        <v>24</v>
      </c>
      <c r="Q444" t="s">
        <v>88</v>
      </c>
      <c r="R444" t="s">
        <v>26</v>
      </c>
      <c r="S444" t="s">
        <v>27</v>
      </c>
    </row>
    <row r="445" spans="1:19" x14ac:dyDescent="0.2">
      <c r="A445" t="s">
        <v>1138</v>
      </c>
      <c r="B445" s="6" t="str">
        <f>RIGHT(Table1[[#This Row],[OrderNo]], 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1">
        <v>42985</v>
      </c>
      <c r="I445">
        <v>7</v>
      </c>
      <c r="J445" t="s">
        <v>1139</v>
      </c>
      <c r="K445" t="s">
        <v>170</v>
      </c>
      <c r="L445" t="s">
        <v>171</v>
      </c>
      <c r="M445" t="s">
        <v>52</v>
      </c>
      <c r="N445" t="str">
        <f>UPPER(Table1[[#This Row],[CustomerCountry]])</f>
        <v>AUSTRALIA</v>
      </c>
      <c r="O445" t="s">
        <v>23</v>
      </c>
      <c r="P445" t="s">
        <v>24</v>
      </c>
      <c r="Q445" t="s">
        <v>55</v>
      </c>
      <c r="R445" t="s">
        <v>26</v>
      </c>
      <c r="S445" t="s">
        <v>27</v>
      </c>
    </row>
    <row r="446" spans="1:19" x14ac:dyDescent="0.2">
      <c r="A446" t="s">
        <v>1140</v>
      </c>
      <c r="B446" s="6" t="str">
        <f>RIGHT(Table1[[#This Row],[OrderNo]], 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1">
        <v>42982</v>
      </c>
      <c r="I446">
        <v>4</v>
      </c>
      <c r="J446" t="s">
        <v>1141</v>
      </c>
      <c r="K446" t="s">
        <v>50</v>
      </c>
      <c r="L446" t="s">
        <v>51</v>
      </c>
      <c r="M446" t="s">
        <v>52</v>
      </c>
      <c r="N446" t="str">
        <f>UPPER(Table1[[#This Row],[CustomerCountry]])</f>
        <v>AUSTRALIA</v>
      </c>
      <c r="O446" t="s">
        <v>23</v>
      </c>
      <c r="P446" t="s">
        <v>24</v>
      </c>
      <c r="Q446" t="s">
        <v>84</v>
      </c>
      <c r="R446" t="s">
        <v>26</v>
      </c>
      <c r="S446" t="s">
        <v>27</v>
      </c>
    </row>
    <row r="447" spans="1:19" x14ac:dyDescent="0.2">
      <c r="A447" t="s">
        <v>1142</v>
      </c>
      <c r="B447" s="6" t="str">
        <f>RIGHT(Table1[[#This Row],[OrderNo]], 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1">
        <v>42982</v>
      </c>
      <c r="I447">
        <v>4</v>
      </c>
      <c r="J447" t="s">
        <v>1143</v>
      </c>
      <c r="K447" t="s">
        <v>325</v>
      </c>
      <c r="L447" t="s">
        <v>51</v>
      </c>
      <c r="M447" t="s">
        <v>52</v>
      </c>
      <c r="N447" t="str">
        <f>UPPER(Table1[[#This Row],[CustomerCountry]])</f>
        <v>AUSTRALIA</v>
      </c>
      <c r="O447" t="s">
        <v>23</v>
      </c>
      <c r="P447" t="s">
        <v>24</v>
      </c>
      <c r="Q447" t="s">
        <v>55</v>
      </c>
      <c r="R447" t="s">
        <v>26</v>
      </c>
      <c r="S447" t="s">
        <v>27</v>
      </c>
    </row>
    <row r="448" spans="1:19" x14ac:dyDescent="0.2">
      <c r="A448" t="s">
        <v>1144</v>
      </c>
      <c r="B448" s="6" t="str">
        <f>RIGHT(Table1[[#This Row],[OrderNo]], 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1">
        <v>42986</v>
      </c>
      <c r="I448">
        <v>8</v>
      </c>
      <c r="J448" t="s">
        <v>1145</v>
      </c>
      <c r="K448" t="s">
        <v>193</v>
      </c>
      <c r="L448" t="s">
        <v>106</v>
      </c>
      <c r="M448" t="s">
        <v>52</v>
      </c>
      <c r="N448" t="str">
        <f>UPPER(Table1[[#This Row],[CustomerCountry]])</f>
        <v>AUSTRALIA</v>
      </c>
      <c r="O448" t="s">
        <v>23</v>
      </c>
      <c r="P448" t="s">
        <v>24</v>
      </c>
      <c r="Q448" t="s">
        <v>25</v>
      </c>
      <c r="R448" t="s">
        <v>26</v>
      </c>
      <c r="S448" t="s">
        <v>27</v>
      </c>
    </row>
    <row r="449" spans="1:19" x14ac:dyDescent="0.2">
      <c r="A449" t="s">
        <v>1146</v>
      </c>
      <c r="B449" s="6" t="str">
        <f>RIGHT(Table1[[#This Row],[OrderNo]], 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1">
        <v>42988</v>
      </c>
      <c r="I449">
        <v>10</v>
      </c>
      <c r="J449" t="s">
        <v>1147</v>
      </c>
      <c r="K449" t="s">
        <v>167</v>
      </c>
      <c r="L449" t="s">
        <v>63</v>
      </c>
      <c r="M449" t="s">
        <v>52</v>
      </c>
      <c r="N449" t="str">
        <f>UPPER(Table1[[#This Row],[CustomerCountry]])</f>
        <v>AUSTRALIA</v>
      </c>
      <c r="O449" t="s">
        <v>23</v>
      </c>
      <c r="P449" t="s">
        <v>24</v>
      </c>
      <c r="Q449" t="s">
        <v>84</v>
      </c>
      <c r="R449" t="s">
        <v>26</v>
      </c>
      <c r="S449" t="s">
        <v>27</v>
      </c>
    </row>
    <row r="450" spans="1:19" x14ac:dyDescent="0.2">
      <c r="A450" t="s">
        <v>1148</v>
      </c>
      <c r="B450" s="6" t="str">
        <f>RIGHT(Table1[[#This Row],[OrderNo]], 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1">
        <v>42985</v>
      </c>
      <c r="I450">
        <v>6</v>
      </c>
      <c r="J450" t="s">
        <v>1149</v>
      </c>
      <c r="K450" t="s">
        <v>190</v>
      </c>
      <c r="L450" t="s">
        <v>78</v>
      </c>
      <c r="M450" t="s">
        <v>79</v>
      </c>
      <c r="N450" t="str">
        <f>UPPER(Table1[[#This Row],[CustomerCountry]])</f>
        <v>UNITED KINGDOM</v>
      </c>
      <c r="O450" t="s">
        <v>23</v>
      </c>
      <c r="P450" t="s">
        <v>24</v>
      </c>
      <c r="Q450" t="s">
        <v>88</v>
      </c>
      <c r="R450" t="s">
        <v>26</v>
      </c>
      <c r="S450" t="s">
        <v>27</v>
      </c>
    </row>
    <row r="451" spans="1:19" x14ac:dyDescent="0.2">
      <c r="A451" t="s">
        <v>1150</v>
      </c>
      <c r="B451" s="6" t="str">
        <f>RIGHT(Table1[[#This Row],[OrderNo]], 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1">
        <v>42983</v>
      </c>
      <c r="I451">
        <v>4</v>
      </c>
      <c r="J451" t="s">
        <v>1151</v>
      </c>
      <c r="K451" t="s">
        <v>319</v>
      </c>
      <c r="L451" t="s">
        <v>40</v>
      </c>
      <c r="M451" t="s">
        <v>41</v>
      </c>
      <c r="N451" t="str">
        <f>UPPER(Table1[[#This Row],[CustomerCountry]])</f>
        <v>UNITED STATES</v>
      </c>
      <c r="O451" t="s">
        <v>23</v>
      </c>
      <c r="P451" t="s">
        <v>24</v>
      </c>
      <c r="Q451" t="s">
        <v>55</v>
      </c>
      <c r="R451" t="s">
        <v>26</v>
      </c>
      <c r="S451" t="s">
        <v>27</v>
      </c>
    </row>
    <row r="452" spans="1:19" x14ac:dyDescent="0.2">
      <c r="A452" t="s">
        <v>1152</v>
      </c>
      <c r="B452" s="6" t="str">
        <f>RIGHT(Table1[[#This Row],[OrderNo]], 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1">
        <v>42989</v>
      </c>
      <c r="I452">
        <v>10</v>
      </c>
      <c r="J452" t="s">
        <v>1153</v>
      </c>
      <c r="K452" t="s">
        <v>1154</v>
      </c>
      <c r="L452" t="s">
        <v>1155</v>
      </c>
      <c r="M452" t="s">
        <v>32</v>
      </c>
      <c r="N452" t="str">
        <f>UPPER(Table1[[#This Row],[CustomerCountry]])</f>
        <v>FRANCE</v>
      </c>
      <c r="O452" t="s">
        <v>23</v>
      </c>
      <c r="P452" t="s">
        <v>24</v>
      </c>
      <c r="Q452" t="s">
        <v>364</v>
      </c>
      <c r="R452" t="s">
        <v>26</v>
      </c>
      <c r="S452" t="s">
        <v>47</v>
      </c>
    </row>
    <row r="453" spans="1:19" x14ac:dyDescent="0.2">
      <c r="A453" t="s">
        <v>1156</v>
      </c>
      <c r="B453" s="6" t="str">
        <f>RIGHT(Table1[[#This Row],[OrderNo]], 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1">
        <v>42984</v>
      </c>
      <c r="I453">
        <v>5</v>
      </c>
      <c r="J453" t="s">
        <v>1157</v>
      </c>
      <c r="K453" t="s">
        <v>434</v>
      </c>
      <c r="L453" t="s">
        <v>51</v>
      </c>
      <c r="M453" t="s">
        <v>52</v>
      </c>
      <c r="N453" t="str">
        <f>UPPER(Table1[[#This Row],[CustomerCountry]])</f>
        <v>AUSTRALIA</v>
      </c>
      <c r="O453" t="s">
        <v>23</v>
      </c>
      <c r="P453" t="s">
        <v>33</v>
      </c>
      <c r="Q453" t="s">
        <v>67</v>
      </c>
      <c r="R453" t="s">
        <v>35</v>
      </c>
      <c r="S453" t="s">
        <v>36</v>
      </c>
    </row>
    <row r="454" spans="1:19" x14ac:dyDescent="0.2">
      <c r="A454" t="s">
        <v>1158</v>
      </c>
      <c r="B454" s="6" t="str">
        <f>RIGHT(Table1[[#This Row],[OrderNo]], 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1">
        <v>42990</v>
      </c>
      <c r="I454">
        <v>10</v>
      </c>
      <c r="J454" t="s">
        <v>1159</v>
      </c>
      <c r="K454" t="s">
        <v>294</v>
      </c>
      <c r="L454" t="s">
        <v>178</v>
      </c>
      <c r="M454" t="s">
        <v>32</v>
      </c>
      <c r="N454" t="str">
        <f>UPPER(Table1[[#This Row],[CustomerCountry]])</f>
        <v>FRANCE</v>
      </c>
      <c r="O454" t="s">
        <v>23</v>
      </c>
      <c r="P454" t="s">
        <v>24</v>
      </c>
      <c r="Q454" t="s">
        <v>55</v>
      </c>
      <c r="R454" t="s">
        <v>26</v>
      </c>
      <c r="S454" t="s">
        <v>27</v>
      </c>
    </row>
    <row r="455" spans="1:19" x14ac:dyDescent="0.2">
      <c r="A455" t="s">
        <v>1160</v>
      </c>
      <c r="B455" s="6" t="str">
        <f>RIGHT(Table1[[#This Row],[OrderNo]], 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1">
        <v>42988</v>
      </c>
      <c r="I455">
        <v>8</v>
      </c>
      <c r="J455" t="s">
        <v>1161</v>
      </c>
      <c r="K455" t="s">
        <v>325</v>
      </c>
      <c r="L455" t="s">
        <v>51</v>
      </c>
      <c r="M455" t="s">
        <v>52</v>
      </c>
      <c r="N455" t="str">
        <f>UPPER(Table1[[#This Row],[CustomerCountry]])</f>
        <v>AUSTRALIA</v>
      </c>
      <c r="O455" t="s">
        <v>23</v>
      </c>
      <c r="P455" t="s">
        <v>33</v>
      </c>
      <c r="Q455" t="s">
        <v>64</v>
      </c>
      <c r="R455" t="s">
        <v>1</v>
      </c>
      <c r="S455" t="s">
        <v>36</v>
      </c>
    </row>
    <row r="456" spans="1:19" x14ac:dyDescent="0.2">
      <c r="A456" t="s">
        <v>1162</v>
      </c>
      <c r="B456" s="6" t="str">
        <f>RIGHT(Table1[[#This Row],[OrderNo]], 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1">
        <v>42984</v>
      </c>
      <c r="I456">
        <v>4</v>
      </c>
      <c r="J456" t="s">
        <v>1163</v>
      </c>
      <c r="K456" t="s">
        <v>290</v>
      </c>
      <c r="L456" t="s">
        <v>51</v>
      </c>
      <c r="M456" t="s">
        <v>52</v>
      </c>
      <c r="N456" t="str">
        <f>UPPER(Table1[[#This Row],[CustomerCountry]])</f>
        <v>AUSTRALIA</v>
      </c>
      <c r="O456" t="s">
        <v>23</v>
      </c>
      <c r="P456" t="s">
        <v>24</v>
      </c>
      <c r="Q456" t="s">
        <v>71</v>
      </c>
      <c r="R456" t="s">
        <v>26</v>
      </c>
      <c r="S456" t="s">
        <v>27</v>
      </c>
    </row>
    <row r="457" spans="1:19" x14ac:dyDescent="0.2">
      <c r="A457" t="s">
        <v>1164</v>
      </c>
      <c r="B457" s="6" t="str">
        <f>RIGHT(Table1[[#This Row],[OrderNo]], 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1">
        <v>42987</v>
      </c>
      <c r="I457">
        <v>6</v>
      </c>
      <c r="J457" t="s">
        <v>1165</v>
      </c>
      <c r="K457" t="s">
        <v>1166</v>
      </c>
      <c r="L457" t="s">
        <v>45</v>
      </c>
      <c r="M457" t="s">
        <v>41</v>
      </c>
      <c r="N457" t="str">
        <f>UPPER(Table1[[#This Row],[CustomerCountry]])</f>
        <v>UNITED STATES</v>
      </c>
      <c r="O457" t="s">
        <v>23</v>
      </c>
      <c r="P457" t="s">
        <v>24</v>
      </c>
      <c r="Q457" t="s">
        <v>88</v>
      </c>
      <c r="R457" t="s">
        <v>26</v>
      </c>
      <c r="S457" t="s">
        <v>27</v>
      </c>
    </row>
    <row r="458" spans="1:19" x14ac:dyDescent="0.2">
      <c r="A458" t="s">
        <v>1167</v>
      </c>
      <c r="B458" s="6" t="str">
        <f>RIGHT(Table1[[#This Row],[OrderNo]], 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1">
        <v>42985</v>
      </c>
      <c r="I458">
        <v>4</v>
      </c>
      <c r="J458" t="s">
        <v>1168</v>
      </c>
      <c r="K458" t="s">
        <v>193</v>
      </c>
      <c r="L458" t="s">
        <v>106</v>
      </c>
      <c r="M458" t="s">
        <v>52</v>
      </c>
      <c r="N458" t="str">
        <f>UPPER(Table1[[#This Row],[CustomerCountry]])</f>
        <v>AUSTRALIA</v>
      </c>
      <c r="O458" t="s">
        <v>23</v>
      </c>
      <c r="P458" t="s">
        <v>24</v>
      </c>
      <c r="Q458" t="s">
        <v>25</v>
      </c>
      <c r="R458" t="s">
        <v>26</v>
      </c>
      <c r="S458" t="s">
        <v>27</v>
      </c>
    </row>
    <row r="459" spans="1:19" x14ac:dyDescent="0.2">
      <c r="A459" t="s">
        <v>1169</v>
      </c>
      <c r="B459" s="6" t="str">
        <f>RIGHT(Table1[[#This Row],[OrderNo]], 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1">
        <v>42990</v>
      </c>
      <c r="I459">
        <v>9</v>
      </c>
      <c r="J459" t="s">
        <v>1170</v>
      </c>
      <c r="K459" t="s">
        <v>233</v>
      </c>
      <c r="L459" t="s">
        <v>106</v>
      </c>
      <c r="M459" t="s">
        <v>52</v>
      </c>
      <c r="N459" t="str">
        <f>UPPER(Table1[[#This Row],[CustomerCountry]])</f>
        <v>AUSTRALIA</v>
      </c>
      <c r="O459" t="s">
        <v>23</v>
      </c>
      <c r="P459" t="s">
        <v>24</v>
      </c>
      <c r="Q459" t="s">
        <v>55</v>
      </c>
      <c r="R459" t="s">
        <v>26</v>
      </c>
      <c r="S459" t="s">
        <v>27</v>
      </c>
    </row>
    <row r="460" spans="1:19" x14ac:dyDescent="0.2">
      <c r="A460" t="s">
        <v>1171</v>
      </c>
      <c r="B460" s="6" t="str">
        <f>RIGHT(Table1[[#This Row],[OrderNo]], 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1">
        <v>42989</v>
      </c>
      <c r="I460">
        <v>8</v>
      </c>
      <c r="J460" t="s">
        <v>1172</v>
      </c>
      <c r="K460" t="s">
        <v>1173</v>
      </c>
      <c r="L460" t="s">
        <v>45</v>
      </c>
      <c r="M460" t="s">
        <v>41</v>
      </c>
      <c r="N460" t="str">
        <f>UPPER(Table1[[#This Row],[CustomerCountry]])</f>
        <v>UNITED STATES</v>
      </c>
      <c r="O460" t="s">
        <v>23</v>
      </c>
      <c r="P460" t="s">
        <v>24</v>
      </c>
      <c r="Q460" t="s">
        <v>71</v>
      </c>
      <c r="R460" t="s">
        <v>26</v>
      </c>
      <c r="S460" t="s">
        <v>27</v>
      </c>
    </row>
    <row r="461" spans="1:19" x14ac:dyDescent="0.2">
      <c r="A461" t="s">
        <v>1174</v>
      </c>
      <c r="B461" s="6" t="str">
        <f>RIGHT(Table1[[#This Row],[OrderNo]], 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1">
        <v>42990</v>
      </c>
      <c r="I461">
        <v>8</v>
      </c>
      <c r="J461" t="s">
        <v>1175</v>
      </c>
      <c r="K461" t="s">
        <v>413</v>
      </c>
      <c r="L461" t="s">
        <v>115</v>
      </c>
      <c r="M461" t="s">
        <v>41</v>
      </c>
      <c r="N461" t="str">
        <f>UPPER(Table1[[#This Row],[CustomerCountry]])</f>
        <v>UNITED STATES</v>
      </c>
      <c r="O461" t="s">
        <v>23</v>
      </c>
      <c r="P461" t="s">
        <v>24</v>
      </c>
      <c r="Q461" t="s">
        <v>55</v>
      </c>
      <c r="R461" t="s">
        <v>26</v>
      </c>
      <c r="S461" t="s">
        <v>27</v>
      </c>
    </row>
    <row r="462" spans="1:19" x14ac:dyDescent="0.2">
      <c r="A462" t="s">
        <v>1176</v>
      </c>
      <c r="B462" s="6" t="str">
        <f>RIGHT(Table1[[#This Row],[OrderNo]], 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1">
        <v>42988</v>
      </c>
      <c r="I462">
        <v>6</v>
      </c>
      <c r="J462" t="s">
        <v>1177</v>
      </c>
      <c r="K462" t="s">
        <v>233</v>
      </c>
      <c r="L462" t="s">
        <v>106</v>
      </c>
      <c r="M462" t="s">
        <v>52</v>
      </c>
      <c r="N462" t="str">
        <f>UPPER(Table1[[#This Row],[CustomerCountry]])</f>
        <v>AUSTRALIA</v>
      </c>
      <c r="O462" t="s">
        <v>23</v>
      </c>
      <c r="P462" t="s">
        <v>24</v>
      </c>
      <c r="Q462" t="s">
        <v>25</v>
      </c>
      <c r="R462" t="s">
        <v>26</v>
      </c>
      <c r="S462" t="s">
        <v>27</v>
      </c>
    </row>
    <row r="463" spans="1:19" x14ac:dyDescent="0.2">
      <c r="A463" t="s">
        <v>1178</v>
      </c>
      <c r="B463" s="6" t="str">
        <f>RIGHT(Table1[[#This Row],[OrderNo]], 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1">
        <v>42990</v>
      </c>
      <c r="I463">
        <v>7</v>
      </c>
      <c r="J463" t="s">
        <v>1179</v>
      </c>
      <c r="K463" t="s">
        <v>410</v>
      </c>
      <c r="L463" t="s">
        <v>78</v>
      </c>
      <c r="M463" t="s">
        <v>79</v>
      </c>
      <c r="N463" t="str">
        <f>UPPER(Table1[[#This Row],[CustomerCountry]])</f>
        <v>UNITED KINGDOM</v>
      </c>
      <c r="O463" t="s">
        <v>23</v>
      </c>
      <c r="P463" t="s">
        <v>33</v>
      </c>
      <c r="Q463" t="s">
        <v>287</v>
      </c>
      <c r="R463" t="s">
        <v>35</v>
      </c>
      <c r="S463" t="s">
        <v>36</v>
      </c>
    </row>
    <row r="464" spans="1:19" x14ac:dyDescent="0.2">
      <c r="A464" t="s">
        <v>1180</v>
      </c>
      <c r="B464" s="6" t="str">
        <f>RIGHT(Table1[[#This Row],[OrderNo]], 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1">
        <v>42992</v>
      </c>
      <c r="I464">
        <v>9</v>
      </c>
      <c r="J464" t="s">
        <v>1181</v>
      </c>
      <c r="K464" t="s">
        <v>477</v>
      </c>
      <c r="L464" t="s">
        <v>45</v>
      </c>
      <c r="M464" t="s">
        <v>41</v>
      </c>
      <c r="N464" t="str">
        <f>UPPER(Table1[[#This Row],[CustomerCountry]])</f>
        <v>UNITED STATES</v>
      </c>
      <c r="O464" t="s">
        <v>23</v>
      </c>
      <c r="P464" t="s">
        <v>24</v>
      </c>
      <c r="Q464" t="s">
        <v>55</v>
      </c>
      <c r="R464" t="s">
        <v>26</v>
      </c>
      <c r="S464" t="s">
        <v>27</v>
      </c>
    </row>
    <row r="465" spans="1:19" x14ac:dyDescent="0.2">
      <c r="A465" t="s">
        <v>1182</v>
      </c>
      <c r="B465" s="6" t="str">
        <f>RIGHT(Table1[[#This Row],[OrderNo]], 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1">
        <v>42986</v>
      </c>
      <c r="I465">
        <v>3</v>
      </c>
      <c r="J465" t="s">
        <v>1183</v>
      </c>
      <c r="K465" t="s">
        <v>1184</v>
      </c>
      <c r="L465" t="s">
        <v>78</v>
      </c>
      <c r="M465" t="s">
        <v>79</v>
      </c>
      <c r="N465" t="str">
        <f>UPPER(Table1[[#This Row],[CustomerCountry]])</f>
        <v>UNITED KINGDOM</v>
      </c>
      <c r="O465" t="s">
        <v>23</v>
      </c>
      <c r="P465" t="s">
        <v>24</v>
      </c>
      <c r="Q465" t="s">
        <v>450</v>
      </c>
      <c r="R465" t="s">
        <v>26</v>
      </c>
      <c r="S465" t="s">
        <v>47</v>
      </c>
    </row>
    <row r="466" spans="1:19" x14ac:dyDescent="0.2">
      <c r="A466" t="s">
        <v>1185</v>
      </c>
      <c r="B466" s="6" t="str">
        <f>RIGHT(Table1[[#This Row],[OrderNo]], 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1">
        <v>42987</v>
      </c>
      <c r="I466">
        <v>4</v>
      </c>
      <c r="J466" t="s">
        <v>1186</v>
      </c>
      <c r="K466" t="s">
        <v>1187</v>
      </c>
      <c r="L466" t="s">
        <v>40</v>
      </c>
      <c r="M466" t="s">
        <v>41</v>
      </c>
      <c r="N466" t="str">
        <f>UPPER(Table1[[#This Row],[CustomerCountry]])</f>
        <v>UNITED STATES</v>
      </c>
      <c r="O466" t="s">
        <v>23</v>
      </c>
      <c r="P466" t="s">
        <v>33</v>
      </c>
      <c r="Q466" t="s">
        <v>287</v>
      </c>
      <c r="R466" t="s">
        <v>35</v>
      </c>
      <c r="S466" t="s">
        <v>36</v>
      </c>
    </row>
    <row r="467" spans="1:19" x14ac:dyDescent="0.2">
      <c r="A467" t="s">
        <v>1188</v>
      </c>
      <c r="B467" s="6" t="str">
        <f>RIGHT(Table1[[#This Row],[OrderNo]], 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1">
        <v>42987</v>
      </c>
      <c r="I467">
        <v>4</v>
      </c>
      <c r="J467" t="s">
        <v>1189</v>
      </c>
      <c r="K467" t="s">
        <v>193</v>
      </c>
      <c r="L467" t="s">
        <v>106</v>
      </c>
      <c r="M467" t="s">
        <v>52</v>
      </c>
      <c r="N467" t="str">
        <f>UPPER(Table1[[#This Row],[CustomerCountry]])</f>
        <v>AUSTRALIA</v>
      </c>
      <c r="O467" t="s">
        <v>23</v>
      </c>
      <c r="P467" t="s">
        <v>33</v>
      </c>
      <c r="Q467" t="s">
        <v>64</v>
      </c>
      <c r="R467" t="s">
        <v>1</v>
      </c>
      <c r="S467" t="s">
        <v>36</v>
      </c>
    </row>
    <row r="468" spans="1:19" x14ac:dyDescent="0.2">
      <c r="A468" t="s">
        <v>1190</v>
      </c>
      <c r="B468" s="6" t="str">
        <f>RIGHT(Table1[[#This Row],[OrderNo]], 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1">
        <v>42992</v>
      </c>
      <c r="I468">
        <v>9</v>
      </c>
      <c r="J468" t="s">
        <v>1191</v>
      </c>
      <c r="K468" t="s">
        <v>193</v>
      </c>
      <c r="L468" t="s">
        <v>106</v>
      </c>
      <c r="M468" t="s">
        <v>52</v>
      </c>
      <c r="N468" t="str">
        <f>UPPER(Table1[[#This Row],[CustomerCountry]])</f>
        <v>AUSTRALIA</v>
      </c>
      <c r="O468" t="s">
        <v>23</v>
      </c>
      <c r="P468" t="s">
        <v>24</v>
      </c>
      <c r="Q468" t="s">
        <v>88</v>
      </c>
      <c r="R468" t="s">
        <v>26</v>
      </c>
      <c r="S468" t="s">
        <v>27</v>
      </c>
    </row>
    <row r="469" spans="1:19" x14ac:dyDescent="0.2">
      <c r="A469" t="s">
        <v>1192</v>
      </c>
      <c r="B469" s="6" t="str">
        <f>RIGHT(Table1[[#This Row],[OrderNo]], 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1">
        <v>42991</v>
      </c>
      <c r="I469">
        <v>8</v>
      </c>
      <c r="J469" t="s">
        <v>1193</v>
      </c>
      <c r="K469" t="s">
        <v>1194</v>
      </c>
      <c r="L469" t="s">
        <v>51</v>
      </c>
      <c r="M469" t="s">
        <v>52</v>
      </c>
      <c r="N469" t="str">
        <f>UPPER(Table1[[#This Row],[CustomerCountry]])</f>
        <v>AUSTRALIA</v>
      </c>
      <c r="O469" t="s">
        <v>23</v>
      </c>
      <c r="P469" t="s">
        <v>24</v>
      </c>
      <c r="Q469" t="s">
        <v>55</v>
      </c>
      <c r="R469" t="s">
        <v>26</v>
      </c>
      <c r="S469" t="s">
        <v>27</v>
      </c>
    </row>
    <row r="470" spans="1:19" x14ac:dyDescent="0.2">
      <c r="A470" t="s">
        <v>1195</v>
      </c>
      <c r="B470" s="6" t="str">
        <f>RIGHT(Table1[[#This Row],[OrderNo]], 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1">
        <v>42987</v>
      </c>
      <c r="I470">
        <v>4</v>
      </c>
      <c r="J470" t="s">
        <v>1196</v>
      </c>
      <c r="K470" t="s">
        <v>233</v>
      </c>
      <c r="L470" t="s">
        <v>106</v>
      </c>
      <c r="M470" t="s">
        <v>52</v>
      </c>
      <c r="N470" t="str">
        <f>UPPER(Table1[[#This Row],[CustomerCountry]])</f>
        <v>AUSTRALIA</v>
      </c>
      <c r="O470" t="s">
        <v>23</v>
      </c>
      <c r="P470" t="s">
        <v>24</v>
      </c>
      <c r="Q470" t="s">
        <v>88</v>
      </c>
      <c r="R470" t="s">
        <v>26</v>
      </c>
      <c r="S470" t="s">
        <v>27</v>
      </c>
    </row>
    <row r="471" spans="1:19" x14ac:dyDescent="0.2">
      <c r="A471" t="s">
        <v>1197</v>
      </c>
      <c r="B471" s="6" t="str">
        <f>RIGHT(Table1[[#This Row],[OrderNo]], 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1">
        <v>42989</v>
      </c>
      <c r="I471">
        <v>5</v>
      </c>
      <c r="J471" t="s">
        <v>1198</v>
      </c>
      <c r="K471" t="s">
        <v>987</v>
      </c>
      <c r="L471" t="s">
        <v>45</v>
      </c>
      <c r="M471" t="s">
        <v>41</v>
      </c>
      <c r="N471" t="str">
        <f>UPPER(Table1[[#This Row],[CustomerCountry]])</f>
        <v>UNITED STATES</v>
      </c>
      <c r="O471" t="s">
        <v>23</v>
      </c>
      <c r="P471" t="s">
        <v>33</v>
      </c>
      <c r="Q471" t="s">
        <v>419</v>
      </c>
      <c r="R471" t="s">
        <v>1</v>
      </c>
      <c r="S471" t="s">
        <v>36</v>
      </c>
    </row>
    <row r="472" spans="1:19" x14ac:dyDescent="0.2">
      <c r="A472" t="s">
        <v>1199</v>
      </c>
      <c r="B472" s="6" t="str">
        <f>RIGHT(Table1[[#This Row],[OrderNo]], 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1">
        <v>42992</v>
      </c>
      <c r="I472">
        <v>8</v>
      </c>
      <c r="J472" t="s">
        <v>1200</v>
      </c>
      <c r="K472" t="s">
        <v>363</v>
      </c>
      <c r="L472" t="s">
        <v>115</v>
      </c>
      <c r="M472" t="s">
        <v>41</v>
      </c>
      <c r="N472" t="str">
        <f>UPPER(Table1[[#This Row],[CustomerCountry]])</f>
        <v>UNITED STATES</v>
      </c>
      <c r="O472" t="s">
        <v>23</v>
      </c>
      <c r="P472" t="s">
        <v>24</v>
      </c>
      <c r="Q472" t="s">
        <v>671</v>
      </c>
      <c r="R472" t="s">
        <v>26</v>
      </c>
      <c r="S472" t="s">
        <v>47</v>
      </c>
    </row>
    <row r="473" spans="1:19" x14ac:dyDescent="0.2">
      <c r="A473" t="s">
        <v>1201</v>
      </c>
      <c r="B473" s="6" t="str">
        <f>RIGHT(Table1[[#This Row],[OrderNo]], 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1">
        <v>42986</v>
      </c>
      <c r="I473">
        <v>2</v>
      </c>
      <c r="J473" t="s">
        <v>1202</v>
      </c>
      <c r="K473" t="s">
        <v>50</v>
      </c>
      <c r="L473" t="s">
        <v>51</v>
      </c>
      <c r="M473" t="s">
        <v>52</v>
      </c>
      <c r="N473" t="str">
        <f>UPPER(Table1[[#This Row],[CustomerCountry]])</f>
        <v>AUSTRALIA</v>
      </c>
      <c r="O473" t="s">
        <v>23</v>
      </c>
      <c r="P473" t="s">
        <v>24</v>
      </c>
      <c r="Q473" t="s">
        <v>88</v>
      </c>
      <c r="R473" t="s">
        <v>26</v>
      </c>
      <c r="S473" t="s">
        <v>27</v>
      </c>
    </row>
    <row r="474" spans="1:19" x14ac:dyDescent="0.2">
      <c r="A474" t="s">
        <v>1203</v>
      </c>
      <c r="B474" s="6" t="str">
        <f>RIGHT(Table1[[#This Row],[OrderNo]], 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1">
        <v>42995</v>
      </c>
      <c r="I474">
        <v>10</v>
      </c>
      <c r="J474" t="s">
        <v>1204</v>
      </c>
      <c r="K474" t="s">
        <v>190</v>
      </c>
      <c r="L474" t="s">
        <v>78</v>
      </c>
      <c r="M474" t="s">
        <v>79</v>
      </c>
      <c r="N474" t="str">
        <f>UPPER(Table1[[#This Row],[CustomerCountry]])</f>
        <v>UNITED KINGDOM</v>
      </c>
      <c r="O474" t="s">
        <v>23</v>
      </c>
      <c r="P474" t="s">
        <v>24</v>
      </c>
      <c r="Q474" t="s">
        <v>25</v>
      </c>
      <c r="R474" t="s">
        <v>26</v>
      </c>
      <c r="S474" t="s">
        <v>27</v>
      </c>
    </row>
    <row r="475" spans="1:19" x14ac:dyDescent="0.2">
      <c r="A475" t="s">
        <v>1205</v>
      </c>
      <c r="B475" s="6" t="str">
        <f>RIGHT(Table1[[#This Row],[OrderNo]], 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1">
        <v>42990</v>
      </c>
      <c r="I475">
        <v>5</v>
      </c>
      <c r="J475" t="s">
        <v>1206</v>
      </c>
      <c r="K475" t="s">
        <v>70</v>
      </c>
      <c r="L475" t="s">
        <v>45</v>
      </c>
      <c r="M475" t="s">
        <v>41</v>
      </c>
      <c r="N475" t="str">
        <f>UPPER(Table1[[#This Row],[CustomerCountry]])</f>
        <v>UNITED STATES</v>
      </c>
      <c r="O475" t="s">
        <v>23</v>
      </c>
      <c r="P475" t="s">
        <v>24</v>
      </c>
      <c r="Q475" t="s">
        <v>84</v>
      </c>
      <c r="R475" t="s">
        <v>26</v>
      </c>
      <c r="S475" t="s">
        <v>27</v>
      </c>
    </row>
    <row r="476" spans="1:19" x14ac:dyDescent="0.2">
      <c r="A476" t="s">
        <v>1207</v>
      </c>
      <c r="B476" s="6" t="str">
        <f>RIGHT(Table1[[#This Row],[OrderNo]], 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1">
        <v>42989</v>
      </c>
      <c r="I476">
        <v>4</v>
      </c>
      <c r="J476" t="s">
        <v>1208</v>
      </c>
      <c r="K476" t="s">
        <v>910</v>
      </c>
      <c r="L476" t="s">
        <v>45</v>
      </c>
      <c r="M476" t="s">
        <v>41</v>
      </c>
      <c r="N476" t="str">
        <f>UPPER(Table1[[#This Row],[CustomerCountry]])</f>
        <v>UNITED STATES</v>
      </c>
      <c r="O476" t="s">
        <v>23</v>
      </c>
      <c r="P476" t="s">
        <v>24</v>
      </c>
      <c r="Q476" t="s">
        <v>46</v>
      </c>
      <c r="R476" t="s">
        <v>1</v>
      </c>
      <c r="S476" t="s">
        <v>47</v>
      </c>
    </row>
    <row r="477" spans="1:19" x14ac:dyDescent="0.2">
      <c r="A477" t="s">
        <v>1209</v>
      </c>
      <c r="B477" s="6" t="str">
        <f>RIGHT(Table1[[#This Row],[OrderNo]], 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1">
        <v>42990</v>
      </c>
      <c r="I477">
        <v>5</v>
      </c>
      <c r="J477" t="s">
        <v>1210</v>
      </c>
      <c r="K477" t="s">
        <v>290</v>
      </c>
      <c r="L477" t="s">
        <v>51</v>
      </c>
      <c r="M477" t="s">
        <v>52</v>
      </c>
      <c r="N477" t="str">
        <f>UPPER(Table1[[#This Row],[CustomerCountry]])</f>
        <v>AUSTRALIA</v>
      </c>
      <c r="O477" t="s">
        <v>23</v>
      </c>
      <c r="P477" t="s">
        <v>24</v>
      </c>
      <c r="Q477" t="s">
        <v>71</v>
      </c>
      <c r="R477" t="s">
        <v>26</v>
      </c>
      <c r="S477" t="s">
        <v>27</v>
      </c>
    </row>
    <row r="478" spans="1:19" x14ac:dyDescent="0.2">
      <c r="A478" t="s">
        <v>1211</v>
      </c>
      <c r="B478" s="6" t="str">
        <f>RIGHT(Table1[[#This Row],[OrderNo]], 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1">
        <v>42992</v>
      </c>
      <c r="I478">
        <v>6</v>
      </c>
      <c r="J478" t="s">
        <v>1212</v>
      </c>
      <c r="K478" t="s">
        <v>945</v>
      </c>
      <c r="L478" t="s">
        <v>78</v>
      </c>
      <c r="M478" t="s">
        <v>79</v>
      </c>
      <c r="N478" t="str">
        <f>UPPER(Table1[[#This Row],[CustomerCountry]])</f>
        <v>UNITED KINGDOM</v>
      </c>
      <c r="O478" t="s">
        <v>23</v>
      </c>
      <c r="P478" t="s">
        <v>24</v>
      </c>
      <c r="Q478" t="s">
        <v>84</v>
      </c>
      <c r="R478" t="s">
        <v>26</v>
      </c>
      <c r="S478" t="s">
        <v>27</v>
      </c>
    </row>
    <row r="479" spans="1:19" x14ac:dyDescent="0.2">
      <c r="A479" t="s">
        <v>1213</v>
      </c>
      <c r="B479" s="6" t="str">
        <f>RIGHT(Table1[[#This Row],[OrderNo]], 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1">
        <v>42991</v>
      </c>
      <c r="I479">
        <v>5</v>
      </c>
      <c r="J479" t="s">
        <v>1214</v>
      </c>
      <c r="K479" t="s">
        <v>74</v>
      </c>
      <c r="L479" t="s">
        <v>45</v>
      </c>
      <c r="M479" t="s">
        <v>41</v>
      </c>
      <c r="N479" t="str">
        <f>UPPER(Table1[[#This Row],[CustomerCountry]])</f>
        <v>UNITED STATES</v>
      </c>
      <c r="O479" t="s">
        <v>23</v>
      </c>
      <c r="P479" t="s">
        <v>24</v>
      </c>
      <c r="Q479" t="s">
        <v>55</v>
      </c>
      <c r="R479" t="s">
        <v>26</v>
      </c>
      <c r="S479" t="s">
        <v>27</v>
      </c>
    </row>
    <row r="480" spans="1:19" x14ac:dyDescent="0.2">
      <c r="A480" t="s">
        <v>1215</v>
      </c>
      <c r="B480" s="6" t="str">
        <f>RIGHT(Table1[[#This Row],[OrderNo]], 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1">
        <v>42989</v>
      </c>
      <c r="I480">
        <v>3</v>
      </c>
      <c r="J480" t="s">
        <v>1216</v>
      </c>
      <c r="K480" t="s">
        <v>1217</v>
      </c>
      <c r="L480" t="s">
        <v>45</v>
      </c>
      <c r="M480" t="s">
        <v>41</v>
      </c>
      <c r="N480" t="str">
        <f>UPPER(Table1[[#This Row],[CustomerCountry]])</f>
        <v>UNITED STATES</v>
      </c>
      <c r="O480" t="s">
        <v>23</v>
      </c>
      <c r="P480" t="s">
        <v>24</v>
      </c>
      <c r="Q480" t="s">
        <v>71</v>
      </c>
      <c r="R480" t="s">
        <v>26</v>
      </c>
      <c r="S480" t="s">
        <v>27</v>
      </c>
    </row>
    <row r="481" spans="1:19" x14ac:dyDescent="0.2">
      <c r="A481" t="s">
        <v>1218</v>
      </c>
      <c r="B481" s="6" t="str">
        <f>RIGHT(Table1[[#This Row],[OrderNo]], 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1">
        <v>42992</v>
      </c>
      <c r="I481">
        <v>6</v>
      </c>
      <c r="J481" t="s">
        <v>1219</v>
      </c>
      <c r="K481" t="s">
        <v>44</v>
      </c>
      <c r="L481" t="s">
        <v>45</v>
      </c>
      <c r="M481" t="s">
        <v>41</v>
      </c>
      <c r="N481" t="str">
        <f>UPPER(Table1[[#This Row],[CustomerCountry]])</f>
        <v>UNITED STATES</v>
      </c>
      <c r="O481" t="s">
        <v>23</v>
      </c>
      <c r="P481" t="s">
        <v>24</v>
      </c>
      <c r="Q481" t="s">
        <v>88</v>
      </c>
      <c r="R481" t="s">
        <v>26</v>
      </c>
      <c r="S481" t="s">
        <v>27</v>
      </c>
    </row>
    <row r="482" spans="1:19" x14ac:dyDescent="0.2">
      <c r="A482" t="s">
        <v>1220</v>
      </c>
      <c r="B482" s="6" t="str">
        <f>RIGHT(Table1[[#This Row],[OrderNo]], 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1">
        <v>42992</v>
      </c>
      <c r="I482">
        <v>6</v>
      </c>
      <c r="J482" t="s">
        <v>1221</v>
      </c>
      <c r="K482" t="s">
        <v>91</v>
      </c>
      <c r="L482" t="s">
        <v>40</v>
      </c>
      <c r="M482" t="s">
        <v>41</v>
      </c>
      <c r="N482" t="str">
        <f>UPPER(Table1[[#This Row],[CustomerCountry]])</f>
        <v>UNITED STATES</v>
      </c>
      <c r="O482" t="s">
        <v>23</v>
      </c>
      <c r="P482" t="s">
        <v>24</v>
      </c>
      <c r="Q482" t="s">
        <v>55</v>
      </c>
      <c r="R482" t="s">
        <v>26</v>
      </c>
      <c r="S482" t="s">
        <v>27</v>
      </c>
    </row>
    <row r="483" spans="1:19" x14ac:dyDescent="0.2">
      <c r="A483" t="s">
        <v>1222</v>
      </c>
      <c r="B483" s="6" t="str">
        <f>RIGHT(Table1[[#This Row],[OrderNo]], 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1">
        <v>42992</v>
      </c>
      <c r="I483">
        <v>6</v>
      </c>
      <c r="J483" t="s">
        <v>1223</v>
      </c>
      <c r="K483" t="s">
        <v>74</v>
      </c>
      <c r="L483" t="s">
        <v>45</v>
      </c>
      <c r="M483" t="s">
        <v>41</v>
      </c>
      <c r="N483" t="str">
        <f>UPPER(Table1[[#This Row],[CustomerCountry]])</f>
        <v>UNITED STATES</v>
      </c>
      <c r="O483" t="s">
        <v>23</v>
      </c>
      <c r="P483" t="s">
        <v>24</v>
      </c>
      <c r="Q483" t="s">
        <v>291</v>
      </c>
      <c r="R483" t="s">
        <v>26</v>
      </c>
      <c r="S483" t="s">
        <v>47</v>
      </c>
    </row>
    <row r="484" spans="1:19" x14ac:dyDescent="0.2">
      <c r="A484" t="s">
        <v>1224</v>
      </c>
      <c r="B484" s="6" t="str">
        <f>RIGHT(Table1[[#This Row],[OrderNo]], 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1">
        <v>42990</v>
      </c>
      <c r="I484">
        <v>4</v>
      </c>
      <c r="J484" t="s">
        <v>1225</v>
      </c>
      <c r="K484" t="s">
        <v>477</v>
      </c>
      <c r="L484" t="s">
        <v>45</v>
      </c>
      <c r="M484" t="s">
        <v>41</v>
      </c>
      <c r="N484" t="str">
        <f>UPPER(Table1[[#This Row],[CustomerCountry]])</f>
        <v>UNITED STATES</v>
      </c>
      <c r="O484" t="s">
        <v>23</v>
      </c>
      <c r="P484" t="s">
        <v>24</v>
      </c>
      <c r="Q484" t="s">
        <v>46</v>
      </c>
      <c r="R484" t="s">
        <v>1</v>
      </c>
      <c r="S484" t="s">
        <v>47</v>
      </c>
    </row>
    <row r="485" spans="1:19" x14ac:dyDescent="0.2">
      <c r="A485" t="s">
        <v>1226</v>
      </c>
      <c r="B485" s="6" t="str">
        <f>RIGHT(Table1[[#This Row],[OrderNo]], 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1">
        <v>42992</v>
      </c>
      <c r="I485">
        <v>6</v>
      </c>
      <c r="J485" t="s">
        <v>1227</v>
      </c>
      <c r="K485" t="s">
        <v>87</v>
      </c>
      <c r="L485" t="s">
        <v>51</v>
      </c>
      <c r="M485" t="s">
        <v>52</v>
      </c>
      <c r="N485" t="str">
        <f>UPPER(Table1[[#This Row],[CustomerCountry]])</f>
        <v>AUSTRALIA</v>
      </c>
      <c r="O485" t="s">
        <v>23</v>
      </c>
      <c r="P485" t="s">
        <v>33</v>
      </c>
      <c r="Q485" t="s">
        <v>194</v>
      </c>
      <c r="R485" t="s">
        <v>35</v>
      </c>
      <c r="S485" t="s">
        <v>36</v>
      </c>
    </row>
    <row r="486" spans="1:19" x14ac:dyDescent="0.2">
      <c r="A486" t="s">
        <v>1228</v>
      </c>
      <c r="B486" s="6" t="str">
        <f>RIGHT(Table1[[#This Row],[OrderNo]], 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1">
        <v>42990</v>
      </c>
      <c r="I486">
        <v>4</v>
      </c>
      <c r="J486" t="s">
        <v>1229</v>
      </c>
      <c r="K486" t="s">
        <v>325</v>
      </c>
      <c r="L486" t="s">
        <v>51</v>
      </c>
      <c r="M486" t="s">
        <v>52</v>
      </c>
      <c r="N486" t="str">
        <f>UPPER(Table1[[#This Row],[CustomerCountry]])</f>
        <v>AUSTRALIA</v>
      </c>
      <c r="O486" t="s">
        <v>23</v>
      </c>
      <c r="P486" t="s">
        <v>33</v>
      </c>
      <c r="Q486" t="s">
        <v>287</v>
      </c>
      <c r="R486" t="s">
        <v>35</v>
      </c>
      <c r="S486" t="s">
        <v>36</v>
      </c>
    </row>
    <row r="487" spans="1:19" x14ac:dyDescent="0.2">
      <c r="A487" t="s">
        <v>1230</v>
      </c>
      <c r="B487" s="6" t="str">
        <f>RIGHT(Table1[[#This Row],[OrderNo]], 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1">
        <v>42996</v>
      </c>
      <c r="I487">
        <v>10</v>
      </c>
      <c r="J487" t="s">
        <v>1231</v>
      </c>
      <c r="K487" t="s">
        <v>504</v>
      </c>
      <c r="L487" t="s">
        <v>51</v>
      </c>
      <c r="M487" t="s">
        <v>52</v>
      </c>
      <c r="N487" t="str">
        <f>UPPER(Table1[[#This Row],[CustomerCountry]])</f>
        <v>AUSTRALIA</v>
      </c>
      <c r="O487" t="s">
        <v>23</v>
      </c>
      <c r="P487" t="s">
        <v>24</v>
      </c>
      <c r="Q487" t="s">
        <v>25</v>
      </c>
      <c r="R487" t="s">
        <v>26</v>
      </c>
      <c r="S487" t="s">
        <v>27</v>
      </c>
    </row>
    <row r="488" spans="1:19" x14ac:dyDescent="0.2">
      <c r="A488" t="s">
        <v>1232</v>
      </c>
      <c r="B488" s="6" t="str">
        <f>RIGHT(Table1[[#This Row],[OrderNo]], 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1">
        <v>42993</v>
      </c>
      <c r="I488">
        <v>7</v>
      </c>
      <c r="J488" t="s">
        <v>1233</v>
      </c>
      <c r="K488" t="s">
        <v>738</v>
      </c>
      <c r="L488" t="s">
        <v>51</v>
      </c>
      <c r="M488" t="s">
        <v>52</v>
      </c>
      <c r="N488" t="str">
        <f>UPPER(Table1[[#This Row],[CustomerCountry]])</f>
        <v>AUSTRALIA</v>
      </c>
      <c r="O488" t="s">
        <v>23</v>
      </c>
      <c r="P488" t="s">
        <v>24</v>
      </c>
      <c r="Q488" t="s">
        <v>25</v>
      </c>
      <c r="R488" t="s">
        <v>26</v>
      </c>
      <c r="S488" t="s">
        <v>27</v>
      </c>
    </row>
    <row r="489" spans="1:19" x14ac:dyDescent="0.2">
      <c r="A489" t="s">
        <v>1234</v>
      </c>
      <c r="B489" s="6" t="str">
        <f>RIGHT(Table1[[#This Row],[OrderNo]], 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1">
        <v>42992</v>
      </c>
      <c r="I489">
        <v>5</v>
      </c>
      <c r="J489" t="s">
        <v>1235</v>
      </c>
      <c r="K489" t="s">
        <v>350</v>
      </c>
      <c r="L489" t="s">
        <v>78</v>
      </c>
      <c r="M489" t="s">
        <v>79</v>
      </c>
      <c r="N489" t="str">
        <f>UPPER(Table1[[#This Row],[CustomerCountry]])</f>
        <v>UNITED KINGDOM</v>
      </c>
      <c r="O489" t="s">
        <v>23</v>
      </c>
      <c r="P489" t="s">
        <v>24</v>
      </c>
      <c r="Q489" t="s">
        <v>55</v>
      </c>
      <c r="R489" t="s">
        <v>26</v>
      </c>
      <c r="S489" t="s">
        <v>27</v>
      </c>
    </row>
    <row r="490" spans="1:19" x14ac:dyDescent="0.2">
      <c r="A490" t="s">
        <v>1236</v>
      </c>
      <c r="B490" s="6" t="str">
        <f>RIGHT(Table1[[#This Row],[OrderNo]], 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1">
        <v>42993</v>
      </c>
      <c r="I490">
        <v>6</v>
      </c>
      <c r="J490" t="s">
        <v>1237</v>
      </c>
      <c r="K490" t="s">
        <v>102</v>
      </c>
      <c r="L490" t="s">
        <v>78</v>
      </c>
      <c r="M490" t="s">
        <v>79</v>
      </c>
      <c r="N490" t="str">
        <f>UPPER(Table1[[#This Row],[CustomerCountry]])</f>
        <v>UNITED KINGDOM</v>
      </c>
      <c r="O490" t="s">
        <v>23</v>
      </c>
      <c r="P490" t="s">
        <v>24</v>
      </c>
      <c r="Q490" t="s">
        <v>55</v>
      </c>
      <c r="R490" t="s">
        <v>26</v>
      </c>
      <c r="S490" t="s">
        <v>27</v>
      </c>
    </row>
    <row r="491" spans="1:19" x14ac:dyDescent="0.2">
      <c r="A491" t="s">
        <v>1238</v>
      </c>
      <c r="B491" s="6" t="str">
        <f>RIGHT(Table1[[#This Row],[OrderNo]], 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1">
        <v>42989</v>
      </c>
      <c r="I491">
        <v>2</v>
      </c>
      <c r="J491" t="s">
        <v>1239</v>
      </c>
      <c r="K491" t="s">
        <v>1240</v>
      </c>
      <c r="L491" t="s">
        <v>138</v>
      </c>
      <c r="M491" t="s">
        <v>96</v>
      </c>
      <c r="N491" t="str">
        <f>UPPER(Table1[[#This Row],[CustomerCountry]])</f>
        <v>GERMANY</v>
      </c>
      <c r="O491" t="s">
        <v>23</v>
      </c>
      <c r="P491" t="s">
        <v>24</v>
      </c>
      <c r="Q491" t="s">
        <v>25</v>
      </c>
      <c r="R491" t="s">
        <v>26</v>
      </c>
      <c r="S491" t="s">
        <v>27</v>
      </c>
    </row>
    <row r="492" spans="1:19" x14ac:dyDescent="0.2">
      <c r="A492" t="s">
        <v>1241</v>
      </c>
      <c r="B492" s="6" t="str">
        <f>RIGHT(Table1[[#This Row],[OrderNo]], 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1">
        <v>42989</v>
      </c>
      <c r="I492">
        <v>2</v>
      </c>
      <c r="J492" t="s">
        <v>1242</v>
      </c>
      <c r="K492" t="s">
        <v>70</v>
      </c>
      <c r="L492" t="s">
        <v>45</v>
      </c>
      <c r="M492" t="s">
        <v>41</v>
      </c>
      <c r="N492" t="str">
        <f>UPPER(Table1[[#This Row],[CustomerCountry]])</f>
        <v>UNITED STATES</v>
      </c>
      <c r="O492" t="s">
        <v>23</v>
      </c>
      <c r="P492" t="s">
        <v>24</v>
      </c>
      <c r="Q492" t="s">
        <v>25</v>
      </c>
      <c r="R492" t="s">
        <v>26</v>
      </c>
      <c r="S492" t="s">
        <v>27</v>
      </c>
    </row>
    <row r="493" spans="1:19" x14ac:dyDescent="0.2">
      <c r="A493" t="s">
        <v>1243</v>
      </c>
      <c r="B493" s="6" t="str">
        <f>RIGHT(Table1[[#This Row],[OrderNo]], 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1">
        <v>42990</v>
      </c>
      <c r="I493">
        <v>3</v>
      </c>
      <c r="J493" t="s">
        <v>1244</v>
      </c>
      <c r="K493" t="s">
        <v>1187</v>
      </c>
      <c r="L493" t="s">
        <v>40</v>
      </c>
      <c r="M493" t="s">
        <v>41</v>
      </c>
      <c r="N493" t="str">
        <f>UPPER(Table1[[#This Row],[CustomerCountry]])</f>
        <v>UNITED STATES</v>
      </c>
      <c r="O493" t="s">
        <v>23</v>
      </c>
      <c r="P493" t="s">
        <v>24</v>
      </c>
      <c r="Q493" t="s">
        <v>71</v>
      </c>
      <c r="R493" t="s">
        <v>26</v>
      </c>
      <c r="S493" t="s">
        <v>27</v>
      </c>
    </row>
    <row r="494" spans="1:19" x14ac:dyDescent="0.2">
      <c r="A494" t="s">
        <v>1245</v>
      </c>
      <c r="B494" s="6" t="str">
        <f>RIGHT(Table1[[#This Row],[OrderNo]], 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1">
        <v>42997</v>
      </c>
      <c r="I494">
        <v>10</v>
      </c>
      <c r="J494" t="s">
        <v>1246</v>
      </c>
      <c r="K494" t="s">
        <v>62</v>
      </c>
      <c r="L494" t="s">
        <v>63</v>
      </c>
      <c r="M494" t="s">
        <v>52</v>
      </c>
      <c r="N494" t="str">
        <f>UPPER(Table1[[#This Row],[CustomerCountry]])</f>
        <v>AUSTRALIA</v>
      </c>
      <c r="O494" t="s">
        <v>23</v>
      </c>
      <c r="P494" t="s">
        <v>33</v>
      </c>
      <c r="Q494" t="s">
        <v>419</v>
      </c>
      <c r="R494" t="s">
        <v>1</v>
      </c>
      <c r="S494" t="s">
        <v>36</v>
      </c>
    </row>
    <row r="495" spans="1:19" x14ac:dyDescent="0.2">
      <c r="A495" t="s">
        <v>1247</v>
      </c>
      <c r="B495" s="6" t="str">
        <f>RIGHT(Table1[[#This Row],[OrderNo]], 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1">
        <v>42997</v>
      </c>
      <c r="I495">
        <v>10</v>
      </c>
      <c r="J495" t="s">
        <v>1248</v>
      </c>
      <c r="K495" t="s">
        <v>747</v>
      </c>
      <c r="L495" t="s">
        <v>51</v>
      </c>
      <c r="M495" t="s">
        <v>52</v>
      </c>
      <c r="N495" t="str">
        <f>UPPER(Table1[[#This Row],[CustomerCountry]])</f>
        <v>AUSTRALIA</v>
      </c>
      <c r="O495" t="s">
        <v>23</v>
      </c>
      <c r="P495" t="s">
        <v>24</v>
      </c>
      <c r="Q495" t="s">
        <v>84</v>
      </c>
      <c r="R495" t="s">
        <v>26</v>
      </c>
      <c r="S495" t="s">
        <v>27</v>
      </c>
    </row>
    <row r="496" spans="1:19" x14ac:dyDescent="0.2">
      <c r="A496" t="s">
        <v>1249</v>
      </c>
      <c r="B496" s="6" t="str">
        <f>RIGHT(Table1[[#This Row],[OrderNo]], 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1">
        <v>42997</v>
      </c>
      <c r="I496">
        <v>10</v>
      </c>
      <c r="J496" t="s">
        <v>1250</v>
      </c>
      <c r="K496" t="s">
        <v>144</v>
      </c>
      <c r="L496" t="s">
        <v>63</v>
      </c>
      <c r="M496" t="s">
        <v>52</v>
      </c>
      <c r="N496" t="str">
        <f>UPPER(Table1[[#This Row],[CustomerCountry]])</f>
        <v>AUSTRALIA</v>
      </c>
      <c r="O496" t="s">
        <v>23</v>
      </c>
      <c r="P496" t="s">
        <v>24</v>
      </c>
      <c r="Q496" t="s">
        <v>84</v>
      </c>
      <c r="R496" t="s">
        <v>26</v>
      </c>
      <c r="S496" t="s">
        <v>27</v>
      </c>
    </row>
    <row r="497" spans="1:19" x14ac:dyDescent="0.2">
      <c r="A497" t="s">
        <v>1251</v>
      </c>
      <c r="B497" s="6" t="str">
        <f>RIGHT(Table1[[#This Row],[OrderNo]], 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1">
        <v>42991</v>
      </c>
      <c r="I497">
        <v>4</v>
      </c>
      <c r="J497" t="s">
        <v>1252</v>
      </c>
      <c r="K497" t="s">
        <v>199</v>
      </c>
      <c r="L497" t="s">
        <v>51</v>
      </c>
      <c r="M497" t="s">
        <v>52</v>
      </c>
      <c r="N497" t="str">
        <f>UPPER(Table1[[#This Row],[CustomerCountry]])</f>
        <v>AUSTRALIA</v>
      </c>
      <c r="O497" t="s">
        <v>23</v>
      </c>
      <c r="P497" t="s">
        <v>24</v>
      </c>
      <c r="Q497" t="s">
        <v>364</v>
      </c>
      <c r="R497" t="s">
        <v>26</v>
      </c>
      <c r="S497" t="s">
        <v>47</v>
      </c>
    </row>
    <row r="498" spans="1:19" x14ac:dyDescent="0.2">
      <c r="A498" t="s">
        <v>1253</v>
      </c>
      <c r="B498" s="6" t="str">
        <f>RIGHT(Table1[[#This Row],[OrderNo]], 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1">
        <v>42995</v>
      </c>
      <c r="I498">
        <v>7</v>
      </c>
      <c r="J498" t="s">
        <v>1254</v>
      </c>
      <c r="K498" t="s">
        <v>360</v>
      </c>
      <c r="L498" t="s">
        <v>78</v>
      </c>
      <c r="M498" t="s">
        <v>79</v>
      </c>
      <c r="N498" t="str">
        <f>UPPER(Table1[[#This Row],[CustomerCountry]])</f>
        <v>UNITED KINGDOM</v>
      </c>
      <c r="O498" t="s">
        <v>23</v>
      </c>
      <c r="P498" t="s">
        <v>24</v>
      </c>
      <c r="Q498" t="s">
        <v>88</v>
      </c>
      <c r="R498" t="s">
        <v>26</v>
      </c>
      <c r="S498" t="s">
        <v>27</v>
      </c>
    </row>
    <row r="499" spans="1:19" x14ac:dyDescent="0.2">
      <c r="A499" t="s">
        <v>1255</v>
      </c>
      <c r="B499" s="6" t="str">
        <f>RIGHT(Table1[[#This Row],[OrderNo]], 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1">
        <v>42994</v>
      </c>
      <c r="I499">
        <v>6</v>
      </c>
      <c r="J499" t="s">
        <v>1256</v>
      </c>
      <c r="K499" t="s">
        <v>141</v>
      </c>
      <c r="L499" t="s">
        <v>45</v>
      </c>
      <c r="M499" t="s">
        <v>41</v>
      </c>
      <c r="N499" t="str">
        <f>UPPER(Table1[[#This Row],[CustomerCountry]])</f>
        <v>UNITED STATES</v>
      </c>
      <c r="O499" t="s">
        <v>23</v>
      </c>
      <c r="P499" t="s">
        <v>24</v>
      </c>
      <c r="Q499" t="s">
        <v>25</v>
      </c>
      <c r="R499" t="s">
        <v>26</v>
      </c>
      <c r="S499" t="s">
        <v>27</v>
      </c>
    </row>
    <row r="500" spans="1:19" x14ac:dyDescent="0.2">
      <c r="A500" t="s">
        <v>1257</v>
      </c>
      <c r="B500" s="6" t="str">
        <f>RIGHT(Table1[[#This Row],[OrderNo]], 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1">
        <v>42990</v>
      </c>
      <c r="I500">
        <v>2</v>
      </c>
      <c r="J500" t="s">
        <v>1258</v>
      </c>
      <c r="K500" t="s">
        <v>565</v>
      </c>
      <c r="L500" t="s">
        <v>51</v>
      </c>
      <c r="M500" t="s">
        <v>52</v>
      </c>
      <c r="N500" t="str">
        <f>UPPER(Table1[[#This Row],[CustomerCountry]])</f>
        <v>AUSTRALIA</v>
      </c>
      <c r="O500" t="s">
        <v>23</v>
      </c>
      <c r="P500" t="s">
        <v>24</v>
      </c>
      <c r="Q500" t="s">
        <v>84</v>
      </c>
      <c r="R500" t="s">
        <v>26</v>
      </c>
      <c r="S500" t="s">
        <v>27</v>
      </c>
    </row>
    <row r="501" spans="1:19" x14ac:dyDescent="0.2">
      <c r="A501" t="s">
        <v>1259</v>
      </c>
      <c r="B501" s="6" t="str">
        <f>RIGHT(Table1[[#This Row],[OrderNo]], 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1">
        <v>42993</v>
      </c>
      <c r="I501">
        <v>5</v>
      </c>
      <c r="J501" t="s">
        <v>1260</v>
      </c>
      <c r="K501" t="s">
        <v>58</v>
      </c>
      <c r="L501" t="s">
        <v>59</v>
      </c>
      <c r="M501" t="s">
        <v>52</v>
      </c>
      <c r="N501" t="str">
        <f>UPPER(Table1[[#This Row],[CustomerCountry]])</f>
        <v>AUSTRALIA</v>
      </c>
      <c r="O501" t="s">
        <v>23</v>
      </c>
      <c r="P501" t="s">
        <v>24</v>
      </c>
      <c r="Q501" t="s">
        <v>55</v>
      </c>
      <c r="R501" t="s">
        <v>26</v>
      </c>
      <c r="S501" t="s">
        <v>27</v>
      </c>
    </row>
    <row r="502" spans="1:19" x14ac:dyDescent="0.2">
      <c r="A502" t="s">
        <v>1261</v>
      </c>
      <c r="B502" s="6" t="str">
        <f>RIGHT(Table1[[#This Row],[OrderNo]], 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1">
        <v>42995</v>
      </c>
      <c r="I502">
        <v>7</v>
      </c>
      <c r="J502" t="s">
        <v>1262</v>
      </c>
      <c r="K502" t="s">
        <v>396</v>
      </c>
      <c r="L502" t="s">
        <v>106</v>
      </c>
      <c r="M502" t="s">
        <v>52</v>
      </c>
      <c r="N502" t="str">
        <f>UPPER(Table1[[#This Row],[CustomerCountry]])</f>
        <v>AUSTRALIA</v>
      </c>
      <c r="O502" t="s">
        <v>23</v>
      </c>
      <c r="P502" t="s">
        <v>24</v>
      </c>
      <c r="Q502" t="s">
        <v>25</v>
      </c>
      <c r="R502" t="s">
        <v>26</v>
      </c>
      <c r="S502" t="s">
        <v>27</v>
      </c>
    </row>
    <row r="503" spans="1:19" x14ac:dyDescent="0.2">
      <c r="A503" t="s">
        <v>1263</v>
      </c>
      <c r="B503" s="6" t="str">
        <f>RIGHT(Table1[[#This Row],[OrderNo]], 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1">
        <v>42998</v>
      </c>
      <c r="I503">
        <v>9</v>
      </c>
      <c r="J503" t="s">
        <v>1264</v>
      </c>
      <c r="K503" t="s">
        <v>662</v>
      </c>
      <c r="L503" t="s">
        <v>777</v>
      </c>
      <c r="M503" t="s">
        <v>96</v>
      </c>
      <c r="N503" t="str">
        <f>UPPER(Table1[[#This Row],[CustomerCountry]])</f>
        <v>GERMANY</v>
      </c>
      <c r="O503" t="s">
        <v>23</v>
      </c>
      <c r="P503" t="s">
        <v>24</v>
      </c>
      <c r="Q503" t="s">
        <v>25</v>
      </c>
      <c r="R503" t="s">
        <v>26</v>
      </c>
      <c r="S503" t="s">
        <v>27</v>
      </c>
    </row>
    <row r="504" spans="1:19" x14ac:dyDescent="0.2">
      <c r="A504" t="s">
        <v>1265</v>
      </c>
      <c r="B504" s="6" t="str">
        <f>RIGHT(Table1[[#This Row],[OrderNo]], 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1">
        <v>42996</v>
      </c>
      <c r="I504">
        <v>7</v>
      </c>
      <c r="J504" t="s">
        <v>1266</v>
      </c>
      <c r="K504" t="s">
        <v>190</v>
      </c>
      <c r="L504" t="s">
        <v>78</v>
      </c>
      <c r="M504" t="s">
        <v>79</v>
      </c>
      <c r="N504" t="str">
        <f>UPPER(Table1[[#This Row],[CustomerCountry]])</f>
        <v>UNITED KINGDOM</v>
      </c>
      <c r="O504" t="s">
        <v>23</v>
      </c>
      <c r="P504" t="s">
        <v>24</v>
      </c>
      <c r="Q504" t="s">
        <v>25</v>
      </c>
      <c r="R504" t="s">
        <v>26</v>
      </c>
      <c r="S504" t="s">
        <v>27</v>
      </c>
    </row>
    <row r="505" spans="1:19" x14ac:dyDescent="0.2">
      <c r="A505" t="s">
        <v>1267</v>
      </c>
      <c r="B505" s="6" t="str">
        <f>RIGHT(Table1[[#This Row],[OrderNo]], 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1">
        <v>42993</v>
      </c>
      <c r="I505">
        <v>4</v>
      </c>
      <c r="J505" t="s">
        <v>1268</v>
      </c>
      <c r="K505" t="s">
        <v>1269</v>
      </c>
      <c r="L505" t="s">
        <v>78</v>
      </c>
      <c r="M505" t="s">
        <v>79</v>
      </c>
      <c r="N505" t="str">
        <f>UPPER(Table1[[#This Row],[CustomerCountry]])</f>
        <v>UNITED KINGDOM</v>
      </c>
      <c r="O505" t="s">
        <v>23</v>
      </c>
      <c r="P505" t="s">
        <v>24</v>
      </c>
      <c r="Q505" t="s">
        <v>25</v>
      </c>
      <c r="R505" t="s">
        <v>26</v>
      </c>
      <c r="S505" t="s">
        <v>27</v>
      </c>
    </row>
    <row r="506" spans="1:19" x14ac:dyDescent="0.2">
      <c r="A506" t="s">
        <v>1270</v>
      </c>
      <c r="B506" s="6" t="str">
        <f>RIGHT(Table1[[#This Row],[OrderNo]], 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1">
        <v>42992</v>
      </c>
      <c r="I506">
        <v>3</v>
      </c>
      <c r="J506" t="s">
        <v>1271</v>
      </c>
      <c r="K506" t="s">
        <v>782</v>
      </c>
      <c r="L506" t="s">
        <v>95</v>
      </c>
      <c r="M506" t="s">
        <v>96</v>
      </c>
      <c r="N506" t="str">
        <f>UPPER(Table1[[#This Row],[CustomerCountry]])</f>
        <v>GERMANY</v>
      </c>
      <c r="O506" t="s">
        <v>23</v>
      </c>
      <c r="P506" t="s">
        <v>33</v>
      </c>
      <c r="Q506" t="s">
        <v>435</v>
      </c>
      <c r="R506" t="s">
        <v>1</v>
      </c>
      <c r="S506" t="s">
        <v>36</v>
      </c>
    </row>
    <row r="507" spans="1:19" x14ac:dyDescent="0.2">
      <c r="A507" t="s">
        <v>1272</v>
      </c>
      <c r="B507" s="6" t="str">
        <f>RIGHT(Table1[[#This Row],[OrderNo]], 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1">
        <v>42992</v>
      </c>
      <c r="I507">
        <v>3</v>
      </c>
      <c r="J507" t="s">
        <v>1273</v>
      </c>
      <c r="K507" t="s">
        <v>141</v>
      </c>
      <c r="L507" t="s">
        <v>45</v>
      </c>
      <c r="M507" t="s">
        <v>41</v>
      </c>
      <c r="N507" t="str">
        <f>UPPER(Table1[[#This Row],[CustomerCountry]])</f>
        <v>UNITED STATES</v>
      </c>
      <c r="O507" t="s">
        <v>23</v>
      </c>
      <c r="P507" t="s">
        <v>24</v>
      </c>
      <c r="Q507" t="s">
        <v>25</v>
      </c>
      <c r="R507" t="s">
        <v>26</v>
      </c>
      <c r="S507" t="s">
        <v>27</v>
      </c>
    </row>
    <row r="508" spans="1:19" x14ac:dyDescent="0.2">
      <c r="A508" t="s">
        <v>1274</v>
      </c>
      <c r="B508" s="6" t="str">
        <f>RIGHT(Table1[[#This Row],[OrderNo]], 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1">
        <v>42995</v>
      </c>
      <c r="I508">
        <v>6</v>
      </c>
      <c r="J508" t="s">
        <v>1275</v>
      </c>
      <c r="K508" t="s">
        <v>267</v>
      </c>
      <c r="L508" t="s">
        <v>115</v>
      </c>
      <c r="M508" t="s">
        <v>41</v>
      </c>
      <c r="N508" t="str">
        <f>UPPER(Table1[[#This Row],[CustomerCountry]])</f>
        <v>UNITED STATES</v>
      </c>
      <c r="O508" t="s">
        <v>23</v>
      </c>
      <c r="P508" t="s">
        <v>33</v>
      </c>
      <c r="Q508" t="s">
        <v>435</v>
      </c>
      <c r="R508" t="s">
        <v>1</v>
      </c>
      <c r="S508" t="s">
        <v>36</v>
      </c>
    </row>
    <row r="509" spans="1:19" x14ac:dyDescent="0.2">
      <c r="A509" t="s">
        <v>1276</v>
      </c>
      <c r="B509" s="6" t="str">
        <f>RIGHT(Table1[[#This Row],[OrderNo]], 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1">
        <v>42991</v>
      </c>
      <c r="I509">
        <v>2</v>
      </c>
      <c r="J509" t="s">
        <v>1277</v>
      </c>
      <c r="K509" t="s">
        <v>58</v>
      </c>
      <c r="L509" t="s">
        <v>59</v>
      </c>
      <c r="M509" t="s">
        <v>52</v>
      </c>
      <c r="N509" t="str">
        <f>UPPER(Table1[[#This Row],[CustomerCountry]])</f>
        <v>AUSTRALIA</v>
      </c>
      <c r="O509" t="s">
        <v>23</v>
      </c>
      <c r="P509" t="s">
        <v>33</v>
      </c>
      <c r="Q509" t="s">
        <v>64</v>
      </c>
      <c r="R509" t="s">
        <v>1</v>
      </c>
      <c r="S509" t="s">
        <v>36</v>
      </c>
    </row>
    <row r="510" spans="1:19" x14ac:dyDescent="0.2">
      <c r="A510" t="s">
        <v>1278</v>
      </c>
      <c r="B510" s="6" t="str">
        <f>RIGHT(Table1[[#This Row],[OrderNo]], 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1">
        <v>42993</v>
      </c>
      <c r="I510">
        <v>4</v>
      </c>
      <c r="J510" t="s">
        <v>1279</v>
      </c>
      <c r="K510" t="s">
        <v>391</v>
      </c>
      <c r="L510" t="s">
        <v>51</v>
      </c>
      <c r="M510" t="s">
        <v>52</v>
      </c>
      <c r="N510" t="str">
        <f>UPPER(Table1[[#This Row],[CustomerCountry]])</f>
        <v>AUSTRALIA</v>
      </c>
      <c r="O510" t="s">
        <v>23</v>
      </c>
      <c r="P510" t="s">
        <v>24</v>
      </c>
      <c r="Q510" t="s">
        <v>25</v>
      </c>
      <c r="R510" t="s">
        <v>26</v>
      </c>
      <c r="S510" t="s">
        <v>27</v>
      </c>
    </row>
    <row r="511" spans="1:19" x14ac:dyDescent="0.2">
      <c r="A511" t="s">
        <v>1280</v>
      </c>
      <c r="B511" s="6" t="str">
        <f>RIGHT(Table1[[#This Row],[OrderNo]], 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1">
        <v>42996</v>
      </c>
      <c r="I511">
        <v>6</v>
      </c>
      <c r="J511" t="s">
        <v>1281</v>
      </c>
      <c r="K511" t="s">
        <v>1184</v>
      </c>
      <c r="L511" t="s">
        <v>78</v>
      </c>
      <c r="M511" t="s">
        <v>79</v>
      </c>
      <c r="N511" t="str">
        <f>UPPER(Table1[[#This Row],[CustomerCountry]])</f>
        <v>UNITED KINGDOM</v>
      </c>
      <c r="O511" t="s">
        <v>23</v>
      </c>
      <c r="P511" t="s">
        <v>24</v>
      </c>
      <c r="Q511" t="s">
        <v>84</v>
      </c>
      <c r="R511" t="s">
        <v>26</v>
      </c>
      <c r="S511" t="s">
        <v>27</v>
      </c>
    </row>
    <row r="512" spans="1:19" x14ac:dyDescent="0.2">
      <c r="A512" t="s">
        <v>1282</v>
      </c>
      <c r="B512" s="6" t="str">
        <f>RIGHT(Table1[[#This Row],[OrderNo]], 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1">
        <v>42996</v>
      </c>
      <c r="I512">
        <v>6</v>
      </c>
      <c r="J512" t="s">
        <v>1283</v>
      </c>
      <c r="K512" t="s">
        <v>1284</v>
      </c>
      <c r="L512" t="s">
        <v>78</v>
      </c>
      <c r="M512" t="s">
        <v>79</v>
      </c>
      <c r="N512" t="str">
        <f>UPPER(Table1[[#This Row],[CustomerCountry]])</f>
        <v>UNITED KINGDOM</v>
      </c>
      <c r="O512" t="s">
        <v>23</v>
      </c>
      <c r="P512" t="s">
        <v>33</v>
      </c>
      <c r="Q512" t="s">
        <v>194</v>
      </c>
      <c r="R512" t="s">
        <v>35</v>
      </c>
      <c r="S512" t="s">
        <v>36</v>
      </c>
    </row>
    <row r="513" spans="1:19" x14ac:dyDescent="0.2">
      <c r="A513" t="s">
        <v>1285</v>
      </c>
      <c r="B513" s="6" t="str">
        <f>RIGHT(Table1[[#This Row],[OrderNo]], 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1">
        <v>42992</v>
      </c>
      <c r="I513">
        <v>2</v>
      </c>
      <c r="J513" t="s">
        <v>1286</v>
      </c>
      <c r="K513" t="s">
        <v>401</v>
      </c>
      <c r="L513" t="s">
        <v>45</v>
      </c>
      <c r="M513" t="s">
        <v>41</v>
      </c>
      <c r="N513" t="str">
        <f>UPPER(Table1[[#This Row],[CustomerCountry]])</f>
        <v>UNITED STATES</v>
      </c>
      <c r="O513" t="s">
        <v>23</v>
      </c>
      <c r="P513" t="s">
        <v>24</v>
      </c>
      <c r="Q513" t="s">
        <v>25</v>
      </c>
      <c r="R513" t="s">
        <v>26</v>
      </c>
      <c r="S513" t="s">
        <v>27</v>
      </c>
    </row>
    <row r="514" spans="1:19" x14ac:dyDescent="0.2">
      <c r="A514" t="s">
        <v>1287</v>
      </c>
      <c r="B514" s="6" t="str">
        <f>RIGHT(Table1[[#This Row],[OrderNo]], 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1">
        <v>42995</v>
      </c>
      <c r="I514">
        <v>5</v>
      </c>
      <c r="J514" t="s">
        <v>1288</v>
      </c>
      <c r="K514" t="s">
        <v>118</v>
      </c>
      <c r="L514" t="s">
        <v>45</v>
      </c>
      <c r="M514" t="s">
        <v>41</v>
      </c>
      <c r="N514" t="str">
        <f>UPPER(Table1[[#This Row],[CustomerCountry]])</f>
        <v>UNITED STATES</v>
      </c>
      <c r="O514" t="s">
        <v>23</v>
      </c>
      <c r="P514" t="s">
        <v>24</v>
      </c>
      <c r="Q514" t="s">
        <v>55</v>
      </c>
      <c r="R514" t="s">
        <v>26</v>
      </c>
      <c r="S514" t="s">
        <v>27</v>
      </c>
    </row>
    <row r="515" spans="1:19" x14ac:dyDescent="0.2">
      <c r="A515" t="s">
        <v>1289</v>
      </c>
      <c r="B515" s="6" t="str">
        <f>RIGHT(Table1[[#This Row],[OrderNo]], 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1">
        <v>42993</v>
      </c>
      <c r="I515">
        <v>3</v>
      </c>
      <c r="J515" t="s">
        <v>1290</v>
      </c>
      <c r="K515" t="s">
        <v>74</v>
      </c>
      <c r="L515" t="s">
        <v>45</v>
      </c>
      <c r="M515" t="s">
        <v>41</v>
      </c>
      <c r="N515" t="str">
        <f>UPPER(Table1[[#This Row],[CustomerCountry]])</f>
        <v>UNITED STATES</v>
      </c>
      <c r="O515" t="s">
        <v>23</v>
      </c>
      <c r="P515" t="s">
        <v>24</v>
      </c>
      <c r="Q515" t="s">
        <v>88</v>
      </c>
      <c r="R515" t="s">
        <v>26</v>
      </c>
      <c r="S515" t="s">
        <v>27</v>
      </c>
    </row>
    <row r="516" spans="1:19" x14ac:dyDescent="0.2">
      <c r="A516" t="s">
        <v>1291</v>
      </c>
      <c r="B516" s="6" t="str">
        <f>RIGHT(Table1[[#This Row],[OrderNo]], 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1">
        <v>42998</v>
      </c>
      <c r="I516">
        <v>8</v>
      </c>
      <c r="J516" t="s">
        <v>1292</v>
      </c>
      <c r="K516" t="s">
        <v>987</v>
      </c>
      <c r="L516" t="s">
        <v>45</v>
      </c>
      <c r="M516" t="s">
        <v>41</v>
      </c>
      <c r="N516" t="str">
        <f>UPPER(Table1[[#This Row],[CustomerCountry]])</f>
        <v>UNITED STATES</v>
      </c>
      <c r="O516" t="s">
        <v>23</v>
      </c>
      <c r="P516" t="s">
        <v>24</v>
      </c>
      <c r="Q516" t="s">
        <v>71</v>
      </c>
      <c r="R516" t="s">
        <v>26</v>
      </c>
      <c r="S516" t="s">
        <v>27</v>
      </c>
    </row>
    <row r="517" spans="1:19" x14ac:dyDescent="0.2">
      <c r="A517" t="s">
        <v>1293</v>
      </c>
      <c r="B517" s="6" t="str">
        <f>RIGHT(Table1[[#This Row],[OrderNo]], 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1">
        <v>42996</v>
      </c>
      <c r="I517">
        <v>6</v>
      </c>
      <c r="J517" t="s">
        <v>1294</v>
      </c>
      <c r="K517" t="s">
        <v>504</v>
      </c>
      <c r="L517" t="s">
        <v>51</v>
      </c>
      <c r="M517" t="s">
        <v>52</v>
      </c>
      <c r="N517" t="str">
        <f>UPPER(Table1[[#This Row],[CustomerCountry]])</f>
        <v>AUSTRALIA</v>
      </c>
      <c r="O517" t="s">
        <v>23</v>
      </c>
      <c r="P517" t="s">
        <v>33</v>
      </c>
      <c r="Q517" t="s">
        <v>64</v>
      </c>
      <c r="R517" t="s">
        <v>1</v>
      </c>
      <c r="S517" t="s">
        <v>36</v>
      </c>
    </row>
    <row r="518" spans="1:19" x14ac:dyDescent="0.2">
      <c r="A518" t="s">
        <v>1295</v>
      </c>
      <c r="B518" s="6" t="str">
        <f>RIGHT(Table1[[#This Row],[OrderNo]], 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1">
        <v>42996</v>
      </c>
      <c r="I518">
        <v>6</v>
      </c>
      <c r="J518" t="s">
        <v>1296</v>
      </c>
      <c r="K518" t="s">
        <v>233</v>
      </c>
      <c r="L518" t="s">
        <v>106</v>
      </c>
      <c r="M518" t="s">
        <v>52</v>
      </c>
      <c r="N518" t="str">
        <f>UPPER(Table1[[#This Row],[CustomerCountry]])</f>
        <v>AUSTRALIA</v>
      </c>
      <c r="O518" t="s">
        <v>23</v>
      </c>
      <c r="P518" t="s">
        <v>24</v>
      </c>
      <c r="Q518" t="s">
        <v>25</v>
      </c>
      <c r="R518" t="s">
        <v>26</v>
      </c>
      <c r="S518" t="s">
        <v>27</v>
      </c>
    </row>
    <row r="519" spans="1:19" x14ac:dyDescent="0.2">
      <c r="A519" t="s">
        <v>1297</v>
      </c>
      <c r="B519" s="6" t="str">
        <f>RIGHT(Table1[[#This Row],[OrderNo]], 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1">
        <v>42993</v>
      </c>
      <c r="I519">
        <v>3</v>
      </c>
      <c r="J519" t="s">
        <v>1298</v>
      </c>
      <c r="K519" t="s">
        <v>391</v>
      </c>
      <c r="L519" t="s">
        <v>51</v>
      </c>
      <c r="M519" t="s">
        <v>52</v>
      </c>
      <c r="N519" t="str">
        <f>UPPER(Table1[[#This Row],[CustomerCountry]])</f>
        <v>AUSTRALIA</v>
      </c>
      <c r="O519" t="s">
        <v>23</v>
      </c>
      <c r="P519" t="s">
        <v>24</v>
      </c>
      <c r="Q519" t="s">
        <v>84</v>
      </c>
      <c r="R519" t="s">
        <v>26</v>
      </c>
      <c r="S519" t="s">
        <v>27</v>
      </c>
    </row>
    <row r="520" spans="1:19" x14ac:dyDescent="0.2">
      <c r="A520" t="s">
        <v>1299</v>
      </c>
      <c r="B520" s="6" t="str">
        <f>RIGHT(Table1[[#This Row],[OrderNo]], 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1">
        <v>42998</v>
      </c>
      <c r="I520">
        <v>8</v>
      </c>
      <c r="J520" t="s">
        <v>1300</v>
      </c>
      <c r="K520" t="s">
        <v>344</v>
      </c>
      <c r="L520" t="s">
        <v>106</v>
      </c>
      <c r="M520" t="s">
        <v>52</v>
      </c>
      <c r="N520" t="str">
        <f>UPPER(Table1[[#This Row],[CustomerCountry]])</f>
        <v>AUSTRALIA</v>
      </c>
      <c r="O520" t="s">
        <v>23</v>
      </c>
      <c r="P520" t="s">
        <v>24</v>
      </c>
      <c r="Q520" t="s">
        <v>88</v>
      </c>
      <c r="R520" t="s">
        <v>26</v>
      </c>
      <c r="S520" t="s">
        <v>27</v>
      </c>
    </row>
    <row r="521" spans="1:19" x14ac:dyDescent="0.2">
      <c r="A521" t="s">
        <v>1301</v>
      </c>
      <c r="B521" s="6" t="str">
        <f>RIGHT(Table1[[#This Row],[OrderNo]], 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1">
        <v>42996</v>
      </c>
      <c r="I521">
        <v>6</v>
      </c>
      <c r="J521" t="s">
        <v>1302</v>
      </c>
      <c r="K521" t="s">
        <v>528</v>
      </c>
      <c r="L521" t="s">
        <v>106</v>
      </c>
      <c r="M521" t="s">
        <v>52</v>
      </c>
      <c r="N521" t="str">
        <f>UPPER(Table1[[#This Row],[CustomerCountry]])</f>
        <v>AUSTRALIA</v>
      </c>
      <c r="O521" t="s">
        <v>23</v>
      </c>
      <c r="P521" t="s">
        <v>24</v>
      </c>
      <c r="Q521" t="s">
        <v>84</v>
      </c>
      <c r="R521" t="s">
        <v>26</v>
      </c>
      <c r="S521" t="s">
        <v>27</v>
      </c>
    </row>
    <row r="522" spans="1:19" x14ac:dyDescent="0.2">
      <c r="A522" t="s">
        <v>1303</v>
      </c>
      <c r="B522" s="6" t="str">
        <f>RIGHT(Table1[[#This Row],[OrderNo]], 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1">
        <v>42996</v>
      </c>
      <c r="I522">
        <v>6</v>
      </c>
      <c r="J522" t="s">
        <v>1304</v>
      </c>
      <c r="K522" t="s">
        <v>184</v>
      </c>
      <c r="L522" t="s">
        <v>51</v>
      </c>
      <c r="M522" t="s">
        <v>52</v>
      </c>
      <c r="N522" t="str">
        <f>UPPER(Table1[[#This Row],[CustomerCountry]])</f>
        <v>AUSTRALIA</v>
      </c>
      <c r="O522" t="s">
        <v>23</v>
      </c>
      <c r="P522" t="s">
        <v>24</v>
      </c>
      <c r="Q522" t="s">
        <v>88</v>
      </c>
      <c r="R522" t="s">
        <v>26</v>
      </c>
      <c r="S522" t="s">
        <v>27</v>
      </c>
    </row>
    <row r="523" spans="1:19" x14ac:dyDescent="0.2">
      <c r="A523" t="s">
        <v>1305</v>
      </c>
      <c r="B523" s="6" t="str">
        <f>RIGHT(Table1[[#This Row],[OrderNo]], 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1">
        <v>42998</v>
      </c>
      <c r="I523">
        <v>7</v>
      </c>
      <c r="J523" t="s">
        <v>1306</v>
      </c>
      <c r="K523" t="s">
        <v>1307</v>
      </c>
      <c r="L523" t="s">
        <v>282</v>
      </c>
      <c r="M523" t="s">
        <v>96</v>
      </c>
      <c r="N523" t="str">
        <f>UPPER(Table1[[#This Row],[CustomerCountry]])</f>
        <v>GERMANY</v>
      </c>
      <c r="O523" t="s">
        <v>23</v>
      </c>
      <c r="P523" t="s">
        <v>33</v>
      </c>
      <c r="Q523" t="s">
        <v>287</v>
      </c>
      <c r="R523" t="s">
        <v>35</v>
      </c>
      <c r="S523" t="s">
        <v>36</v>
      </c>
    </row>
    <row r="524" spans="1:19" x14ac:dyDescent="0.2">
      <c r="A524" t="s">
        <v>1308</v>
      </c>
      <c r="B524" s="6" t="str">
        <f>RIGHT(Table1[[#This Row],[OrderNo]], 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1">
        <v>42996</v>
      </c>
      <c r="I524">
        <v>5</v>
      </c>
      <c r="J524" t="s">
        <v>1309</v>
      </c>
      <c r="K524" t="s">
        <v>787</v>
      </c>
      <c r="L524" t="s">
        <v>40</v>
      </c>
      <c r="M524" t="s">
        <v>41</v>
      </c>
      <c r="N524" t="str">
        <f>UPPER(Table1[[#This Row],[CustomerCountry]])</f>
        <v>UNITED STATES</v>
      </c>
      <c r="O524" t="s">
        <v>23</v>
      </c>
      <c r="P524" t="s">
        <v>24</v>
      </c>
      <c r="Q524" t="s">
        <v>84</v>
      </c>
      <c r="R524" t="s">
        <v>26</v>
      </c>
      <c r="S524" t="s">
        <v>27</v>
      </c>
    </row>
    <row r="525" spans="1:19" x14ac:dyDescent="0.2">
      <c r="A525" t="s">
        <v>1310</v>
      </c>
      <c r="B525" s="6" t="str">
        <f>RIGHT(Table1[[#This Row],[OrderNo]], 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1">
        <v>42994</v>
      </c>
      <c r="I525">
        <v>3</v>
      </c>
      <c r="J525" t="s">
        <v>1311</v>
      </c>
      <c r="K525" t="s">
        <v>697</v>
      </c>
      <c r="L525" t="s">
        <v>115</v>
      </c>
      <c r="M525" t="s">
        <v>41</v>
      </c>
      <c r="N525" t="str">
        <f>UPPER(Table1[[#This Row],[CustomerCountry]])</f>
        <v>UNITED STATES</v>
      </c>
      <c r="O525" t="s">
        <v>23</v>
      </c>
      <c r="P525" t="s">
        <v>24</v>
      </c>
      <c r="Q525" t="s">
        <v>88</v>
      </c>
      <c r="R525" t="s">
        <v>26</v>
      </c>
      <c r="S525" t="s">
        <v>27</v>
      </c>
    </row>
    <row r="526" spans="1:19" x14ac:dyDescent="0.2">
      <c r="A526" t="s">
        <v>1312</v>
      </c>
      <c r="B526" s="6" t="str">
        <f>RIGHT(Table1[[#This Row],[OrderNo]], 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1">
        <v>43000</v>
      </c>
      <c r="I526">
        <v>9</v>
      </c>
      <c r="J526" t="s">
        <v>1313</v>
      </c>
      <c r="K526" t="s">
        <v>270</v>
      </c>
      <c r="L526" t="s">
        <v>45</v>
      </c>
      <c r="M526" t="s">
        <v>41</v>
      </c>
      <c r="N526" t="str">
        <f>UPPER(Table1[[#This Row],[CustomerCountry]])</f>
        <v>UNITED STATES</v>
      </c>
      <c r="O526" t="s">
        <v>23</v>
      </c>
      <c r="P526" t="s">
        <v>33</v>
      </c>
      <c r="Q526" t="s">
        <v>287</v>
      </c>
      <c r="R526" t="s">
        <v>35</v>
      </c>
      <c r="S526" t="s">
        <v>36</v>
      </c>
    </row>
    <row r="527" spans="1:19" x14ac:dyDescent="0.2">
      <c r="A527" t="s">
        <v>1314</v>
      </c>
      <c r="B527" s="6" t="str">
        <f>RIGHT(Table1[[#This Row],[OrderNo]], 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1">
        <v>42996</v>
      </c>
      <c r="I527">
        <v>5</v>
      </c>
      <c r="J527" t="s">
        <v>1315</v>
      </c>
      <c r="K527" t="s">
        <v>984</v>
      </c>
      <c r="L527" t="s">
        <v>45</v>
      </c>
      <c r="M527" t="s">
        <v>41</v>
      </c>
      <c r="N527" t="str">
        <f>UPPER(Table1[[#This Row],[CustomerCountry]])</f>
        <v>UNITED STATES</v>
      </c>
      <c r="O527" t="s">
        <v>23</v>
      </c>
      <c r="P527" t="s">
        <v>24</v>
      </c>
      <c r="Q527" t="s">
        <v>80</v>
      </c>
      <c r="R527" t="s">
        <v>26</v>
      </c>
      <c r="S527" t="s">
        <v>47</v>
      </c>
    </row>
    <row r="528" spans="1:19" x14ac:dyDescent="0.2">
      <c r="A528" t="s">
        <v>1316</v>
      </c>
      <c r="B528" s="6" t="str">
        <f>RIGHT(Table1[[#This Row],[OrderNo]], 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1">
        <v>42995</v>
      </c>
      <c r="I528">
        <v>4</v>
      </c>
      <c r="J528" t="s">
        <v>1317</v>
      </c>
      <c r="K528" t="s">
        <v>199</v>
      </c>
      <c r="L528" t="s">
        <v>51</v>
      </c>
      <c r="M528" t="s">
        <v>52</v>
      </c>
      <c r="N528" t="str">
        <f>UPPER(Table1[[#This Row],[CustomerCountry]])</f>
        <v>AUSTRALIA</v>
      </c>
      <c r="O528" t="s">
        <v>23</v>
      </c>
      <c r="P528" t="s">
        <v>24</v>
      </c>
      <c r="Q528" t="s">
        <v>71</v>
      </c>
      <c r="R528" t="s">
        <v>26</v>
      </c>
      <c r="S528" t="s">
        <v>27</v>
      </c>
    </row>
    <row r="529" spans="1:19" x14ac:dyDescent="0.2">
      <c r="A529" t="s">
        <v>1318</v>
      </c>
      <c r="B529" s="6" t="str">
        <f>RIGHT(Table1[[#This Row],[OrderNo]], 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1">
        <v>43000</v>
      </c>
      <c r="I529">
        <v>8</v>
      </c>
      <c r="J529" t="s">
        <v>1319</v>
      </c>
      <c r="K529" t="s">
        <v>873</v>
      </c>
      <c r="L529" t="s">
        <v>115</v>
      </c>
      <c r="M529" t="s">
        <v>41</v>
      </c>
      <c r="N529" t="str">
        <f>UPPER(Table1[[#This Row],[CustomerCountry]])</f>
        <v>UNITED STATES</v>
      </c>
      <c r="O529" t="s">
        <v>23</v>
      </c>
      <c r="P529" t="s">
        <v>24</v>
      </c>
      <c r="Q529" t="s">
        <v>55</v>
      </c>
      <c r="R529" t="s">
        <v>26</v>
      </c>
      <c r="S529" t="s">
        <v>27</v>
      </c>
    </row>
    <row r="530" spans="1:19" x14ac:dyDescent="0.2">
      <c r="A530" t="s">
        <v>1320</v>
      </c>
      <c r="B530" s="6" t="str">
        <f>RIGHT(Table1[[#This Row],[OrderNo]], 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1">
        <v>43001</v>
      </c>
      <c r="I530">
        <v>9</v>
      </c>
      <c r="J530" t="s">
        <v>1321</v>
      </c>
      <c r="K530" t="s">
        <v>1217</v>
      </c>
      <c r="L530" t="s">
        <v>45</v>
      </c>
      <c r="M530" t="s">
        <v>41</v>
      </c>
      <c r="N530" t="str">
        <f>UPPER(Table1[[#This Row],[CustomerCountry]])</f>
        <v>UNITED STATES</v>
      </c>
      <c r="O530" t="s">
        <v>23</v>
      </c>
      <c r="P530" t="s">
        <v>24</v>
      </c>
      <c r="Q530" t="s">
        <v>71</v>
      </c>
      <c r="R530" t="s">
        <v>26</v>
      </c>
      <c r="S530" t="s">
        <v>27</v>
      </c>
    </row>
    <row r="531" spans="1:19" x14ac:dyDescent="0.2">
      <c r="A531" t="s">
        <v>1322</v>
      </c>
      <c r="B531" s="6" t="str">
        <f>RIGHT(Table1[[#This Row],[OrderNo]], 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1">
        <v>42994</v>
      </c>
      <c r="I531">
        <v>2</v>
      </c>
      <c r="J531" t="s">
        <v>1323</v>
      </c>
      <c r="K531" t="s">
        <v>144</v>
      </c>
      <c r="L531" t="s">
        <v>63</v>
      </c>
      <c r="M531" t="s">
        <v>52</v>
      </c>
      <c r="N531" t="str">
        <f>UPPER(Table1[[#This Row],[CustomerCountry]])</f>
        <v>AUSTRALIA</v>
      </c>
      <c r="O531" t="s">
        <v>23</v>
      </c>
      <c r="P531" t="s">
        <v>24</v>
      </c>
      <c r="Q531" t="s">
        <v>71</v>
      </c>
      <c r="R531" t="s">
        <v>26</v>
      </c>
      <c r="S531" t="s">
        <v>27</v>
      </c>
    </row>
    <row r="532" spans="1:19" x14ac:dyDescent="0.2">
      <c r="A532" t="s">
        <v>1324</v>
      </c>
      <c r="B532" s="6" t="str">
        <f>RIGHT(Table1[[#This Row],[OrderNo]], 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1">
        <v>43000</v>
      </c>
      <c r="I532">
        <v>7</v>
      </c>
      <c r="J532" t="s">
        <v>1325</v>
      </c>
      <c r="K532" t="s">
        <v>621</v>
      </c>
      <c r="L532" t="s">
        <v>122</v>
      </c>
      <c r="M532" t="s">
        <v>96</v>
      </c>
      <c r="N532" t="str">
        <f>UPPER(Table1[[#This Row],[CustomerCountry]])</f>
        <v>GERMANY</v>
      </c>
      <c r="O532" t="s">
        <v>23</v>
      </c>
      <c r="P532" t="s">
        <v>24</v>
      </c>
      <c r="Q532" t="s">
        <v>88</v>
      </c>
      <c r="R532" t="s">
        <v>26</v>
      </c>
      <c r="S532" t="s">
        <v>27</v>
      </c>
    </row>
    <row r="533" spans="1:19" x14ac:dyDescent="0.2">
      <c r="A533" t="s">
        <v>1326</v>
      </c>
      <c r="B533" s="6" t="str">
        <f>RIGHT(Table1[[#This Row],[OrderNo]], 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1">
        <v>43001</v>
      </c>
      <c r="I533">
        <v>8</v>
      </c>
      <c r="J533" t="s">
        <v>1327</v>
      </c>
      <c r="K533" t="s">
        <v>717</v>
      </c>
      <c r="L533" t="s">
        <v>22</v>
      </c>
      <c r="M533" t="s">
        <v>0</v>
      </c>
      <c r="N533" t="str">
        <f>UPPER(Table1[[#This Row],[CustomerCountry]])</f>
        <v>CANADA</v>
      </c>
      <c r="O533" t="s">
        <v>23</v>
      </c>
      <c r="P533" t="s">
        <v>33</v>
      </c>
      <c r="Q533" t="s">
        <v>160</v>
      </c>
      <c r="R533" t="s">
        <v>1</v>
      </c>
      <c r="S533" t="s">
        <v>36</v>
      </c>
    </row>
    <row r="534" spans="1:19" x14ac:dyDescent="0.2">
      <c r="A534" t="s">
        <v>1328</v>
      </c>
      <c r="B534" s="6" t="str">
        <f>RIGHT(Table1[[#This Row],[OrderNo]], 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1">
        <v>42999</v>
      </c>
      <c r="I534">
        <v>5</v>
      </c>
      <c r="J534" t="s">
        <v>1329</v>
      </c>
      <c r="K534" t="s">
        <v>1330</v>
      </c>
      <c r="L534" t="s">
        <v>45</v>
      </c>
      <c r="M534" t="s">
        <v>41</v>
      </c>
      <c r="N534" t="str">
        <f>UPPER(Table1[[#This Row],[CustomerCountry]])</f>
        <v>UNITED STATES</v>
      </c>
      <c r="O534" t="s">
        <v>23</v>
      </c>
      <c r="P534" t="s">
        <v>24</v>
      </c>
      <c r="Q534" t="s">
        <v>88</v>
      </c>
      <c r="R534" t="s">
        <v>26</v>
      </c>
      <c r="S534" t="s">
        <v>27</v>
      </c>
    </row>
    <row r="535" spans="1:19" x14ac:dyDescent="0.2">
      <c r="A535" t="s">
        <v>1331</v>
      </c>
      <c r="B535" s="6" t="str">
        <f>RIGHT(Table1[[#This Row],[OrderNo]], 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1">
        <v>42996</v>
      </c>
      <c r="I535">
        <v>2</v>
      </c>
      <c r="J535" t="s">
        <v>1332</v>
      </c>
      <c r="K535" t="s">
        <v>558</v>
      </c>
      <c r="L535" t="s">
        <v>45</v>
      </c>
      <c r="M535" t="s">
        <v>41</v>
      </c>
      <c r="N535" t="str">
        <f>UPPER(Table1[[#This Row],[CustomerCountry]])</f>
        <v>UNITED STATES</v>
      </c>
      <c r="O535" t="s">
        <v>23</v>
      </c>
      <c r="P535" t="s">
        <v>24</v>
      </c>
      <c r="Q535" t="s">
        <v>25</v>
      </c>
      <c r="R535" t="s">
        <v>26</v>
      </c>
      <c r="S535" t="s">
        <v>27</v>
      </c>
    </row>
    <row r="536" spans="1:19" x14ac:dyDescent="0.2">
      <c r="A536" t="s">
        <v>1333</v>
      </c>
      <c r="B536" s="6" t="str">
        <f>RIGHT(Table1[[#This Row],[OrderNo]], 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1">
        <v>42997</v>
      </c>
      <c r="I536">
        <v>3</v>
      </c>
      <c r="J536" t="s">
        <v>1334</v>
      </c>
      <c r="K536" t="s">
        <v>984</v>
      </c>
      <c r="L536" t="s">
        <v>45</v>
      </c>
      <c r="M536" t="s">
        <v>41</v>
      </c>
      <c r="N536" t="str">
        <f>UPPER(Table1[[#This Row],[CustomerCountry]])</f>
        <v>UNITED STATES</v>
      </c>
      <c r="O536" t="s">
        <v>23</v>
      </c>
      <c r="P536" t="s">
        <v>24</v>
      </c>
      <c r="Q536" t="s">
        <v>84</v>
      </c>
      <c r="R536" t="s">
        <v>26</v>
      </c>
      <c r="S536" t="s">
        <v>27</v>
      </c>
    </row>
    <row r="537" spans="1:19" x14ac:dyDescent="0.2">
      <c r="A537" t="s">
        <v>1335</v>
      </c>
      <c r="B537" s="6" t="str">
        <f>RIGHT(Table1[[#This Row],[OrderNo]], 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1">
        <v>43003</v>
      </c>
      <c r="I537">
        <v>9</v>
      </c>
      <c r="J537" t="s">
        <v>1336</v>
      </c>
      <c r="K537" t="s">
        <v>396</v>
      </c>
      <c r="L537" t="s">
        <v>106</v>
      </c>
      <c r="M537" t="s">
        <v>52</v>
      </c>
      <c r="N537" t="str">
        <f>UPPER(Table1[[#This Row],[CustomerCountry]])</f>
        <v>AUSTRALIA</v>
      </c>
      <c r="O537" t="s">
        <v>23</v>
      </c>
      <c r="P537" t="s">
        <v>33</v>
      </c>
      <c r="Q537" t="s">
        <v>64</v>
      </c>
      <c r="R537" t="s">
        <v>1</v>
      </c>
      <c r="S537" t="s">
        <v>36</v>
      </c>
    </row>
    <row r="538" spans="1:19" x14ac:dyDescent="0.2">
      <c r="A538" t="s">
        <v>1337</v>
      </c>
      <c r="B538" s="6" t="str">
        <f>RIGHT(Table1[[#This Row],[OrderNo]], 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1">
        <v>42997</v>
      </c>
      <c r="I538">
        <v>3</v>
      </c>
      <c r="J538" t="s">
        <v>1338</v>
      </c>
      <c r="K538" t="s">
        <v>391</v>
      </c>
      <c r="L538" t="s">
        <v>51</v>
      </c>
      <c r="M538" t="s">
        <v>52</v>
      </c>
      <c r="N538" t="str">
        <f>UPPER(Table1[[#This Row],[CustomerCountry]])</f>
        <v>AUSTRALIA</v>
      </c>
      <c r="O538" t="s">
        <v>23</v>
      </c>
      <c r="P538" t="s">
        <v>33</v>
      </c>
      <c r="Q538" t="s">
        <v>64</v>
      </c>
      <c r="R538" t="s">
        <v>1</v>
      </c>
      <c r="S538" t="s">
        <v>36</v>
      </c>
    </row>
    <row r="539" spans="1:19" x14ac:dyDescent="0.2">
      <c r="A539" t="s">
        <v>1339</v>
      </c>
      <c r="B539" s="6" t="str">
        <f>RIGHT(Table1[[#This Row],[OrderNo]], 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1">
        <v>43004</v>
      </c>
      <c r="I539">
        <v>10</v>
      </c>
      <c r="J539" t="s">
        <v>1340</v>
      </c>
      <c r="K539" t="s">
        <v>322</v>
      </c>
      <c r="L539" t="s">
        <v>51</v>
      </c>
      <c r="M539" t="s">
        <v>52</v>
      </c>
      <c r="N539" t="str">
        <f>UPPER(Table1[[#This Row],[CustomerCountry]])</f>
        <v>AUSTRALIA</v>
      </c>
      <c r="O539" t="s">
        <v>23</v>
      </c>
      <c r="P539" t="s">
        <v>24</v>
      </c>
      <c r="Q539" t="s">
        <v>671</v>
      </c>
      <c r="R539" t="s">
        <v>26</v>
      </c>
      <c r="S539" t="s">
        <v>47</v>
      </c>
    </row>
    <row r="540" spans="1:19" x14ac:dyDescent="0.2">
      <c r="A540" t="s">
        <v>1341</v>
      </c>
      <c r="B540" s="6" t="str">
        <f>RIGHT(Table1[[#This Row],[OrderNo]], 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1">
        <v>43002</v>
      </c>
      <c r="I540">
        <v>7</v>
      </c>
      <c r="J540" t="s">
        <v>1342</v>
      </c>
      <c r="K540" t="s">
        <v>470</v>
      </c>
      <c r="L540" t="s">
        <v>45</v>
      </c>
      <c r="M540" t="s">
        <v>41</v>
      </c>
      <c r="N540" t="str">
        <f>UPPER(Table1[[#This Row],[CustomerCountry]])</f>
        <v>UNITED STATES</v>
      </c>
      <c r="O540" t="s">
        <v>23</v>
      </c>
      <c r="P540" t="s">
        <v>24</v>
      </c>
      <c r="Q540" t="s">
        <v>25</v>
      </c>
      <c r="R540" t="s">
        <v>26</v>
      </c>
      <c r="S540" t="s">
        <v>27</v>
      </c>
    </row>
    <row r="541" spans="1:19" x14ac:dyDescent="0.2">
      <c r="A541" t="s">
        <v>1343</v>
      </c>
      <c r="B541" s="6" t="str">
        <f>RIGHT(Table1[[#This Row],[OrderNo]], 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1">
        <v>43003</v>
      </c>
      <c r="I541">
        <v>8</v>
      </c>
      <c r="J541" t="s">
        <v>1344</v>
      </c>
      <c r="K541" t="s">
        <v>118</v>
      </c>
      <c r="L541" t="s">
        <v>45</v>
      </c>
      <c r="M541" t="s">
        <v>41</v>
      </c>
      <c r="N541" t="str">
        <f>UPPER(Table1[[#This Row],[CustomerCountry]])</f>
        <v>UNITED STATES</v>
      </c>
      <c r="O541" t="s">
        <v>23</v>
      </c>
      <c r="P541" t="s">
        <v>24</v>
      </c>
      <c r="Q541" t="s">
        <v>71</v>
      </c>
      <c r="R541" t="s">
        <v>26</v>
      </c>
      <c r="S541" t="s">
        <v>27</v>
      </c>
    </row>
    <row r="542" spans="1:19" x14ac:dyDescent="0.2">
      <c r="A542" t="s">
        <v>1345</v>
      </c>
      <c r="B542" s="6" t="str">
        <f>RIGHT(Table1[[#This Row],[OrderNo]], 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1">
        <v>42999</v>
      </c>
      <c r="I542">
        <v>4</v>
      </c>
      <c r="J542" t="s">
        <v>1346</v>
      </c>
      <c r="K542" t="s">
        <v>555</v>
      </c>
      <c r="L542" t="s">
        <v>59</v>
      </c>
      <c r="M542" t="s">
        <v>52</v>
      </c>
      <c r="N542" t="str">
        <f>UPPER(Table1[[#This Row],[CustomerCountry]])</f>
        <v>AUSTRALIA</v>
      </c>
      <c r="O542" t="s">
        <v>23</v>
      </c>
      <c r="P542" t="s">
        <v>33</v>
      </c>
      <c r="Q542" t="s">
        <v>435</v>
      </c>
      <c r="R542" t="s">
        <v>1</v>
      </c>
      <c r="S542" t="s">
        <v>36</v>
      </c>
    </row>
    <row r="543" spans="1:19" x14ac:dyDescent="0.2">
      <c r="A543" t="s">
        <v>1347</v>
      </c>
      <c r="B543" s="6" t="str">
        <f>RIGHT(Table1[[#This Row],[OrderNo]], 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1">
        <v>43005</v>
      </c>
      <c r="I543">
        <v>9</v>
      </c>
      <c r="J543" t="s">
        <v>1348</v>
      </c>
      <c r="K543" t="s">
        <v>497</v>
      </c>
      <c r="L543" t="s">
        <v>122</v>
      </c>
      <c r="M543" t="s">
        <v>96</v>
      </c>
      <c r="N543" t="str">
        <f>UPPER(Table1[[#This Row],[CustomerCountry]])</f>
        <v>GERMANY</v>
      </c>
      <c r="O543" t="s">
        <v>23</v>
      </c>
      <c r="P543" t="s">
        <v>24</v>
      </c>
      <c r="Q543" t="s">
        <v>25</v>
      </c>
      <c r="R543" t="s">
        <v>26</v>
      </c>
      <c r="S543" t="s">
        <v>27</v>
      </c>
    </row>
    <row r="544" spans="1:19" x14ac:dyDescent="0.2">
      <c r="A544" t="s">
        <v>1349</v>
      </c>
      <c r="B544" s="6" t="str">
        <f>RIGHT(Table1[[#This Row],[OrderNo]], 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1">
        <v>43000</v>
      </c>
      <c r="I544">
        <v>4</v>
      </c>
      <c r="J544" t="s">
        <v>1350</v>
      </c>
      <c r="K544" t="s">
        <v>404</v>
      </c>
      <c r="L544" t="s">
        <v>45</v>
      </c>
      <c r="M544" t="s">
        <v>41</v>
      </c>
      <c r="N544" t="str">
        <f>UPPER(Table1[[#This Row],[CustomerCountry]])</f>
        <v>UNITED STATES</v>
      </c>
      <c r="O544" t="s">
        <v>23</v>
      </c>
      <c r="P544" t="s">
        <v>24</v>
      </c>
      <c r="Q544" t="s">
        <v>55</v>
      </c>
      <c r="R544" t="s">
        <v>26</v>
      </c>
      <c r="S544" t="s">
        <v>27</v>
      </c>
    </row>
    <row r="545" spans="1:19" x14ac:dyDescent="0.2">
      <c r="A545" t="s">
        <v>1351</v>
      </c>
      <c r="B545" s="6" t="str">
        <f>RIGHT(Table1[[#This Row],[OrderNo]], 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1">
        <v>43005</v>
      </c>
      <c r="I545">
        <v>9</v>
      </c>
      <c r="J545" t="s">
        <v>1352</v>
      </c>
      <c r="K545" t="s">
        <v>153</v>
      </c>
      <c r="L545" t="s">
        <v>45</v>
      </c>
      <c r="M545" t="s">
        <v>41</v>
      </c>
      <c r="N545" t="str">
        <f>UPPER(Table1[[#This Row],[CustomerCountry]])</f>
        <v>UNITED STATES</v>
      </c>
      <c r="O545" t="s">
        <v>23</v>
      </c>
      <c r="P545" t="s">
        <v>24</v>
      </c>
      <c r="Q545" t="s">
        <v>71</v>
      </c>
      <c r="R545" t="s">
        <v>26</v>
      </c>
      <c r="S545" t="s">
        <v>27</v>
      </c>
    </row>
    <row r="546" spans="1:19" x14ac:dyDescent="0.2">
      <c r="A546" t="s">
        <v>1353</v>
      </c>
      <c r="B546" s="6" t="str">
        <f>RIGHT(Table1[[#This Row],[OrderNo]], 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1">
        <v>43005</v>
      </c>
      <c r="I546">
        <v>9</v>
      </c>
      <c r="J546" t="s">
        <v>1354</v>
      </c>
      <c r="K546" t="s">
        <v>422</v>
      </c>
      <c r="L546" t="s">
        <v>63</v>
      </c>
      <c r="M546" t="s">
        <v>52</v>
      </c>
      <c r="N546" t="str">
        <f>UPPER(Table1[[#This Row],[CustomerCountry]])</f>
        <v>AUSTRALIA</v>
      </c>
      <c r="O546" t="s">
        <v>23</v>
      </c>
      <c r="P546" t="s">
        <v>33</v>
      </c>
      <c r="Q546" t="s">
        <v>287</v>
      </c>
      <c r="R546" t="s">
        <v>35</v>
      </c>
      <c r="S546" t="s">
        <v>36</v>
      </c>
    </row>
    <row r="547" spans="1:19" x14ac:dyDescent="0.2">
      <c r="A547" t="s">
        <v>1355</v>
      </c>
      <c r="B547" s="6" t="str">
        <f>RIGHT(Table1[[#This Row],[OrderNo]], 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1">
        <v>42998</v>
      </c>
      <c r="I547">
        <v>2</v>
      </c>
      <c r="J547" t="s">
        <v>1356</v>
      </c>
      <c r="K547" t="s">
        <v>144</v>
      </c>
      <c r="L547" t="s">
        <v>63</v>
      </c>
      <c r="M547" t="s">
        <v>52</v>
      </c>
      <c r="N547" t="str">
        <f>UPPER(Table1[[#This Row],[CustomerCountry]])</f>
        <v>AUSTRALIA</v>
      </c>
      <c r="O547" t="s">
        <v>23</v>
      </c>
      <c r="P547" t="s">
        <v>24</v>
      </c>
      <c r="Q547" t="s">
        <v>55</v>
      </c>
      <c r="R547" t="s">
        <v>26</v>
      </c>
      <c r="S547" t="s">
        <v>27</v>
      </c>
    </row>
    <row r="548" spans="1:19" x14ac:dyDescent="0.2">
      <c r="A548" t="s">
        <v>1357</v>
      </c>
      <c r="B548" s="6" t="str">
        <f>RIGHT(Table1[[#This Row],[OrderNo]], 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1">
        <v>43006</v>
      </c>
      <c r="I548">
        <v>10</v>
      </c>
      <c r="J548" t="s">
        <v>1358</v>
      </c>
      <c r="K548" t="s">
        <v>244</v>
      </c>
      <c r="L548" t="s">
        <v>106</v>
      </c>
      <c r="M548" t="s">
        <v>52</v>
      </c>
      <c r="N548" t="str">
        <f>UPPER(Table1[[#This Row],[CustomerCountry]])</f>
        <v>AUSTRALIA</v>
      </c>
      <c r="O548" t="s">
        <v>23</v>
      </c>
      <c r="P548" t="s">
        <v>24</v>
      </c>
      <c r="Q548" t="s">
        <v>55</v>
      </c>
      <c r="R548" t="s">
        <v>26</v>
      </c>
      <c r="S548" t="s">
        <v>27</v>
      </c>
    </row>
    <row r="549" spans="1:19" x14ac:dyDescent="0.2">
      <c r="A549" t="s">
        <v>1359</v>
      </c>
      <c r="B549" s="6" t="str">
        <f>RIGHT(Table1[[#This Row],[OrderNo]], 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1">
        <v>43003</v>
      </c>
      <c r="I549">
        <v>7</v>
      </c>
      <c r="J549" t="s">
        <v>1360</v>
      </c>
      <c r="K549" t="s">
        <v>58</v>
      </c>
      <c r="L549" t="s">
        <v>59</v>
      </c>
      <c r="M549" t="s">
        <v>52</v>
      </c>
      <c r="N549" t="str">
        <f>UPPER(Table1[[#This Row],[CustomerCountry]])</f>
        <v>AUSTRALIA</v>
      </c>
      <c r="O549" t="s">
        <v>23</v>
      </c>
      <c r="P549" t="s">
        <v>24</v>
      </c>
      <c r="Q549" t="s">
        <v>25</v>
      </c>
      <c r="R549" t="s">
        <v>26</v>
      </c>
      <c r="S549" t="s">
        <v>27</v>
      </c>
    </row>
    <row r="550" spans="1:19" x14ac:dyDescent="0.2">
      <c r="A550" t="s">
        <v>1361</v>
      </c>
      <c r="B550" s="6" t="str">
        <f>RIGHT(Table1[[#This Row],[OrderNo]], 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1">
        <v>43002</v>
      </c>
      <c r="I550">
        <v>6</v>
      </c>
      <c r="J550" t="s">
        <v>1362</v>
      </c>
      <c r="K550" t="s">
        <v>109</v>
      </c>
      <c r="L550" t="s">
        <v>51</v>
      </c>
      <c r="M550" t="s">
        <v>52</v>
      </c>
      <c r="N550" t="str">
        <f>UPPER(Table1[[#This Row],[CustomerCountry]])</f>
        <v>AUSTRALIA</v>
      </c>
      <c r="O550" t="s">
        <v>23</v>
      </c>
      <c r="P550" t="s">
        <v>24</v>
      </c>
      <c r="Q550" t="s">
        <v>55</v>
      </c>
      <c r="R550" t="s">
        <v>26</v>
      </c>
      <c r="S550" t="s">
        <v>27</v>
      </c>
    </row>
    <row r="551" spans="1:19" x14ac:dyDescent="0.2">
      <c r="A551" t="s">
        <v>1363</v>
      </c>
      <c r="B551" s="6" t="str">
        <f>RIGHT(Table1[[#This Row],[OrderNo]], 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1">
        <v>43001</v>
      </c>
      <c r="I551">
        <v>4</v>
      </c>
      <c r="J551" t="s">
        <v>1364</v>
      </c>
      <c r="K551" t="s">
        <v>1005</v>
      </c>
      <c r="L551" t="s">
        <v>777</v>
      </c>
      <c r="M551" t="s">
        <v>96</v>
      </c>
      <c r="N551" t="str">
        <f>UPPER(Table1[[#This Row],[CustomerCountry]])</f>
        <v>GERMANY</v>
      </c>
      <c r="O551" t="s">
        <v>23</v>
      </c>
      <c r="P551" t="s">
        <v>24</v>
      </c>
      <c r="Q551" t="s">
        <v>84</v>
      </c>
      <c r="R551" t="s">
        <v>26</v>
      </c>
      <c r="S551" t="s">
        <v>27</v>
      </c>
    </row>
    <row r="552" spans="1:19" x14ac:dyDescent="0.2">
      <c r="A552" t="s">
        <v>1365</v>
      </c>
      <c r="B552" s="6" t="str">
        <f>RIGHT(Table1[[#This Row],[OrderNo]], 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1">
        <v>43001</v>
      </c>
      <c r="I552">
        <v>4</v>
      </c>
      <c r="J552" t="s">
        <v>1366</v>
      </c>
      <c r="K552" t="s">
        <v>600</v>
      </c>
      <c r="L552" t="s">
        <v>122</v>
      </c>
      <c r="M552" t="s">
        <v>96</v>
      </c>
      <c r="N552" t="str">
        <f>UPPER(Table1[[#This Row],[CustomerCountry]])</f>
        <v>GERMANY</v>
      </c>
      <c r="O552" t="s">
        <v>23</v>
      </c>
      <c r="P552" t="s">
        <v>24</v>
      </c>
      <c r="Q552" t="s">
        <v>291</v>
      </c>
      <c r="R552" t="s">
        <v>26</v>
      </c>
      <c r="S552" t="s">
        <v>47</v>
      </c>
    </row>
    <row r="553" spans="1:19" x14ac:dyDescent="0.2">
      <c r="A553" t="s">
        <v>1367</v>
      </c>
      <c r="B553" s="6" t="str">
        <f>RIGHT(Table1[[#This Row],[OrderNo]], 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1">
        <v>43004</v>
      </c>
      <c r="I553">
        <v>7</v>
      </c>
      <c r="J553" t="s">
        <v>1368</v>
      </c>
      <c r="K553" t="s">
        <v>74</v>
      </c>
      <c r="L553" t="s">
        <v>45</v>
      </c>
      <c r="M553" t="s">
        <v>41</v>
      </c>
      <c r="N553" t="str">
        <f>UPPER(Table1[[#This Row],[CustomerCountry]])</f>
        <v>UNITED STATES</v>
      </c>
      <c r="O553" t="s">
        <v>23</v>
      </c>
      <c r="P553" t="s">
        <v>24</v>
      </c>
      <c r="Q553" t="s">
        <v>84</v>
      </c>
      <c r="R553" t="s">
        <v>26</v>
      </c>
      <c r="S553" t="s">
        <v>27</v>
      </c>
    </row>
    <row r="554" spans="1:19" x14ac:dyDescent="0.2">
      <c r="A554" t="s">
        <v>1369</v>
      </c>
      <c r="B554" s="6" t="str">
        <f>RIGHT(Table1[[#This Row],[OrderNo]], 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1">
        <v>43004</v>
      </c>
      <c r="I554">
        <v>7</v>
      </c>
      <c r="J554" t="s">
        <v>1370</v>
      </c>
      <c r="K554" t="s">
        <v>565</v>
      </c>
      <c r="L554" t="s">
        <v>51</v>
      </c>
      <c r="M554" t="s">
        <v>52</v>
      </c>
      <c r="N554" t="str">
        <f>UPPER(Table1[[#This Row],[CustomerCountry]])</f>
        <v>AUSTRALIA</v>
      </c>
      <c r="O554" t="s">
        <v>23</v>
      </c>
      <c r="P554" t="s">
        <v>24</v>
      </c>
      <c r="Q554" t="s">
        <v>71</v>
      </c>
      <c r="R554" t="s">
        <v>26</v>
      </c>
      <c r="S554" t="s">
        <v>27</v>
      </c>
    </row>
    <row r="555" spans="1:19" x14ac:dyDescent="0.2">
      <c r="A555" t="s">
        <v>1371</v>
      </c>
      <c r="B555" s="6" t="str">
        <f>RIGHT(Table1[[#This Row],[OrderNo]], 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1">
        <v>43005</v>
      </c>
      <c r="I555">
        <v>8</v>
      </c>
      <c r="J555" t="s">
        <v>1372</v>
      </c>
      <c r="K555" t="s">
        <v>109</v>
      </c>
      <c r="L555" t="s">
        <v>51</v>
      </c>
      <c r="M555" t="s">
        <v>52</v>
      </c>
      <c r="N555" t="str">
        <f>UPPER(Table1[[#This Row],[CustomerCountry]])</f>
        <v>AUSTRALIA</v>
      </c>
      <c r="O555" t="s">
        <v>23</v>
      </c>
      <c r="P555" t="s">
        <v>24</v>
      </c>
      <c r="Q555" t="s">
        <v>55</v>
      </c>
      <c r="R555" t="s">
        <v>26</v>
      </c>
      <c r="S555" t="s">
        <v>27</v>
      </c>
    </row>
    <row r="556" spans="1:19" x14ac:dyDescent="0.2">
      <c r="A556" t="s">
        <v>1373</v>
      </c>
      <c r="B556" s="6" t="str">
        <f>RIGHT(Table1[[#This Row],[OrderNo]], 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1">
        <v>43003</v>
      </c>
      <c r="I556">
        <v>5</v>
      </c>
      <c r="J556" t="s">
        <v>1374</v>
      </c>
      <c r="K556" t="s">
        <v>497</v>
      </c>
      <c r="L556" t="s">
        <v>138</v>
      </c>
      <c r="M556" t="s">
        <v>96</v>
      </c>
      <c r="N556" t="str">
        <f>UPPER(Table1[[#This Row],[CustomerCountry]])</f>
        <v>GERMANY</v>
      </c>
      <c r="O556" t="s">
        <v>23</v>
      </c>
      <c r="P556" t="s">
        <v>24</v>
      </c>
      <c r="Q556" t="s">
        <v>88</v>
      </c>
      <c r="R556" t="s">
        <v>26</v>
      </c>
      <c r="S556" t="s">
        <v>27</v>
      </c>
    </row>
    <row r="557" spans="1:19" x14ac:dyDescent="0.2">
      <c r="A557" t="s">
        <v>1375</v>
      </c>
      <c r="B557" s="6" t="str">
        <f>RIGHT(Table1[[#This Row],[OrderNo]], 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1">
        <v>43001</v>
      </c>
      <c r="I557">
        <v>3</v>
      </c>
      <c r="J557" t="s">
        <v>1376</v>
      </c>
      <c r="K557" t="s">
        <v>350</v>
      </c>
      <c r="L557" t="s">
        <v>78</v>
      </c>
      <c r="M557" t="s">
        <v>79</v>
      </c>
      <c r="N557" t="str">
        <f>UPPER(Table1[[#This Row],[CustomerCountry]])</f>
        <v>UNITED KINGDOM</v>
      </c>
      <c r="O557" t="s">
        <v>23</v>
      </c>
      <c r="P557" t="s">
        <v>24</v>
      </c>
      <c r="Q557" t="s">
        <v>88</v>
      </c>
      <c r="R557" t="s">
        <v>26</v>
      </c>
      <c r="S557" t="s">
        <v>27</v>
      </c>
    </row>
    <row r="558" spans="1:19" x14ac:dyDescent="0.2">
      <c r="A558" t="s">
        <v>1377</v>
      </c>
      <c r="B558" s="6" t="str">
        <f>RIGHT(Table1[[#This Row],[OrderNo]], 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1">
        <v>43001</v>
      </c>
      <c r="I558">
        <v>3</v>
      </c>
      <c r="J558" t="s">
        <v>1378</v>
      </c>
      <c r="K558" t="s">
        <v>228</v>
      </c>
      <c r="L558" t="s">
        <v>45</v>
      </c>
      <c r="M558" t="s">
        <v>41</v>
      </c>
      <c r="N558" t="str">
        <f>UPPER(Table1[[#This Row],[CustomerCountry]])</f>
        <v>UNITED STATES</v>
      </c>
      <c r="O558" t="s">
        <v>23</v>
      </c>
      <c r="P558" t="s">
        <v>24</v>
      </c>
      <c r="Q558" t="s">
        <v>84</v>
      </c>
      <c r="R558" t="s">
        <v>26</v>
      </c>
      <c r="S558" t="s">
        <v>27</v>
      </c>
    </row>
    <row r="559" spans="1:19" x14ac:dyDescent="0.2">
      <c r="A559" t="s">
        <v>1379</v>
      </c>
      <c r="B559" s="6" t="str">
        <f>RIGHT(Table1[[#This Row],[OrderNo]], 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1">
        <v>43004</v>
      </c>
      <c r="I559">
        <v>6</v>
      </c>
      <c r="J559" t="s">
        <v>1380</v>
      </c>
      <c r="K559" t="s">
        <v>697</v>
      </c>
      <c r="L559" t="s">
        <v>115</v>
      </c>
      <c r="M559" t="s">
        <v>41</v>
      </c>
      <c r="N559" t="str">
        <f>UPPER(Table1[[#This Row],[CustomerCountry]])</f>
        <v>UNITED STATES</v>
      </c>
      <c r="O559" t="s">
        <v>23</v>
      </c>
      <c r="P559" t="s">
        <v>24</v>
      </c>
      <c r="Q559" t="s">
        <v>88</v>
      </c>
      <c r="R559" t="s">
        <v>26</v>
      </c>
      <c r="S559" t="s">
        <v>27</v>
      </c>
    </row>
    <row r="560" spans="1:19" x14ac:dyDescent="0.2">
      <c r="A560" t="s">
        <v>1381</v>
      </c>
      <c r="B560" s="6" t="str">
        <f>RIGHT(Table1[[#This Row],[OrderNo]], 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1">
        <v>43000</v>
      </c>
      <c r="I560">
        <v>2</v>
      </c>
      <c r="J560" t="s">
        <v>1382</v>
      </c>
      <c r="K560" t="s">
        <v>87</v>
      </c>
      <c r="L560" t="s">
        <v>51</v>
      </c>
      <c r="M560" t="s">
        <v>52</v>
      </c>
      <c r="N560" t="str">
        <f>UPPER(Table1[[#This Row],[CustomerCountry]])</f>
        <v>AUSTRALIA</v>
      </c>
      <c r="O560" t="s">
        <v>23</v>
      </c>
      <c r="P560" t="s">
        <v>24</v>
      </c>
      <c r="Q560" t="s">
        <v>84</v>
      </c>
      <c r="R560" t="s">
        <v>26</v>
      </c>
      <c r="S560" t="s">
        <v>27</v>
      </c>
    </row>
    <row r="561" spans="1:19" x14ac:dyDescent="0.2">
      <c r="A561" t="s">
        <v>1383</v>
      </c>
      <c r="B561" s="6" t="str">
        <f>RIGHT(Table1[[#This Row],[OrderNo]], 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1">
        <v>43005</v>
      </c>
      <c r="I561">
        <v>7</v>
      </c>
      <c r="J561" t="s">
        <v>1384</v>
      </c>
      <c r="K561" t="s">
        <v>105</v>
      </c>
      <c r="L561" t="s">
        <v>106</v>
      </c>
      <c r="M561" t="s">
        <v>52</v>
      </c>
      <c r="N561" t="str">
        <f>UPPER(Table1[[#This Row],[CustomerCountry]])</f>
        <v>AUSTRALIA</v>
      </c>
      <c r="O561" t="s">
        <v>23</v>
      </c>
      <c r="P561" t="s">
        <v>24</v>
      </c>
      <c r="Q561" t="s">
        <v>71</v>
      </c>
      <c r="R561" t="s">
        <v>26</v>
      </c>
      <c r="S561" t="s">
        <v>27</v>
      </c>
    </row>
    <row r="562" spans="1:19" x14ac:dyDescent="0.2">
      <c r="A562" t="s">
        <v>1385</v>
      </c>
      <c r="B562" s="6" t="str">
        <f>RIGHT(Table1[[#This Row],[OrderNo]], 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1">
        <v>43001</v>
      </c>
      <c r="I562">
        <v>2</v>
      </c>
      <c r="J562" t="s">
        <v>1386</v>
      </c>
      <c r="K562" t="s">
        <v>1034</v>
      </c>
      <c r="L562" t="s">
        <v>78</v>
      </c>
      <c r="M562" t="s">
        <v>79</v>
      </c>
      <c r="N562" t="str">
        <f>UPPER(Table1[[#This Row],[CustomerCountry]])</f>
        <v>UNITED KINGDOM</v>
      </c>
      <c r="O562" t="s">
        <v>23</v>
      </c>
      <c r="P562" t="s">
        <v>24</v>
      </c>
      <c r="Q562" t="s">
        <v>88</v>
      </c>
      <c r="R562" t="s">
        <v>26</v>
      </c>
      <c r="S562" t="s">
        <v>27</v>
      </c>
    </row>
    <row r="563" spans="1:19" x14ac:dyDescent="0.2">
      <c r="A563" t="s">
        <v>1387</v>
      </c>
      <c r="B563" s="6" t="str">
        <f>RIGHT(Table1[[#This Row],[OrderNo]], 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1">
        <v>43003</v>
      </c>
      <c r="I563">
        <v>4</v>
      </c>
      <c r="J563" t="s">
        <v>1388</v>
      </c>
      <c r="K563" t="s">
        <v>697</v>
      </c>
      <c r="L563" t="s">
        <v>115</v>
      </c>
      <c r="M563" t="s">
        <v>41</v>
      </c>
      <c r="N563" t="str">
        <f>UPPER(Table1[[#This Row],[CustomerCountry]])</f>
        <v>UNITED STATES</v>
      </c>
      <c r="O563" t="s">
        <v>23</v>
      </c>
      <c r="P563" t="s">
        <v>24</v>
      </c>
      <c r="Q563" t="s">
        <v>71</v>
      </c>
      <c r="R563" t="s">
        <v>26</v>
      </c>
      <c r="S563" t="s">
        <v>27</v>
      </c>
    </row>
    <row r="564" spans="1:19" x14ac:dyDescent="0.2">
      <c r="A564" t="s">
        <v>1389</v>
      </c>
      <c r="B564" s="6" t="str">
        <f>RIGHT(Table1[[#This Row],[OrderNo]], 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1">
        <v>43006</v>
      </c>
      <c r="I564">
        <v>7</v>
      </c>
      <c r="J564" t="s">
        <v>1390</v>
      </c>
      <c r="K564" t="s">
        <v>141</v>
      </c>
      <c r="L564" t="s">
        <v>45</v>
      </c>
      <c r="M564" t="s">
        <v>41</v>
      </c>
      <c r="N564" t="str">
        <f>UPPER(Table1[[#This Row],[CustomerCountry]])</f>
        <v>UNITED STATES</v>
      </c>
      <c r="O564" t="s">
        <v>23</v>
      </c>
      <c r="P564" t="s">
        <v>24</v>
      </c>
      <c r="Q564" t="s">
        <v>25</v>
      </c>
      <c r="R564" t="s">
        <v>26</v>
      </c>
      <c r="S564" t="s">
        <v>27</v>
      </c>
    </row>
    <row r="565" spans="1:19" x14ac:dyDescent="0.2">
      <c r="A565" t="s">
        <v>1391</v>
      </c>
      <c r="B565" s="6" t="str">
        <f>RIGHT(Table1[[#This Row],[OrderNo]], 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1">
        <v>43005</v>
      </c>
      <c r="I565">
        <v>5</v>
      </c>
      <c r="J565" t="s">
        <v>1392</v>
      </c>
      <c r="K565" t="s">
        <v>1052</v>
      </c>
      <c r="L565" t="s">
        <v>115</v>
      </c>
      <c r="M565" t="s">
        <v>41</v>
      </c>
      <c r="N565" t="str">
        <f>UPPER(Table1[[#This Row],[CustomerCountry]])</f>
        <v>UNITED STATES</v>
      </c>
      <c r="O565" t="s">
        <v>23</v>
      </c>
      <c r="P565" t="s">
        <v>24</v>
      </c>
      <c r="Q565" t="s">
        <v>71</v>
      </c>
      <c r="R565" t="s">
        <v>26</v>
      </c>
      <c r="S565" t="s">
        <v>27</v>
      </c>
    </row>
    <row r="566" spans="1:19" x14ac:dyDescent="0.2">
      <c r="A566" t="s">
        <v>1393</v>
      </c>
      <c r="B566" s="6" t="str">
        <f>RIGHT(Table1[[#This Row],[OrderNo]], 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1">
        <v>43008</v>
      </c>
      <c r="I566">
        <v>8</v>
      </c>
      <c r="J566" t="s">
        <v>1394</v>
      </c>
      <c r="K566" t="s">
        <v>441</v>
      </c>
      <c r="L566" t="s">
        <v>22</v>
      </c>
      <c r="M566" t="s">
        <v>0</v>
      </c>
      <c r="N566" t="str">
        <f>UPPER(Table1[[#This Row],[CustomerCountry]])</f>
        <v>CANADA</v>
      </c>
      <c r="O566" t="s">
        <v>23</v>
      </c>
      <c r="P566" t="s">
        <v>24</v>
      </c>
      <c r="Q566" t="s">
        <v>492</v>
      </c>
      <c r="R566" t="s">
        <v>26</v>
      </c>
      <c r="S566" t="s">
        <v>47</v>
      </c>
    </row>
    <row r="567" spans="1:19" x14ac:dyDescent="0.2">
      <c r="A567" t="s">
        <v>1395</v>
      </c>
      <c r="B567" s="6" t="str">
        <f>RIGHT(Table1[[#This Row],[OrderNo]], 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1">
        <v>43010</v>
      </c>
      <c r="I567">
        <v>10</v>
      </c>
      <c r="J567" t="s">
        <v>1396</v>
      </c>
      <c r="K567" t="s">
        <v>87</v>
      </c>
      <c r="L567" t="s">
        <v>51</v>
      </c>
      <c r="M567" t="s">
        <v>52</v>
      </c>
      <c r="N567" t="str">
        <f>UPPER(Table1[[#This Row],[CustomerCountry]])</f>
        <v>AUSTRALIA</v>
      </c>
      <c r="O567" t="s">
        <v>23</v>
      </c>
      <c r="P567" t="s">
        <v>33</v>
      </c>
      <c r="Q567" t="s">
        <v>67</v>
      </c>
      <c r="R567" t="s">
        <v>35</v>
      </c>
      <c r="S567" t="s">
        <v>36</v>
      </c>
    </row>
    <row r="568" spans="1:19" x14ac:dyDescent="0.2">
      <c r="A568" t="s">
        <v>1397</v>
      </c>
      <c r="B568" s="6" t="str">
        <f>RIGHT(Table1[[#This Row],[OrderNo]], 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1">
        <v>43003</v>
      </c>
      <c r="I568">
        <v>3</v>
      </c>
      <c r="J568" t="s">
        <v>1398</v>
      </c>
      <c r="K568" t="s">
        <v>738</v>
      </c>
      <c r="L568" t="s">
        <v>51</v>
      </c>
      <c r="M568" t="s">
        <v>52</v>
      </c>
      <c r="N568" t="str">
        <f>UPPER(Table1[[#This Row],[CustomerCountry]])</f>
        <v>AUSTRALIA</v>
      </c>
      <c r="O568" t="s">
        <v>23</v>
      </c>
      <c r="P568" t="s">
        <v>24</v>
      </c>
      <c r="Q568" t="s">
        <v>71</v>
      </c>
      <c r="R568" t="s">
        <v>26</v>
      </c>
      <c r="S568" t="s">
        <v>27</v>
      </c>
    </row>
    <row r="569" spans="1:19" x14ac:dyDescent="0.2">
      <c r="A569" t="s">
        <v>1399</v>
      </c>
      <c r="B569" s="6" t="str">
        <f>RIGHT(Table1[[#This Row],[OrderNo]], 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1">
        <v>43004</v>
      </c>
      <c r="I569">
        <v>3</v>
      </c>
      <c r="J569" t="s">
        <v>1400</v>
      </c>
      <c r="K569" t="s">
        <v>190</v>
      </c>
      <c r="L569" t="s">
        <v>78</v>
      </c>
      <c r="M569" t="s">
        <v>79</v>
      </c>
      <c r="N569" t="str">
        <f>UPPER(Table1[[#This Row],[CustomerCountry]])</f>
        <v>UNITED KINGDOM</v>
      </c>
      <c r="O569" t="s">
        <v>23</v>
      </c>
      <c r="P569" t="s">
        <v>24</v>
      </c>
      <c r="Q569" t="s">
        <v>25</v>
      </c>
      <c r="R569" t="s">
        <v>26</v>
      </c>
      <c r="S569" t="s">
        <v>27</v>
      </c>
    </row>
    <row r="570" spans="1:19" x14ac:dyDescent="0.2">
      <c r="A570" t="s">
        <v>1401</v>
      </c>
      <c r="B570" s="6" t="str">
        <f>RIGHT(Table1[[#This Row],[OrderNo]], 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1">
        <v>43003</v>
      </c>
      <c r="I570">
        <v>2</v>
      </c>
      <c r="J570" t="s">
        <v>1402</v>
      </c>
      <c r="K570" t="s">
        <v>724</v>
      </c>
      <c r="L570" t="s">
        <v>725</v>
      </c>
      <c r="M570" t="s">
        <v>32</v>
      </c>
      <c r="N570" t="str">
        <f>UPPER(Table1[[#This Row],[CustomerCountry]])</f>
        <v>FRANCE</v>
      </c>
      <c r="O570" t="s">
        <v>23</v>
      </c>
      <c r="P570" t="s">
        <v>24</v>
      </c>
      <c r="Q570" t="s">
        <v>71</v>
      </c>
      <c r="R570" t="s">
        <v>26</v>
      </c>
      <c r="S570" t="s">
        <v>27</v>
      </c>
    </row>
    <row r="571" spans="1:19" x14ac:dyDescent="0.2">
      <c r="A571" t="s">
        <v>1403</v>
      </c>
      <c r="B571" s="6" t="str">
        <f>RIGHT(Table1[[#This Row],[OrderNo]], 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1">
        <v>43008</v>
      </c>
      <c r="I571">
        <v>7</v>
      </c>
      <c r="J571" t="s">
        <v>1404</v>
      </c>
      <c r="K571" t="s">
        <v>1010</v>
      </c>
      <c r="L571" t="s">
        <v>22</v>
      </c>
      <c r="M571" t="s">
        <v>0</v>
      </c>
      <c r="N571" t="str">
        <f>UPPER(Table1[[#This Row],[CustomerCountry]])</f>
        <v>CANADA</v>
      </c>
      <c r="O571" t="s">
        <v>23</v>
      </c>
      <c r="P571" t="s">
        <v>24</v>
      </c>
      <c r="Q571" t="s">
        <v>71</v>
      </c>
      <c r="R571" t="s">
        <v>26</v>
      </c>
      <c r="S571" t="s">
        <v>27</v>
      </c>
    </row>
    <row r="572" spans="1:19" x14ac:dyDescent="0.2">
      <c r="A572" t="s">
        <v>1405</v>
      </c>
      <c r="B572" s="6" t="str">
        <f>RIGHT(Table1[[#This Row],[OrderNo]], 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1">
        <v>43010</v>
      </c>
      <c r="I572">
        <v>9</v>
      </c>
      <c r="J572" t="s">
        <v>1406</v>
      </c>
      <c r="K572" t="s">
        <v>39</v>
      </c>
      <c r="L572" t="s">
        <v>40</v>
      </c>
      <c r="M572" t="s">
        <v>41</v>
      </c>
      <c r="N572" t="str">
        <f>UPPER(Table1[[#This Row],[CustomerCountry]])</f>
        <v>UNITED STATES</v>
      </c>
      <c r="O572" t="s">
        <v>23</v>
      </c>
      <c r="P572" t="s">
        <v>24</v>
      </c>
      <c r="Q572" t="s">
        <v>507</v>
      </c>
      <c r="R572" t="s">
        <v>1</v>
      </c>
      <c r="S572" t="s">
        <v>47</v>
      </c>
    </row>
    <row r="573" spans="1:19" x14ac:dyDescent="0.2">
      <c r="A573" t="s">
        <v>1407</v>
      </c>
      <c r="B573" s="6" t="str">
        <f>RIGHT(Table1[[#This Row],[OrderNo]], 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1">
        <v>43011</v>
      </c>
      <c r="I573">
        <v>10</v>
      </c>
      <c r="J573" t="s">
        <v>1408</v>
      </c>
      <c r="K573" t="s">
        <v>87</v>
      </c>
      <c r="L573" t="s">
        <v>51</v>
      </c>
      <c r="M573" t="s">
        <v>52</v>
      </c>
      <c r="N573" t="str">
        <f>UPPER(Table1[[#This Row],[CustomerCountry]])</f>
        <v>AUSTRALIA</v>
      </c>
      <c r="O573" t="s">
        <v>23</v>
      </c>
      <c r="P573" t="s">
        <v>24</v>
      </c>
      <c r="Q573" t="s">
        <v>25</v>
      </c>
      <c r="R573" t="s">
        <v>26</v>
      </c>
      <c r="S573" t="s">
        <v>27</v>
      </c>
    </row>
    <row r="574" spans="1:19" x14ac:dyDescent="0.2">
      <c r="A574" t="s">
        <v>1409</v>
      </c>
      <c r="B574" s="6" t="str">
        <f>RIGHT(Table1[[#This Row],[OrderNo]], 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1">
        <v>43012</v>
      </c>
      <c r="I574">
        <v>10</v>
      </c>
      <c r="J574" t="s">
        <v>1410</v>
      </c>
      <c r="K574" t="s">
        <v>1061</v>
      </c>
      <c r="L574" t="s">
        <v>282</v>
      </c>
      <c r="M574" t="s">
        <v>96</v>
      </c>
      <c r="N574" t="str">
        <f>UPPER(Table1[[#This Row],[CustomerCountry]])</f>
        <v>GERMANY</v>
      </c>
      <c r="O574" t="s">
        <v>23</v>
      </c>
      <c r="P574" t="s">
        <v>24</v>
      </c>
      <c r="Q574" t="s">
        <v>55</v>
      </c>
      <c r="R574" t="s">
        <v>26</v>
      </c>
      <c r="S574" t="s">
        <v>27</v>
      </c>
    </row>
    <row r="575" spans="1:19" x14ac:dyDescent="0.2">
      <c r="A575" t="s">
        <v>1411</v>
      </c>
      <c r="B575" s="6" t="str">
        <f>RIGHT(Table1[[#This Row],[OrderNo]], 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1">
        <v>43005</v>
      </c>
      <c r="I575">
        <v>2</v>
      </c>
      <c r="J575" t="s">
        <v>1412</v>
      </c>
      <c r="K575" t="s">
        <v>144</v>
      </c>
      <c r="L575" t="s">
        <v>63</v>
      </c>
      <c r="M575" t="s">
        <v>52</v>
      </c>
      <c r="N575" t="str">
        <f>UPPER(Table1[[#This Row],[CustomerCountry]])</f>
        <v>AUSTRALIA</v>
      </c>
      <c r="O575" t="s">
        <v>23</v>
      </c>
      <c r="P575" t="s">
        <v>24</v>
      </c>
      <c r="Q575" t="s">
        <v>88</v>
      </c>
      <c r="R575" t="s">
        <v>26</v>
      </c>
      <c r="S575" t="s">
        <v>27</v>
      </c>
    </row>
    <row r="576" spans="1:19" x14ac:dyDescent="0.2">
      <c r="A576" t="s">
        <v>1413</v>
      </c>
      <c r="B576" s="6" t="str">
        <f>RIGHT(Table1[[#This Row],[OrderNo]], 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1">
        <v>43012</v>
      </c>
      <c r="I576">
        <v>9</v>
      </c>
      <c r="J576" t="s">
        <v>1414</v>
      </c>
      <c r="K576" t="s">
        <v>491</v>
      </c>
      <c r="L576" t="s">
        <v>59</v>
      </c>
      <c r="M576" t="s">
        <v>52</v>
      </c>
      <c r="N576" t="str">
        <f>UPPER(Table1[[#This Row],[CustomerCountry]])</f>
        <v>AUSTRALIA</v>
      </c>
      <c r="O576" t="s">
        <v>23</v>
      </c>
      <c r="P576" t="s">
        <v>24</v>
      </c>
      <c r="Q576" t="s">
        <v>84</v>
      </c>
      <c r="R576" t="s">
        <v>26</v>
      </c>
      <c r="S576" t="s">
        <v>27</v>
      </c>
    </row>
    <row r="577" spans="1:19" x14ac:dyDescent="0.2">
      <c r="A577" t="s">
        <v>1415</v>
      </c>
      <c r="B577" s="6" t="str">
        <f>RIGHT(Table1[[#This Row],[OrderNo]], 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1">
        <v>43012</v>
      </c>
      <c r="I577">
        <v>8</v>
      </c>
      <c r="J577" t="s">
        <v>1416</v>
      </c>
      <c r="K577" t="s">
        <v>1417</v>
      </c>
      <c r="L577" t="s">
        <v>384</v>
      </c>
      <c r="M577" t="s">
        <v>32</v>
      </c>
      <c r="N577" t="str">
        <f>UPPER(Table1[[#This Row],[CustomerCountry]])</f>
        <v>FRANCE</v>
      </c>
      <c r="O577" t="s">
        <v>23</v>
      </c>
      <c r="P577" t="s">
        <v>24</v>
      </c>
      <c r="Q577" t="s">
        <v>71</v>
      </c>
      <c r="R577" t="s">
        <v>26</v>
      </c>
      <c r="S577" t="s">
        <v>27</v>
      </c>
    </row>
    <row r="578" spans="1:19" x14ac:dyDescent="0.2">
      <c r="A578" t="s">
        <v>1418</v>
      </c>
      <c r="B578" s="6" t="str">
        <f>RIGHT(Table1[[#This Row],[OrderNo]], 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1">
        <v>43009</v>
      </c>
      <c r="I578">
        <v>5</v>
      </c>
      <c r="J578" t="s">
        <v>1419</v>
      </c>
      <c r="K578" t="s">
        <v>114</v>
      </c>
      <c r="L578" t="s">
        <v>115</v>
      </c>
      <c r="M578" t="s">
        <v>41</v>
      </c>
      <c r="N578" t="str">
        <f>UPPER(Table1[[#This Row],[CustomerCountry]])</f>
        <v>UNITED STATES</v>
      </c>
      <c r="O578" t="s">
        <v>23</v>
      </c>
      <c r="P578" t="s">
        <v>24</v>
      </c>
      <c r="Q578" t="s">
        <v>55</v>
      </c>
      <c r="R578" t="s">
        <v>26</v>
      </c>
      <c r="S578" t="s">
        <v>27</v>
      </c>
    </row>
    <row r="579" spans="1:19" x14ac:dyDescent="0.2">
      <c r="A579" t="s">
        <v>1420</v>
      </c>
      <c r="B579" s="6" t="str">
        <f>RIGHT(Table1[[#This Row],[OrderNo]], 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1">
        <v>43006</v>
      </c>
      <c r="I579">
        <v>2</v>
      </c>
      <c r="J579" t="s">
        <v>1421</v>
      </c>
      <c r="K579" t="s">
        <v>70</v>
      </c>
      <c r="L579" t="s">
        <v>45</v>
      </c>
      <c r="M579" t="s">
        <v>41</v>
      </c>
      <c r="N579" t="str">
        <f>UPPER(Table1[[#This Row],[CustomerCountry]])</f>
        <v>UNITED STATES</v>
      </c>
      <c r="O579" t="s">
        <v>23</v>
      </c>
      <c r="P579" t="s">
        <v>24</v>
      </c>
      <c r="Q579" t="s">
        <v>71</v>
      </c>
      <c r="R579" t="s">
        <v>26</v>
      </c>
      <c r="S579" t="s">
        <v>27</v>
      </c>
    </row>
    <row r="580" spans="1:19" x14ac:dyDescent="0.2">
      <c r="A580" t="s">
        <v>1422</v>
      </c>
      <c r="B580" s="6" t="str">
        <f>RIGHT(Table1[[#This Row],[OrderNo]], 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1">
        <v>43010</v>
      </c>
      <c r="I580">
        <v>6</v>
      </c>
      <c r="J580" t="s">
        <v>1423</v>
      </c>
      <c r="K580" t="s">
        <v>270</v>
      </c>
      <c r="L580" t="s">
        <v>45</v>
      </c>
      <c r="M580" t="s">
        <v>41</v>
      </c>
      <c r="N580" t="str">
        <f>UPPER(Table1[[#This Row],[CustomerCountry]])</f>
        <v>UNITED STATES</v>
      </c>
      <c r="O580" t="s">
        <v>23</v>
      </c>
      <c r="P580" t="s">
        <v>24</v>
      </c>
      <c r="Q580" t="s">
        <v>25</v>
      </c>
      <c r="R580" t="s">
        <v>26</v>
      </c>
      <c r="S580" t="s">
        <v>27</v>
      </c>
    </row>
    <row r="581" spans="1:19" x14ac:dyDescent="0.2">
      <c r="A581" t="s">
        <v>1424</v>
      </c>
      <c r="B581" s="6" t="str">
        <f>RIGHT(Table1[[#This Row],[OrderNo]], 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1">
        <v>43007</v>
      </c>
      <c r="I581">
        <v>3</v>
      </c>
      <c r="J581" t="s">
        <v>1425</v>
      </c>
      <c r="K581" t="s">
        <v>39</v>
      </c>
      <c r="L581" t="s">
        <v>40</v>
      </c>
      <c r="M581" t="s">
        <v>41</v>
      </c>
      <c r="N581" t="str">
        <f>UPPER(Table1[[#This Row],[CustomerCountry]])</f>
        <v>UNITED STATES</v>
      </c>
      <c r="O581" t="s">
        <v>23</v>
      </c>
      <c r="P581" t="s">
        <v>24</v>
      </c>
      <c r="Q581" t="s">
        <v>84</v>
      </c>
      <c r="R581" t="s">
        <v>26</v>
      </c>
      <c r="S581" t="s">
        <v>27</v>
      </c>
    </row>
    <row r="582" spans="1:19" x14ac:dyDescent="0.2">
      <c r="A582" t="s">
        <v>1426</v>
      </c>
      <c r="B582" s="6" t="str">
        <f>RIGHT(Table1[[#This Row],[OrderNo]], 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1">
        <v>43013</v>
      </c>
      <c r="I582">
        <v>9</v>
      </c>
      <c r="J582" t="s">
        <v>1427</v>
      </c>
      <c r="K582" t="s">
        <v>692</v>
      </c>
      <c r="L582" t="s">
        <v>78</v>
      </c>
      <c r="M582" t="s">
        <v>79</v>
      </c>
      <c r="N582" t="str">
        <f>UPPER(Table1[[#This Row],[CustomerCountry]])</f>
        <v>UNITED KINGDOM</v>
      </c>
      <c r="O582" t="s">
        <v>23</v>
      </c>
      <c r="P582" t="s">
        <v>24</v>
      </c>
      <c r="Q582" t="s">
        <v>131</v>
      </c>
      <c r="R582" t="s">
        <v>1</v>
      </c>
      <c r="S582" t="s">
        <v>47</v>
      </c>
    </row>
    <row r="583" spans="1:19" x14ac:dyDescent="0.2">
      <c r="A583" t="s">
        <v>1428</v>
      </c>
      <c r="B583" s="6" t="str">
        <f>RIGHT(Table1[[#This Row],[OrderNo]], 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1">
        <v>43010</v>
      </c>
      <c r="I583">
        <v>6</v>
      </c>
      <c r="J583" t="s">
        <v>1429</v>
      </c>
      <c r="K583" t="s">
        <v>422</v>
      </c>
      <c r="L583" t="s">
        <v>63</v>
      </c>
      <c r="M583" t="s">
        <v>52</v>
      </c>
      <c r="N583" t="str">
        <f>UPPER(Table1[[#This Row],[CustomerCountry]])</f>
        <v>AUSTRALIA</v>
      </c>
      <c r="O583" t="s">
        <v>23</v>
      </c>
      <c r="P583" t="s">
        <v>24</v>
      </c>
      <c r="Q583" t="s">
        <v>25</v>
      </c>
      <c r="R583" t="s">
        <v>26</v>
      </c>
      <c r="S583" t="s">
        <v>27</v>
      </c>
    </row>
    <row r="584" spans="1:19" x14ac:dyDescent="0.2">
      <c r="A584" t="s">
        <v>1430</v>
      </c>
      <c r="B584" s="6" t="str">
        <f>RIGHT(Table1[[#This Row],[OrderNo]], 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1">
        <v>43011</v>
      </c>
      <c r="I584">
        <v>7</v>
      </c>
      <c r="J584" t="s">
        <v>1431</v>
      </c>
      <c r="K584" t="s">
        <v>322</v>
      </c>
      <c r="L584" t="s">
        <v>51</v>
      </c>
      <c r="M584" t="s">
        <v>52</v>
      </c>
      <c r="N584" t="str">
        <f>UPPER(Table1[[#This Row],[CustomerCountry]])</f>
        <v>AUSTRALIA</v>
      </c>
      <c r="O584" t="s">
        <v>23</v>
      </c>
      <c r="P584" t="s">
        <v>24</v>
      </c>
      <c r="Q584" t="s">
        <v>25</v>
      </c>
      <c r="R584" t="s">
        <v>26</v>
      </c>
      <c r="S584" t="s">
        <v>27</v>
      </c>
    </row>
    <row r="585" spans="1:19" x14ac:dyDescent="0.2">
      <c r="A585" t="s">
        <v>1432</v>
      </c>
      <c r="B585" s="6" t="str">
        <f>RIGHT(Table1[[#This Row],[OrderNo]], 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1">
        <v>43014</v>
      </c>
      <c r="I585">
        <v>10</v>
      </c>
      <c r="J585" t="s">
        <v>1433</v>
      </c>
      <c r="K585" t="s">
        <v>83</v>
      </c>
      <c r="L585" t="s">
        <v>63</v>
      </c>
      <c r="M585" t="s">
        <v>52</v>
      </c>
      <c r="N585" t="str">
        <f>UPPER(Table1[[#This Row],[CustomerCountry]])</f>
        <v>AUSTRALIA</v>
      </c>
      <c r="O585" t="s">
        <v>23</v>
      </c>
      <c r="P585" t="s">
        <v>24</v>
      </c>
      <c r="Q585" t="s">
        <v>71</v>
      </c>
      <c r="R585" t="s">
        <v>26</v>
      </c>
      <c r="S585" t="s">
        <v>27</v>
      </c>
    </row>
    <row r="586" spans="1:19" x14ac:dyDescent="0.2">
      <c r="A586" t="s">
        <v>1434</v>
      </c>
      <c r="B586" s="6" t="str">
        <f>RIGHT(Table1[[#This Row],[OrderNo]], 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1">
        <v>43014</v>
      </c>
      <c r="I586">
        <v>10</v>
      </c>
      <c r="J586" t="s">
        <v>1435</v>
      </c>
      <c r="K586" t="s">
        <v>256</v>
      </c>
      <c r="L586" t="s">
        <v>106</v>
      </c>
      <c r="M586" t="s">
        <v>52</v>
      </c>
      <c r="N586" t="str">
        <f>UPPER(Table1[[#This Row],[CustomerCountry]])</f>
        <v>AUSTRALIA</v>
      </c>
      <c r="O586" t="s">
        <v>23</v>
      </c>
      <c r="P586" t="s">
        <v>24</v>
      </c>
      <c r="Q586" t="s">
        <v>671</v>
      </c>
      <c r="R586" t="s">
        <v>26</v>
      </c>
      <c r="S586" t="s">
        <v>47</v>
      </c>
    </row>
    <row r="587" spans="1:19" x14ac:dyDescent="0.2">
      <c r="A587" t="s">
        <v>1436</v>
      </c>
      <c r="B587" s="6" t="str">
        <f>RIGHT(Table1[[#This Row],[OrderNo]], 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1">
        <v>43014</v>
      </c>
      <c r="I587">
        <v>9</v>
      </c>
      <c r="J587" t="s">
        <v>1437</v>
      </c>
      <c r="K587" t="s">
        <v>1438</v>
      </c>
      <c r="L587" t="s">
        <v>40</v>
      </c>
      <c r="M587" t="s">
        <v>41</v>
      </c>
      <c r="N587" t="str">
        <f>UPPER(Table1[[#This Row],[CustomerCountry]])</f>
        <v>UNITED STATES</v>
      </c>
      <c r="O587" t="s">
        <v>23</v>
      </c>
      <c r="P587" t="s">
        <v>24</v>
      </c>
      <c r="Q587" t="s">
        <v>55</v>
      </c>
      <c r="R587" t="s">
        <v>26</v>
      </c>
      <c r="S587" t="s">
        <v>27</v>
      </c>
    </row>
    <row r="588" spans="1:19" x14ac:dyDescent="0.2">
      <c r="A588" t="s">
        <v>1439</v>
      </c>
      <c r="B588" s="6" t="str">
        <f>RIGHT(Table1[[#This Row],[OrderNo]], 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1">
        <v>43013</v>
      </c>
      <c r="I588">
        <v>8</v>
      </c>
      <c r="J588" t="s">
        <v>1440</v>
      </c>
      <c r="K588" t="s">
        <v>207</v>
      </c>
      <c r="L588" t="s">
        <v>40</v>
      </c>
      <c r="M588" t="s">
        <v>41</v>
      </c>
      <c r="N588" t="str">
        <f>UPPER(Table1[[#This Row],[CustomerCountry]])</f>
        <v>UNITED STATES</v>
      </c>
      <c r="O588" t="s">
        <v>23</v>
      </c>
      <c r="P588" t="s">
        <v>24</v>
      </c>
      <c r="Q588" t="s">
        <v>88</v>
      </c>
      <c r="R588" t="s">
        <v>26</v>
      </c>
      <c r="S588" t="s">
        <v>27</v>
      </c>
    </row>
    <row r="589" spans="1:19" x14ac:dyDescent="0.2">
      <c r="A589" t="s">
        <v>1441</v>
      </c>
      <c r="B589" s="6" t="str">
        <f>RIGHT(Table1[[#This Row],[OrderNo]], 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1">
        <v>43014</v>
      </c>
      <c r="I589">
        <v>9</v>
      </c>
      <c r="J589" t="s">
        <v>1442</v>
      </c>
      <c r="K589" t="s">
        <v>401</v>
      </c>
      <c r="L589" t="s">
        <v>45</v>
      </c>
      <c r="M589" t="s">
        <v>41</v>
      </c>
      <c r="N589" t="str">
        <f>UPPER(Table1[[#This Row],[CustomerCountry]])</f>
        <v>UNITED STATES</v>
      </c>
      <c r="O589" t="s">
        <v>23</v>
      </c>
      <c r="P589" t="s">
        <v>24</v>
      </c>
      <c r="Q589" t="s">
        <v>88</v>
      </c>
      <c r="R589" t="s">
        <v>26</v>
      </c>
      <c r="S589" t="s">
        <v>27</v>
      </c>
    </row>
    <row r="590" spans="1:19" x14ac:dyDescent="0.2">
      <c r="A590" t="s">
        <v>1443</v>
      </c>
      <c r="B590" s="6" t="str">
        <f>RIGHT(Table1[[#This Row],[OrderNo]], 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1">
        <v>43013</v>
      </c>
      <c r="I590">
        <v>8</v>
      </c>
      <c r="J590" t="s">
        <v>1444</v>
      </c>
      <c r="K590" t="s">
        <v>102</v>
      </c>
      <c r="L590" t="s">
        <v>78</v>
      </c>
      <c r="M590" t="s">
        <v>79</v>
      </c>
      <c r="N590" t="str">
        <f>UPPER(Table1[[#This Row],[CustomerCountry]])</f>
        <v>UNITED KINGDOM</v>
      </c>
      <c r="O590" t="s">
        <v>23</v>
      </c>
      <c r="P590" t="s">
        <v>24</v>
      </c>
      <c r="Q590" t="s">
        <v>507</v>
      </c>
      <c r="R590" t="s">
        <v>1</v>
      </c>
      <c r="S590" t="s">
        <v>47</v>
      </c>
    </row>
    <row r="591" spans="1:19" x14ac:dyDescent="0.2">
      <c r="A591" t="s">
        <v>1445</v>
      </c>
      <c r="B591" s="6" t="str">
        <f>RIGHT(Table1[[#This Row],[OrderNo]], 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1">
        <v>43012</v>
      </c>
      <c r="I591">
        <v>7</v>
      </c>
      <c r="J591" t="s">
        <v>1446</v>
      </c>
      <c r="K591" t="s">
        <v>322</v>
      </c>
      <c r="L591" t="s">
        <v>51</v>
      </c>
      <c r="M591" t="s">
        <v>52</v>
      </c>
      <c r="N591" t="str">
        <f>UPPER(Table1[[#This Row],[CustomerCountry]])</f>
        <v>AUSTRALIA</v>
      </c>
      <c r="O591" t="s">
        <v>23</v>
      </c>
      <c r="P591" t="s">
        <v>24</v>
      </c>
      <c r="Q591" t="s">
        <v>84</v>
      </c>
      <c r="R591" t="s">
        <v>26</v>
      </c>
      <c r="S591" t="s">
        <v>27</v>
      </c>
    </row>
    <row r="592" spans="1:19" x14ac:dyDescent="0.2">
      <c r="A592" t="s">
        <v>1447</v>
      </c>
      <c r="B592" s="6" t="str">
        <f>RIGHT(Table1[[#This Row],[OrderNo]], 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1">
        <v>43011</v>
      </c>
      <c r="I592">
        <v>5</v>
      </c>
      <c r="J592" t="s">
        <v>1448</v>
      </c>
      <c r="K592" t="s">
        <v>1034</v>
      </c>
      <c r="L592" t="s">
        <v>78</v>
      </c>
      <c r="M592" t="s">
        <v>79</v>
      </c>
      <c r="N592" t="str">
        <f>UPPER(Table1[[#This Row],[CustomerCountry]])</f>
        <v>UNITED KINGDOM</v>
      </c>
      <c r="O592" t="s">
        <v>23</v>
      </c>
      <c r="P592" t="s">
        <v>24</v>
      </c>
      <c r="Q592" t="s">
        <v>55</v>
      </c>
      <c r="R592" t="s">
        <v>26</v>
      </c>
      <c r="S592" t="s">
        <v>27</v>
      </c>
    </row>
    <row r="593" spans="1:19" x14ac:dyDescent="0.2">
      <c r="A593" t="s">
        <v>1449</v>
      </c>
      <c r="B593" s="6" t="str">
        <f>RIGHT(Table1[[#This Row],[OrderNo]], 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1">
        <v>43015</v>
      </c>
      <c r="I593">
        <v>9</v>
      </c>
      <c r="J593" t="s">
        <v>1450</v>
      </c>
      <c r="K593" t="s">
        <v>372</v>
      </c>
      <c r="L593" t="s">
        <v>282</v>
      </c>
      <c r="M593" t="s">
        <v>96</v>
      </c>
      <c r="N593" t="str">
        <f>UPPER(Table1[[#This Row],[CustomerCountry]])</f>
        <v>GERMANY</v>
      </c>
      <c r="O593" t="s">
        <v>23</v>
      </c>
      <c r="P593" t="s">
        <v>24</v>
      </c>
      <c r="Q593" t="s">
        <v>131</v>
      </c>
      <c r="R593" t="s">
        <v>1</v>
      </c>
      <c r="S593" t="s">
        <v>47</v>
      </c>
    </row>
    <row r="594" spans="1:19" x14ac:dyDescent="0.2">
      <c r="A594" t="s">
        <v>1451</v>
      </c>
      <c r="B594" s="6" t="str">
        <f>RIGHT(Table1[[#This Row],[OrderNo]], 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1">
        <v>43012</v>
      </c>
      <c r="I594">
        <v>6</v>
      </c>
      <c r="J594" t="s">
        <v>1452</v>
      </c>
      <c r="K594" t="s">
        <v>106</v>
      </c>
      <c r="L594" t="s">
        <v>22</v>
      </c>
      <c r="M594" t="s">
        <v>0</v>
      </c>
      <c r="N594" t="str">
        <f>UPPER(Table1[[#This Row],[CustomerCountry]])</f>
        <v>CANADA</v>
      </c>
      <c r="O594" t="s">
        <v>23</v>
      </c>
      <c r="P594" t="s">
        <v>24</v>
      </c>
      <c r="Q594" t="s">
        <v>88</v>
      </c>
      <c r="R594" t="s">
        <v>26</v>
      </c>
      <c r="S594" t="s">
        <v>27</v>
      </c>
    </row>
    <row r="595" spans="1:19" x14ac:dyDescent="0.2">
      <c r="A595" t="s">
        <v>1453</v>
      </c>
      <c r="B595" s="6" t="str">
        <f>RIGHT(Table1[[#This Row],[OrderNo]], 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1">
        <v>43016</v>
      </c>
      <c r="I595">
        <v>10</v>
      </c>
      <c r="J595" t="s">
        <v>1454</v>
      </c>
      <c r="K595" t="s">
        <v>130</v>
      </c>
      <c r="L595" t="s">
        <v>115</v>
      </c>
      <c r="M595" t="s">
        <v>41</v>
      </c>
      <c r="N595" t="str">
        <f>UPPER(Table1[[#This Row],[CustomerCountry]])</f>
        <v>UNITED STATES</v>
      </c>
      <c r="O595" t="s">
        <v>23</v>
      </c>
      <c r="P595" t="s">
        <v>24</v>
      </c>
      <c r="Q595" t="s">
        <v>671</v>
      </c>
      <c r="R595" t="s">
        <v>26</v>
      </c>
      <c r="S595" t="s">
        <v>47</v>
      </c>
    </row>
    <row r="596" spans="1:19" x14ac:dyDescent="0.2">
      <c r="A596" t="s">
        <v>1455</v>
      </c>
      <c r="B596" s="6" t="str">
        <f>RIGHT(Table1[[#This Row],[OrderNo]], 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1">
        <v>43013</v>
      </c>
      <c r="I596">
        <v>7</v>
      </c>
      <c r="J596" t="s">
        <v>1456</v>
      </c>
      <c r="K596" t="s">
        <v>706</v>
      </c>
      <c r="L596" t="s">
        <v>22</v>
      </c>
      <c r="M596" t="s">
        <v>0</v>
      </c>
      <c r="N596" t="str">
        <f>UPPER(Table1[[#This Row],[CustomerCountry]])</f>
        <v>CANADA</v>
      </c>
      <c r="O596" t="s">
        <v>23</v>
      </c>
      <c r="P596" t="s">
        <v>24</v>
      </c>
      <c r="Q596" t="s">
        <v>507</v>
      </c>
      <c r="R596" t="s">
        <v>1</v>
      </c>
      <c r="S596" t="s">
        <v>47</v>
      </c>
    </row>
    <row r="597" spans="1:19" x14ac:dyDescent="0.2">
      <c r="A597" t="s">
        <v>1457</v>
      </c>
      <c r="B597" s="6" t="str">
        <f>RIGHT(Table1[[#This Row],[OrderNo]], 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1">
        <v>43008</v>
      </c>
      <c r="I597">
        <v>2</v>
      </c>
      <c r="J597" t="s">
        <v>1458</v>
      </c>
      <c r="K597" t="s">
        <v>233</v>
      </c>
      <c r="L597" t="s">
        <v>106</v>
      </c>
      <c r="M597" t="s">
        <v>52</v>
      </c>
      <c r="N597" t="str">
        <f>UPPER(Table1[[#This Row],[CustomerCountry]])</f>
        <v>AUSTRALIA</v>
      </c>
      <c r="O597" t="s">
        <v>23</v>
      </c>
      <c r="P597" t="s">
        <v>33</v>
      </c>
      <c r="Q597" t="s">
        <v>34</v>
      </c>
      <c r="R597" t="s">
        <v>35</v>
      </c>
      <c r="S597" t="s">
        <v>36</v>
      </c>
    </row>
    <row r="598" spans="1:19" x14ac:dyDescent="0.2">
      <c r="A598" t="s">
        <v>1459</v>
      </c>
      <c r="B598" s="6" t="str">
        <f>RIGHT(Table1[[#This Row],[OrderNo]], 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1">
        <v>43010</v>
      </c>
      <c r="I598">
        <v>4</v>
      </c>
      <c r="J598" t="s">
        <v>1460</v>
      </c>
      <c r="K598" t="s">
        <v>134</v>
      </c>
      <c r="L598" t="s">
        <v>106</v>
      </c>
      <c r="M598" t="s">
        <v>52</v>
      </c>
      <c r="N598" t="str">
        <f>UPPER(Table1[[#This Row],[CustomerCountry]])</f>
        <v>AUSTRALIA</v>
      </c>
      <c r="O598" t="s">
        <v>23</v>
      </c>
      <c r="P598" t="s">
        <v>33</v>
      </c>
      <c r="Q598" t="s">
        <v>64</v>
      </c>
      <c r="R598" t="s">
        <v>1</v>
      </c>
      <c r="S598" t="s">
        <v>36</v>
      </c>
    </row>
    <row r="599" spans="1:19" x14ac:dyDescent="0.2">
      <c r="A599" t="s">
        <v>1461</v>
      </c>
      <c r="B599" s="6" t="str">
        <f>RIGHT(Table1[[#This Row],[OrderNo]], 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1">
        <v>43015</v>
      </c>
      <c r="I599">
        <v>9</v>
      </c>
      <c r="J599" t="s">
        <v>1462</v>
      </c>
      <c r="K599" t="s">
        <v>134</v>
      </c>
      <c r="L599" t="s">
        <v>106</v>
      </c>
      <c r="M599" t="s">
        <v>52</v>
      </c>
      <c r="N599" t="str">
        <f>UPPER(Table1[[#This Row],[CustomerCountry]])</f>
        <v>AUSTRALIA</v>
      </c>
      <c r="O599" t="s">
        <v>23</v>
      </c>
      <c r="P599" t="s">
        <v>24</v>
      </c>
      <c r="Q599" t="s">
        <v>88</v>
      </c>
      <c r="R599" t="s">
        <v>26</v>
      </c>
      <c r="S599" t="s">
        <v>27</v>
      </c>
    </row>
    <row r="600" spans="1:19" x14ac:dyDescent="0.2">
      <c r="A600" t="s">
        <v>1463</v>
      </c>
      <c r="B600" s="6" t="str">
        <f>RIGHT(Table1[[#This Row],[OrderNo]], 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1">
        <v>43008</v>
      </c>
      <c r="I600">
        <v>2</v>
      </c>
      <c r="J600" t="s">
        <v>1464</v>
      </c>
      <c r="K600" t="s">
        <v>299</v>
      </c>
      <c r="L600" t="s">
        <v>63</v>
      </c>
      <c r="M600" t="s">
        <v>52</v>
      </c>
      <c r="N600" t="str">
        <f>UPPER(Table1[[#This Row],[CustomerCountry]])</f>
        <v>AUSTRALIA</v>
      </c>
      <c r="O600" t="s">
        <v>23</v>
      </c>
      <c r="P600" t="s">
        <v>24</v>
      </c>
      <c r="Q600" t="s">
        <v>84</v>
      </c>
      <c r="R600" t="s">
        <v>26</v>
      </c>
      <c r="S600" t="s">
        <v>27</v>
      </c>
    </row>
    <row r="601" spans="1:19" x14ac:dyDescent="0.2">
      <c r="A601" t="s">
        <v>1465</v>
      </c>
      <c r="B601" s="6" t="str">
        <f>RIGHT(Table1[[#This Row],[OrderNo]], 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1">
        <v>43016</v>
      </c>
      <c r="I601">
        <v>10</v>
      </c>
      <c r="J601" t="s">
        <v>1466</v>
      </c>
      <c r="K601" t="s">
        <v>322</v>
      </c>
      <c r="L601" t="s">
        <v>51</v>
      </c>
      <c r="M601" t="s">
        <v>52</v>
      </c>
      <c r="N601" t="str">
        <f>UPPER(Table1[[#This Row],[CustomerCountry]])</f>
        <v>AUSTRALIA</v>
      </c>
      <c r="O601" t="s">
        <v>23</v>
      </c>
      <c r="P601" t="s">
        <v>24</v>
      </c>
      <c r="Q601" t="s">
        <v>492</v>
      </c>
      <c r="R601" t="s">
        <v>26</v>
      </c>
      <c r="S601" t="s">
        <v>47</v>
      </c>
    </row>
    <row r="602" spans="1:19" x14ac:dyDescent="0.2">
      <c r="A602" t="s">
        <v>1467</v>
      </c>
      <c r="B602" s="6" t="str">
        <f>RIGHT(Table1[[#This Row],[OrderNo]], 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1">
        <v>43013</v>
      </c>
      <c r="I602">
        <v>6</v>
      </c>
      <c r="J602" t="s">
        <v>1468</v>
      </c>
      <c r="K602" t="s">
        <v>312</v>
      </c>
      <c r="L602" t="s">
        <v>138</v>
      </c>
      <c r="M602" t="s">
        <v>96</v>
      </c>
      <c r="N602" t="str">
        <f>UPPER(Table1[[#This Row],[CustomerCountry]])</f>
        <v>GERMANY</v>
      </c>
      <c r="O602" t="s">
        <v>23</v>
      </c>
      <c r="P602" t="s">
        <v>24</v>
      </c>
      <c r="Q602" t="s">
        <v>71</v>
      </c>
      <c r="R602" t="s">
        <v>26</v>
      </c>
      <c r="S602" t="s">
        <v>27</v>
      </c>
    </row>
    <row r="603" spans="1:19" x14ac:dyDescent="0.2">
      <c r="A603" t="s">
        <v>1469</v>
      </c>
      <c r="B603" s="6" t="str">
        <f>RIGHT(Table1[[#This Row],[OrderNo]], 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1">
        <v>43017</v>
      </c>
      <c r="I603">
        <v>10</v>
      </c>
      <c r="J603" t="s">
        <v>1470</v>
      </c>
      <c r="K603" t="s">
        <v>187</v>
      </c>
      <c r="L603" t="s">
        <v>115</v>
      </c>
      <c r="M603" t="s">
        <v>41</v>
      </c>
      <c r="N603" t="str">
        <f>UPPER(Table1[[#This Row],[CustomerCountry]])</f>
        <v>UNITED STATES</v>
      </c>
      <c r="O603" t="s">
        <v>23</v>
      </c>
      <c r="P603" t="s">
        <v>24</v>
      </c>
      <c r="Q603" t="s">
        <v>71</v>
      </c>
      <c r="R603" t="s">
        <v>26</v>
      </c>
      <c r="S603" t="s">
        <v>27</v>
      </c>
    </row>
    <row r="604" spans="1:19" x14ac:dyDescent="0.2">
      <c r="A604" t="s">
        <v>1471</v>
      </c>
      <c r="B604" s="6" t="str">
        <f>RIGHT(Table1[[#This Row],[OrderNo]], 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1">
        <v>43011</v>
      </c>
      <c r="I604">
        <v>4</v>
      </c>
      <c r="J604" t="s">
        <v>1472</v>
      </c>
      <c r="K604" t="s">
        <v>401</v>
      </c>
      <c r="L604" t="s">
        <v>45</v>
      </c>
      <c r="M604" t="s">
        <v>41</v>
      </c>
      <c r="N604" t="str">
        <f>UPPER(Table1[[#This Row],[CustomerCountry]])</f>
        <v>UNITED STATES</v>
      </c>
      <c r="O604" t="s">
        <v>23</v>
      </c>
      <c r="P604" t="s">
        <v>24</v>
      </c>
      <c r="Q604" t="s">
        <v>80</v>
      </c>
      <c r="R604" t="s">
        <v>26</v>
      </c>
      <c r="S604" t="s">
        <v>47</v>
      </c>
    </row>
    <row r="605" spans="1:19" x14ac:dyDescent="0.2">
      <c r="A605" t="s">
        <v>1473</v>
      </c>
      <c r="B605" s="6" t="str">
        <f>RIGHT(Table1[[#This Row],[OrderNo]], 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1">
        <v>43013</v>
      </c>
      <c r="I605">
        <v>6</v>
      </c>
      <c r="J605" t="s">
        <v>1474</v>
      </c>
      <c r="K605" t="s">
        <v>256</v>
      </c>
      <c r="L605" t="s">
        <v>106</v>
      </c>
      <c r="M605" t="s">
        <v>52</v>
      </c>
      <c r="N605" t="str">
        <f>UPPER(Table1[[#This Row],[CustomerCountry]])</f>
        <v>AUSTRALIA</v>
      </c>
      <c r="O605" t="s">
        <v>23</v>
      </c>
      <c r="P605" t="s">
        <v>33</v>
      </c>
      <c r="Q605" t="s">
        <v>287</v>
      </c>
      <c r="R605" t="s">
        <v>35</v>
      </c>
      <c r="S605" t="s">
        <v>36</v>
      </c>
    </row>
    <row r="606" spans="1:19" x14ac:dyDescent="0.2">
      <c r="A606" t="s">
        <v>1475</v>
      </c>
      <c r="B606" s="6" t="str">
        <f>RIGHT(Table1[[#This Row],[OrderNo]], 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1">
        <v>43012</v>
      </c>
      <c r="I606">
        <v>5</v>
      </c>
      <c r="J606" t="s">
        <v>1476</v>
      </c>
      <c r="K606" t="s">
        <v>233</v>
      </c>
      <c r="L606" t="s">
        <v>106</v>
      </c>
      <c r="M606" t="s">
        <v>52</v>
      </c>
      <c r="N606" t="str">
        <f>UPPER(Table1[[#This Row],[CustomerCountry]])</f>
        <v>AUSTRALIA</v>
      </c>
      <c r="O606" t="s">
        <v>23</v>
      </c>
      <c r="P606" t="s">
        <v>24</v>
      </c>
      <c r="Q606" t="s">
        <v>88</v>
      </c>
      <c r="R606" t="s">
        <v>26</v>
      </c>
      <c r="S606" t="s">
        <v>27</v>
      </c>
    </row>
    <row r="607" spans="1:19" x14ac:dyDescent="0.2">
      <c r="A607" t="s">
        <v>1477</v>
      </c>
      <c r="B607" s="6" t="str">
        <f>RIGHT(Table1[[#This Row],[OrderNo]], 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1">
        <v>43015</v>
      </c>
      <c r="I607">
        <v>8</v>
      </c>
      <c r="J607" t="s">
        <v>1478</v>
      </c>
      <c r="K607" t="s">
        <v>747</v>
      </c>
      <c r="L607" t="s">
        <v>51</v>
      </c>
      <c r="M607" t="s">
        <v>52</v>
      </c>
      <c r="N607" t="str">
        <f>UPPER(Table1[[#This Row],[CustomerCountry]])</f>
        <v>AUSTRALIA</v>
      </c>
      <c r="O607" t="s">
        <v>23</v>
      </c>
      <c r="P607" t="s">
        <v>24</v>
      </c>
      <c r="Q607" t="s">
        <v>25</v>
      </c>
      <c r="R607" t="s">
        <v>26</v>
      </c>
      <c r="S607" t="s">
        <v>27</v>
      </c>
    </row>
    <row r="608" spans="1:19" x14ac:dyDescent="0.2">
      <c r="A608" t="s">
        <v>1479</v>
      </c>
      <c r="B608" s="6" t="str">
        <f>RIGHT(Table1[[#This Row],[OrderNo]], 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1">
        <v>43011</v>
      </c>
      <c r="I608">
        <v>4</v>
      </c>
      <c r="J608" t="s">
        <v>1480</v>
      </c>
      <c r="K608" t="s">
        <v>396</v>
      </c>
      <c r="L608" t="s">
        <v>106</v>
      </c>
      <c r="M608" t="s">
        <v>52</v>
      </c>
      <c r="N608" t="str">
        <f>UPPER(Table1[[#This Row],[CustomerCountry]])</f>
        <v>AUSTRALIA</v>
      </c>
      <c r="O608" t="s">
        <v>23</v>
      </c>
      <c r="P608" t="s">
        <v>24</v>
      </c>
      <c r="Q608" t="s">
        <v>88</v>
      </c>
      <c r="R608" t="s">
        <v>26</v>
      </c>
      <c r="S608" t="s">
        <v>27</v>
      </c>
    </row>
    <row r="609" spans="1:19" x14ac:dyDescent="0.2">
      <c r="A609" t="s">
        <v>1481</v>
      </c>
      <c r="B609" s="6" t="str">
        <f>RIGHT(Table1[[#This Row],[OrderNo]], 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1">
        <v>43014</v>
      </c>
      <c r="I609">
        <v>6</v>
      </c>
      <c r="J609" t="s">
        <v>1482</v>
      </c>
      <c r="K609" t="s">
        <v>1483</v>
      </c>
      <c r="L609" t="s">
        <v>95</v>
      </c>
      <c r="M609" t="s">
        <v>96</v>
      </c>
      <c r="N609" t="str">
        <f>UPPER(Table1[[#This Row],[CustomerCountry]])</f>
        <v>GERMANY</v>
      </c>
      <c r="O609" t="s">
        <v>23</v>
      </c>
      <c r="P609" t="s">
        <v>33</v>
      </c>
      <c r="Q609" t="s">
        <v>160</v>
      </c>
      <c r="R609" t="s">
        <v>1</v>
      </c>
      <c r="S609" t="s">
        <v>36</v>
      </c>
    </row>
    <row r="610" spans="1:19" x14ac:dyDescent="0.2">
      <c r="A610" t="s">
        <v>1484</v>
      </c>
      <c r="B610" s="6" t="str">
        <f>RIGHT(Table1[[#This Row],[OrderNo]], 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1">
        <v>43015</v>
      </c>
      <c r="I610">
        <v>7</v>
      </c>
      <c r="J610" t="s">
        <v>1485</v>
      </c>
      <c r="K610" t="s">
        <v>153</v>
      </c>
      <c r="L610" t="s">
        <v>45</v>
      </c>
      <c r="M610" t="s">
        <v>41</v>
      </c>
      <c r="N610" t="str">
        <f>UPPER(Table1[[#This Row],[CustomerCountry]])</f>
        <v>UNITED STATES</v>
      </c>
      <c r="O610" t="s">
        <v>23</v>
      </c>
      <c r="P610" t="s">
        <v>33</v>
      </c>
      <c r="Q610" t="s">
        <v>160</v>
      </c>
      <c r="R610" t="s">
        <v>1</v>
      </c>
      <c r="S610" t="s">
        <v>36</v>
      </c>
    </row>
    <row r="611" spans="1:19" x14ac:dyDescent="0.2">
      <c r="A611" t="s">
        <v>1486</v>
      </c>
      <c r="B611" s="6" t="str">
        <f>RIGHT(Table1[[#This Row],[OrderNo]], 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1">
        <v>43013</v>
      </c>
      <c r="I611">
        <v>4</v>
      </c>
      <c r="J611" t="s">
        <v>1487</v>
      </c>
      <c r="K611" t="s">
        <v>777</v>
      </c>
      <c r="L611" t="s">
        <v>138</v>
      </c>
      <c r="M611" t="s">
        <v>96</v>
      </c>
      <c r="N611" t="str">
        <f>UPPER(Table1[[#This Row],[CustomerCountry]])</f>
        <v>GERMANY</v>
      </c>
      <c r="O611" t="s">
        <v>23</v>
      </c>
      <c r="P611" t="s">
        <v>33</v>
      </c>
      <c r="Q611" t="s">
        <v>194</v>
      </c>
      <c r="R611" t="s">
        <v>35</v>
      </c>
      <c r="S611" t="s">
        <v>36</v>
      </c>
    </row>
    <row r="612" spans="1:19" x14ac:dyDescent="0.2">
      <c r="A612" t="s">
        <v>1488</v>
      </c>
      <c r="B612" s="6" t="str">
        <f>RIGHT(Table1[[#This Row],[OrderNo]], 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1">
        <v>43015</v>
      </c>
      <c r="I612">
        <v>6</v>
      </c>
      <c r="J612" t="s">
        <v>1489</v>
      </c>
      <c r="K612" t="s">
        <v>607</v>
      </c>
      <c r="L612" t="s">
        <v>40</v>
      </c>
      <c r="M612" t="s">
        <v>41</v>
      </c>
      <c r="N612" t="str">
        <f>UPPER(Table1[[#This Row],[CustomerCountry]])</f>
        <v>UNITED STATES</v>
      </c>
      <c r="O612" t="s">
        <v>23</v>
      </c>
      <c r="P612" t="s">
        <v>24</v>
      </c>
      <c r="Q612" t="s">
        <v>88</v>
      </c>
      <c r="R612" t="s">
        <v>26</v>
      </c>
      <c r="S612" t="s">
        <v>27</v>
      </c>
    </row>
    <row r="613" spans="1:19" x14ac:dyDescent="0.2">
      <c r="A613" t="s">
        <v>1490</v>
      </c>
      <c r="B613" s="6" t="str">
        <f>RIGHT(Table1[[#This Row],[OrderNo]], 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1">
        <v>43016</v>
      </c>
      <c r="I613">
        <v>7</v>
      </c>
      <c r="J613" t="s">
        <v>1491</v>
      </c>
      <c r="K613" t="s">
        <v>428</v>
      </c>
      <c r="L613" t="s">
        <v>45</v>
      </c>
      <c r="M613" t="s">
        <v>41</v>
      </c>
      <c r="N613" t="str">
        <f>UPPER(Table1[[#This Row],[CustomerCountry]])</f>
        <v>UNITED STATES</v>
      </c>
      <c r="O613" t="s">
        <v>23</v>
      </c>
      <c r="P613" t="s">
        <v>33</v>
      </c>
      <c r="Q613" t="s">
        <v>194</v>
      </c>
      <c r="R613" t="s">
        <v>35</v>
      </c>
      <c r="S613" t="s">
        <v>36</v>
      </c>
    </row>
    <row r="614" spans="1:19" x14ac:dyDescent="0.2">
      <c r="A614" t="s">
        <v>1492</v>
      </c>
      <c r="B614" s="6" t="str">
        <f>RIGHT(Table1[[#This Row],[OrderNo]], 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1">
        <v>43018</v>
      </c>
      <c r="I614">
        <v>9</v>
      </c>
      <c r="J614" t="s">
        <v>1493</v>
      </c>
      <c r="K614" t="s">
        <v>434</v>
      </c>
      <c r="L614" t="s">
        <v>51</v>
      </c>
      <c r="M614" t="s">
        <v>52</v>
      </c>
      <c r="N614" t="str">
        <f>UPPER(Table1[[#This Row],[CustomerCountry]])</f>
        <v>AUSTRALIA</v>
      </c>
      <c r="O614" t="s">
        <v>23</v>
      </c>
      <c r="P614" t="s">
        <v>33</v>
      </c>
      <c r="Q614" t="s">
        <v>435</v>
      </c>
      <c r="R614" t="s">
        <v>1</v>
      </c>
      <c r="S614" t="s">
        <v>36</v>
      </c>
    </row>
    <row r="615" spans="1:19" x14ac:dyDescent="0.2">
      <c r="A615" t="s">
        <v>1494</v>
      </c>
      <c r="B615" s="6" t="str">
        <f>RIGHT(Table1[[#This Row],[OrderNo]], 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1">
        <v>43019</v>
      </c>
      <c r="I615">
        <v>10</v>
      </c>
      <c r="J615" t="s">
        <v>1495</v>
      </c>
      <c r="K615" t="s">
        <v>391</v>
      </c>
      <c r="L615" t="s">
        <v>51</v>
      </c>
      <c r="M615" t="s">
        <v>52</v>
      </c>
      <c r="N615" t="str">
        <f>UPPER(Table1[[#This Row],[CustomerCountry]])</f>
        <v>AUSTRALIA</v>
      </c>
      <c r="O615" t="s">
        <v>23</v>
      </c>
      <c r="P615" t="s">
        <v>33</v>
      </c>
      <c r="Q615" t="s">
        <v>67</v>
      </c>
      <c r="R615" t="s">
        <v>35</v>
      </c>
      <c r="S615" t="s">
        <v>36</v>
      </c>
    </row>
    <row r="616" spans="1:19" x14ac:dyDescent="0.2">
      <c r="A616" t="s">
        <v>1496</v>
      </c>
      <c r="B616" s="6" t="str">
        <f>RIGHT(Table1[[#This Row],[OrderNo]], 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1">
        <v>43016</v>
      </c>
      <c r="I616">
        <v>7</v>
      </c>
      <c r="J616" t="s">
        <v>1497</v>
      </c>
      <c r="K616" t="s">
        <v>607</v>
      </c>
      <c r="L616" t="s">
        <v>40</v>
      </c>
      <c r="M616" t="s">
        <v>41</v>
      </c>
      <c r="N616" t="str">
        <f>UPPER(Table1[[#This Row],[CustomerCountry]])</f>
        <v>UNITED STATES</v>
      </c>
      <c r="O616" t="s">
        <v>23</v>
      </c>
      <c r="P616" t="s">
        <v>24</v>
      </c>
      <c r="Q616" t="s">
        <v>84</v>
      </c>
      <c r="R616" t="s">
        <v>26</v>
      </c>
      <c r="S616" t="s">
        <v>27</v>
      </c>
    </row>
    <row r="617" spans="1:19" x14ac:dyDescent="0.2">
      <c r="A617" t="s">
        <v>1498</v>
      </c>
      <c r="B617" s="6" t="str">
        <f>RIGHT(Table1[[#This Row],[OrderNo]], 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1">
        <v>43015</v>
      </c>
      <c r="I617">
        <v>5</v>
      </c>
      <c r="J617" t="s">
        <v>1499</v>
      </c>
      <c r="K617" t="s">
        <v>787</v>
      </c>
      <c r="L617" t="s">
        <v>40</v>
      </c>
      <c r="M617" t="s">
        <v>41</v>
      </c>
      <c r="N617" t="str">
        <f>UPPER(Table1[[#This Row],[CustomerCountry]])</f>
        <v>UNITED STATES</v>
      </c>
      <c r="O617" t="s">
        <v>23</v>
      </c>
      <c r="P617" t="s">
        <v>24</v>
      </c>
      <c r="Q617" t="s">
        <v>88</v>
      </c>
      <c r="R617" t="s">
        <v>26</v>
      </c>
      <c r="S617" t="s">
        <v>27</v>
      </c>
    </row>
    <row r="618" spans="1:19" x14ac:dyDescent="0.2">
      <c r="A618" t="s">
        <v>1500</v>
      </c>
      <c r="B618" s="6" t="str">
        <f>RIGHT(Table1[[#This Row],[OrderNo]], 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1">
        <v>43014</v>
      </c>
      <c r="I618">
        <v>4</v>
      </c>
      <c r="J618" t="s">
        <v>1501</v>
      </c>
      <c r="K618" t="s">
        <v>44</v>
      </c>
      <c r="L618" t="s">
        <v>45</v>
      </c>
      <c r="M618" t="s">
        <v>41</v>
      </c>
      <c r="N618" t="str">
        <f>UPPER(Table1[[#This Row],[CustomerCountry]])</f>
        <v>UNITED STATES</v>
      </c>
      <c r="O618" t="s">
        <v>23</v>
      </c>
      <c r="P618" t="s">
        <v>24</v>
      </c>
      <c r="Q618" t="s">
        <v>88</v>
      </c>
      <c r="R618" t="s">
        <v>26</v>
      </c>
      <c r="S618" t="s">
        <v>27</v>
      </c>
    </row>
    <row r="619" spans="1:19" x14ac:dyDescent="0.2">
      <c r="A619" t="s">
        <v>1502</v>
      </c>
      <c r="B619" s="6" t="str">
        <f>RIGHT(Table1[[#This Row],[OrderNo]], 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1">
        <v>43020</v>
      </c>
      <c r="I619">
        <v>10</v>
      </c>
      <c r="J619" t="s">
        <v>1503</v>
      </c>
      <c r="K619" t="s">
        <v>332</v>
      </c>
      <c r="L619" t="s">
        <v>45</v>
      </c>
      <c r="M619" t="s">
        <v>41</v>
      </c>
      <c r="N619" t="str">
        <f>UPPER(Table1[[#This Row],[CustomerCountry]])</f>
        <v>UNITED STATES</v>
      </c>
      <c r="O619" t="s">
        <v>23</v>
      </c>
      <c r="P619" t="s">
        <v>24</v>
      </c>
      <c r="Q619" t="s">
        <v>71</v>
      </c>
      <c r="R619" t="s">
        <v>26</v>
      </c>
      <c r="S619" t="s">
        <v>27</v>
      </c>
    </row>
    <row r="620" spans="1:19" x14ac:dyDescent="0.2">
      <c r="A620" t="s">
        <v>1504</v>
      </c>
      <c r="B620" s="6" t="str">
        <f>RIGHT(Table1[[#This Row],[OrderNo]], 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1">
        <v>43018</v>
      </c>
      <c r="I620">
        <v>7</v>
      </c>
      <c r="J620" t="s">
        <v>1505</v>
      </c>
      <c r="K620" t="s">
        <v>1506</v>
      </c>
      <c r="L620" t="s">
        <v>777</v>
      </c>
      <c r="M620" t="s">
        <v>96</v>
      </c>
      <c r="N620" t="str">
        <f>UPPER(Table1[[#This Row],[CustomerCountry]])</f>
        <v>GERMANY</v>
      </c>
      <c r="O620" t="s">
        <v>23</v>
      </c>
      <c r="P620" t="s">
        <v>24</v>
      </c>
      <c r="Q620" t="s">
        <v>88</v>
      </c>
      <c r="R620" t="s">
        <v>26</v>
      </c>
      <c r="S620" t="s">
        <v>27</v>
      </c>
    </row>
    <row r="621" spans="1:19" x14ac:dyDescent="0.2">
      <c r="A621" t="s">
        <v>1507</v>
      </c>
      <c r="B621" s="6" t="str">
        <f>RIGHT(Table1[[#This Row],[OrderNo]], 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1">
        <v>43015</v>
      </c>
      <c r="I621">
        <v>4</v>
      </c>
      <c r="J621" t="s">
        <v>1508</v>
      </c>
      <c r="K621" t="s">
        <v>325</v>
      </c>
      <c r="L621" t="s">
        <v>51</v>
      </c>
      <c r="M621" t="s">
        <v>52</v>
      </c>
      <c r="N621" t="str">
        <f>UPPER(Table1[[#This Row],[CustomerCountry]])</f>
        <v>AUSTRALIA</v>
      </c>
      <c r="O621" t="s">
        <v>23</v>
      </c>
      <c r="P621" t="s">
        <v>33</v>
      </c>
      <c r="Q621" t="s">
        <v>419</v>
      </c>
      <c r="R621" t="s">
        <v>1</v>
      </c>
      <c r="S621" t="s">
        <v>36</v>
      </c>
    </row>
    <row r="622" spans="1:19" x14ac:dyDescent="0.2">
      <c r="A622" t="s">
        <v>1509</v>
      </c>
      <c r="B622" s="6" t="str">
        <f>RIGHT(Table1[[#This Row],[OrderNo]], 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1">
        <v>43019</v>
      </c>
      <c r="I622">
        <v>8</v>
      </c>
      <c r="J622" t="s">
        <v>1510</v>
      </c>
      <c r="K622" t="s">
        <v>58</v>
      </c>
      <c r="L622" t="s">
        <v>59</v>
      </c>
      <c r="M622" t="s">
        <v>52</v>
      </c>
      <c r="N622" t="str">
        <f>UPPER(Table1[[#This Row],[CustomerCountry]])</f>
        <v>AUSTRALIA</v>
      </c>
      <c r="O622" t="s">
        <v>23</v>
      </c>
      <c r="P622" t="s">
        <v>33</v>
      </c>
      <c r="Q622" t="s">
        <v>34</v>
      </c>
      <c r="R622" t="s">
        <v>35</v>
      </c>
      <c r="S622" t="s">
        <v>36</v>
      </c>
    </row>
    <row r="623" spans="1:19" x14ac:dyDescent="0.2">
      <c r="A623" t="s">
        <v>1511</v>
      </c>
      <c r="B623" s="6" t="str">
        <f>RIGHT(Table1[[#This Row],[OrderNo]], 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1">
        <v>43018</v>
      </c>
      <c r="I623">
        <v>7</v>
      </c>
      <c r="J623" t="s">
        <v>1512</v>
      </c>
      <c r="K623" t="s">
        <v>1194</v>
      </c>
      <c r="L623" t="s">
        <v>51</v>
      </c>
      <c r="M623" t="s">
        <v>52</v>
      </c>
      <c r="N623" t="str">
        <f>UPPER(Table1[[#This Row],[CustomerCountry]])</f>
        <v>AUSTRALIA</v>
      </c>
      <c r="O623" t="s">
        <v>23</v>
      </c>
      <c r="P623" t="s">
        <v>24</v>
      </c>
      <c r="Q623" t="s">
        <v>25</v>
      </c>
      <c r="R623" t="s">
        <v>26</v>
      </c>
      <c r="S623" t="s">
        <v>27</v>
      </c>
    </row>
    <row r="624" spans="1:19" x14ac:dyDescent="0.2">
      <c r="A624" t="s">
        <v>1513</v>
      </c>
      <c r="B624" s="6" t="str">
        <f>RIGHT(Table1[[#This Row],[OrderNo]], 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1">
        <v>43021</v>
      </c>
      <c r="I624">
        <v>9</v>
      </c>
      <c r="J624" t="s">
        <v>1514</v>
      </c>
      <c r="K624" t="s">
        <v>873</v>
      </c>
      <c r="L624" t="s">
        <v>115</v>
      </c>
      <c r="M624" t="s">
        <v>41</v>
      </c>
      <c r="N624" t="str">
        <f>UPPER(Table1[[#This Row],[CustomerCountry]])</f>
        <v>UNITED STATES</v>
      </c>
      <c r="O624" t="s">
        <v>23</v>
      </c>
      <c r="P624" t="s">
        <v>24</v>
      </c>
      <c r="Q624" t="s">
        <v>84</v>
      </c>
      <c r="R624" t="s">
        <v>26</v>
      </c>
      <c r="S624" t="s">
        <v>27</v>
      </c>
    </row>
    <row r="625" spans="1:19" x14ac:dyDescent="0.2">
      <c r="A625" t="s">
        <v>1515</v>
      </c>
      <c r="B625" s="6" t="str">
        <f>RIGHT(Table1[[#This Row],[OrderNo]], 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1">
        <v>43017</v>
      </c>
      <c r="I625">
        <v>5</v>
      </c>
      <c r="J625" t="s">
        <v>1516</v>
      </c>
      <c r="K625" t="s">
        <v>207</v>
      </c>
      <c r="L625" t="s">
        <v>40</v>
      </c>
      <c r="M625" t="s">
        <v>41</v>
      </c>
      <c r="N625" t="str">
        <f>UPPER(Table1[[#This Row],[CustomerCountry]])</f>
        <v>UNITED STATES</v>
      </c>
      <c r="O625" t="s">
        <v>23</v>
      </c>
      <c r="P625" t="s">
        <v>24</v>
      </c>
      <c r="Q625" t="s">
        <v>71</v>
      </c>
      <c r="R625" t="s">
        <v>26</v>
      </c>
      <c r="S625" t="s">
        <v>27</v>
      </c>
    </row>
    <row r="626" spans="1:19" x14ac:dyDescent="0.2">
      <c r="A626" t="s">
        <v>1517</v>
      </c>
      <c r="B626" s="6" t="str">
        <f>RIGHT(Table1[[#This Row],[OrderNo]], 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1">
        <v>43014</v>
      </c>
      <c r="I626">
        <v>2</v>
      </c>
      <c r="J626" t="s">
        <v>1518</v>
      </c>
      <c r="K626" t="s">
        <v>319</v>
      </c>
      <c r="L626" t="s">
        <v>40</v>
      </c>
      <c r="M626" t="s">
        <v>41</v>
      </c>
      <c r="N626" t="str">
        <f>UPPER(Table1[[#This Row],[CustomerCountry]])</f>
        <v>UNITED STATES</v>
      </c>
      <c r="O626" t="s">
        <v>23</v>
      </c>
      <c r="P626" t="s">
        <v>24</v>
      </c>
      <c r="Q626" t="s">
        <v>88</v>
      </c>
      <c r="R626" t="s">
        <v>26</v>
      </c>
      <c r="S626" t="s">
        <v>27</v>
      </c>
    </row>
    <row r="627" spans="1:19" x14ac:dyDescent="0.2">
      <c r="A627" t="s">
        <v>1519</v>
      </c>
      <c r="B627" s="6" t="str">
        <f>RIGHT(Table1[[#This Row],[OrderNo]], 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1">
        <v>43020</v>
      </c>
      <c r="I627">
        <v>8</v>
      </c>
      <c r="J627" t="s">
        <v>1520</v>
      </c>
      <c r="K627" t="s">
        <v>1217</v>
      </c>
      <c r="L627" t="s">
        <v>45</v>
      </c>
      <c r="M627" t="s">
        <v>41</v>
      </c>
      <c r="N627" t="str">
        <f>UPPER(Table1[[#This Row],[CustomerCountry]])</f>
        <v>UNITED STATES</v>
      </c>
      <c r="O627" t="s">
        <v>23</v>
      </c>
      <c r="P627" t="s">
        <v>24</v>
      </c>
      <c r="Q627" t="s">
        <v>55</v>
      </c>
      <c r="R627" t="s">
        <v>26</v>
      </c>
      <c r="S627" t="s">
        <v>27</v>
      </c>
    </row>
    <row r="628" spans="1:19" x14ac:dyDescent="0.2">
      <c r="A628" t="s">
        <v>1521</v>
      </c>
      <c r="B628" s="6" t="str">
        <f>RIGHT(Table1[[#This Row],[OrderNo]], 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1">
        <v>43014</v>
      </c>
      <c r="I628">
        <v>2</v>
      </c>
      <c r="J628" t="s">
        <v>1522</v>
      </c>
      <c r="K628" t="s">
        <v>1010</v>
      </c>
      <c r="L628" t="s">
        <v>22</v>
      </c>
      <c r="M628" t="s">
        <v>0</v>
      </c>
      <c r="N628" t="str">
        <f>UPPER(Table1[[#This Row],[CustomerCountry]])</f>
        <v>CANADA</v>
      </c>
      <c r="O628" t="s">
        <v>23</v>
      </c>
      <c r="P628" t="s">
        <v>24</v>
      </c>
      <c r="Q628" t="s">
        <v>337</v>
      </c>
      <c r="R628" t="s">
        <v>1</v>
      </c>
      <c r="S628" t="s">
        <v>47</v>
      </c>
    </row>
    <row r="629" spans="1:19" x14ac:dyDescent="0.2">
      <c r="A629" t="s">
        <v>1523</v>
      </c>
      <c r="B629" s="6" t="str">
        <f>RIGHT(Table1[[#This Row],[OrderNo]], 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1">
        <v>43022</v>
      </c>
      <c r="I629">
        <v>10</v>
      </c>
      <c r="J629" t="s">
        <v>1524</v>
      </c>
      <c r="K629" t="s">
        <v>422</v>
      </c>
      <c r="L629" t="s">
        <v>63</v>
      </c>
      <c r="M629" t="s">
        <v>52</v>
      </c>
      <c r="N629" t="str">
        <f>UPPER(Table1[[#This Row],[CustomerCountry]])</f>
        <v>AUSTRALIA</v>
      </c>
      <c r="O629" t="s">
        <v>23</v>
      </c>
      <c r="P629" t="s">
        <v>33</v>
      </c>
      <c r="Q629" t="s">
        <v>34</v>
      </c>
      <c r="R629" t="s">
        <v>35</v>
      </c>
      <c r="S629" t="s">
        <v>36</v>
      </c>
    </row>
    <row r="630" spans="1:19" x14ac:dyDescent="0.2">
      <c r="A630" t="s">
        <v>1525</v>
      </c>
      <c r="B630" s="6" t="str">
        <f>RIGHT(Table1[[#This Row],[OrderNo]], 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1">
        <v>43017</v>
      </c>
      <c r="I630">
        <v>4</v>
      </c>
      <c r="J630" t="s">
        <v>1526</v>
      </c>
      <c r="K630" t="s">
        <v>1005</v>
      </c>
      <c r="L630" t="s">
        <v>777</v>
      </c>
      <c r="M630" t="s">
        <v>96</v>
      </c>
      <c r="N630" t="str">
        <f>UPPER(Table1[[#This Row],[CustomerCountry]])</f>
        <v>GERMANY</v>
      </c>
      <c r="O630" t="s">
        <v>23</v>
      </c>
      <c r="P630" t="s">
        <v>24</v>
      </c>
      <c r="Q630" t="s">
        <v>25</v>
      </c>
      <c r="R630" t="s">
        <v>26</v>
      </c>
      <c r="S630" t="s">
        <v>27</v>
      </c>
    </row>
    <row r="631" spans="1:19" x14ac:dyDescent="0.2">
      <c r="A631" t="s">
        <v>1527</v>
      </c>
      <c r="B631" s="6" t="str">
        <f>RIGHT(Table1[[#This Row],[OrderNo]], 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1">
        <v>43015</v>
      </c>
      <c r="I631">
        <v>2</v>
      </c>
      <c r="J631" t="s">
        <v>1528</v>
      </c>
      <c r="K631" t="s">
        <v>217</v>
      </c>
      <c r="L631" t="s">
        <v>218</v>
      </c>
      <c r="M631" t="s">
        <v>32</v>
      </c>
      <c r="N631" t="str">
        <f>UPPER(Table1[[#This Row],[CustomerCountry]])</f>
        <v>FRANCE</v>
      </c>
      <c r="O631" t="s">
        <v>23</v>
      </c>
      <c r="P631" t="s">
        <v>24</v>
      </c>
      <c r="Q631" t="s">
        <v>80</v>
      </c>
      <c r="R631" t="s">
        <v>26</v>
      </c>
      <c r="S631" t="s">
        <v>47</v>
      </c>
    </row>
    <row r="632" spans="1:19" x14ac:dyDescent="0.2">
      <c r="A632" t="s">
        <v>1529</v>
      </c>
      <c r="B632" s="6" t="str">
        <f>RIGHT(Table1[[#This Row],[OrderNo]], 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1">
        <v>43022</v>
      </c>
      <c r="I632">
        <v>9</v>
      </c>
      <c r="J632" t="s">
        <v>1530</v>
      </c>
      <c r="K632" t="s">
        <v>470</v>
      </c>
      <c r="L632" t="s">
        <v>45</v>
      </c>
      <c r="M632" t="s">
        <v>41</v>
      </c>
      <c r="N632" t="str">
        <f>UPPER(Table1[[#This Row],[CustomerCountry]])</f>
        <v>UNITED STATES</v>
      </c>
      <c r="O632" t="s">
        <v>23</v>
      </c>
      <c r="P632" t="s">
        <v>24</v>
      </c>
      <c r="Q632" t="s">
        <v>88</v>
      </c>
      <c r="R632" t="s">
        <v>26</v>
      </c>
      <c r="S632" t="s">
        <v>27</v>
      </c>
    </row>
    <row r="633" spans="1:19" x14ac:dyDescent="0.2">
      <c r="A633" t="s">
        <v>1531</v>
      </c>
      <c r="B633" s="6" t="str">
        <f>RIGHT(Table1[[#This Row],[OrderNo]], 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1">
        <v>43020</v>
      </c>
      <c r="I633">
        <v>7</v>
      </c>
      <c r="J633" t="s">
        <v>1532</v>
      </c>
      <c r="K633" t="s">
        <v>655</v>
      </c>
      <c r="L633" t="s">
        <v>45</v>
      </c>
      <c r="M633" t="s">
        <v>41</v>
      </c>
      <c r="N633" t="str">
        <f>UPPER(Table1[[#This Row],[CustomerCountry]])</f>
        <v>UNITED STATES</v>
      </c>
      <c r="O633" t="s">
        <v>23</v>
      </c>
      <c r="P633" t="s">
        <v>24</v>
      </c>
      <c r="Q633" t="s">
        <v>84</v>
      </c>
      <c r="R633" t="s">
        <v>26</v>
      </c>
      <c r="S633" t="s">
        <v>27</v>
      </c>
    </row>
    <row r="634" spans="1:19" x14ac:dyDescent="0.2">
      <c r="A634" t="s">
        <v>1533</v>
      </c>
      <c r="B634" s="6" t="str">
        <f>RIGHT(Table1[[#This Row],[OrderNo]], 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1">
        <v>43018</v>
      </c>
      <c r="I634">
        <v>5</v>
      </c>
      <c r="J634" t="s">
        <v>1534</v>
      </c>
      <c r="K634" t="s">
        <v>528</v>
      </c>
      <c r="L634" t="s">
        <v>106</v>
      </c>
      <c r="M634" t="s">
        <v>52</v>
      </c>
      <c r="N634" t="str">
        <f>UPPER(Table1[[#This Row],[CustomerCountry]])</f>
        <v>AUSTRALIA</v>
      </c>
      <c r="O634" t="s">
        <v>23</v>
      </c>
      <c r="P634" t="s">
        <v>24</v>
      </c>
      <c r="Q634" t="s">
        <v>25</v>
      </c>
      <c r="R634" t="s">
        <v>26</v>
      </c>
      <c r="S634" t="s">
        <v>27</v>
      </c>
    </row>
    <row r="635" spans="1:19" x14ac:dyDescent="0.2">
      <c r="A635" t="s">
        <v>1535</v>
      </c>
      <c r="B635" s="6" t="str">
        <f>RIGHT(Table1[[#This Row],[OrderNo]], 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1">
        <v>43023</v>
      </c>
      <c r="I635">
        <v>10</v>
      </c>
      <c r="J635" t="s">
        <v>1536</v>
      </c>
      <c r="K635" t="s">
        <v>193</v>
      </c>
      <c r="L635" t="s">
        <v>106</v>
      </c>
      <c r="M635" t="s">
        <v>52</v>
      </c>
      <c r="N635" t="str">
        <f>UPPER(Table1[[#This Row],[CustomerCountry]])</f>
        <v>AUSTRALIA</v>
      </c>
      <c r="O635" t="s">
        <v>23</v>
      </c>
      <c r="P635" t="s">
        <v>33</v>
      </c>
      <c r="Q635" t="s">
        <v>287</v>
      </c>
      <c r="R635" t="s">
        <v>35</v>
      </c>
      <c r="S635" t="s">
        <v>36</v>
      </c>
    </row>
    <row r="636" spans="1:19" x14ac:dyDescent="0.2">
      <c r="A636" t="s">
        <v>1537</v>
      </c>
      <c r="B636" s="6" t="str">
        <f>RIGHT(Table1[[#This Row],[OrderNo]], 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1">
        <v>43020</v>
      </c>
      <c r="I636">
        <v>7</v>
      </c>
      <c r="J636" t="s">
        <v>1538</v>
      </c>
      <c r="K636" t="s">
        <v>167</v>
      </c>
      <c r="L636" t="s">
        <v>63</v>
      </c>
      <c r="M636" t="s">
        <v>52</v>
      </c>
      <c r="N636" t="str">
        <f>UPPER(Table1[[#This Row],[CustomerCountry]])</f>
        <v>AUSTRALIA</v>
      </c>
      <c r="O636" t="s">
        <v>23</v>
      </c>
      <c r="P636" t="s">
        <v>24</v>
      </c>
      <c r="Q636" t="s">
        <v>84</v>
      </c>
      <c r="R636" t="s">
        <v>26</v>
      </c>
      <c r="S636" t="s">
        <v>27</v>
      </c>
    </row>
    <row r="637" spans="1:19" x14ac:dyDescent="0.2">
      <c r="A637" t="s">
        <v>1539</v>
      </c>
      <c r="B637" s="6" t="str">
        <f>RIGHT(Table1[[#This Row],[OrderNo]], 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1">
        <v>43020</v>
      </c>
      <c r="I637">
        <v>6</v>
      </c>
      <c r="J637" t="s">
        <v>1540</v>
      </c>
      <c r="K637" t="s">
        <v>1541</v>
      </c>
      <c r="L637" t="s">
        <v>725</v>
      </c>
      <c r="M637" t="s">
        <v>32</v>
      </c>
      <c r="N637" t="str">
        <f>UPPER(Table1[[#This Row],[CustomerCountry]])</f>
        <v>FRANCE</v>
      </c>
      <c r="O637" t="s">
        <v>23</v>
      </c>
      <c r="P637" t="s">
        <v>24</v>
      </c>
      <c r="Q637" t="s">
        <v>25</v>
      </c>
      <c r="R637" t="s">
        <v>26</v>
      </c>
      <c r="S637" t="s">
        <v>27</v>
      </c>
    </row>
    <row r="638" spans="1:19" x14ac:dyDescent="0.2">
      <c r="A638" t="s">
        <v>1542</v>
      </c>
      <c r="B638" s="6" t="str">
        <f>RIGHT(Table1[[#This Row],[OrderNo]], 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1">
        <v>43023</v>
      </c>
      <c r="I638">
        <v>9</v>
      </c>
      <c r="J638" t="s">
        <v>1543</v>
      </c>
      <c r="K638" t="s">
        <v>174</v>
      </c>
      <c r="L638" t="s">
        <v>777</v>
      </c>
      <c r="M638" t="s">
        <v>96</v>
      </c>
      <c r="N638" t="str">
        <f>UPPER(Table1[[#This Row],[CustomerCountry]])</f>
        <v>GERMANY</v>
      </c>
      <c r="O638" t="s">
        <v>23</v>
      </c>
      <c r="P638" t="s">
        <v>33</v>
      </c>
      <c r="Q638" t="s">
        <v>419</v>
      </c>
      <c r="R638" t="s">
        <v>1</v>
      </c>
      <c r="S638" t="s">
        <v>36</v>
      </c>
    </row>
    <row r="639" spans="1:19" x14ac:dyDescent="0.2">
      <c r="A639" t="s">
        <v>1544</v>
      </c>
      <c r="B639" s="6" t="str">
        <f>RIGHT(Table1[[#This Row],[OrderNo]], 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1">
        <v>43016</v>
      </c>
      <c r="I639">
        <v>2</v>
      </c>
      <c r="J639" t="s">
        <v>1545</v>
      </c>
      <c r="K639" t="s">
        <v>1052</v>
      </c>
      <c r="L639" t="s">
        <v>115</v>
      </c>
      <c r="M639" t="s">
        <v>41</v>
      </c>
      <c r="N639" t="str">
        <f>UPPER(Table1[[#This Row],[CustomerCountry]])</f>
        <v>UNITED STATES</v>
      </c>
      <c r="O639" t="s">
        <v>23</v>
      </c>
      <c r="P639" t="s">
        <v>24</v>
      </c>
      <c r="Q639" t="s">
        <v>25</v>
      </c>
      <c r="R639" t="s">
        <v>26</v>
      </c>
      <c r="S639" t="s">
        <v>27</v>
      </c>
    </row>
    <row r="640" spans="1:19" x14ac:dyDescent="0.2">
      <c r="A640" t="s">
        <v>1546</v>
      </c>
      <c r="B640" s="6" t="str">
        <f>RIGHT(Table1[[#This Row],[OrderNo]], 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1">
        <v>43020</v>
      </c>
      <c r="I640">
        <v>6</v>
      </c>
      <c r="J640" t="s">
        <v>1547</v>
      </c>
      <c r="K640" t="s">
        <v>184</v>
      </c>
      <c r="L640" t="s">
        <v>51</v>
      </c>
      <c r="M640" t="s">
        <v>52</v>
      </c>
      <c r="N640" t="str">
        <f>UPPER(Table1[[#This Row],[CustomerCountry]])</f>
        <v>AUSTRALIA</v>
      </c>
      <c r="O640" t="s">
        <v>23</v>
      </c>
      <c r="P640" t="s">
        <v>24</v>
      </c>
      <c r="Q640" t="s">
        <v>88</v>
      </c>
      <c r="R640" t="s">
        <v>26</v>
      </c>
      <c r="S640" t="s">
        <v>27</v>
      </c>
    </row>
    <row r="641" spans="1:19" x14ac:dyDescent="0.2">
      <c r="A641" t="s">
        <v>1548</v>
      </c>
      <c r="B641" s="6" t="str">
        <f>RIGHT(Table1[[#This Row],[OrderNo]], 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1">
        <v>43022</v>
      </c>
      <c r="I641">
        <v>8</v>
      </c>
      <c r="J641" t="s">
        <v>1549</v>
      </c>
      <c r="K641" t="s">
        <v>156</v>
      </c>
      <c r="L641" t="s">
        <v>51</v>
      </c>
      <c r="M641" t="s">
        <v>52</v>
      </c>
      <c r="N641" t="str">
        <f>UPPER(Table1[[#This Row],[CustomerCountry]])</f>
        <v>AUSTRALIA</v>
      </c>
      <c r="O641" t="s">
        <v>23</v>
      </c>
      <c r="P641" t="s">
        <v>33</v>
      </c>
      <c r="Q641" t="s">
        <v>287</v>
      </c>
      <c r="R641" t="s">
        <v>35</v>
      </c>
      <c r="S641" t="s">
        <v>36</v>
      </c>
    </row>
    <row r="642" spans="1:19" x14ac:dyDescent="0.2">
      <c r="A642" t="s">
        <v>1550</v>
      </c>
      <c r="B642" s="6" t="str">
        <f>RIGHT(Table1[[#This Row],[OrderNo]], 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1">
        <v>43018</v>
      </c>
      <c r="I642">
        <v>3</v>
      </c>
      <c r="J642" t="s">
        <v>1551</v>
      </c>
      <c r="K642" t="s">
        <v>597</v>
      </c>
      <c r="L642" t="s">
        <v>78</v>
      </c>
      <c r="M642" t="s">
        <v>79</v>
      </c>
      <c r="N642" t="str">
        <f>UPPER(Table1[[#This Row],[CustomerCountry]])</f>
        <v>UNITED KINGDOM</v>
      </c>
      <c r="O642" t="s">
        <v>23</v>
      </c>
      <c r="P642" t="s">
        <v>24</v>
      </c>
      <c r="Q642" t="s">
        <v>88</v>
      </c>
      <c r="R642" t="s">
        <v>26</v>
      </c>
      <c r="S642" t="s">
        <v>27</v>
      </c>
    </row>
    <row r="643" spans="1:19" x14ac:dyDescent="0.2">
      <c r="A643" t="s">
        <v>1552</v>
      </c>
      <c r="B643" s="6" t="str">
        <f>RIGHT(Table1[[#This Row],[OrderNo]], 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1">
        <v>43020</v>
      </c>
      <c r="I643">
        <v>5</v>
      </c>
      <c r="J643" t="s">
        <v>1553</v>
      </c>
      <c r="K643" t="s">
        <v>190</v>
      </c>
      <c r="L643" t="s">
        <v>78</v>
      </c>
      <c r="M643" t="s">
        <v>79</v>
      </c>
      <c r="N643" t="str">
        <f>UPPER(Table1[[#This Row],[CustomerCountry]])</f>
        <v>UNITED KINGDOM</v>
      </c>
      <c r="O643" t="s">
        <v>23</v>
      </c>
      <c r="P643" t="s">
        <v>24</v>
      </c>
      <c r="Q643" t="s">
        <v>337</v>
      </c>
      <c r="R643" t="s">
        <v>1</v>
      </c>
      <c r="S643" t="s">
        <v>47</v>
      </c>
    </row>
    <row r="644" spans="1:19" x14ac:dyDescent="0.2">
      <c r="A644" t="s">
        <v>1554</v>
      </c>
      <c r="B644" s="6" t="str">
        <f>RIGHT(Table1[[#This Row],[OrderNo]], 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1">
        <v>43019</v>
      </c>
      <c r="I644">
        <v>4</v>
      </c>
      <c r="J644" t="s">
        <v>1555</v>
      </c>
      <c r="K644" t="s">
        <v>1005</v>
      </c>
      <c r="L644" t="s">
        <v>282</v>
      </c>
      <c r="M644" t="s">
        <v>96</v>
      </c>
      <c r="N644" t="str">
        <f>UPPER(Table1[[#This Row],[CustomerCountry]])</f>
        <v>GERMANY</v>
      </c>
      <c r="O644" t="s">
        <v>23</v>
      </c>
      <c r="P644" t="s">
        <v>24</v>
      </c>
      <c r="Q644" t="s">
        <v>492</v>
      </c>
      <c r="R644" t="s">
        <v>26</v>
      </c>
      <c r="S644" t="s">
        <v>47</v>
      </c>
    </row>
    <row r="645" spans="1:19" x14ac:dyDescent="0.2">
      <c r="A645" t="s">
        <v>1556</v>
      </c>
      <c r="B645" s="6" t="str">
        <f>RIGHT(Table1[[#This Row],[OrderNo]], 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1">
        <v>43017</v>
      </c>
      <c r="I645">
        <v>2</v>
      </c>
      <c r="J645" t="s">
        <v>1557</v>
      </c>
      <c r="K645" t="s">
        <v>764</v>
      </c>
      <c r="L645" t="s">
        <v>45</v>
      </c>
      <c r="M645" t="s">
        <v>41</v>
      </c>
      <c r="N645" t="str">
        <f>UPPER(Table1[[#This Row],[CustomerCountry]])</f>
        <v>UNITED STATES</v>
      </c>
      <c r="O645" t="s">
        <v>23</v>
      </c>
      <c r="P645" t="s">
        <v>24</v>
      </c>
      <c r="Q645" t="s">
        <v>88</v>
      </c>
      <c r="R645" t="s">
        <v>26</v>
      </c>
      <c r="S645" t="s">
        <v>27</v>
      </c>
    </row>
    <row r="646" spans="1:19" x14ac:dyDescent="0.2">
      <c r="A646" t="s">
        <v>1558</v>
      </c>
      <c r="B646" s="6" t="str">
        <f>RIGHT(Table1[[#This Row],[OrderNo]], 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1">
        <v>43019</v>
      </c>
      <c r="I646">
        <v>4</v>
      </c>
      <c r="J646" t="s">
        <v>1559</v>
      </c>
      <c r="K646" t="s">
        <v>319</v>
      </c>
      <c r="L646" t="s">
        <v>40</v>
      </c>
      <c r="M646" t="s">
        <v>41</v>
      </c>
      <c r="N646" t="str">
        <f>UPPER(Table1[[#This Row],[CustomerCountry]])</f>
        <v>UNITED STATES</v>
      </c>
      <c r="O646" t="s">
        <v>23</v>
      </c>
      <c r="P646" t="s">
        <v>24</v>
      </c>
      <c r="Q646" t="s">
        <v>84</v>
      </c>
      <c r="R646" t="s">
        <v>26</v>
      </c>
      <c r="S646" t="s">
        <v>27</v>
      </c>
    </row>
    <row r="647" spans="1:19" x14ac:dyDescent="0.2">
      <c r="A647" t="s">
        <v>1560</v>
      </c>
      <c r="B647" s="6" t="str">
        <f>RIGHT(Table1[[#This Row],[OrderNo]], 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1">
        <v>43018</v>
      </c>
      <c r="I647">
        <v>3</v>
      </c>
      <c r="J647" t="s">
        <v>1561</v>
      </c>
      <c r="K647" t="s">
        <v>401</v>
      </c>
      <c r="L647" t="s">
        <v>45</v>
      </c>
      <c r="M647" t="s">
        <v>41</v>
      </c>
      <c r="N647" t="str">
        <f>UPPER(Table1[[#This Row],[CustomerCountry]])</f>
        <v>UNITED STATES</v>
      </c>
      <c r="O647" t="s">
        <v>23</v>
      </c>
      <c r="P647" t="s">
        <v>24</v>
      </c>
      <c r="Q647" t="s">
        <v>25</v>
      </c>
      <c r="R647" t="s">
        <v>26</v>
      </c>
      <c r="S647" t="s">
        <v>27</v>
      </c>
    </row>
    <row r="648" spans="1:19" x14ac:dyDescent="0.2">
      <c r="A648" t="s">
        <v>1562</v>
      </c>
      <c r="B648" s="6" t="str">
        <f>RIGHT(Table1[[#This Row],[OrderNo]], 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1">
        <v>43024</v>
      </c>
      <c r="I648">
        <v>9</v>
      </c>
      <c r="J648" t="s">
        <v>1563</v>
      </c>
      <c r="K648" t="s">
        <v>325</v>
      </c>
      <c r="L648" t="s">
        <v>51</v>
      </c>
      <c r="M648" t="s">
        <v>52</v>
      </c>
      <c r="N648" t="str">
        <f>UPPER(Table1[[#This Row],[CustomerCountry]])</f>
        <v>AUSTRALIA</v>
      </c>
      <c r="O648" t="s">
        <v>23</v>
      </c>
      <c r="P648" t="s">
        <v>24</v>
      </c>
      <c r="Q648" t="s">
        <v>84</v>
      </c>
      <c r="R648" t="s">
        <v>26</v>
      </c>
      <c r="S648" t="s">
        <v>27</v>
      </c>
    </row>
    <row r="649" spans="1:19" x14ac:dyDescent="0.2">
      <c r="A649" t="s">
        <v>1564</v>
      </c>
      <c r="B649" s="6" t="str">
        <f>RIGHT(Table1[[#This Row],[OrderNo]], 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1">
        <v>43018</v>
      </c>
      <c r="I649">
        <v>3</v>
      </c>
      <c r="J649" t="s">
        <v>1565</v>
      </c>
      <c r="K649" t="s">
        <v>144</v>
      </c>
      <c r="L649" t="s">
        <v>63</v>
      </c>
      <c r="M649" t="s">
        <v>52</v>
      </c>
      <c r="N649" t="str">
        <f>UPPER(Table1[[#This Row],[CustomerCountry]])</f>
        <v>AUSTRALIA</v>
      </c>
      <c r="O649" t="s">
        <v>23</v>
      </c>
      <c r="P649" t="s">
        <v>24</v>
      </c>
      <c r="Q649" t="s">
        <v>55</v>
      </c>
      <c r="R649" t="s">
        <v>26</v>
      </c>
      <c r="S649" t="s">
        <v>27</v>
      </c>
    </row>
    <row r="650" spans="1:19" x14ac:dyDescent="0.2">
      <c r="A650" t="s">
        <v>1566</v>
      </c>
      <c r="B650" s="6" t="str">
        <f>RIGHT(Table1[[#This Row],[OrderNo]], 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1">
        <v>43024</v>
      </c>
      <c r="I650">
        <v>9</v>
      </c>
      <c r="J650" t="s">
        <v>1567</v>
      </c>
      <c r="K650" t="s">
        <v>322</v>
      </c>
      <c r="L650" t="s">
        <v>51</v>
      </c>
      <c r="M650" t="s">
        <v>52</v>
      </c>
      <c r="N650" t="str">
        <f>UPPER(Table1[[#This Row],[CustomerCountry]])</f>
        <v>AUSTRALIA</v>
      </c>
      <c r="O650" t="s">
        <v>23</v>
      </c>
      <c r="P650" t="s">
        <v>24</v>
      </c>
      <c r="Q650" t="s">
        <v>84</v>
      </c>
      <c r="R650" t="s">
        <v>26</v>
      </c>
      <c r="S650" t="s">
        <v>27</v>
      </c>
    </row>
    <row r="651" spans="1:19" x14ac:dyDescent="0.2">
      <c r="A651" t="s">
        <v>1568</v>
      </c>
      <c r="B651" s="6" t="str">
        <f>RIGHT(Table1[[#This Row],[OrderNo]], 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1">
        <v>43023</v>
      </c>
      <c r="I651">
        <v>7</v>
      </c>
      <c r="J651" t="s">
        <v>1569</v>
      </c>
      <c r="K651" t="s">
        <v>1122</v>
      </c>
      <c r="L651" t="s">
        <v>95</v>
      </c>
      <c r="M651" t="s">
        <v>96</v>
      </c>
      <c r="N651" t="str">
        <f>UPPER(Table1[[#This Row],[CustomerCountry]])</f>
        <v>GERMANY</v>
      </c>
      <c r="O651" t="s">
        <v>23</v>
      </c>
      <c r="P651" t="s">
        <v>24</v>
      </c>
      <c r="Q651" t="s">
        <v>88</v>
      </c>
      <c r="R651" t="s">
        <v>26</v>
      </c>
      <c r="S651" t="s">
        <v>27</v>
      </c>
    </row>
    <row r="652" spans="1:19" x14ac:dyDescent="0.2">
      <c r="A652" t="s">
        <v>1570</v>
      </c>
      <c r="B652" s="6" t="str">
        <f>RIGHT(Table1[[#This Row],[OrderNo]], 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1">
        <v>43020</v>
      </c>
      <c r="I652">
        <v>4</v>
      </c>
      <c r="J652" t="s">
        <v>1571</v>
      </c>
      <c r="K652" t="s">
        <v>910</v>
      </c>
      <c r="L652" t="s">
        <v>45</v>
      </c>
      <c r="M652" t="s">
        <v>41</v>
      </c>
      <c r="N652" t="str">
        <f>UPPER(Table1[[#This Row],[CustomerCountry]])</f>
        <v>UNITED STATES</v>
      </c>
      <c r="O652" t="s">
        <v>23</v>
      </c>
      <c r="P652" t="s">
        <v>24</v>
      </c>
      <c r="Q652" t="s">
        <v>55</v>
      </c>
      <c r="R652" t="s">
        <v>26</v>
      </c>
      <c r="S652" t="s">
        <v>27</v>
      </c>
    </row>
    <row r="653" spans="1:19" x14ac:dyDescent="0.2">
      <c r="A653" t="s">
        <v>1572</v>
      </c>
      <c r="B653" s="6" t="str">
        <f>RIGHT(Table1[[#This Row],[OrderNo]], 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1">
        <v>43020</v>
      </c>
      <c r="I653">
        <v>4</v>
      </c>
      <c r="J653" t="s">
        <v>1573</v>
      </c>
      <c r="K653" t="s">
        <v>130</v>
      </c>
      <c r="L653" t="s">
        <v>115</v>
      </c>
      <c r="M653" t="s">
        <v>41</v>
      </c>
      <c r="N653" t="str">
        <f>UPPER(Table1[[#This Row],[CustomerCountry]])</f>
        <v>UNITED STATES</v>
      </c>
      <c r="O653" t="s">
        <v>23</v>
      </c>
      <c r="P653" t="s">
        <v>24</v>
      </c>
      <c r="Q653" t="s">
        <v>84</v>
      </c>
      <c r="R653" t="s">
        <v>26</v>
      </c>
      <c r="S653" t="s">
        <v>27</v>
      </c>
    </row>
    <row r="654" spans="1:19" x14ac:dyDescent="0.2">
      <c r="A654" t="s">
        <v>1574</v>
      </c>
      <c r="B654" s="6" t="str">
        <f>RIGHT(Table1[[#This Row],[OrderNo]], 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1">
        <v>43025</v>
      </c>
      <c r="I654">
        <v>9</v>
      </c>
      <c r="J654" t="s">
        <v>1575</v>
      </c>
      <c r="K654" t="s">
        <v>228</v>
      </c>
      <c r="L654" t="s">
        <v>45</v>
      </c>
      <c r="M654" t="s">
        <v>41</v>
      </c>
      <c r="N654" t="str">
        <f>UPPER(Table1[[#This Row],[CustomerCountry]])</f>
        <v>UNITED STATES</v>
      </c>
      <c r="O654" t="s">
        <v>23</v>
      </c>
      <c r="P654" t="s">
        <v>24</v>
      </c>
      <c r="Q654" t="s">
        <v>71</v>
      </c>
      <c r="R654" t="s">
        <v>26</v>
      </c>
      <c r="S654" t="s">
        <v>27</v>
      </c>
    </row>
    <row r="655" spans="1:19" x14ac:dyDescent="0.2">
      <c r="A655" t="s">
        <v>1576</v>
      </c>
      <c r="B655" s="6" t="str">
        <f>RIGHT(Table1[[#This Row],[OrderNo]], 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1">
        <v>43020</v>
      </c>
      <c r="I655">
        <v>4</v>
      </c>
      <c r="J655" t="s">
        <v>1577</v>
      </c>
      <c r="K655" t="s">
        <v>1438</v>
      </c>
      <c r="L655" t="s">
        <v>40</v>
      </c>
      <c r="M655" t="s">
        <v>41</v>
      </c>
      <c r="N655" t="str">
        <f>UPPER(Table1[[#This Row],[CustomerCountry]])</f>
        <v>UNITED STATES</v>
      </c>
      <c r="O655" t="s">
        <v>23</v>
      </c>
      <c r="P655" t="s">
        <v>24</v>
      </c>
      <c r="Q655" t="s">
        <v>88</v>
      </c>
      <c r="R655" t="s">
        <v>26</v>
      </c>
      <c r="S655" t="s">
        <v>27</v>
      </c>
    </row>
    <row r="656" spans="1:19" x14ac:dyDescent="0.2">
      <c r="A656" t="s">
        <v>1578</v>
      </c>
      <c r="B656" s="6" t="str">
        <f>RIGHT(Table1[[#This Row],[OrderNo]], 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1">
        <v>43022</v>
      </c>
      <c r="I656">
        <v>6</v>
      </c>
      <c r="J656" t="s">
        <v>1579</v>
      </c>
      <c r="K656" t="s">
        <v>926</v>
      </c>
      <c r="L656" t="s">
        <v>115</v>
      </c>
      <c r="M656" t="s">
        <v>41</v>
      </c>
      <c r="N656" t="str">
        <f>UPPER(Table1[[#This Row],[CustomerCountry]])</f>
        <v>UNITED STATES</v>
      </c>
      <c r="O656" t="s">
        <v>23</v>
      </c>
      <c r="P656" t="s">
        <v>24</v>
      </c>
      <c r="Q656" t="s">
        <v>88</v>
      </c>
      <c r="R656" t="s">
        <v>26</v>
      </c>
      <c r="S656" t="s">
        <v>27</v>
      </c>
    </row>
    <row r="657" spans="1:19" x14ac:dyDescent="0.2">
      <c r="A657" t="s">
        <v>1580</v>
      </c>
      <c r="B657" s="6" t="str">
        <f>RIGHT(Table1[[#This Row],[OrderNo]], 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1">
        <v>43025</v>
      </c>
      <c r="I657">
        <v>9</v>
      </c>
      <c r="J657" t="s">
        <v>1581</v>
      </c>
      <c r="K657" t="s">
        <v>130</v>
      </c>
      <c r="L657" t="s">
        <v>115</v>
      </c>
      <c r="M657" t="s">
        <v>41</v>
      </c>
      <c r="N657" t="str">
        <f>UPPER(Table1[[#This Row],[CustomerCountry]])</f>
        <v>UNITED STATES</v>
      </c>
      <c r="O657" t="s">
        <v>23</v>
      </c>
      <c r="P657" t="s">
        <v>24</v>
      </c>
      <c r="Q657" t="s">
        <v>84</v>
      </c>
      <c r="R657" t="s">
        <v>26</v>
      </c>
      <c r="S657" t="s">
        <v>27</v>
      </c>
    </row>
    <row r="658" spans="1:19" x14ac:dyDescent="0.2">
      <c r="A658" t="s">
        <v>1582</v>
      </c>
      <c r="B658" s="6" t="str">
        <f>RIGHT(Table1[[#This Row],[OrderNo]], 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1">
        <v>43019</v>
      </c>
      <c r="I658">
        <v>3</v>
      </c>
      <c r="J658" t="s">
        <v>1583</v>
      </c>
      <c r="K658" t="s">
        <v>325</v>
      </c>
      <c r="L658" t="s">
        <v>51</v>
      </c>
      <c r="M658" t="s">
        <v>52</v>
      </c>
      <c r="N658" t="str">
        <f>UPPER(Table1[[#This Row],[CustomerCountry]])</f>
        <v>AUSTRALIA</v>
      </c>
      <c r="O658" t="s">
        <v>23</v>
      </c>
      <c r="P658" t="s">
        <v>24</v>
      </c>
      <c r="Q658" t="s">
        <v>88</v>
      </c>
      <c r="R658" t="s">
        <v>26</v>
      </c>
      <c r="S658" t="s">
        <v>27</v>
      </c>
    </row>
    <row r="659" spans="1:19" x14ac:dyDescent="0.2">
      <c r="A659" t="s">
        <v>1584</v>
      </c>
      <c r="B659" s="6" t="str">
        <f>RIGHT(Table1[[#This Row],[OrderNo]], 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1">
        <v>43019</v>
      </c>
      <c r="I659">
        <v>2</v>
      </c>
      <c r="J659" t="s">
        <v>1585</v>
      </c>
      <c r="K659" t="s">
        <v>1586</v>
      </c>
      <c r="L659" t="s">
        <v>282</v>
      </c>
      <c r="M659" t="s">
        <v>96</v>
      </c>
      <c r="N659" t="str">
        <f>UPPER(Table1[[#This Row],[CustomerCountry]])</f>
        <v>GERMANY</v>
      </c>
      <c r="O659" t="s">
        <v>23</v>
      </c>
      <c r="P659" t="s">
        <v>24</v>
      </c>
      <c r="Q659" t="s">
        <v>71</v>
      </c>
      <c r="R659" t="s">
        <v>26</v>
      </c>
      <c r="S659" t="s">
        <v>27</v>
      </c>
    </row>
    <row r="660" spans="1:19" x14ac:dyDescent="0.2">
      <c r="A660" t="s">
        <v>1587</v>
      </c>
      <c r="B660" s="6" t="str">
        <f>RIGHT(Table1[[#This Row],[OrderNo]], 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1">
        <v>43023</v>
      </c>
      <c r="I660">
        <v>6</v>
      </c>
      <c r="J660" t="s">
        <v>1588</v>
      </c>
      <c r="K660" t="s">
        <v>83</v>
      </c>
      <c r="L660" t="s">
        <v>63</v>
      </c>
      <c r="M660" t="s">
        <v>52</v>
      </c>
      <c r="N660" t="str">
        <f>UPPER(Table1[[#This Row],[CustomerCountry]])</f>
        <v>AUSTRALIA</v>
      </c>
      <c r="O660" t="s">
        <v>23</v>
      </c>
      <c r="P660" t="s">
        <v>24</v>
      </c>
      <c r="Q660" t="s">
        <v>71</v>
      </c>
      <c r="R660" t="s">
        <v>26</v>
      </c>
      <c r="S660" t="s">
        <v>27</v>
      </c>
    </row>
    <row r="661" spans="1:19" x14ac:dyDescent="0.2">
      <c r="A661" t="s">
        <v>1589</v>
      </c>
      <c r="B661" s="6" t="str">
        <f>RIGHT(Table1[[#This Row],[OrderNo]], 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1">
        <v>43026</v>
      </c>
      <c r="I661">
        <v>9</v>
      </c>
      <c r="J661" t="s">
        <v>1590</v>
      </c>
      <c r="K661" t="s">
        <v>159</v>
      </c>
      <c r="L661" t="s">
        <v>63</v>
      </c>
      <c r="M661" t="s">
        <v>52</v>
      </c>
      <c r="N661" t="str">
        <f>UPPER(Table1[[#This Row],[CustomerCountry]])</f>
        <v>AUSTRALIA</v>
      </c>
      <c r="O661" t="s">
        <v>23</v>
      </c>
      <c r="P661" t="s">
        <v>24</v>
      </c>
      <c r="Q661" t="s">
        <v>84</v>
      </c>
      <c r="R661" t="s">
        <v>26</v>
      </c>
      <c r="S661" t="s">
        <v>27</v>
      </c>
    </row>
    <row r="662" spans="1:19" x14ac:dyDescent="0.2">
      <c r="A662" t="s">
        <v>1591</v>
      </c>
      <c r="B662" s="6" t="str">
        <f>RIGHT(Table1[[#This Row],[OrderNo]], 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1">
        <v>43020</v>
      </c>
      <c r="I662">
        <v>3</v>
      </c>
      <c r="J662" t="s">
        <v>1592</v>
      </c>
      <c r="K662" t="s">
        <v>777</v>
      </c>
      <c r="L662" t="s">
        <v>777</v>
      </c>
      <c r="M662" t="s">
        <v>96</v>
      </c>
      <c r="N662" t="str">
        <f>UPPER(Table1[[#This Row],[CustomerCountry]])</f>
        <v>GERMANY</v>
      </c>
      <c r="O662" t="s">
        <v>23</v>
      </c>
      <c r="P662" t="s">
        <v>24</v>
      </c>
      <c r="Q662" t="s">
        <v>55</v>
      </c>
      <c r="R662" t="s">
        <v>26</v>
      </c>
      <c r="S662" t="s">
        <v>27</v>
      </c>
    </row>
    <row r="663" spans="1:19" x14ac:dyDescent="0.2">
      <c r="A663" t="s">
        <v>1593</v>
      </c>
      <c r="B663" s="6" t="str">
        <f>RIGHT(Table1[[#This Row],[OrderNo]], 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1">
        <v>43024</v>
      </c>
      <c r="I663">
        <v>6</v>
      </c>
      <c r="J663" t="s">
        <v>1594</v>
      </c>
      <c r="K663" t="s">
        <v>1595</v>
      </c>
      <c r="L663" t="s">
        <v>31</v>
      </c>
      <c r="M663" t="s">
        <v>32</v>
      </c>
      <c r="N663" t="str">
        <f>UPPER(Table1[[#This Row],[CustomerCountry]])</f>
        <v>FRANCE</v>
      </c>
      <c r="O663" t="s">
        <v>23</v>
      </c>
      <c r="P663" t="s">
        <v>24</v>
      </c>
      <c r="Q663" t="s">
        <v>71</v>
      </c>
      <c r="R663" t="s">
        <v>26</v>
      </c>
      <c r="S663" t="s">
        <v>27</v>
      </c>
    </row>
    <row r="664" spans="1:19" x14ac:dyDescent="0.2">
      <c r="A664" t="s">
        <v>1596</v>
      </c>
      <c r="B664" s="6" t="str">
        <f>RIGHT(Table1[[#This Row],[OrderNo]], 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1">
        <v>43025</v>
      </c>
      <c r="I664">
        <v>7</v>
      </c>
      <c r="J664" t="s">
        <v>1597</v>
      </c>
      <c r="K664" t="s">
        <v>121</v>
      </c>
      <c r="L664" t="s">
        <v>122</v>
      </c>
      <c r="M664" t="s">
        <v>96</v>
      </c>
      <c r="N664" t="str">
        <f>UPPER(Table1[[#This Row],[CustomerCountry]])</f>
        <v>GERMANY</v>
      </c>
      <c r="O664" t="s">
        <v>23</v>
      </c>
      <c r="P664" t="s">
        <v>24</v>
      </c>
      <c r="Q664" t="s">
        <v>337</v>
      </c>
      <c r="R664" t="s">
        <v>1</v>
      </c>
      <c r="S664" t="s">
        <v>47</v>
      </c>
    </row>
    <row r="665" spans="1:19" x14ac:dyDescent="0.2">
      <c r="A665" t="s">
        <v>1598</v>
      </c>
      <c r="B665" s="6" t="str">
        <f>RIGHT(Table1[[#This Row],[OrderNo]], 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1">
        <v>43022</v>
      </c>
      <c r="I665">
        <v>4</v>
      </c>
      <c r="J665" t="s">
        <v>1599</v>
      </c>
      <c r="K665" t="s">
        <v>247</v>
      </c>
      <c r="L665" t="s">
        <v>45</v>
      </c>
      <c r="M665" t="s">
        <v>41</v>
      </c>
      <c r="N665" t="str">
        <f>UPPER(Table1[[#This Row],[CustomerCountry]])</f>
        <v>UNITED STATES</v>
      </c>
      <c r="O665" t="s">
        <v>23</v>
      </c>
      <c r="P665" t="s">
        <v>24</v>
      </c>
      <c r="Q665" t="s">
        <v>88</v>
      </c>
      <c r="R665" t="s">
        <v>26</v>
      </c>
      <c r="S665" t="s">
        <v>27</v>
      </c>
    </row>
    <row r="666" spans="1:19" x14ac:dyDescent="0.2">
      <c r="A666" t="s">
        <v>1600</v>
      </c>
      <c r="B666" s="6" t="str">
        <f>RIGHT(Table1[[#This Row],[OrderNo]], 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1">
        <v>43027</v>
      </c>
      <c r="I666">
        <v>9</v>
      </c>
      <c r="J666" t="s">
        <v>1601</v>
      </c>
      <c r="K666" t="s">
        <v>565</v>
      </c>
      <c r="L666" t="s">
        <v>51</v>
      </c>
      <c r="M666" t="s">
        <v>52</v>
      </c>
      <c r="N666" t="str">
        <f>UPPER(Table1[[#This Row],[CustomerCountry]])</f>
        <v>AUSTRALIA</v>
      </c>
      <c r="O666" t="s">
        <v>23</v>
      </c>
      <c r="P666" t="s">
        <v>24</v>
      </c>
      <c r="Q666" t="s">
        <v>84</v>
      </c>
      <c r="R666" t="s">
        <v>26</v>
      </c>
      <c r="S666" t="s">
        <v>27</v>
      </c>
    </row>
    <row r="667" spans="1:19" x14ac:dyDescent="0.2">
      <c r="A667" t="s">
        <v>1602</v>
      </c>
      <c r="B667" s="6" t="str">
        <f>RIGHT(Table1[[#This Row],[OrderNo]], 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1">
        <v>43024</v>
      </c>
      <c r="I667">
        <v>6</v>
      </c>
      <c r="J667" t="s">
        <v>1603</v>
      </c>
      <c r="K667" t="s">
        <v>344</v>
      </c>
      <c r="L667" t="s">
        <v>106</v>
      </c>
      <c r="M667" t="s">
        <v>52</v>
      </c>
      <c r="N667" t="str">
        <f>UPPER(Table1[[#This Row],[CustomerCountry]])</f>
        <v>AUSTRALIA</v>
      </c>
      <c r="O667" t="s">
        <v>23</v>
      </c>
      <c r="P667" t="s">
        <v>33</v>
      </c>
      <c r="Q667" t="s">
        <v>435</v>
      </c>
      <c r="R667" t="s">
        <v>1</v>
      </c>
      <c r="S667" t="s">
        <v>36</v>
      </c>
    </row>
    <row r="668" spans="1:19" x14ac:dyDescent="0.2">
      <c r="A668" t="s">
        <v>1604</v>
      </c>
      <c r="B668" s="6" t="str">
        <f>RIGHT(Table1[[#This Row],[OrderNo]], 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1">
        <v>43026</v>
      </c>
      <c r="I668">
        <v>8</v>
      </c>
      <c r="J668" t="s">
        <v>1605</v>
      </c>
      <c r="K668" t="s">
        <v>565</v>
      </c>
      <c r="L668" t="s">
        <v>51</v>
      </c>
      <c r="M668" t="s">
        <v>52</v>
      </c>
      <c r="N668" t="str">
        <f>UPPER(Table1[[#This Row],[CustomerCountry]])</f>
        <v>AUSTRALIA</v>
      </c>
      <c r="O668" t="s">
        <v>23</v>
      </c>
      <c r="P668" t="s">
        <v>33</v>
      </c>
      <c r="Q668" t="s">
        <v>419</v>
      </c>
      <c r="R668" t="s">
        <v>1</v>
      </c>
      <c r="S668" t="s">
        <v>36</v>
      </c>
    </row>
    <row r="669" spans="1:19" x14ac:dyDescent="0.2">
      <c r="A669" t="s">
        <v>1606</v>
      </c>
      <c r="B669" s="6" t="str">
        <f>RIGHT(Table1[[#This Row],[OrderNo]], 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1">
        <v>43025</v>
      </c>
      <c r="I669">
        <v>7</v>
      </c>
      <c r="J669" t="s">
        <v>1607</v>
      </c>
      <c r="K669" t="s">
        <v>109</v>
      </c>
      <c r="L669" t="s">
        <v>51</v>
      </c>
      <c r="M669" t="s">
        <v>52</v>
      </c>
      <c r="N669" t="str">
        <f>UPPER(Table1[[#This Row],[CustomerCountry]])</f>
        <v>AUSTRALIA</v>
      </c>
      <c r="O669" t="s">
        <v>23</v>
      </c>
      <c r="P669" t="s">
        <v>24</v>
      </c>
      <c r="Q669" t="s">
        <v>55</v>
      </c>
      <c r="R669" t="s">
        <v>26</v>
      </c>
      <c r="S669" t="s">
        <v>27</v>
      </c>
    </row>
    <row r="670" spans="1:19" x14ac:dyDescent="0.2">
      <c r="A670" t="s">
        <v>1608</v>
      </c>
      <c r="B670" s="6" t="str">
        <f>RIGHT(Table1[[#This Row],[OrderNo]], 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1">
        <v>43024</v>
      </c>
      <c r="I670">
        <v>5</v>
      </c>
      <c r="J670" t="s">
        <v>1609</v>
      </c>
      <c r="K670" t="s">
        <v>1137</v>
      </c>
      <c r="L670" t="s">
        <v>45</v>
      </c>
      <c r="M670" t="s">
        <v>41</v>
      </c>
      <c r="N670" t="str">
        <f>UPPER(Table1[[#This Row],[CustomerCountry]])</f>
        <v>UNITED STATES</v>
      </c>
      <c r="O670" t="s">
        <v>23</v>
      </c>
      <c r="P670" t="s">
        <v>24</v>
      </c>
      <c r="Q670" t="s">
        <v>71</v>
      </c>
      <c r="R670" t="s">
        <v>26</v>
      </c>
      <c r="S670" t="s">
        <v>27</v>
      </c>
    </row>
    <row r="671" spans="1:19" x14ac:dyDescent="0.2">
      <c r="A671" t="s">
        <v>1610</v>
      </c>
      <c r="B671" s="6" t="str">
        <f>RIGHT(Table1[[#This Row],[OrderNo]], 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1">
        <v>43026</v>
      </c>
      <c r="I671">
        <v>7</v>
      </c>
      <c r="J671" t="s">
        <v>1611</v>
      </c>
      <c r="K671" t="s">
        <v>141</v>
      </c>
      <c r="L671" t="s">
        <v>45</v>
      </c>
      <c r="M671" t="s">
        <v>41</v>
      </c>
      <c r="N671" t="str">
        <f>UPPER(Table1[[#This Row],[CustomerCountry]])</f>
        <v>UNITED STATES</v>
      </c>
      <c r="O671" t="s">
        <v>23</v>
      </c>
      <c r="P671" t="s">
        <v>24</v>
      </c>
      <c r="Q671" t="s">
        <v>25</v>
      </c>
      <c r="R671" t="s">
        <v>26</v>
      </c>
      <c r="S671" t="s">
        <v>27</v>
      </c>
    </row>
    <row r="672" spans="1:19" x14ac:dyDescent="0.2">
      <c r="A672" t="s">
        <v>1612</v>
      </c>
      <c r="B672" s="6" t="str">
        <f>RIGHT(Table1[[#This Row],[OrderNo]], 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1">
        <v>43027</v>
      </c>
      <c r="I672">
        <v>8</v>
      </c>
      <c r="J672" t="s">
        <v>1613</v>
      </c>
      <c r="K672" t="s">
        <v>290</v>
      </c>
      <c r="L672" t="s">
        <v>51</v>
      </c>
      <c r="M672" t="s">
        <v>52</v>
      </c>
      <c r="N672" t="str">
        <f>UPPER(Table1[[#This Row],[CustomerCountry]])</f>
        <v>AUSTRALIA</v>
      </c>
      <c r="O672" t="s">
        <v>23</v>
      </c>
      <c r="P672" t="s">
        <v>24</v>
      </c>
      <c r="Q672" t="s">
        <v>88</v>
      </c>
      <c r="R672" t="s">
        <v>26</v>
      </c>
      <c r="S672" t="s">
        <v>27</v>
      </c>
    </row>
    <row r="673" spans="1:19" x14ac:dyDescent="0.2">
      <c r="A673" t="s">
        <v>1614</v>
      </c>
      <c r="B673" s="6" t="str">
        <f>RIGHT(Table1[[#This Row],[OrderNo]], 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1">
        <v>43024</v>
      </c>
      <c r="I673">
        <v>5</v>
      </c>
      <c r="J673" t="s">
        <v>1615</v>
      </c>
      <c r="K673" t="s">
        <v>184</v>
      </c>
      <c r="L673" t="s">
        <v>51</v>
      </c>
      <c r="M673" t="s">
        <v>52</v>
      </c>
      <c r="N673" t="str">
        <f>UPPER(Table1[[#This Row],[CustomerCountry]])</f>
        <v>AUSTRALIA</v>
      </c>
      <c r="O673" t="s">
        <v>23</v>
      </c>
      <c r="P673" t="s">
        <v>24</v>
      </c>
      <c r="Q673" t="s">
        <v>25</v>
      </c>
      <c r="R673" t="s">
        <v>26</v>
      </c>
      <c r="S673" t="s">
        <v>27</v>
      </c>
    </row>
    <row r="674" spans="1:19" x14ac:dyDescent="0.2">
      <c r="A674" t="s">
        <v>1616</v>
      </c>
      <c r="B674" s="6" t="str">
        <f>RIGHT(Table1[[#This Row],[OrderNo]], 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1">
        <v>43026</v>
      </c>
      <c r="I674">
        <v>7</v>
      </c>
      <c r="J674" t="s">
        <v>1617</v>
      </c>
      <c r="K674" t="s">
        <v>555</v>
      </c>
      <c r="L674" t="s">
        <v>59</v>
      </c>
      <c r="M674" t="s">
        <v>52</v>
      </c>
      <c r="N674" t="str">
        <f>UPPER(Table1[[#This Row],[CustomerCountry]])</f>
        <v>AUSTRALIA</v>
      </c>
      <c r="O674" t="s">
        <v>23</v>
      </c>
      <c r="P674" t="s">
        <v>24</v>
      </c>
      <c r="Q674" t="s">
        <v>55</v>
      </c>
      <c r="R674" t="s">
        <v>26</v>
      </c>
      <c r="S674" t="s">
        <v>27</v>
      </c>
    </row>
    <row r="675" spans="1:19" x14ac:dyDescent="0.2">
      <c r="A675" t="s">
        <v>1618</v>
      </c>
      <c r="B675" s="6" t="str">
        <f>RIGHT(Table1[[#This Row],[OrderNo]], 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1">
        <v>43027</v>
      </c>
      <c r="I675">
        <v>8</v>
      </c>
      <c r="J675" t="s">
        <v>1619</v>
      </c>
      <c r="K675" t="s">
        <v>87</v>
      </c>
      <c r="L675" t="s">
        <v>51</v>
      </c>
      <c r="M675" t="s">
        <v>52</v>
      </c>
      <c r="N675" t="str">
        <f>UPPER(Table1[[#This Row],[CustomerCountry]])</f>
        <v>AUSTRALIA</v>
      </c>
      <c r="O675" t="s">
        <v>23</v>
      </c>
      <c r="P675" t="s">
        <v>24</v>
      </c>
      <c r="Q675" t="s">
        <v>25</v>
      </c>
      <c r="R675" t="s">
        <v>26</v>
      </c>
      <c r="S675" t="s">
        <v>27</v>
      </c>
    </row>
    <row r="676" spans="1:19" x14ac:dyDescent="0.2">
      <c r="A676" t="s">
        <v>1620</v>
      </c>
      <c r="B676" s="6" t="str">
        <f>RIGHT(Table1[[#This Row],[OrderNo]], 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1">
        <v>43025</v>
      </c>
      <c r="I676">
        <v>5</v>
      </c>
      <c r="J676" t="s">
        <v>1621</v>
      </c>
      <c r="K676" t="s">
        <v>1082</v>
      </c>
      <c r="L676" t="s">
        <v>78</v>
      </c>
      <c r="M676" t="s">
        <v>79</v>
      </c>
      <c r="N676" t="str">
        <f>UPPER(Table1[[#This Row],[CustomerCountry]])</f>
        <v>UNITED KINGDOM</v>
      </c>
      <c r="O676" t="s">
        <v>23</v>
      </c>
      <c r="P676" t="s">
        <v>24</v>
      </c>
      <c r="Q676" t="s">
        <v>88</v>
      </c>
      <c r="R676" t="s">
        <v>26</v>
      </c>
      <c r="S676" t="s">
        <v>27</v>
      </c>
    </row>
    <row r="677" spans="1:19" x14ac:dyDescent="0.2">
      <c r="A677" t="s">
        <v>1622</v>
      </c>
      <c r="B677" s="6" t="str">
        <f>RIGHT(Table1[[#This Row],[OrderNo]], 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1">
        <v>43027</v>
      </c>
      <c r="I677">
        <v>7</v>
      </c>
      <c r="J677" t="s">
        <v>1623</v>
      </c>
      <c r="K677" t="s">
        <v>1052</v>
      </c>
      <c r="L677" t="s">
        <v>115</v>
      </c>
      <c r="M677" t="s">
        <v>41</v>
      </c>
      <c r="N677" t="str">
        <f>UPPER(Table1[[#This Row],[CustomerCountry]])</f>
        <v>UNITED STATES</v>
      </c>
      <c r="O677" t="s">
        <v>23</v>
      </c>
      <c r="P677" t="s">
        <v>24</v>
      </c>
      <c r="Q677" t="s">
        <v>55</v>
      </c>
      <c r="R677" t="s">
        <v>26</v>
      </c>
      <c r="S677" t="s">
        <v>27</v>
      </c>
    </row>
    <row r="678" spans="1:19" x14ac:dyDescent="0.2">
      <c r="A678" t="s">
        <v>1624</v>
      </c>
      <c r="B678" s="6" t="str">
        <f>RIGHT(Table1[[#This Row],[OrderNo]], 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1">
        <v>43023</v>
      </c>
      <c r="I678">
        <v>3</v>
      </c>
      <c r="J678" t="s">
        <v>1625</v>
      </c>
      <c r="K678" t="s">
        <v>118</v>
      </c>
      <c r="L678" t="s">
        <v>45</v>
      </c>
      <c r="M678" t="s">
        <v>41</v>
      </c>
      <c r="N678" t="str">
        <f>UPPER(Table1[[#This Row],[CustomerCountry]])</f>
        <v>UNITED STATES</v>
      </c>
      <c r="O678" t="s">
        <v>23</v>
      </c>
      <c r="P678" t="s">
        <v>24</v>
      </c>
      <c r="Q678" t="s">
        <v>25</v>
      </c>
      <c r="R678" t="s">
        <v>26</v>
      </c>
      <c r="S678" t="s">
        <v>27</v>
      </c>
    </row>
    <row r="679" spans="1:19" x14ac:dyDescent="0.2">
      <c r="A679" t="s">
        <v>1626</v>
      </c>
      <c r="B679" s="6" t="str">
        <f>RIGHT(Table1[[#This Row],[OrderNo]], 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1">
        <v>43029</v>
      </c>
      <c r="I679">
        <v>9</v>
      </c>
      <c r="J679" t="s">
        <v>1627</v>
      </c>
      <c r="K679" t="s">
        <v>1628</v>
      </c>
      <c r="L679" t="s">
        <v>115</v>
      </c>
      <c r="M679" t="s">
        <v>41</v>
      </c>
      <c r="N679" t="str">
        <f>UPPER(Table1[[#This Row],[CustomerCountry]])</f>
        <v>UNITED STATES</v>
      </c>
      <c r="O679" t="s">
        <v>23</v>
      </c>
      <c r="P679" t="s">
        <v>24</v>
      </c>
      <c r="Q679" t="s">
        <v>80</v>
      </c>
      <c r="R679" t="s">
        <v>26</v>
      </c>
      <c r="S679" t="s">
        <v>47</v>
      </c>
    </row>
    <row r="680" spans="1:19" x14ac:dyDescent="0.2">
      <c r="A680" t="s">
        <v>1629</v>
      </c>
      <c r="B680" s="6" t="str">
        <f>RIGHT(Table1[[#This Row],[OrderNo]], 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1">
        <v>43029</v>
      </c>
      <c r="I680">
        <v>9</v>
      </c>
      <c r="J680" t="s">
        <v>1630</v>
      </c>
      <c r="K680" t="s">
        <v>322</v>
      </c>
      <c r="L680" t="s">
        <v>51</v>
      </c>
      <c r="M680" t="s">
        <v>52</v>
      </c>
      <c r="N680" t="str">
        <f>UPPER(Table1[[#This Row],[CustomerCountry]])</f>
        <v>AUSTRALIA</v>
      </c>
      <c r="O680" t="s">
        <v>23</v>
      </c>
      <c r="P680" t="s">
        <v>24</v>
      </c>
      <c r="Q680" t="s">
        <v>84</v>
      </c>
      <c r="R680" t="s">
        <v>26</v>
      </c>
      <c r="S680" t="s">
        <v>27</v>
      </c>
    </row>
    <row r="681" spans="1:19" x14ac:dyDescent="0.2">
      <c r="A681" t="s">
        <v>1631</v>
      </c>
      <c r="B681" s="6" t="str">
        <f>RIGHT(Table1[[#This Row],[OrderNo]], 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1">
        <v>43023</v>
      </c>
      <c r="I681">
        <v>3</v>
      </c>
      <c r="J681" t="s">
        <v>1632</v>
      </c>
      <c r="K681" t="s">
        <v>528</v>
      </c>
      <c r="L681" t="s">
        <v>106</v>
      </c>
      <c r="M681" t="s">
        <v>52</v>
      </c>
      <c r="N681" t="str">
        <f>UPPER(Table1[[#This Row],[CustomerCountry]])</f>
        <v>AUSTRALIA</v>
      </c>
      <c r="O681" t="s">
        <v>23</v>
      </c>
      <c r="P681" t="s">
        <v>24</v>
      </c>
      <c r="Q681" t="s">
        <v>84</v>
      </c>
      <c r="R681" t="s">
        <v>26</v>
      </c>
      <c r="S681" t="s">
        <v>27</v>
      </c>
    </row>
    <row r="682" spans="1:19" x14ac:dyDescent="0.2">
      <c r="A682" t="s">
        <v>1633</v>
      </c>
      <c r="B682" s="6" t="str">
        <f>RIGHT(Table1[[#This Row],[OrderNo]], 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1">
        <v>43027</v>
      </c>
      <c r="I682">
        <v>7</v>
      </c>
      <c r="J682" t="s">
        <v>1634</v>
      </c>
      <c r="K682" t="s">
        <v>62</v>
      </c>
      <c r="L682" t="s">
        <v>63</v>
      </c>
      <c r="M682" t="s">
        <v>52</v>
      </c>
      <c r="N682" t="str">
        <f>UPPER(Table1[[#This Row],[CustomerCountry]])</f>
        <v>AUSTRALIA</v>
      </c>
      <c r="O682" t="s">
        <v>23</v>
      </c>
      <c r="P682" t="s">
        <v>24</v>
      </c>
      <c r="Q682" t="s">
        <v>80</v>
      </c>
      <c r="R682" t="s">
        <v>26</v>
      </c>
      <c r="S682" t="s">
        <v>47</v>
      </c>
    </row>
    <row r="683" spans="1:19" x14ac:dyDescent="0.2">
      <c r="A683" t="s">
        <v>1635</v>
      </c>
      <c r="B683" s="6" t="str">
        <f>RIGHT(Table1[[#This Row],[OrderNo]], 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1">
        <v>43023</v>
      </c>
      <c r="I683">
        <v>2</v>
      </c>
      <c r="J683" t="s">
        <v>1636</v>
      </c>
      <c r="K683" t="s">
        <v>1637</v>
      </c>
      <c r="L683" t="s">
        <v>1638</v>
      </c>
      <c r="M683" t="s">
        <v>32</v>
      </c>
      <c r="N683" t="str">
        <f>UPPER(Table1[[#This Row],[CustomerCountry]])</f>
        <v>FRANCE</v>
      </c>
      <c r="O683" t="s">
        <v>23</v>
      </c>
      <c r="P683" t="s">
        <v>24</v>
      </c>
      <c r="Q683" t="s">
        <v>88</v>
      </c>
      <c r="R683" t="s">
        <v>26</v>
      </c>
      <c r="S683" t="s">
        <v>27</v>
      </c>
    </row>
    <row r="684" spans="1:19" x14ac:dyDescent="0.2">
      <c r="A684" t="s">
        <v>1639</v>
      </c>
      <c r="B684" s="6" t="str">
        <f>RIGHT(Table1[[#This Row],[OrderNo]], 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1">
        <v>43026</v>
      </c>
      <c r="I684">
        <v>5</v>
      </c>
      <c r="J684" t="s">
        <v>1640</v>
      </c>
      <c r="K684" t="s">
        <v>217</v>
      </c>
      <c r="L684" t="s">
        <v>218</v>
      </c>
      <c r="M684" t="s">
        <v>32</v>
      </c>
      <c r="N684" t="str">
        <f>UPPER(Table1[[#This Row],[CustomerCountry]])</f>
        <v>FRANCE</v>
      </c>
      <c r="O684" t="s">
        <v>23</v>
      </c>
      <c r="P684" t="s">
        <v>24</v>
      </c>
      <c r="Q684" t="s">
        <v>55</v>
      </c>
      <c r="R684" t="s">
        <v>26</v>
      </c>
      <c r="S684" t="s">
        <v>27</v>
      </c>
    </row>
    <row r="685" spans="1:19" x14ac:dyDescent="0.2">
      <c r="A685" t="s">
        <v>1641</v>
      </c>
      <c r="B685" s="6" t="str">
        <f>RIGHT(Table1[[#This Row],[OrderNo]], 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1">
        <v>43025</v>
      </c>
      <c r="I685">
        <v>4</v>
      </c>
      <c r="J685" t="s">
        <v>1642</v>
      </c>
      <c r="K685" t="s">
        <v>1021</v>
      </c>
      <c r="L685" t="s">
        <v>78</v>
      </c>
      <c r="M685" t="s">
        <v>79</v>
      </c>
      <c r="N685" t="str">
        <f>UPPER(Table1[[#This Row],[CustomerCountry]])</f>
        <v>UNITED KINGDOM</v>
      </c>
      <c r="O685" t="s">
        <v>23</v>
      </c>
      <c r="P685" t="s">
        <v>33</v>
      </c>
      <c r="Q685" t="s">
        <v>67</v>
      </c>
      <c r="R685" t="s">
        <v>35</v>
      </c>
      <c r="S685" t="s">
        <v>36</v>
      </c>
    </row>
    <row r="686" spans="1:19" x14ac:dyDescent="0.2">
      <c r="A686" t="s">
        <v>1643</v>
      </c>
      <c r="B686" s="6" t="str">
        <f>RIGHT(Table1[[#This Row],[OrderNo]], 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1">
        <v>43030</v>
      </c>
      <c r="I686">
        <v>9</v>
      </c>
      <c r="J686" t="s">
        <v>1644</v>
      </c>
      <c r="K686" t="s">
        <v>624</v>
      </c>
      <c r="L686" t="s">
        <v>138</v>
      </c>
      <c r="M686" t="s">
        <v>96</v>
      </c>
      <c r="N686" t="str">
        <f>UPPER(Table1[[#This Row],[CustomerCountry]])</f>
        <v>GERMANY</v>
      </c>
      <c r="O686" t="s">
        <v>23</v>
      </c>
      <c r="P686" t="s">
        <v>33</v>
      </c>
      <c r="Q686" t="s">
        <v>67</v>
      </c>
      <c r="R686" t="s">
        <v>35</v>
      </c>
      <c r="S686" t="s">
        <v>36</v>
      </c>
    </row>
    <row r="687" spans="1:19" x14ac:dyDescent="0.2">
      <c r="A687" t="s">
        <v>1645</v>
      </c>
      <c r="B687" s="6" t="str">
        <f>RIGHT(Table1[[#This Row],[OrderNo]], 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1">
        <v>43025</v>
      </c>
      <c r="I687">
        <v>4</v>
      </c>
      <c r="J687" t="s">
        <v>1646</v>
      </c>
      <c r="K687" t="s">
        <v>319</v>
      </c>
      <c r="L687" t="s">
        <v>40</v>
      </c>
      <c r="M687" t="s">
        <v>41</v>
      </c>
      <c r="N687" t="str">
        <f>UPPER(Table1[[#This Row],[CustomerCountry]])</f>
        <v>UNITED STATES</v>
      </c>
      <c r="O687" t="s">
        <v>23</v>
      </c>
      <c r="P687" t="s">
        <v>24</v>
      </c>
      <c r="Q687" t="s">
        <v>71</v>
      </c>
      <c r="R687" t="s">
        <v>26</v>
      </c>
      <c r="S687" t="s">
        <v>27</v>
      </c>
    </row>
    <row r="688" spans="1:19" x14ac:dyDescent="0.2">
      <c r="A688" t="s">
        <v>1647</v>
      </c>
      <c r="B688" s="6" t="str">
        <f>RIGHT(Table1[[#This Row],[OrderNo]], 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1">
        <v>43028</v>
      </c>
      <c r="I688">
        <v>7</v>
      </c>
      <c r="J688" t="s">
        <v>1648</v>
      </c>
      <c r="K688" t="s">
        <v>99</v>
      </c>
      <c r="L688" t="s">
        <v>45</v>
      </c>
      <c r="M688" t="s">
        <v>41</v>
      </c>
      <c r="N688" t="str">
        <f>UPPER(Table1[[#This Row],[CustomerCountry]])</f>
        <v>UNITED STATES</v>
      </c>
      <c r="O688" t="s">
        <v>23</v>
      </c>
      <c r="P688" t="s">
        <v>33</v>
      </c>
      <c r="Q688" t="s">
        <v>67</v>
      </c>
      <c r="R688" t="s">
        <v>35</v>
      </c>
      <c r="S688" t="s">
        <v>36</v>
      </c>
    </row>
    <row r="689" spans="1:19" x14ac:dyDescent="0.2">
      <c r="A689" t="s">
        <v>1649</v>
      </c>
      <c r="B689" s="6" t="str">
        <f>RIGHT(Table1[[#This Row],[OrderNo]], 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1">
        <v>43026</v>
      </c>
      <c r="I689">
        <v>5</v>
      </c>
      <c r="J689" t="s">
        <v>1650</v>
      </c>
      <c r="K689" t="s">
        <v>477</v>
      </c>
      <c r="L689" t="s">
        <v>45</v>
      </c>
      <c r="M689" t="s">
        <v>41</v>
      </c>
      <c r="N689" t="str">
        <f>UPPER(Table1[[#This Row],[CustomerCountry]])</f>
        <v>UNITED STATES</v>
      </c>
      <c r="O689" t="s">
        <v>23</v>
      </c>
      <c r="P689" t="s">
        <v>33</v>
      </c>
      <c r="Q689" t="s">
        <v>67</v>
      </c>
      <c r="R689" t="s">
        <v>35</v>
      </c>
      <c r="S689" t="s">
        <v>36</v>
      </c>
    </row>
    <row r="690" spans="1:19" x14ac:dyDescent="0.2">
      <c r="A690" t="s">
        <v>1651</v>
      </c>
      <c r="B690" s="6" t="str">
        <f>RIGHT(Table1[[#This Row],[OrderNo]], 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1">
        <v>43024</v>
      </c>
      <c r="I690">
        <v>3</v>
      </c>
      <c r="J690" t="s">
        <v>1652</v>
      </c>
      <c r="K690" t="s">
        <v>193</v>
      </c>
      <c r="L690" t="s">
        <v>106</v>
      </c>
      <c r="M690" t="s">
        <v>52</v>
      </c>
      <c r="N690" t="str">
        <f>UPPER(Table1[[#This Row],[CustomerCountry]])</f>
        <v>AUSTRALIA</v>
      </c>
      <c r="O690" t="s">
        <v>23</v>
      </c>
      <c r="P690" t="s">
        <v>33</v>
      </c>
      <c r="Q690" t="s">
        <v>64</v>
      </c>
      <c r="R690" t="s">
        <v>1</v>
      </c>
      <c r="S690" t="s">
        <v>36</v>
      </c>
    </row>
    <row r="691" spans="1:19" x14ac:dyDescent="0.2">
      <c r="A691" t="s">
        <v>1653</v>
      </c>
      <c r="B691" s="6" t="str">
        <f>RIGHT(Table1[[#This Row],[OrderNo]], 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1">
        <v>43026</v>
      </c>
      <c r="I691">
        <v>4</v>
      </c>
      <c r="J691" t="s">
        <v>1654</v>
      </c>
      <c r="K691" t="s">
        <v>150</v>
      </c>
      <c r="L691" t="s">
        <v>78</v>
      </c>
      <c r="M691" t="s">
        <v>79</v>
      </c>
      <c r="N691" t="str">
        <f>UPPER(Table1[[#This Row],[CustomerCountry]])</f>
        <v>UNITED KINGDOM</v>
      </c>
      <c r="O691" t="s">
        <v>23</v>
      </c>
      <c r="P691" t="s">
        <v>24</v>
      </c>
      <c r="Q691" t="s">
        <v>84</v>
      </c>
      <c r="R691" t="s">
        <v>26</v>
      </c>
      <c r="S691" t="s">
        <v>27</v>
      </c>
    </row>
    <row r="692" spans="1:19" x14ac:dyDescent="0.2">
      <c r="A692" t="s">
        <v>1655</v>
      </c>
      <c r="B692" s="6" t="str">
        <f>RIGHT(Table1[[#This Row],[OrderNo]], 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1">
        <v>43025</v>
      </c>
      <c r="I692">
        <v>3</v>
      </c>
      <c r="J692" t="s">
        <v>1656</v>
      </c>
      <c r="K692" t="s">
        <v>1657</v>
      </c>
      <c r="L692" t="s">
        <v>725</v>
      </c>
      <c r="M692" t="s">
        <v>32</v>
      </c>
      <c r="N692" t="str">
        <f>UPPER(Table1[[#This Row],[CustomerCountry]])</f>
        <v>FRANCE</v>
      </c>
      <c r="O692" t="s">
        <v>23</v>
      </c>
      <c r="P692" t="s">
        <v>33</v>
      </c>
      <c r="Q692" t="s">
        <v>160</v>
      </c>
      <c r="R692" t="s">
        <v>1</v>
      </c>
      <c r="S692" t="s">
        <v>36</v>
      </c>
    </row>
    <row r="693" spans="1:19" x14ac:dyDescent="0.2">
      <c r="A693" t="s">
        <v>1658</v>
      </c>
      <c r="B693" s="6" t="str">
        <f>RIGHT(Table1[[#This Row],[OrderNo]], 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1">
        <v>43031</v>
      </c>
      <c r="I693">
        <v>9</v>
      </c>
      <c r="J693" t="s">
        <v>1659</v>
      </c>
      <c r="K693" t="s">
        <v>410</v>
      </c>
      <c r="L693" t="s">
        <v>78</v>
      </c>
      <c r="M693" t="s">
        <v>79</v>
      </c>
      <c r="N693" t="str">
        <f>UPPER(Table1[[#This Row],[CustomerCountry]])</f>
        <v>UNITED KINGDOM</v>
      </c>
      <c r="O693" t="s">
        <v>23</v>
      </c>
      <c r="P693" t="s">
        <v>24</v>
      </c>
      <c r="Q693" t="s">
        <v>291</v>
      </c>
      <c r="R693" t="s">
        <v>26</v>
      </c>
      <c r="S693" t="s">
        <v>47</v>
      </c>
    </row>
    <row r="694" spans="1:19" x14ac:dyDescent="0.2">
      <c r="A694" t="s">
        <v>1660</v>
      </c>
      <c r="B694" s="6" t="str">
        <f>RIGHT(Table1[[#This Row],[OrderNo]], 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1">
        <v>43027</v>
      </c>
      <c r="I694">
        <v>5</v>
      </c>
      <c r="J694" t="s">
        <v>1661</v>
      </c>
      <c r="K694" t="s">
        <v>525</v>
      </c>
      <c r="L694" t="s">
        <v>45</v>
      </c>
      <c r="M694" t="s">
        <v>41</v>
      </c>
      <c r="N694" t="str">
        <f>UPPER(Table1[[#This Row],[CustomerCountry]])</f>
        <v>UNITED STATES</v>
      </c>
      <c r="O694" t="s">
        <v>23</v>
      </c>
      <c r="P694" t="s">
        <v>24</v>
      </c>
      <c r="Q694" t="s">
        <v>84</v>
      </c>
      <c r="R694" t="s">
        <v>26</v>
      </c>
      <c r="S694" t="s">
        <v>27</v>
      </c>
    </row>
    <row r="695" spans="1:19" x14ac:dyDescent="0.2">
      <c r="A695" t="s">
        <v>1662</v>
      </c>
      <c r="B695" s="6" t="str">
        <f>RIGHT(Table1[[#This Row],[OrderNo]], 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1">
        <v>43030</v>
      </c>
      <c r="I695">
        <v>8</v>
      </c>
      <c r="J695" t="s">
        <v>1663</v>
      </c>
      <c r="K695" t="s">
        <v>156</v>
      </c>
      <c r="L695" t="s">
        <v>51</v>
      </c>
      <c r="M695" t="s">
        <v>52</v>
      </c>
      <c r="N695" t="str">
        <f>UPPER(Table1[[#This Row],[CustomerCountry]])</f>
        <v>AUSTRALIA</v>
      </c>
      <c r="O695" t="s">
        <v>23</v>
      </c>
      <c r="P695" t="s">
        <v>33</v>
      </c>
      <c r="Q695" t="s">
        <v>34</v>
      </c>
      <c r="R695" t="s">
        <v>35</v>
      </c>
      <c r="S695" t="s">
        <v>36</v>
      </c>
    </row>
    <row r="696" spans="1:19" x14ac:dyDescent="0.2">
      <c r="A696" t="s">
        <v>1664</v>
      </c>
      <c r="B696" s="6" t="str">
        <f>RIGHT(Table1[[#This Row],[OrderNo]], 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1">
        <v>43025</v>
      </c>
      <c r="I696">
        <v>3</v>
      </c>
      <c r="J696" t="s">
        <v>1665</v>
      </c>
      <c r="K696" t="s">
        <v>422</v>
      </c>
      <c r="L696" t="s">
        <v>63</v>
      </c>
      <c r="M696" t="s">
        <v>52</v>
      </c>
      <c r="N696" t="str">
        <f>UPPER(Table1[[#This Row],[CustomerCountry]])</f>
        <v>AUSTRALIA</v>
      </c>
      <c r="O696" t="s">
        <v>23</v>
      </c>
      <c r="P696" t="s">
        <v>24</v>
      </c>
      <c r="Q696" t="s">
        <v>55</v>
      </c>
      <c r="R696" t="s">
        <v>26</v>
      </c>
      <c r="S696" t="s">
        <v>27</v>
      </c>
    </row>
    <row r="697" spans="1:19" x14ac:dyDescent="0.2">
      <c r="A697" t="s">
        <v>1666</v>
      </c>
      <c r="B697" s="6" t="str">
        <f>RIGHT(Table1[[#This Row],[OrderNo]], 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1">
        <v>43032</v>
      </c>
      <c r="I697">
        <v>10</v>
      </c>
      <c r="J697" t="s">
        <v>1667</v>
      </c>
      <c r="K697" t="s">
        <v>302</v>
      </c>
      <c r="L697" t="s">
        <v>51</v>
      </c>
      <c r="M697" t="s">
        <v>52</v>
      </c>
      <c r="N697" t="str">
        <f>UPPER(Table1[[#This Row],[CustomerCountry]])</f>
        <v>AUSTRALIA</v>
      </c>
      <c r="O697" t="s">
        <v>23</v>
      </c>
      <c r="P697" t="s">
        <v>33</v>
      </c>
      <c r="Q697" t="s">
        <v>160</v>
      </c>
      <c r="R697" t="s">
        <v>1</v>
      </c>
      <c r="S697" t="s">
        <v>36</v>
      </c>
    </row>
    <row r="698" spans="1:19" x14ac:dyDescent="0.2">
      <c r="A698" t="s">
        <v>1668</v>
      </c>
      <c r="B698" s="6" t="str">
        <f>RIGHT(Table1[[#This Row],[OrderNo]], 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1">
        <v>43030</v>
      </c>
      <c r="I698">
        <v>8</v>
      </c>
      <c r="J698" t="s">
        <v>1669</v>
      </c>
      <c r="K698" t="s">
        <v>325</v>
      </c>
      <c r="L698" t="s">
        <v>51</v>
      </c>
      <c r="M698" t="s">
        <v>52</v>
      </c>
      <c r="N698" t="str">
        <f>UPPER(Table1[[#This Row],[CustomerCountry]])</f>
        <v>AUSTRALIA</v>
      </c>
      <c r="O698" t="s">
        <v>23</v>
      </c>
      <c r="P698" t="s">
        <v>24</v>
      </c>
      <c r="Q698" t="s">
        <v>71</v>
      </c>
      <c r="R698" t="s">
        <v>26</v>
      </c>
      <c r="S698" t="s">
        <v>27</v>
      </c>
    </row>
    <row r="699" spans="1:19" x14ac:dyDescent="0.2">
      <c r="A699" t="s">
        <v>1670</v>
      </c>
      <c r="B699" s="6" t="str">
        <f>RIGHT(Table1[[#This Row],[OrderNo]], 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1">
        <v>43025</v>
      </c>
      <c r="I699">
        <v>3</v>
      </c>
      <c r="J699" t="s">
        <v>1671</v>
      </c>
      <c r="K699" t="s">
        <v>565</v>
      </c>
      <c r="L699" t="s">
        <v>51</v>
      </c>
      <c r="M699" t="s">
        <v>52</v>
      </c>
      <c r="N699" t="str">
        <f>UPPER(Table1[[#This Row],[CustomerCountry]])</f>
        <v>AUSTRALIA</v>
      </c>
      <c r="O699" t="s">
        <v>23</v>
      </c>
      <c r="P699" t="s">
        <v>24</v>
      </c>
      <c r="Q699" t="s">
        <v>84</v>
      </c>
      <c r="R699" t="s">
        <v>26</v>
      </c>
      <c r="S699" t="s">
        <v>27</v>
      </c>
    </row>
    <row r="700" spans="1:19" x14ac:dyDescent="0.2">
      <c r="A700" t="s">
        <v>1672</v>
      </c>
      <c r="B700" s="6" t="str">
        <f>RIGHT(Table1[[#This Row],[OrderNo]], 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1">
        <v>43033</v>
      </c>
      <c r="I700">
        <v>10</v>
      </c>
      <c r="J700" t="s">
        <v>1673</v>
      </c>
      <c r="K700" t="s">
        <v>74</v>
      </c>
      <c r="L700" t="s">
        <v>45</v>
      </c>
      <c r="M700" t="s">
        <v>41</v>
      </c>
      <c r="N700" t="str">
        <f>UPPER(Table1[[#This Row],[CustomerCountry]])</f>
        <v>UNITED STATES</v>
      </c>
      <c r="O700" t="s">
        <v>23</v>
      </c>
      <c r="P700" t="s">
        <v>24</v>
      </c>
      <c r="Q700" t="s">
        <v>25</v>
      </c>
      <c r="R700" t="s">
        <v>26</v>
      </c>
      <c r="S700" t="s">
        <v>27</v>
      </c>
    </row>
    <row r="701" spans="1:19" x14ac:dyDescent="0.2">
      <c r="A701" t="s">
        <v>1674</v>
      </c>
      <c r="B701" s="6" t="str">
        <f>RIGHT(Table1[[#This Row],[OrderNo]], 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1">
        <v>43028</v>
      </c>
      <c r="I701">
        <v>5</v>
      </c>
      <c r="J701" t="s">
        <v>1675</v>
      </c>
      <c r="K701" t="s">
        <v>470</v>
      </c>
      <c r="L701" t="s">
        <v>45</v>
      </c>
      <c r="M701" t="s">
        <v>41</v>
      </c>
      <c r="N701" t="str">
        <f>UPPER(Table1[[#This Row],[CustomerCountry]])</f>
        <v>UNITED STATES</v>
      </c>
      <c r="O701" t="s">
        <v>23</v>
      </c>
      <c r="P701" t="s">
        <v>24</v>
      </c>
      <c r="Q701" t="s">
        <v>46</v>
      </c>
      <c r="R701" t="s">
        <v>1</v>
      </c>
      <c r="S701" t="s">
        <v>47</v>
      </c>
    </row>
    <row r="702" spans="1:19" x14ac:dyDescent="0.2">
      <c r="A702" t="s">
        <v>1676</v>
      </c>
      <c r="B702" s="6" t="str">
        <f>RIGHT(Table1[[#This Row],[OrderNo]], 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1">
        <v>43028</v>
      </c>
      <c r="I702">
        <v>5</v>
      </c>
      <c r="J702" t="s">
        <v>1677</v>
      </c>
      <c r="K702" t="s">
        <v>302</v>
      </c>
      <c r="L702" t="s">
        <v>51</v>
      </c>
      <c r="M702" t="s">
        <v>52</v>
      </c>
      <c r="N702" t="str">
        <f>UPPER(Table1[[#This Row],[CustomerCountry]])</f>
        <v>AUSTRALIA</v>
      </c>
      <c r="O702" t="s">
        <v>23</v>
      </c>
      <c r="P702" t="s">
        <v>33</v>
      </c>
      <c r="Q702" t="s">
        <v>435</v>
      </c>
      <c r="R702" t="s">
        <v>1</v>
      </c>
      <c r="S702" t="s">
        <v>36</v>
      </c>
    </row>
    <row r="703" spans="1:19" x14ac:dyDescent="0.2">
      <c r="A703" t="s">
        <v>1678</v>
      </c>
      <c r="B703" s="6" t="str">
        <f>RIGHT(Table1[[#This Row],[OrderNo]], 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1">
        <v>43033</v>
      </c>
      <c r="I703">
        <v>10</v>
      </c>
      <c r="J703" t="s">
        <v>1679</v>
      </c>
      <c r="K703" t="s">
        <v>434</v>
      </c>
      <c r="L703" t="s">
        <v>51</v>
      </c>
      <c r="M703" t="s">
        <v>52</v>
      </c>
      <c r="N703" t="str">
        <f>UPPER(Table1[[#This Row],[CustomerCountry]])</f>
        <v>AUSTRALIA</v>
      </c>
      <c r="O703" t="s">
        <v>23</v>
      </c>
      <c r="P703" t="s">
        <v>24</v>
      </c>
      <c r="Q703" t="s">
        <v>84</v>
      </c>
      <c r="R703" t="s">
        <v>26</v>
      </c>
      <c r="S703" t="s">
        <v>27</v>
      </c>
    </row>
    <row r="704" spans="1:19" x14ac:dyDescent="0.2">
      <c r="A704" t="s">
        <v>1680</v>
      </c>
      <c r="B704" s="6" t="str">
        <f>RIGHT(Table1[[#This Row],[OrderNo]], 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1">
        <v>43033</v>
      </c>
      <c r="I704">
        <v>10</v>
      </c>
      <c r="J704" t="s">
        <v>1681</v>
      </c>
      <c r="K704" t="s">
        <v>434</v>
      </c>
      <c r="L704" t="s">
        <v>51</v>
      </c>
      <c r="M704" t="s">
        <v>52</v>
      </c>
      <c r="N704" t="str">
        <f>UPPER(Table1[[#This Row],[CustomerCountry]])</f>
        <v>AUSTRALIA</v>
      </c>
      <c r="O704" t="s">
        <v>23</v>
      </c>
      <c r="P704" t="s">
        <v>24</v>
      </c>
      <c r="Q704" t="s">
        <v>55</v>
      </c>
      <c r="R704" t="s">
        <v>26</v>
      </c>
      <c r="S704" t="s">
        <v>27</v>
      </c>
    </row>
    <row r="705" spans="1:19" x14ac:dyDescent="0.2">
      <c r="A705" t="s">
        <v>1682</v>
      </c>
      <c r="B705" s="6" t="str">
        <f>RIGHT(Table1[[#This Row],[OrderNo]], 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1">
        <v>43032</v>
      </c>
      <c r="I705">
        <v>9</v>
      </c>
      <c r="J705" t="s">
        <v>1683</v>
      </c>
      <c r="K705" t="s">
        <v>87</v>
      </c>
      <c r="L705" t="s">
        <v>51</v>
      </c>
      <c r="M705" t="s">
        <v>52</v>
      </c>
      <c r="N705" t="str">
        <f>UPPER(Table1[[#This Row],[CustomerCountry]])</f>
        <v>AUSTRALIA</v>
      </c>
      <c r="O705" t="s">
        <v>23</v>
      </c>
      <c r="P705" t="s">
        <v>24</v>
      </c>
      <c r="Q705" t="s">
        <v>507</v>
      </c>
      <c r="R705" t="s">
        <v>1</v>
      </c>
      <c r="S705" t="s">
        <v>47</v>
      </c>
    </row>
    <row r="706" spans="1:19" x14ac:dyDescent="0.2">
      <c r="A706" t="s">
        <v>1684</v>
      </c>
      <c r="B706" s="6" t="str">
        <f>RIGHT(Table1[[#This Row],[OrderNo]], 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1">
        <v>43032</v>
      </c>
      <c r="I706">
        <v>8</v>
      </c>
      <c r="J706" t="s">
        <v>1685</v>
      </c>
      <c r="K706" t="s">
        <v>655</v>
      </c>
      <c r="L706" t="s">
        <v>45</v>
      </c>
      <c r="M706" t="s">
        <v>41</v>
      </c>
      <c r="N706" t="str">
        <f>UPPER(Table1[[#This Row],[CustomerCountry]])</f>
        <v>UNITED STATES</v>
      </c>
      <c r="O706" t="s">
        <v>23</v>
      </c>
      <c r="P706" t="s">
        <v>24</v>
      </c>
      <c r="Q706" t="s">
        <v>84</v>
      </c>
      <c r="R706" t="s">
        <v>26</v>
      </c>
      <c r="S706" t="s">
        <v>27</v>
      </c>
    </row>
    <row r="707" spans="1:19" x14ac:dyDescent="0.2">
      <c r="A707" t="s">
        <v>1686</v>
      </c>
      <c r="B707" s="6" t="str">
        <f>RIGHT(Table1[[#This Row],[OrderNo]], 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1">
        <v>43027</v>
      </c>
      <c r="I707">
        <v>3</v>
      </c>
      <c r="J707" t="s">
        <v>1687</v>
      </c>
      <c r="K707" t="s">
        <v>558</v>
      </c>
      <c r="L707" t="s">
        <v>45</v>
      </c>
      <c r="M707" t="s">
        <v>41</v>
      </c>
      <c r="N707" t="str">
        <f>UPPER(Table1[[#This Row],[CustomerCountry]])</f>
        <v>UNITED STATES</v>
      </c>
      <c r="O707" t="s">
        <v>23</v>
      </c>
      <c r="P707" t="s">
        <v>24</v>
      </c>
      <c r="Q707" t="s">
        <v>25</v>
      </c>
      <c r="R707" t="s">
        <v>26</v>
      </c>
      <c r="S707" t="s">
        <v>27</v>
      </c>
    </row>
    <row r="708" spans="1:19" x14ac:dyDescent="0.2">
      <c r="A708" t="s">
        <v>1688</v>
      </c>
      <c r="B708" s="6" t="str">
        <f>RIGHT(Table1[[#This Row],[OrderNo]], 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1">
        <v>43027</v>
      </c>
      <c r="I708">
        <v>3</v>
      </c>
      <c r="J708" t="s">
        <v>1689</v>
      </c>
      <c r="K708" t="s">
        <v>1690</v>
      </c>
      <c r="L708" t="s">
        <v>45</v>
      </c>
      <c r="M708" t="s">
        <v>41</v>
      </c>
      <c r="N708" t="str">
        <f>UPPER(Table1[[#This Row],[CustomerCountry]])</f>
        <v>UNITED STATES</v>
      </c>
      <c r="O708" t="s">
        <v>23</v>
      </c>
      <c r="P708" t="s">
        <v>24</v>
      </c>
      <c r="Q708" t="s">
        <v>84</v>
      </c>
      <c r="R708" t="s">
        <v>26</v>
      </c>
      <c r="S708" t="s">
        <v>27</v>
      </c>
    </row>
    <row r="709" spans="1:19" x14ac:dyDescent="0.2">
      <c r="A709" t="s">
        <v>1691</v>
      </c>
      <c r="B709" s="6" t="str">
        <f>RIGHT(Table1[[#This Row],[OrderNo]], 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1">
        <v>43029</v>
      </c>
      <c r="I709">
        <v>5</v>
      </c>
      <c r="J709" t="s">
        <v>1692</v>
      </c>
      <c r="K709" t="s">
        <v>1166</v>
      </c>
      <c r="L709" t="s">
        <v>45</v>
      </c>
      <c r="M709" t="s">
        <v>41</v>
      </c>
      <c r="N709" t="str">
        <f>UPPER(Table1[[#This Row],[CustomerCountry]])</f>
        <v>UNITED STATES</v>
      </c>
      <c r="O709" t="s">
        <v>23</v>
      </c>
      <c r="P709" t="s">
        <v>33</v>
      </c>
      <c r="Q709" t="s">
        <v>160</v>
      </c>
      <c r="R709" t="s">
        <v>1</v>
      </c>
      <c r="S709" t="s">
        <v>36</v>
      </c>
    </row>
    <row r="710" spans="1:19" x14ac:dyDescent="0.2">
      <c r="A710" t="s">
        <v>1693</v>
      </c>
      <c r="B710" s="6" t="str">
        <f>RIGHT(Table1[[#This Row],[OrderNo]], 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1">
        <v>43027</v>
      </c>
      <c r="I710">
        <v>3</v>
      </c>
      <c r="J710" t="s">
        <v>1694</v>
      </c>
      <c r="K710" t="s">
        <v>144</v>
      </c>
      <c r="L710" t="s">
        <v>63</v>
      </c>
      <c r="M710" t="s">
        <v>52</v>
      </c>
      <c r="N710" t="str">
        <f>UPPER(Table1[[#This Row],[CustomerCountry]])</f>
        <v>AUSTRALIA</v>
      </c>
      <c r="O710" t="s">
        <v>23</v>
      </c>
      <c r="P710" t="s">
        <v>24</v>
      </c>
      <c r="Q710" t="s">
        <v>84</v>
      </c>
      <c r="R710" t="s">
        <v>26</v>
      </c>
      <c r="S710" t="s">
        <v>27</v>
      </c>
    </row>
    <row r="711" spans="1:19" x14ac:dyDescent="0.2">
      <c r="A711" t="s">
        <v>1695</v>
      </c>
      <c r="B711" s="6" t="str">
        <f>RIGHT(Table1[[#This Row],[OrderNo]], 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1">
        <v>43030</v>
      </c>
      <c r="I711">
        <v>6</v>
      </c>
      <c r="J711" t="s">
        <v>1696</v>
      </c>
      <c r="K711" t="s">
        <v>344</v>
      </c>
      <c r="L711" t="s">
        <v>106</v>
      </c>
      <c r="M711" t="s">
        <v>52</v>
      </c>
      <c r="N711" t="str">
        <f>UPPER(Table1[[#This Row],[CustomerCountry]])</f>
        <v>AUSTRALIA</v>
      </c>
      <c r="O711" t="s">
        <v>23</v>
      </c>
      <c r="P711" t="s">
        <v>24</v>
      </c>
      <c r="Q711" t="s">
        <v>55</v>
      </c>
      <c r="R711" t="s">
        <v>26</v>
      </c>
      <c r="S711" t="s">
        <v>27</v>
      </c>
    </row>
    <row r="712" spans="1:19" x14ac:dyDescent="0.2">
      <c r="A712" t="s">
        <v>1697</v>
      </c>
      <c r="B712" s="6" t="str">
        <f>RIGHT(Table1[[#This Row],[OrderNo]], 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1">
        <v>43030</v>
      </c>
      <c r="I712">
        <v>6</v>
      </c>
      <c r="J712" t="s">
        <v>1698</v>
      </c>
      <c r="K712" t="s">
        <v>1194</v>
      </c>
      <c r="L712" t="s">
        <v>51</v>
      </c>
      <c r="M712" t="s">
        <v>52</v>
      </c>
      <c r="N712" t="str">
        <f>UPPER(Table1[[#This Row],[CustomerCountry]])</f>
        <v>AUSTRALIA</v>
      </c>
      <c r="O712" t="s">
        <v>23</v>
      </c>
      <c r="P712" t="s">
        <v>24</v>
      </c>
      <c r="Q712" t="s">
        <v>25</v>
      </c>
      <c r="R712" t="s">
        <v>26</v>
      </c>
      <c r="S712" t="s">
        <v>27</v>
      </c>
    </row>
    <row r="713" spans="1:19" x14ac:dyDescent="0.2">
      <c r="A713" t="s">
        <v>1699</v>
      </c>
      <c r="B713" s="6" t="str">
        <f>RIGHT(Table1[[#This Row],[OrderNo]], 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1">
        <v>43034</v>
      </c>
      <c r="I713">
        <v>9</v>
      </c>
      <c r="J713" t="s">
        <v>1700</v>
      </c>
      <c r="K713" t="s">
        <v>372</v>
      </c>
      <c r="L713" t="s">
        <v>282</v>
      </c>
      <c r="M713" t="s">
        <v>96</v>
      </c>
      <c r="N713" t="str">
        <f>UPPER(Table1[[#This Row],[CustomerCountry]])</f>
        <v>GERMANY</v>
      </c>
      <c r="O713" t="s">
        <v>23</v>
      </c>
      <c r="P713" t="s">
        <v>24</v>
      </c>
      <c r="Q713" t="s">
        <v>88</v>
      </c>
      <c r="R713" t="s">
        <v>26</v>
      </c>
      <c r="S713" t="s">
        <v>27</v>
      </c>
    </row>
    <row r="714" spans="1:19" x14ac:dyDescent="0.2">
      <c r="A714" t="s">
        <v>1701</v>
      </c>
      <c r="B714" s="6" t="str">
        <f>RIGHT(Table1[[#This Row],[OrderNo]], 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1">
        <v>43035</v>
      </c>
      <c r="I714">
        <v>10</v>
      </c>
      <c r="J714" t="s">
        <v>1702</v>
      </c>
      <c r="K714" t="s">
        <v>141</v>
      </c>
      <c r="L714" t="s">
        <v>45</v>
      </c>
      <c r="M714" t="s">
        <v>41</v>
      </c>
      <c r="N714" t="str">
        <f>UPPER(Table1[[#This Row],[CustomerCountry]])</f>
        <v>UNITED STATES</v>
      </c>
      <c r="O714" t="s">
        <v>23</v>
      </c>
      <c r="P714" t="s">
        <v>24</v>
      </c>
      <c r="Q714" t="s">
        <v>88</v>
      </c>
      <c r="R714" t="s">
        <v>26</v>
      </c>
      <c r="S714" t="s">
        <v>27</v>
      </c>
    </row>
    <row r="715" spans="1:19" x14ac:dyDescent="0.2">
      <c r="A715" t="s">
        <v>1703</v>
      </c>
      <c r="B715" s="6" t="str">
        <f>RIGHT(Table1[[#This Row],[OrderNo]], 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1">
        <v>43034</v>
      </c>
      <c r="I715">
        <v>9</v>
      </c>
      <c r="J715" t="s">
        <v>1704</v>
      </c>
      <c r="K715" t="s">
        <v>184</v>
      </c>
      <c r="L715" t="s">
        <v>51</v>
      </c>
      <c r="M715" t="s">
        <v>52</v>
      </c>
      <c r="N715" t="str">
        <f>UPPER(Table1[[#This Row],[CustomerCountry]])</f>
        <v>AUSTRALIA</v>
      </c>
      <c r="O715" t="s">
        <v>23</v>
      </c>
      <c r="P715" t="s">
        <v>24</v>
      </c>
      <c r="Q715" t="s">
        <v>46</v>
      </c>
      <c r="R715" t="s">
        <v>1</v>
      </c>
      <c r="S715" t="s">
        <v>47</v>
      </c>
    </row>
    <row r="716" spans="1:19" x14ac:dyDescent="0.2">
      <c r="A716" t="s">
        <v>1705</v>
      </c>
      <c r="B716" s="6" t="str">
        <f>RIGHT(Table1[[#This Row],[OrderNo]], 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1">
        <v>43031</v>
      </c>
      <c r="I716">
        <v>6</v>
      </c>
      <c r="J716" t="s">
        <v>1706</v>
      </c>
      <c r="K716" t="s">
        <v>391</v>
      </c>
      <c r="L716" t="s">
        <v>51</v>
      </c>
      <c r="M716" t="s">
        <v>52</v>
      </c>
      <c r="N716" t="str">
        <f>UPPER(Table1[[#This Row],[CustomerCountry]])</f>
        <v>AUSTRALIA</v>
      </c>
      <c r="O716" t="s">
        <v>23</v>
      </c>
      <c r="P716" t="s">
        <v>24</v>
      </c>
      <c r="Q716" t="s">
        <v>71</v>
      </c>
      <c r="R716" t="s">
        <v>26</v>
      </c>
      <c r="S716" t="s">
        <v>27</v>
      </c>
    </row>
    <row r="717" spans="1:19" x14ac:dyDescent="0.2">
      <c r="A717" t="s">
        <v>1707</v>
      </c>
      <c r="B717" s="6" t="str">
        <f>RIGHT(Table1[[#This Row],[OrderNo]], 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1">
        <v>43035</v>
      </c>
      <c r="I717">
        <v>9</v>
      </c>
      <c r="J717" t="s">
        <v>1708</v>
      </c>
      <c r="K717" t="s">
        <v>264</v>
      </c>
      <c r="L717" t="s">
        <v>22</v>
      </c>
      <c r="M717" t="s">
        <v>0</v>
      </c>
      <c r="N717" t="str">
        <f>UPPER(Table1[[#This Row],[CustomerCountry]])</f>
        <v>CANADA</v>
      </c>
      <c r="O717" t="s">
        <v>23</v>
      </c>
      <c r="P717" t="s">
        <v>24</v>
      </c>
      <c r="Q717" t="s">
        <v>25</v>
      </c>
      <c r="R717" t="s">
        <v>26</v>
      </c>
      <c r="S717" t="s">
        <v>27</v>
      </c>
    </row>
    <row r="718" spans="1:19" x14ac:dyDescent="0.2">
      <c r="A718" t="s">
        <v>1709</v>
      </c>
      <c r="B718" s="6" t="str">
        <f>RIGHT(Table1[[#This Row],[OrderNo]], 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1">
        <v>43033</v>
      </c>
      <c r="I718">
        <v>7</v>
      </c>
      <c r="J718" t="s">
        <v>1710</v>
      </c>
      <c r="K718" t="s">
        <v>264</v>
      </c>
      <c r="L718" t="s">
        <v>22</v>
      </c>
      <c r="M718" t="s">
        <v>0</v>
      </c>
      <c r="N718" t="str">
        <f>UPPER(Table1[[#This Row],[CustomerCountry]])</f>
        <v>CANADA</v>
      </c>
      <c r="O718" t="s">
        <v>23</v>
      </c>
      <c r="P718" t="s">
        <v>24</v>
      </c>
      <c r="Q718" t="s">
        <v>25</v>
      </c>
      <c r="R718" t="s">
        <v>26</v>
      </c>
      <c r="S718" t="s">
        <v>27</v>
      </c>
    </row>
    <row r="719" spans="1:19" x14ac:dyDescent="0.2">
      <c r="A719" t="s">
        <v>1711</v>
      </c>
      <c r="B719" s="6" t="str">
        <f>RIGHT(Table1[[#This Row],[OrderNo]], 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1">
        <v>43032</v>
      </c>
      <c r="I719">
        <v>6</v>
      </c>
      <c r="J719" t="s">
        <v>1712</v>
      </c>
      <c r="K719" t="s">
        <v>193</v>
      </c>
      <c r="L719" t="s">
        <v>106</v>
      </c>
      <c r="M719" t="s">
        <v>52</v>
      </c>
      <c r="N719" t="str">
        <f>UPPER(Table1[[#This Row],[CustomerCountry]])</f>
        <v>AUSTRALIA</v>
      </c>
      <c r="O719" t="s">
        <v>23</v>
      </c>
      <c r="P719" t="s">
        <v>33</v>
      </c>
      <c r="Q719" t="s">
        <v>34</v>
      </c>
      <c r="R719" t="s">
        <v>35</v>
      </c>
      <c r="S719" t="s">
        <v>36</v>
      </c>
    </row>
    <row r="720" spans="1:19" x14ac:dyDescent="0.2">
      <c r="A720" t="s">
        <v>1713</v>
      </c>
      <c r="B720" s="6" t="str">
        <f>RIGHT(Table1[[#This Row],[OrderNo]], 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1">
        <v>43035</v>
      </c>
      <c r="I720">
        <v>8</v>
      </c>
      <c r="J720" t="s">
        <v>1714</v>
      </c>
      <c r="K720" t="s">
        <v>294</v>
      </c>
      <c r="L720" t="s">
        <v>178</v>
      </c>
      <c r="M720" t="s">
        <v>32</v>
      </c>
      <c r="N720" t="str">
        <f>UPPER(Table1[[#This Row],[CustomerCountry]])</f>
        <v>FRANCE</v>
      </c>
      <c r="O720" t="s">
        <v>23</v>
      </c>
      <c r="P720" t="s">
        <v>24</v>
      </c>
      <c r="Q720" t="s">
        <v>71</v>
      </c>
      <c r="R720" t="s">
        <v>26</v>
      </c>
      <c r="S720" t="s">
        <v>27</v>
      </c>
    </row>
    <row r="721" spans="1:19" x14ac:dyDescent="0.2">
      <c r="A721" t="s">
        <v>1715</v>
      </c>
      <c r="B721" s="6" t="str">
        <f>RIGHT(Table1[[#This Row],[OrderNo]], 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1">
        <v>43036</v>
      </c>
      <c r="I721">
        <v>9</v>
      </c>
      <c r="J721" t="s">
        <v>1716</v>
      </c>
      <c r="K721" t="s">
        <v>1637</v>
      </c>
      <c r="L721" t="s">
        <v>1717</v>
      </c>
      <c r="M721" t="s">
        <v>32</v>
      </c>
      <c r="N721" t="str">
        <f>UPPER(Table1[[#This Row],[CustomerCountry]])</f>
        <v>FRANCE</v>
      </c>
      <c r="O721" t="s">
        <v>23</v>
      </c>
      <c r="P721" t="s">
        <v>24</v>
      </c>
      <c r="Q721" t="s">
        <v>337</v>
      </c>
      <c r="R721" t="s">
        <v>1</v>
      </c>
      <c r="S721" t="s">
        <v>47</v>
      </c>
    </row>
    <row r="722" spans="1:19" x14ac:dyDescent="0.2">
      <c r="A722" t="s">
        <v>1718</v>
      </c>
      <c r="B722" s="6" t="str">
        <f>RIGHT(Table1[[#This Row],[OrderNo]], 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1">
        <v>43032</v>
      </c>
      <c r="I722">
        <v>5</v>
      </c>
      <c r="J722" t="s">
        <v>1719</v>
      </c>
      <c r="K722" t="s">
        <v>1720</v>
      </c>
      <c r="L722" t="s">
        <v>45</v>
      </c>
      <c r="M722" t="s">
        <v>41</v>
      </c>
      <c r="N722" t="str">
        <f>UPPER(Table1[[#This Row],[CustomerCountry]])</f>
        <v>UNITED STATES</v>
      </c>
      <c r="O722" t="s">
        <v>23</v>
      </c>
      <c r="P722" t="s">
        <v>24</v>
      </c>
      <c r="Q722" t="s">
        <v>25</v>
      </c>
      <c r="R722" t="s">
        <v>26</v>
      </c>
      <c r="S722" t="s">
        <v>27</v>
      </c>
    </row>
    <row r="723" spans="1:19" x14ac:dyDescent="0.2">
      <c r="A723" t="s">
        <v>1721</v>
      </c>
      <c r="B723" s="6" t="str">
        <f>RIGHT(Table1[[#This Row],[OrderNo]], 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1">
        <v>43029</v>
      </c>
      <c r="I723">
        <v>2</v>
      </c>
      <c r="J723" t="s">
        <v>1722</v>
      </c>
      <c r="K723" t="s">
        <v>996</v>
      </c>
      <c r="L723" t="s">
        <v>45</v>
      </c>
      <c r="M723" t="s">
        <v>41</v>
      </c>
      <c r="N723" t="str">
        <f>UPPER(Table1[[#This Row],[CustomerCountry]])</f>
        <v>UNITED STATES</v>
      </c>
      <c r="O723" t="s">
        <v>23</v>
      </c>
      <c r="P723" t="s">
        <v>24</v>
      </c>
      <c r="Q723" t="s">
        <v>71</v>
      </c>
      <c r="R723" t="s">
        <v>26</v>
      </c>
      <c r="S723" t="s">
        <v>27</v>
      </c>
    </row>
    <row r="724" spans="1:19" x14ac:dyDescent="0.2">
      <c r="A724" t="s">
        <v>1723</v>
      </c>
      <c r="B724" s="6" t="str">
        <f>RIGHT(Table1[[#This Row],[OrderNo]], 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1">
        <v>43033</v>
      </c>
      <c r="I724">
        <v>6</v>
      </c>
      <c r="J724" t="s">
        <v>1724</v>
      </c>
      <c r="K724" t="s">
        <v>1725</v>
      </c>
      <c r="L724" t="s">
        <v>45</v>
      </c>
      <c r="M724" t="s">
        <v>41</v>
      </c>
      <c r="N724" t="str">
        <f>UPPER(Table1[[#This Row],[CustomerCountry]])</f>
        <v>UNITED STATES</v>
      </c>
      <c r="O724" t="s">
        <v>23</v>
      </c>
      <c r="P724" t="s">
        <v>24</v>
      </c>
      <c r="Q724" t="s">
        <v>25</v>
      </c>
      <c r="R724" t="s">
        <v>26</v>
      </c>
      <c r="S724" t="s">
        <v>27</v>
      </c>
    </row>
    <row r="725" spans="1:19" x14ac:dyDescent="0.2">
      <c r="A725" t="s">
        <v>1726</v>
      </c>
      <c r="B725" s="6" t="str">
        <f>RIGHT(Table1[[#This Row],[OrderNo]], 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1">
        <v>43029</v>
      </c>
      <c r="I725">
        <v>2</v>
      </c>
      <c r="J725" t="s">
        <v>1727</v>
      </c>
      <c r="K725" t="s">
        <v>58</v>
      </c>
      <c r="L725" t="s">
        <v>59</v>
      </c>
      <c r="M725" t="s">
        <v>52</v>
      </c>
      <c r="N725" t="str">
        <f>UPPER(Table1[[#This Row],[CustomerCountry]])</f>
        <v>AUSTRALIA</v>
      </c>
      <c r="O725" t="s">
        <v>23</v>
      </c>
      <c r="P725" t="s">
        <v>24</v>
      </c>
      <c r="Q725" t="s">
        <v>25</v>
      </c>
      <c r="R725" t="s">
        <v>26</v>
      </c>
      <c r="S725" t="s">
        <v>27</v>
      </c>
    </row>
    <row r="726" spans="1:19" x14ac:dyDescent="0.2">
      <c r="A726" t="s">
        <v>1728</v>
      </c>
      <c r="B726" s="6" t="str">
        <f>RIGHT(Table1[[#This Row],[OrderNo]], 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1">
        <v>43031</v>
      </c>
      <c r="I726">
        <v>3</v>
      </c>
      <c r="J726" t="s">
        <v>1729</v>
      </c>
      <c r="K726" t="s">
        <v>190</v>
      </c>
      <c r="L726" t="s">
        <v>78</v>
      </c>
      <c r="M726" t="s">
        <v>79</v>
      </c>
      <c r="N726" t="str">
        <f>UPPER(Table1[[#This Row],[CustomerCountry]])</f>
        <v>UNITED KINGDOM</v>
      </c>
      <c r="O726" t="s">
        <v>23</v>
      </c>
      <c r="P726" t="s">
        <v>24</v>
      </c>
      <c r="Q726" t="s">
        <v>84</v>
      </c>
      <c r="R726" t="s">
        <v>26</v>
      </c>
      <c r="S726" t="s">
        <v>27</v>
      </c>
    </row>
    <row r="727" spans="1:19" x14ac:dyDescent="0.2">
      <c r="A727" t="s">
        <v>1730</v>
      </c>
      <c r="B727" s="6" t="str">
        <f>RIGHT(Table1[[#This Row],[OrderNo]], 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1">
        <v>43036</v>
      </c>
      <c r="I727">
        <v>8</v>
      </c>
      <c r="J727" t="s">
        <v>1731</v>
      </c>
      <c r="K727" t="s">
        <v>1021</v>
      </c>
      <c r="L727" t="s">
        <v>78</v>
      </c>
      <c r="M727" t="s">
        <v>79</v>
      </c>
      <c r="N727" t="str">
        <f>UPPER(Table1[[#This Row],[CustomerCountry]])</f>
        <v>UNITED KINGDOM</v>
      </c>
      <c r="O727" t="s">
        <v>23</v>
      </c>
      <c r="P727" t="s">
        <v>24</v>
      </c>
      <c r="Q727" t="s">
        <v>337</v>
      </c>
      <c r="R727" t="s">
        <v>1</v>
      </c>
      <c r="S727" t="s">
        <v>47</v>
      </c>
    </row>
    <row r="728" spans="1:19" x14ac:dyDescent="0.2">
      <c r="A728" t="s">
        <v>1732</v>
      </c>
      <c r="B728" s="6" t="str">
        <f>RIGHT(Table1[[#This Row],[OrderNo]], 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1">
        <v>43030</v>
      </c>
      <c r="I728">
        <v>2</v>
      </c>
      <c r="J728" t="s">
        <v>1733</v>
      </c>
      <c r="K728" t="s">
        <v>62</v>
      </c>
      <c r="L728" t="s">
        <v>63</v>
      </c>
      <c r="M728" t="s">
        <v>52</v>
      </c>
      <c r="N728" t="str">
        <f>UPPER(Table1[[#This Row],[CustomerCountry]])</f>
        <v>AUSTRALIA</v>
      </c>
      <c r="O728" t="s">
        <v>23</v>
      </c>
      <c r="P728" t="s">
        <v>24</v>
      </c>
      <c r="Q728" t="s">
        <v>25</v>
      </c>
      <c r="R728" t="s">
        <v>26</v>
      </c>
      <c r="S728" t="s">
        <v>27</v>
      </c>
    </row>
    <row r="729" spans="1:19" x14ac:dyDescent="0.2">
      <c r="A729" t="s">
        <v>1734</v>
      </c>
      <c r="B729" s="6" t="str">
        <f>RIGHT(Table1[[#This Row],[OrderNo]], 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1">
        <v>43036</v>
      </c>
      <c r="I729">
        <v>8</v>
      </c>
      <c r="J729" t="s">
        <v>1735</v>
      </c>
      <c r="K729" t="s">
        <v>159</v>
      </c>
      <c r="L729" t="s">
        <v>63</v>
      </c>
      <c r="M729" t="s">
        <v>52</v>
      </c>
      <c r="N729" t="str">
        <f>UPPER(Table1[[#This Row],[CustomerCountry]])</f>
        <v>AUSTRALIA</v>
      </c>
      <c r="O729" t="s">
        <v>23</v>
      </c>
      <c r="P729" t="s">
        <v>24</v>
      </c>
      <c r="Q729" t="s">
        <v>25</v>
      </c>
      <c r="R729" t="s">
        <v>26</v>
      </c>
      <c r="S729" t="s">
        <v>27</v>
      </c>
    </row>
    <row r="730" spans="1:19" x14ac:dyDescent="0.2">
      <c r="A730" t="s">
        <v>1736</v>
      </c>
      <c r="B730" s="6" t="str">
        <f>RIGHT(Table1[[#This Row],[OrderNo]], 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1">
        <v>43038</v>
      </c>
      <c r="I730">
        <v>10</v>
      </c>
      <c r="J730" t="s">
        <v>1737</v>
      </c>
      <c r="K730" t="s">
        <v>528</v>
      </c>
      <c r="L730" t="s">
        <v>106</v>
      </c>
      <c r="M730" t="s">
        <v>52</v>
      </c>
      <c r="N730" t="str">
        <f>UPPER(Table1[[#This Row],[CustomerCountry]])</f>
        <v>AUSTRALIA</v>
      </c>
      <c r="O730" t="s">
        <v>23</v>
      </c>
      <c r="P730" t="s">
        <v>33</v>
      </c>
      <c r="Q730" t="s">
        <v>67</v>
      </c>
      <c r="R730" t="s">
        <v>35</v>
      </c>
      <c r="S730" t="s">
        <v>36</v>
      </c>
    </row>
    <row r="731" spans="1:19" x14ac:dyDescent="0.2">
      <c r="A731" t="s">
        <v>1738</v>
      </c>
      <c r="B731" s="6" t="str">
        <f>RIGHT(Table1[[#This Row],[OrderNo]], 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1">
        <v>43039</v>
      </c>
      <c r="I731">
        <v>10</v>
      </c>
      <c r="J731" t="s">
        <v>1739</v>
      </c>
      <c r="K731" t="s">
        <v>335</v>
      </c>
      <c r="L731" t="s">
        <v>336</v>
      </c>
      <c r="M731" t="s">
        <v>32</v>
      </c>
      <c r="N731" t="str">
        <f>UPPER(Table1[[#This Row],[CustomerCountry]])</f>
        <v>FRANCE</v>
      </c>
      <c r="O731" t="s">
        <v>23</v>
      </c>
      <c r="P731" t="s">
        <v>33</v>
      </c>
      <c r="Q731" t="s">
        <v>34</v>
      </c>
      <c r="R731" t="s">
        <v>35</v>
      </c>
      <c r="S731" t="s">
        <v>36</v>
      </c>
    </row>
    <row r="732" spans="1:19" x14ac:dyDescent="0.2">
      <c r="A732" t="s">
        <v>1740</v>
      </c>
      <c r="B732" s="6" t="str">
        <f>RIGHT(Table1[[#This Row],[OrderNo]], 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1">
        <v>43031</v>
      </c>
      <c r="I732">
        <v>2</v>
      </c>
      <c r="J732" t="s">
        <v>1741</v>
      </c>
      <c r="K732" t="s">
        <v>1037</v>
      </c>
      <c r="L732" t="s">
        <v>115</v>
      </c>
      <c r="M732" t="s">
        <v>41</v>
      </c>
      <c r="N732" t="str">
        <f>UPPER(Table1[[#This Row],[CustomerCountry]])</f>
        <v>UNITED STATES</v>
      </c>
      <c r="O732" t="s">
        <v>23</v>
      </c>
      <c r="P732" t="s">
        <v>24</v>
      </c>
      <c r="Q732" t="s">
        <v>55</v>
      </c>
      <c r="R732" t="s">
        <v>26</v>
      </c>
      <c r="S732" t="s">
        <v>27</v>
      </c>
    </row>
    <row r="733" spans="1:19" x14ac:dyDescent="0.2">
      <c r="A733" t="s">
        <v>1742</v>
      </c>
      <c r="B733" s="6" t="str">
        <f>RIGHT(Table1[[#This Row],[OrderNo]], 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1">
        <v>43036</v>
      </c>
      <c r="I733">
        <v>7</v>
      </c>
      <c r="J733" t="s">
        <v>1743</v>
      </c>
      <c r="K733" t="s">
        <v>99</v>
      </c>
      <c r="L733" t="s">
        <v>45</v>
      </c>
      <c r="M733" t="s">
        <v>41</v>
      </c>
      <c r="N733" t="str">
        <f>UPPER(Table1[[#This Row],[CustomerCountry]])</f>
        <v>UNITED STATES</v>
      </c>
      <c r="O733" t="s">
        <v>23</v>
      </c>
      <c r="P733" t="s">
        <v>24</v>
      </c>
      <c r="Q733" t="s">
        <v>55</v>
      </c>
      <c r="R733" t="s">
        <v>26</v>
      </c>
      <c r="S733" t="s">
        <v>27</v>
      </c>
    </row>
    <row r="734" spans="1:19" x14ac:dyDescent="0.2">
      <c r="A734" t="s">
        <v>1744</v>
      </c>
      <c r="B734" s="6" t="str">
        <f>RIGHT(Table1[[#This Row],[OrderNo]], 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1">
        <v>43036</v>
      </c>
      <c r="I734">
        <v>7</v>
      </c>
      <c r="J734" t="s">
        <v>1745</v>
      </c>
      <c r="K734" t="s">
        <v>264</v>
      </c>
      <c r="L734" t="s">
        <v>22</v>
      </c>
      <c r="M734" t="s">
        <v>0</v>
      </c>
      <c r="N734" t="str">
        <f>UPPER(Table1[[#This Row],[CustomerCountry]])</f>
        <v>CANADA</v>
      </c>
      <c r="O734" t="s">
        <v>23</v>
      </c>
      <c r="P734" t="s">
        <v>24</v>
      </c>
      <c r="Q734" t="s">
        <v>55</v>
      </c>
      <c r="R734" t="s">
        <v>26</v>
      </c>
      <c r="S734" t="s">
        <v>27</v>
      </c>
    </row>
    <row r="735" spans="1:19" x14ac:dyDescent="0.2">
      <c r="A735" t="s">
        <v>1746</v>
      </c>
      <c r="B735" s="6" t="str">
        <f>RIGHT(Table1[[#This Row],[OrderNo]], 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1">
        <v>43033</v>
      </c>
      <c r="I735">
        <v>4</v>
      </c>
      <c r="J735" t="s">
        <v>1747</v>
      </c>
      <c r="K735" t="s">
        <v>1108</v>
      </c>
      <c r="L735" t="s">
        <v>22</v>
      </c>
      <c r="M735" t="s">
        <v>0</v>
      </c>
      <c r="N735" t="str">
        <f>UPPER(Table1[[#This Row],[CustomerCountry]])</f>
        <v>CANADA</v>
      </c>
      <c r="O735" t="s">
        <v>23</v>
      </c>
      <c r="P735" t="s">
        <v>33</v>
      </c>
      <c r="Q735" t="s">
        <v>34</v>
      </c>
      <c r="R735" t="s">
        <v>35</v>
      </c>
      <c r="S735" t="s">
        <v>36</v>
      </c>
    </row>
    <row r="736" spans="1:19" x14ac:dyDescent="0.2">
      <c r="A736" t="s">
        <v>1748</v>
      </c>
      <c r="B736" s="6" t="str">
        <f>RIGHT(Table1[[#This Row],[OrderNo]], 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1">
        <v>43033</v>
      </c>
      <c r="I736">
        <v>4</v>
      </c>
      <c r="J736" t="s">
        <v>1749</v>
      </c>
      <c r="K736" t="s">
        <v>747</v>
      </c>
      <c r="L736" t="s">
        <v>51</v>
      </c>
      <c r="M736" t="s">
        <v>52</v>
      </c>
      <c r="N736" t="str">
        <f>UPPER(Table1[[#This Row],[CustomerCountry]])</f>
        <v>AUSTRALIA</v>
      </c>
      <c r="O736" t="s">
        <v>23</v>
      </c>
      <c r="P736" t="s">
        <v>24</v>
      </c>
      <c r="Q736" t="s">
        <v>84</v>
      </c>
      <c r="R736" t="s">
        <v>26</v>
      </c>
      <c r="S736" t="s">
        <v>27</v>
      </c>
    </row>
    <row r="737" spans="1:19" x14ac:dyDescent="0.2">
      <c r="A737" t="s">
        <v>1750</v>
      </c>
      <c r="B737" s="6" t="str">
        <f>RIGHT(Table1[[#This Row],[OrderNo]], 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1">
        <v>43037</v>
      </c>
      <c r="I737">
        <v>7</v>
      </c>
      <c r="J737" t="s">
        <v>1751</v>
      </c>
      <c r="K737" t="s">
        <v>87</v>
      </c>
      <c r="L737" t="s">
        <v>51</v>
      </c>
      <c r="M737" t="s">
        <v>52</v>
      </c>
      <c r="N737" t="str">
        <f>UPPER(Table1[[#This Row],[CustomerCountry]])</f>
        <v>AUSTRALIA</v>
      </c>
      <c r="O737" t="s">
        <v>23</v>
      </c>
      <c r="P737" t="s">
        <v>24</v>
      </c>
      <c r="Q737" t="s">
        <v>25</v>
      </c>
      <c r="R737" t="s">
        <v>26</v>
      </c>
      <c r="S737" t="s">
        <v>27</v>
      </c>
    </row>
    <row r="738" spans="1:19" x14ac:dyDescent="0.2">
      <c r="A738" t="s">
        <v>1752</v>
      </c>
      <c r="B738" s="6" t="str">
        <f>RIGHT(Table1[[#This Row],[OrderNo]], 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1">
        <v>43036</v>
      </c>
      <c r="I738">
        <v>6</v>
      </c>
      <c r="J738" t="s">
        <v>1753</v>
      </c>
      <c r="K738" t="s">
        <v>233</v>
      </c>
      <c r="L738" t="s">
        <v>106</v>
      </c>
      <c r="M738" t="s">
        <v>52</v>
      </c>
      <c r="N738" t="str">
        <f>UPPER(Table1[[#This Row],[CustomerCountry]])</f>
        <v>AUSTRALIA</v>
      </c>
      <c r="O738" t="s">
        <v>23</v>
      </c>
      <c r="P738" t="s">
        <v>24</v>
      </c>
      <c r="Q738" t="s">
        <v>291</v>
      </c>
      <c r="R738" t="s">
        <v>26</v>
      </c>
      <c r="S738" t="s">
        <v>47</v>
      </c>
    </row>
    <row r="739" spans="1:19" x14ac:dyDescent="0.2">
      <c r="A739" t="s">
        <v>1754</v>
      </c>
      <c r="B739" s="6" t="str">
        <f>RIGHT(Table1[[#This Row],[OrderNo]], 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1">
        <v>43033</v>
      </c>
      <c r="I739">
        <v>2</v>
      </c>
      <c r="J739" t="s">
        <v>1755</v>
      </c>
      <c r="K739" t="s">
        <v>441</v>
      </c>
      <c r="L739" t="s">
        <v>22</v>
      </c>
      <c r="M739" t="s">
        <v>0</v>
      </c>
      <c r="N739" t="str">
        <f>UPPER(Table1[[#This Row],[CustomerCountry]])</f>
        <v>CANADA</v>
      </c>
      <c r="O739" t="s">
        <v>23</v>
      </c>
      <c r="P739" t="s">
        <v>24</v>
      </c>
      <c r="Q739" t="s">
        <v>84</v>
      </c>
      <c r="R739" t="s">
        <v>26</v>
      </c>
      <c r="S739" t="s">
        <v>27</v>
      </c>
    </row>
    <row r="740" spans="1:19" x14ac:dyDescent="0.2">
      <c r="A740" t="s">
        <v>1756</v>
      </c>
      <c r="B740" s="6" t="str">
        <f>RIGHT(Table1[[#This Row],[OrderNo]], 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1">
        <v>43037</v>
      </c>
      <c r="I740">
        <v>6</v>
      </c>
      <c r="J740" t="s">
        <v>1757</v>
      </c>
      <c r="K740" t="s">
        <v>363</v>
      </c>
      <c r="L740" t="s">
        <v>115</v>
      </c>
      <c r="M740" t="s">
        <v>41</v>
      </c>
      <c r="N740" t="str">
        <f>UPPER(Table1[[#This Row],[CustomerCountry]])</f>
        <v>UNITED STATES</v>
      </c>
      <c r="O740" t="s">
        <v>23</v>
      </c>
      <c r="P740" t="s">
        <v>24</v>
      </c>
      <c r="Q740" t="s">
        <v>88</v>
      </c>
      <c r="R740" t="s">
        <v>26</v>
      </c>
      <c r="S740" t="s">
        <v>27</v>
      </c>
    </row>
    <row r="741" spans="1:19" x14ac:dyDescent="0.2">
      <c r="A741" t="s">
        <v>1758</v>
      </c>
      <c r="B741" s="6" t="str">
        <f>RIGHT(Table1[[#This Row],[OrderNo]], 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1">
        <v>43039</v>
      </c>
      <c r="I741">
        <v>8</v>
      </c>
      <c r="J741" t="s">
        <v>1759</v>
      </c>
      <c r="K741" t="s">
        <v>207</v>
      </c>
      <c r="L741" t="s">
        <v>40</v>
      </c>
      <c r="M741" t="s">
        <v>41</v>
      </c>
      <c r="N741" t="str">
        <f>UPPER(Table1[[#This Row],[CustomerCountry]])</f>
        <v>UNITED STATES</v>
      </c>
      <c r="O741" t="s">
        <v>23</v>
      </c>
      <c r="P741" t="s">
        <v>24</v>
      </c>
      <c r="Q741" t="s">
        <v>46</v>
      </c>
      <c r="R741" t="s">
        <v>1</v>
      </c>
      <c r="S741" t="s">
        <v>47</v>
      </c>
    </row>
    <row r="742" spans="1:19" x14ac:dyDescent="0.2">
      <c r="A742" t="s">
        <v>1760</v>
      </c>
      <c r="B742" s="6" t="str">
        <f>RIGHT(Table1[[#This Row],[OrderNo]], 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1">
        <v>43035</v>
      </c>
      <c r="I742">
        <v>4</v>
      </c>
      <c r="J742" t="s">
        <v>1761</v>
      </c>
      <c r="K742" t="s">
        <v>193</v>
      </c>
      <c r="L742" t="s">
        <v>106</v>
      </c>
      <c r="M742" t="s">
        <v>52</v>
      </c>
      <c r="N742" t="str">
        <f>UPPER(Table1[[#This Row],[CustomerCountry]])</f>
        <v>AUSTRALIA</v>
      </c>
      <c r="O742" t="s">
        <v>23</v>
      </c>
      <c r="P742" t="s">
        <v>24</v>
      </c>
      <c r="Q742" t="s">
        <v>88</v>
      </c>
      <c r="R742" t="s">
        <v>26</v>
      </c>
      <c r="S742" t="s">
        <v>27</v>
      </c>
    </row>
    <row r="743" spans="1:19" x14ac:dyDescent="0.2">
      <c r="A743" t="s">
        <v>1762</v>
      </c>
      <c r="B743" s="6" t="str">
        <f>RIGHT(Table1[[#This Row],[OrderNo]], 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1">
        <v>43036</v>
      </c>
      <c r="I743">
        <v>4</v>
      </c>
      <c r="J743" t="s">
        <v>1763</v>
      </c>
      <c r="K743" t="s">
        <v>1028</v>
      </c>
      <c r="L743" t="s">
        <v>1029</v>
      </c>
      <c r="M743" t="s">
        <v>32</v>
      </c>
      <c r="N743" t="str">
        <f>UPPER(Table1[[#This Row],[CustomerCountry]])</f>
        <v>FRANCE</v>
      </c>
      <c r="O743" t="s">
        <v>23</v>
      </c>
      <c r="P743" t="s">
        <v>24</v>
      </c>
      <c r="Q743" t="s">
        <v>55</v>
      </c>
      <c r="R743" t="s">
        <v>26</v>
      </c>
      <c r="S743" t="s">
        <v>27</v>
      </c>
    </row>
    <row r="744" spans="1:19" x14ac:dyDescent="0.2">
      <c r="A744" t="s">
        <v>1764</v>
      </c>
      <c r="B744" s="6" t="str">
        <f>RIGHT(Table1[[#This Row],[OrderNo]], 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1">
        <v>43042</v>
      </c>
      <c r="I744">
        <v>10</v>
      </c>
      <c r="J744" t="s">
        <v>1765</v>
      </c>
      <c r="K744" t="s">
        <v>174</v>
      </c>
      <c r="L744" t="s">
        <v>95</v>
      </c>
      <c r="M744" t="s">
        <v>96</v>
      </c>
      <c r="N744" t="str">
        <f>UPPER(Table1[[#This Row],[CustomerCountry]])</f>
        <v>GERMANY</v>
      </c>
      <c r="O744" t="s">
        <v>23</v>
      </c>
      <c r="P744" t="s">
        <v>33</v>
      </c>
      <c r="Q744" t="s">
        <v>160</v>
      </c>
      <c r="R744" t="s">
        <v>1</v>
      </c>
      <c r="S744" t="s">
        <v>36</v>
      </c>
    </row>
    <row r="745" spans="1:19" x14ac:dyDescent="0.2">
      <c r="A745" t="s">
        <v>1766</v>
      </c>
      <c r="B745" s="6" t="str">
        <f>RIGHT(Table1[[#This Row],[OrderNo]], 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1">
        <v>43042</v>
      </c>
      <c r="I745">
        <v>10</v>
      </c>
      <c r="J745" t="s">
        <v>1767</v>
      </c>
      <c r="K745" t="s">
        <v>130</v>
      </c>
      <c r="L745" t="s">
        <v>115</v>
      </c>
      <c r="M745" t="s">
        <v>41</v>
      </c>
      <c r="N745" t="str">
        <f>UPPER(Table1[[#This Row],[CustomerCountry]])</f>
        <v>UNITED STATES</v>
      </c>
      <c r="O745" t="s">
        <v>23</v>
      </c>
      <c r="P745" t="s">
        <v>24</v>
      </c>
      <c r="Q745" t="s">
        <v>55</v>
      </c>
      <c r="R745" t="s">
        <v>26</v>
      </c>
      <c r="S745" t="s">
        <v>27</v>
      </c>
    </row>
    <row r="746" spans="1:19" x14ac:dyDescent="0.2">
      <c r="A746" t="s">
        <v>1768</v>
      </c>
      <c r="B746" s="6" t="str">
        <f>RIGHT(Table1[[#This Row],[OrderNo]], 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1">
        <v>43041</v>
      </c>
      <c r="I746">
        <v>9</v>
      </c>
      <c r="J746" t="s">
        <v>1769</v>
      </c>
      <c r="K746" t="s">
        <v>261</v>
      </c>
      <c r="L746" t="s">
        <v>115</v>
      </c>
      <c r="M746" t="s">
        <v>41</v>
      </c>
      <c r="N746" t="str">
        <f>UPPER(Table1[[#This Row],[CustomerCountry]])</f>
        <v>UNITED STATES</v>
      </c>
      <c r="O746" t="s">
        <v>23</v>
      </c>
      <c r="P746" t="s">
        <v>24</v>
      </c>
      <c r="Q746" t="s">
        <v>55</v>
      </c>
      <c r="R746" t="s">
        <v>26</v>
      </c>
      <c r="S746" t="s">
        <v>27</v>
      </c>
    </row>
    <row r="747" spans="1:19" x14ac:dyDescent="0.2">
      <c r="A747" t="s">
        <v>1770</v>
      </c>
      <c r="B747" s="6" t="str">
        <f>RIGHT(Table1[[#This Row],[OrderNo]], 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1">
        <v>43036</v>
      </c>
      <c r="I747">
        <v>4</v>
      </c>
      <c r="J747" t="s">
        <v>1771</v>
      </c>
      <c r="K747" t="s">
        <v>655</v>
      </c>
      <c r="L747" t="s">
        <v>45</v>
      </c>
      <c r="M747" t="s">
        <v>41</v>
      </c>
      <c r="N747" t="str">
        <f>UPPER(Table1[[#This Row],[CustomerCountry]])</f>
        <v>UNITED STATES</v>
      </c>
      <c r="O747" t="s">
        <v>23</v>
      </c>
      <c r="P747" t="s">
        <v>24</v>
      </c>
      <c r="Q747" t="s">
        <v>55</v>
      </c>
      <c r="R747" t="s">
        <v>26</v>
      </c>
      <c r="S747" t="s">
        <v>27</v>
      </c>
    </row>
    <row r="748" spans="1:19" x14ac:dyDescent="0.2">
      <c r="A748" t="s">
        <v>1772</v>
      </c>
      <c r="B748" s="6" t="str">
        <f>RIGHT(Table1[[#This Row],[OrderNo]], 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1">
        <v>43034</v>
      </c>
      <c r="I748">
        <v>2</v>
      </c>
      <c r="J748" t="s">
        <v>1773</v>
      </c>
      <c r="K748" t="s">
        <v>525</v>
      </c>
      <c r="L748" t="s">
        <v>45</v>
      </c>
      <c r="M748" t="s">
        <v>41</v>
      </c>
      <c r="N748" t="str">
        <f>UPPER(Table1[[#This Row],[CustomerCountry]])</f>
        <v>UNITED STATES</v>
      </c>
      <c r="O748" t="s">
        <v>23</v>
      </c>
      <c r="P748" t="s">
        <v>33</v>
      </c>
      <c r="Q748" t="s">
        <v>160</v>
      </c>
      <c r="R748" t="s">
        <v>1</v>
      </c>
      <c r="S748" t="s">
        <v>36</v>
      </c>
    </row>
    <row r="749" spans="1:19" x14ac:dyDescent="0.2">
      <c r="A749" t="s">
        <v>1774</v>
      </c>
      <c r="B749" s="6" t="str">
        <f>RIGHT(Table1[[#This Row],[OrderNo]], 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1">
        <v>43037</v>
      </c>
      <c r="I749">
        <v>5</v>
      </c>
      <c r="J749" t="s">
        <v>1775</v>
      </c>
      <c r="K749" t="s">
        <v>396</v>
      </c>
      <c r="L749" t="s">
        <v>106</v>
      </c>
      <c r="M749" t="s">
        <v>52</v>
      </c>
      <c r="N749" t="str">
        <f>UPPER(Table1[[#This Row],[CustomerCountry]])</f>
        <v>AUSTRALIA</v>
      </c>
      <c r="O749" t="s">
        <v>23</v>
      </c>
      <c r="P749" t="s">
        <v>24</v>
      </c>
      <c r="Q749" t="s">
        <v>55</v>
      </c>
      <c r="R749" t="s">
        <v>26</v>
      </c>
      <c r="S749" t="s">
        <v>27</v>
      </c>
    </row>
    <row r="750" spans="1:19" x14ac:dyDescent="0.2">
      <c r="A750" t="s">
        <v>1776</v>
      </c>
      <c r="B750" s="6" t="str">
        <f>RIGHT(Table1[[#This Row],[OrderNo]], 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1">
        <v>43036</v>
      </c>
      <c r="I750">
        <v>3</v>
      </c>
      <c r="J750" t="s">
        <v>1777</v>
      </c>
      <c r="K750" t="s">
        <v>70</v>
      </c>
      <c r="L750" t="s">
        <v>45</v>
      </c>
      <c r="M750" t="s">
        <v>41</v>
      </c>
      <c r="N750" t="str">
        <f>UPPER(Table1[[#This Row],[CustomerCountry]])</f>
        <v>UNITED STATES</v>
      </c>
      <c r="O750" t="s">
        <v>23</v>
      </c>
      <c r="P750" t="s">
        <v>24</v>
      </c>
      <c r="Q750" t="s">
        <v>84</v>
      </c>
      <c r="R750" t="s">
        <v>26</v>
      </c>
      <c r="S750" t="s">
        <v>27</v>
      </c>
    </row>
    <row r="751" spans="1:19" x14ac:dyDescent="0.2">
      <c r="A751" t="s">
        <v>1778</v>
      </c>
      <c r="B751" s="6" t="str">
        <f>RIGHT(Table1[[#This Row],[OrderNo]], 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1">
        <v>43040</v>
      </c>
      <c r="I751">
        <v>7</v>
      </c>
      <c r="J751" t="s">
        <v>1779</v>
      </c>
      <c r="K751" t="s">
        <v>167</v>
      </c>
      <c r="L751" t="s">
        <v>63</v>
      </c>
      <c r="M751" t="s">
        <v>52</v>
      </c>
      <c r="N751" t="str">
        <f>UPPER(Table1[[#This Row],[CustomerCountry]])</f>
        <v>AUSTRALIA</v>
      </c>
      <c r="O751" t="s">
        <v>23</v>
      </c>
      <c r="P751" t="s">
        <v>24</v>
      </c>
      <c r="Q751" t="s">
        <v>25</v>
      </c>
      <c r="R751" t="s">
        <v>26</v>
      </c>
      <c r="S751" t="s">
        <v>27</v>
      </c>
    </row>
    <row r="752" spans="1:19" x14ac:dyDescent="0.2">
      <c r="A752" t="s">
        <v>1780</v>
      </c>
      <c r="B752" s="6" t="str">
        <f>RIGHT(Table1[[#This Row],[OrderNo]], 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1">
        <v>43042</v>
      </c>
      <c r="I752">
        <v>9</v>
      </c>
      <c r="J752" t="s">
        <v>1781</v>
      </c>
      <c r="K752" t="s">
        <v>367</v>
      </c>
      <c r="L752" t="s">
        <v>63</v>
      </c>
      <c r="M752" t="s">
        <v>52</v>
      </c>
      <c r="N752" t="str">
        <f>UPPER(Table1[[#This Row],[CustomerCountry]])</f>
        <v>AUSTRALIA</v>
      </c>
      <c r="O752" t="s">
        <v>23</v>
      </c>
      <c r="P752" t="s">
        <v>33</v>
      </c>
      <c r="Q752" t="s">
        <v>419</v>
      </c>
      <c r="R752" t="s">
        <v>1</v>
      </c>
      <c r="S752" t="s">
        <v>36</v>
      </c>
    </row>
    <row r="753" spans="1:19" x14ac:dyDescent="0.2">
      <c r="A753" t="s">
        <v>1782</v>
      </c>
      <c r="B753" s="6" t="str">
        <f>RIGHT(Table1[[#This Row],[OrderNo]], 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1">
        <v>43043</v>
      </c>
      <c r="I753">
        <v>9</v>
      </c>
      <c r="J753" t="s">
        <v>1783</v>
      </c>
      <c r="K753" t="s">
        <v>591</v>
      </c>
      <c r="L753" t="s">
        <v>22</v>
      </c>
      <c r="M753" t="s">
        <v>0</v>
      </c>
      <c r="N753" t="str">
        <f>UPPER(Table1[[#This Row],[CustomerCountry]])</f>
        <v>CANADA</v>
      </c>
      <c r="O753" t="s">
        <v>23</v>
      </c>
      <c r="P753" t="s">
        <v>24</v>
      </c>
      <c r="Q753" t="s">
        <v>84</v>
      </c>
      <c r="R753" t="s">
        <v>26</v>
      </c>
      <c r="S753" t="s">
        <v>27</v>
      </c>
    </row>
    <row r="754" spans="1:19" x14ac:dyDescent="0.2">
      <c r="A754" t="s">
        <v>1784</v>
      </c>
      <c r="B754" s="6" t="str">
        <f>RIGHT(Table1[[#This Row],[OrderNo]], 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1">
        <v>43036</v>
      </c>
      <c r="I754">
        <v>2</v>
      </c>
      <c r="J754" t="s">
        <v>1785</v>
      </c>
      <c r="K754" t="s">
        <v>91</v>
      </c>
      <c r="L754" t="s">
        <v>40</v>
      </c>
      <c r="M754" t="s">
        <v>41</v>
      </c>
      <c r="N754" t="str">
        <f>UPPER(Table1[[#This Row],[CustomerCountry]])</f>
        <v>UNITED STATES</v>
      </c>
      <c r="O754" t="s">
        <v>23</v>
      </c>
      <c r="P754" t="s">
        <v>24</v>
      </c>
      <c r="Q754" t="s">
        <v>84</v>
      </c>
      <c r="R754" t="s">
        <v>26</v>
      </c>
      <c r="S754" t="s">
        <v>27</v>
      </c>
    </row>
    <row r="755" spans="1:19" x14ac:dyDescent="0.2">
      <c r="A755" t="s">
        <v>1786</v>
      </c>
      <c r="B755" s="6" t="str">
        <f>RIGHT(Table1[[#This Row],[OrderNo]], 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1">
        <v>43043</v>
      </c>
      <c r="I755">
        <v>9</v>
      </c>
      <c r="J755" t="s">
        <v>1787</v>
      </c>
      <c r="K755" t="s">
        <v>1788</v>
      </c>
      <c r="L755" t="s">
        <v>22</v>
      </c>
      <c r="M755" t="s">
        <v>0</v>
      </c>
      <c r="N755" t="str">
        <f>UPPER(Table1[[#This Row],[CustomerCountry]])</f>
        <v>CANADA</v>
      </c>
      <c r="O755" t="s">
        <v>23</v>
      </c>
      <c r="P755" t="s">
        <v>24</v>
      </c>
      <c r="Q755" t="s">
        <v>88</v>
      </c>
      <c r="R755" t="s">
        <v>26</v>
      </c>
      <c r="S755" t="s">
        <v>27</v>
      </c>
    </row>
    <row r="756" spans="1:19" x14ac:dyDescent="0.2">
      <c r="A756" t="s">
        <v>1789</v>
      </c>
      <c r="B756" s="6" t="str">
        <f>RIGHT(Table1[[#This Row],[OrderNo]], 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1">
        <v>43038</v>
      </c>
      <c r="I756">
        <v>4</v>
      </c>
      <c r="J756" t="s">
        <v>1790</v>
      </c>
      <c r="K756" t="s">
        <v>357</v>
      </c>
      <c r="L756" t="s">
        <v>22</v>
      </c>
      <c r="M756" t="s">
        <v>0</v>
      </c>
      <c r="N756" t="str">
        <f>UPPER(Table1[[#This Row],[CustomerCountry]])</f>
        <v>CANADA</v>
      </c>
      <c r="O756" t="s">
        <v>23</v>
      </c>
      <c r="P756" t="s">
        <v>24</v>
      </c>
      <c r="Q756" t="s">
        <v>88</v>
      </c>
      <c r="R756" t="s">
        <v>26</v>
      </c>
      <c r="S756" t="s">
        <v>27</v>
      </c>
    </row>
    <row r="757" spans="1:19" x14ac:dyDescent="0.2">
      <c r="A757" t="s">
        <v>1791</v>
      </c>
      <c r="B757" s="6" t="str">
        <f>RIGHT(Table1[[#This Row],[OrderNo]], 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1">
        <v>43038</v>
      </c>
      <c r="I757">
        <v>4</v>
      </c>
      <c r="J757" t="s">
        <v>1792</v>
      </c>
      <c r="K757" t="s">
        <v>401</v>
      </c>
      <c r="L757" t="s">
        <v>45</v>
      </c>
      <c r="M757" t="s">
        <v>41</v>
      </c>
      <c r="N757" t="str">
        <f>UPPER(Table1[[#This Row],[CustomerCountry]])</f>
        <v>UNITED STATES</v>
      </c>
      <c r="O757" t="s">
        <v>23</v>
      </c>
      <c r="P757" t="s">
        <v>24</v>
      </c>
      <c r="Q757" t="s">
        <v>46</v>
      </c>
      <c r="R757" t="s">
        <v>1</v>
      </c>
      <c r="S757" t="s">
        <v>47</v>
      </c>
    </row>
    <row r="758" spans="1:19" x14ac:dyDescent="0.2">
      <c r="A758" t="s">
        <v>1793</v>
      </c>
      <c r="B758" s="6" t="str">
        <f>RIGHT(Table1[[#This Row],[OrderNo]], 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1">
        <v>43043</v>
      </c>
      <c r="I758">
        <v>9</v>
      </c>
      <c r="J758" t="s">
        <v>1794</v>
      </c>
      <c r="K758" t="s">
        <v>199</v>
      </c>
      <c r="L758" t="s">
        <v>51</v>
      </c>
      <c r="M758" t="s">
        <v>52</v>
      </c>
      <c r="N758" t="str">
        <f>UPPER(Table1[[#This Row],[CustomerCountry]])</f>
        <v>AUSTRALIA</v>
      </c>
      <c r="O758" t="s">
        <v>23</v>
      </c>
      <c r="P758" t="s">
        <v>24</v>
      </c>
      <c r="Q758" t="s">
        <v>88</v>
      </c>
      <c r="R758" t="s">
        <v>26</v>
      </c>
      <c r="S758" t="s">
        <v>27</v>
      </c>
    </row>
    <row r="759" spans="1:19" x14ac:dyDescent="0.2">
      <c r="A759" t="s">
        <v>1795</v>
      </c>
      <c r="B759" s="6" t="str">
        <f>RIGHT(Table1[[#This Row],[OrderNo]], 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1">
        <v>43038</v>
      </c>
      <c r="I759">
        <v>3</v>
      </c>
      <c r="J759" t="s">
        <v>1796</v>
      </c>
      <c r="K759" t="s">
        <v>350</v>
      </c>
      <c r="L759" t="s">
        <v>78</v>
      </c>
      <c r="M759" t="s">
        <v>79</v>
      </c>
      <c r="N759" t="str">
        <f>UPPER(Table1[[#This Row],[CustomerCountry]])</f>
        <v>UNITED KINGDOM</v>
      </c>
      <c r="O759" t="s">
        <v>23</v>
      </c>
      <c r="P759" t="s">
        <v>24</v>
      </c>
      <c r="Q759" t="s">
        <v>84</v>
      </c>
      <c r="R759" t="s">
        <v>26</v>
      </c>
      <c r="S759" t="s">
        <v>27</v>
      </c>
    </row>
    <row r="760" spans="1:19" x14ac:dyDescent="0.2">
      <c r="A760" t="s">
        <v>1797</v>
      </c>
      <c r="B760" s="6" t="str">
        <f>RIGHT(Table1[[#This Row],[OrderNo]], 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1">
        <v>43044</v>
      </c>
      <c r="I760">
        <v>9</v>
      </c>
      <c r="J760" t="s">
        <v>1798</v>
      </c>
      <c r="K760" t="s">
        <v>425</v>
      </c>
      <c r="L760" t="s">
        <v>115</v>
      </c>
      <c r="M760" t="s">
        <v>41</v>
      </c>
      <c r="N760" t="str">
        <f>UPPER(Table1[[#This Row],[CustomerCountry]])</f>
        <v>UNITED STATES</v>
      </c>
      <c r="O760" t="s">
        <v>23</v>
      </c>
      <c r="P760" t="s">
        <v>24</v>
      </c>
      <c r="Q760" t="s">
        <v>55</v>
      </c>
      <c r="R760" t="s">
        <v>26</v>
      </c>
      <c r="S760" t="s">
        <v>27</v>
      </c>
    </row>
    <row r="761" spans="1:19" x14ac:dyDescent="0.2">
      <c r="A761" t="s">
        <v>1799</v>
      </c>
      <c r="B761" s="6" t="str">
        <f>RIGHT(Table1[[#This Row],[OrderNo]], 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1">
        <v>43040</v>
      </c>
      <c r="I761">
        <v>5</v>
      </c>
      <c r="J761" t="s">
        <v>1800</v>
      </c>
      <c r="K761" t="s">
        <v>1788</v>
      </c>
      <c r="L761" t="s">
        <v>22</v>
      </c>
      <c r="M761" t="s">
        <v>0</v>
      </c>
      <c r="N761" t="str">
        <f>UPPER(Table1[[#This Row],[CustomerCountry]])</f>
        <v>CANADA</v>
      </c>
      <c r="O761" t="s">
        <v>23</v>
      </c>
      <c r="P761" t="s">
        <v>24</v>
      </c>
      <c r="Q761" t="s">
        <v>337</v>
      </c>
      <c r="R761" t="s">
        <v>1</v>
      </c>
      <c r="S761" t="s">
        <v>47</v>
      </c>
    </row>
    <row r="762" spans="1:19" x14ac:dyDescent="0.2">
      <c r="A762" t="s">
        <v>1801</v>
      </c>
      <c r="B762" s="6" t="str">
        <f>RIGHT(Table1[[#This Row],[OrderNo]], 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1">
        <v>43045</v>
      </c>
      <c r="I762">
        <v>9</v>
      </c>
      <c r="J762" t="s">
        <v>1802</v>
      </c>
      <c r="K762" t="s">
        <v>777</v>
      </c>
      <c r="L762" t="s">
        <v>138</v>
      </c>
      <c r="M762" t="s">
        <v>96</v>
      </c>
      <c r="N762" t="str">
        <f>UPPER(Table1[[#This Row],[CustomerCountry]])</f>
        <v>GERMANY</v>
      </c>
      <c r="O762" t="s">
        <v>23</v>
      </c>
      <c r="P762" t="s">
        <v>24</v>
      </c>
      <c r="Q762" t="s">
        <v>25</v>
      </c>
      <c r="R762" t="s">
        <v>26</v>
      </c>
      <c r="S762" t="s">
        <v>27</v>
      </c>
    </row>
    <row r="763" spans="1:19" x14ac:dyDescent="0.2">
      <c r="A763" t="s">
        <v>1803</v>
      </c>
      <c r="B763" s="6" t="str">
        <f>RIGHT(Table1[[#This Row],[OrderNo]], 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1">
        <v>43044</v>
      </c>
      <c r="I763">
        <v>8</v>
      </c>
      <c r="J763" t="s">
        <v>1804</v>
      </c>
      <c r="K763" t="s">
        <v>239</v>
      </c>
      <c r="L763" t="s">
        <v>122</v>
      </c>
      <c r="M763" t="s">
        <v>96</v>
      </c>
      <c r="N763" t="str">
        <f>UPPER(Table1[[#This Row],[CustomerCountry]])</f>
        <v>GERMANY</v>
      </c>
      <c r="O763" t="s">
        <v>23</v>
      </c>
      <c r="P763" t="s">
        <v>33</v>
      </c>
      <c r="Q763" t="s">
        <v>287</v>
      </c>
      <c r="R763" t="s">
        <v>35</v>
      </c>
      <c r="S763" t="s">
        <v>36</v>
      </c>
    </row>
    <row r="764" spans="1:19" x14ac:dyDescent="0.2">
      <c r="A764" t="s">
        <v>1805</v>
      </c>
      <c r="B764" s="6" t="str">
        <f>RIGHT(Table1[[#This Row],[OrderNo]], 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1">
        <v>43043</v>
      </c>
      <c r="I764">
        <v>7</v>
      </c>
      <c r="J764" t="s">
        <v>1806</v>
      </c>
      <c r="K764" t="s">
        <v>267</v>
      </c>
      <c r="L764" t="s">
        <v>115</v>
      </c>
      <c r="M764" t="s">
        <v>41</v>
      </c>
      <c r="N764" t="str">
        <f>UPPER(Table1[[#This Row],[CustomerCountry]])</f>
        <v>UNITED STATES</v>
      </c>
      <c r="O764" t="s">
        <v>23</v>
      </c>
      <c r="P764" t="s">
        <v>24</v>
      </c>
      <c r="Q764" t="s">
        <v>88</v>
      </c>
      <c r="R764" t="s">
        <v>26</v>
      </c>
      <c r="S764" t="s">
        <v>27</v>
      </c>
    </row>
    <row r="765" spans="1:19" x14ac:dyDescent="0.2">
      <c r="A765" t="s">
        <v>1807</v>
      </c>
      <c r="B765" s="6" t="str">
        <f>RIGHT(Table1[[#This Row],[OrderNo]], 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1">
        <v>43044</v>
      </c>
      <c r="I765">
        <v>8</v>
      </c>
      <c r="J765" t="s">
        <v>1808</v>
      </c>
      <c r="K765" t="s">
        <v>525</v>
      </c>
      <c r="L765" t="s">
        <v>45</v>
      </c>
      <c r="M765" t="s">
        <v>41</v>
      </c>
      <c r="N765" t="str">
        <f>UPPER(Table1[[#This Row],[CustomerCountry]])</f>
        <v>UNITED STATES</v>
      </c>
      <c r="O765" t="s">
        <v>23</v>
      </c>
      <c r="P765" t="s">
        <v>33</v>
      </c>
      <c r="Q765" t="s">
        <v>287</v>
      </c>
      <c r="R765" t="s">
        <v>35</v>
      </c>
      <c r="S765" t="s">
        <v>36</v>
      </c>
    </row>
    <row r="766" spans="1:19" x14ac:dyDescent="0.2">
      <c r="A766" t="s">
        <v>1809</v>
      </c>
      <c r="B766" s="6" t="str">
        <f>RIGHT(Table1[[#This Row],[OrderNo]], 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1">
        <v>43045</v>
      </c>
      <c r="I766">
        <v>9</v>
      </c>
      <c r="J766" t="s">
        <v>1810</v>
      </c>
      <c r="K766" t="s">
        <v>1811</v>
      </c>
      <c r="L766" t="s">
        <v>45</v>
      </c>
      <c r="M766" t="s">
        <v>41</v>
      </c>
      <c r="N766" t="str">
        <f>UPPER(Table1[[#This Row],[CustomerCountry]])</f>
        <v>UNITED STATES</v>
      </c>
      <c r="O766" t="s">
        <v>23</v>
      </c>
      <c r="P766" t="s">
        <v>24</v>
      </c>
      <c r="Q766" t="s">
        <v>131</v>
      </c>
      <c r="R766" t="s">
        <v>1</v>
      </c>
      <c r="S766" t="s">
        <v>47</v>
      </c>
    </row>
    <row r="767" spans="1:19" x14ac:dyDescent="0.2">
      <c r="A767" t="s">
        <v>1812</v>
      </c>
      <c r="B767" s="6" t="str">
        <f>RIGHT(Table1[[#This Row],[OrderNo]], 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1">
        <v>43044</v>
      </c>
      <c r="I767">
        <v>8</v>
      </c>
      <c r="J767" t="s">
        <v>1813</v>
      </c>
      <c r="K767" t="s">
        <v>105</v>
      </c>
      <c r="L767" t="s">
        <v>106</v>
      </c>
      <c r="M767" t="s">
        <v>52</v>
      </c>
      <c r="N767" t="str">
        <f>UPPER(Table1[[#This Row],[CustomerCountry]])</f>
        <v>AUSTRALIA</v>
      </c>
      <c r="O767" t="s">
        <v>23</v>
      </c>
      <c r="P767" t="s">
        <v>24</v>
      </c>
      <c r="Q767" t="s">
        <v>84</v>
      </c>
      <c r="R767" t="s">
        <v>26</v>
      </c>
      <c r="S767" t="s">
        <v>27</v>
      </c>
    </row>
    <row r="768" spans="1:19" x14ac:dyDescent="0.2">
      <c r="A768" t="s">
        <v>1814</v>
      </c>
      <c r="B768" s="6" t="str">
        <f>RIGHT(Table1[[#This Row],[OrderNo]], 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1">
        <v>43040</v>
      </c>
      <c r="I768">
        <v>4</v>
      </c>
      <c r="J768" t="s">
        <v>1815</v>
      </c>
      <c r="K768" t="s">
        <v>50</v>
      </c>
      <c r="L768" t="s">
        <v>51</v>
      </c>
      <c r="M768" t="s">
        <v>52</v>
      </c>
      <c r="N768" t="str">
        <f>UPPER(Table1[[#This Row],[CustomerCountry]])</f>
        <v>AUSTRALIA</v>
      </c>
      <c r="O768" t="s">
        <v>23</v>
      </c>
      <c r="P768" t="s">
        <v>33</v>
      </c>
      <c r="Q768" t="s">
        <v>67</v>
      </c>
      <c r="R768" t="s">
        <v>35</v>
      </c>
      <c r="S768" t="s">
        <v>36</v>
      </c>
    </row>
    <row r="769" spans="1:19" x14ac:dyDescent="0.2">
      <c r="A769" t="s">
        <v>1816</v>
      </c>
      <c r="B769" s="6" t="str">
        <f>RIGHT(Table1[[#This Row],[OrderNo]], 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1">
        <v>43042</v>
      </c>
      <c r="I769">
        <v>5</v>
      </c>
      <c r="J769" t="s">
        <v>1817</v>
      </c>
      <c r="K769" t="s">
        <v>1154</v>
      </c>
      <c r="L769" t="s">
        <v>1155</v>
      </c>
      <c r="M769" t="s">
        <v>32</v>
      </c>
      <c r="N769" t="str">
        <f>UPPER(Table1[[#This Row],[CustomerCountry]])</f>
        <v>FRANCE</v>
      </c>
      <c r="O769" t="s">
        <v>23</v>
      </c>
      <c r="P769" t="s">
        <v>24</v>
      </c>
      <c r="Q769" t="s">
        <v>25</v>
      </c>
      <c r="R769" t="s">
        <v>26</v>
      </c>
      <c r="S769" t="s">
        <v>27</v>
      </c>
    </row>
    <row r="770" spans="1:19" x14ac:dyDescent="0.2">
      <c r="A770" t="s">
        <v>1818</v>
      </c>
      <c r="B770" s="6" t="str">
        <f>RIGHT(Table1[[#This Row],[OrderNo]], 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1">
        <v>43044</v>
      </c>
      <c r="I770">
        <v>7</v>
      </c>
      <c r="J770" t="s">
        <v>1819</v>
      </c>
      <c r="K770" t="s">
        <v>190</v>
      </c>
      <c r="L770" t="s">
        <v>78</v>
      </c>
      <c r="M770" t="s">
        <v>79</v>
      </c>
      <c r="N770" t="str">
        <f>UPPER(Table1[[#This Row],[CustomerCountry]])</f>
        <v>UNITED KINGDOM</v>
      </c>
      <c r="O770" t="s">
        <v>23</v>
      </c>
      <c r="P770" t="s">
        <v>24</v>
      </c>
      <c r="Q770" t="s">
        <v>55</v>
      </c>
      <c r="R770" t="s">
        <v>26</v>
      </c>
      <c r="S770" t="s">
        <v>27</v>
      </c>
    </row>
    <row r="771" spans="1:19" x14ac:dyDescent="0.2">
      <c r="A771" t="s">
        <v>1820</v>
      </c>
      <c r="B771" s="6" t="str">
        <f>RIGHT(Table1[[#This Row],[OrderNo]], 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1">
        <v>43042</v>
      </c>
      <c r="I771">
        <v>5</v>
      </c>
      <c r="J771" t="s">
        <v>1821</v>
      </c>
      <c r="K771" t="s">
        <v>1822</v>
      </c>
      <c r="L771" t="s">
        <v>115</v>
      </c>
      <c r="M771" t="s">
        <v>41</v>
      </c>
      <c r="N771" t="str">
        <f>UPPER(Table1[[#This Row],[CustomerCountry]])</f>
        <v>UNITED STATES</v>
      </c>
      <c r="O771" t="s">
        <v>23</v>
      </c>
      <c r="P771" t="s">
        <v>24</v>
      </c>
      <c r="Q771" t="s">
        <v>71</v>
      </c>
      <c r="R771" t="s">
        <v>26</v>
      </c>
      <c r="S771" t="s">
        <v>27</v>
      </c>
    </row>
    <row r="772" spans="1:19" x14ac:dyDescent="0.2">
      <c r="A772" t="s">
        <v>1823</v>
      </c>
      <c r="B772" s="6" t="str">
        <f>RIGHT(Table1[[#This Row],[OrderNo]], 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1">
        <v>43044</v>
      </c>
      <c r="I772">
        <v>7</v>
      </c>
      <c r="J772" t="s">
        <v>1824</v>
      </c>
      <c r="K772" t="s">
        <v>528</v>
      </c>
      <c r="L772" t="s">
        <v>106</v>
      </c>
      <c r="M772" t="s">
        <v>52</v>
      </c>
      <c r="N772" t="str">
        <f>UPPER(Table1[[#This Row],[CustomerCountry]])</f>
        <v>AUSTRALIA</v>
      </c>
      <c r="O772" t="s">
        <v>23</v>
      </c>
      <c r="P772" t="s">
        <v>24</v>
      </c>
      <c r="Q772" t="s">
        <v>71</v>
      </c>
      <c r="R772" t="s">
        <v>26</v>
      </c>
      <c r="S772" t="s">
        <v>27</v>
      </c>
    </row>
    <row r="773" spans="1:19" x14ac:dyDescent="0.2">
      <c r="A773" t="s">
        <v>1825</v>
      </c>
      <c r="B773" s="6" t="str">
        <f>RIGHT(Table1[[#This Row],[OrderNo]], 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1">
        <v>43040</v>
      </c>
      <c r="I773">
        <v>3</v>
      </c>
      <c r="J773" t="s">
        <v>1826</v>
      </c>
      <c r="K773" t="s">
        <v>105</v>
      </c>
      <c r="L773" t="s">
        <v>106</v>
      </c>
      <c r="M773" t="s">
        <v>52</v>
      </c>
      <c r="N773" t="str">
        <f>UPPER(Table1[[#This Row],[CustomerCountry]])</f>
        <v>AUSTRALIA</v>
      </c>
      <c r="O773" t="s">
        <v>23</v>
      </c>
      <c r="P773" t="s">
        <v>24</v>
      </c>
      <c r="Q773" t="s">
        <v>84</v>
      </c>
      <c r="R773" t="s">
        <v>26</v>
      </c>
      <c r="S773" t="s">
        <v>27</v>
      </c>
    </row>
    <row r="774" spans="1:19" x14ac:dyDescent="0.2">
      <c r="A774" t="s">
        <v>1827</v>
      </c>
      <c r="B774" s="6" t="str">
        <f>RIGHT(Table1[[#This Row],[OrderNo]], 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1">
        <v>43047</v>
      </c>
      <c r="I774">
        <v>9</v>
      </c>
      <c r="J774" t="s">
        <v>1828</v>
      </c>
      <c r="K774" t="s">
        <v>1829</v>
      </c>
      <c r="L774" t="s">
        <v>31</v>
      </c>
      <c r="M774" t="s">
        <v>32</v>
      </c>
      <c r="N774" t="str">
        <f>UPPER(Table1[[#This Row],[CustomerCountry]])</f>
        <v>FRANCE</v>
      </c>
      <c r="O774" t="s">
        <v>23</v>
      </c>
      <c r="P774" t="s">
        <v>24</v>
      </c>
      <c r="Q774" t="s">
        <v>84</v>
      </c>
      <c r="R774" t="s">
        <v>26</v>
      </c>
      <c r="S774" t="s">
        <v>27</v>
      </c>
    </row>
    <row r="775" spans="1:19" x14ac:dyDescent="0.2">
      <c r="A775" t="s">
        <v>1830</v>
      </c>
      <c r="B775" s="6" t="str">
        <f>RIGHT(Table1[[#This Row],[OrderNo]], 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1">
        <v>43047</v>
      </c>
      <c r="I775">
        <v>9</v>
      </c>
      <c r="J775" t="s">
        <v>1831</v>
      </c>
      <c r="K775" t="s">
        <v>987</v>
      </c>
      <c r="L775" t="s">
        <v>45</v>
      </c>
      <c r="M775" t="s">
        <v>41</v>
      </c>
      <c r="N775" t="str">
        <f>UPPER(Table1[[#This Row],[CustomerCountry]])</f>
        <v>UNITED STATES</v>
      </c>
      <c r="O775" t="s">
        <v>23</v>
      </c>
      <c r="P775" t="s">
        <v>24</v>
      </c>
      <c r="Q775" t="s">
        <v>55</v>
      </c>
      <c r="R775" t="s">
        <v>26</v>
      </c>
      <c r="S775" t="s">
        <v>27</v>
      </c>
    </row>
    <row r="776" spans="1:19" x14ac:dyDescent="0.2">
      <c r="A776" t="s">
        <v>1832</v>
      </c>
      <c r="B776" s="6" t="str">
        <f>RIGHT(Table1[[#This Row],[OrderNo]], 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1">
        <v>43045</v>
      </c>
      <c r="I776">
        <v>7</v>
      </c>
      <c r="J776" t="s">
        <v>1833</v>
      </c>
      <c r="K776" t="s">
        <v>319</v>
      </c>
      <c r="L776" t="s">
        <v>40</v>
      </c>
      <c r="M776" t="s">
        <v>41</v>
      </c>
      <c r="N776" t="str">
        <f>UPPER(Table1[[#This Row],[CustomerCountry]])</f>
        <v>UNITED STATES</v>
      </c>
      <c r="O776" t="s">
        <v>23</v>
      </c>
      <c r="P776" t="s">
        <v>24</v>
      </c>
      <c r="Q776" t="s">
        <v>364</v>
      </c>
      <c r="R776" t="s">
        <v>26</v>
      </c>
      <c r="S776" t="s">
        <v>47</v>
      </c>
    </row>
    <row r="777" spans="1:19" x14ac:dyDescent="0.2">
      <c r="A777" t="s">
        <v>1834</v>
      </c>
      <c r="B777" s="6" t="str">
        <f>RIGHT(Table1[[#This Row],[OrderNo]], 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1">
        <v>43043</v>
      </c>
      <c r="I777">
        <v>5</v>
      </c>
      <c r="J777" t="s">
        <v>1835</v>
      </c>
      <c r="K777" t="s">
        <v>738</v>
      </c>
      <c r="L777" t="s">
        <v>51</v>
      </c>
      <c r="M777" t="s">
        <v>52</v>
      </c>
      <c r="N777" t="str">
        <f>UPPER(Table1[[#This Row],[CustomerCountry]])</f>
        <v>AUSTRALIA</v>
      </c>
      <c r="O777" t="s">
        <v>23</v>
      </c>
      <c r="P777" t="s">
        <v>24</v>
      </c>
      <c r="Q777" t="s">
        <v>88</v>
      </c>
      <c r="R777" t="s">
        <v>26</v>
      </c>
      <c r="S777" t="s">
        <v>27</v>
      </c>
    </row>
    <row r="778" spans="1:19" x14ac:dyDescent="0.2">
      <c r="A778" t="s">
        <v>1836</v>
      </c>
      <c r="B778" s="6" t="str">
        <f>RIGHT(Table1[[#This Row],[OrderNo]], 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1">
        <v>43042</v>
      </c>
      <c r="I778">
        <v>4</v>
      </c>
      <c r="J778" t="s">
        <v>1837</v>
      </c>
      <c r="K778" t="s">
        <v>134</v>
      </c>
      <c r="L778" t="s">
        <v>106</v>
      </c>
      <c r="M778" t="s">
        <v>52</v>
      </c>
      <c r="N778" t="str">
        <f>UPPER(Table1[[#This Row],[CustomerCountry]])</f>
        <v>AUSTRALIA</v>
      </c>
      <c r="O778" t="s">
        <v>23</v>
      </c>
      <c r="P778" t="s">
        <v>24</v>
      </c>
      <c r="Q778" t="s">
        <v>84</v>
      </c>
      <c r="R778" t="s">
        <v>26</v>
      </c>
      <c r="S778" t="s">
        <v>27</v>
      </c>
    </row>
    <row r="779" spans="1:19" x14ac:dyDescent="0.2">
      <c r="A779" t="s">
        <v>1838</v>
      </c>
      <c r="B779" s="6" t="str">
        <f>RIGHT(Table1[[#This Row],[OrderNo]], 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1">
        <v>43041</v>
      </c>
      <c r="I779">
        <v>3</v>
      </c>
      <c r="J779" t="s">
        <v>1839</v>
      </c>
      <c r="K779" t="s">
        <v>299</v>
      </c>
      <c r="L779" t="s">
        <v>63</v>
      </c>
      <c r="M779" t="s">
        <v>52</v>
      </c>
      <c r="N779" t="str">
        <f>UPPER(Table1[[#This Row],[CustomerCountry]])</f>
        <v>AUSTRALIA</v>
      </c>
      <c r="O779" t="s">
        <v>23</v>
      </c>
      <c r="P779" t="s">
        <v>24</v>
      </c>
      <c r="Q779" t="s">
        <v>71</v>
      </c>
      <c r="R779" t="s">
        <v>26</v>
      </c>
      <c r="S779" t="s">
        <v>27</v>
      </c>
    </row>
    <row r="780" spans="1:19" x14ac:dyDescent="0.2">
      <c r="A780" t="s">
        <v>1840</v>
      </c>
      <c r="B780" s="6" t="str">
        <f>RIGHT(Table1[[#This Row],[OrderNo]], 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1">
        <v>43047</v>
      </c>
      <c r="I780">
        <v>8</v>
      </c>
      <c r="J780" t="s">
        <v>1841</v>
      </c>
      <c r="K780" t="s">
        <v>217</v>
      </c>
      <c r="L780" t="s">
        <v>218</v>
      </c>
      <c r="M780" t="s">
        <v>32</v>
      </c>
      <c r="N780" t="str">
        <f>UPPER(Table1[[#This Row],[CustomerCountry]])</f>
        <v>FRANCE</v>
      </c>
      <c r="O780" t="s">
        <v>23</v>
      </c>
      <c r="P780" t="s">
        <v>24</v>
      </c>
      <c r="Q780" t="s">
        <v>25</v>
      </c>
      <c r="R780" t="s">
        <v>26</v>
      </c>
      <c r="S780" t="s">
        <v>27</v>
      </c>
    </row>
    <row r="781" spans="1:19" x14ac:dyDescent="0.2">
      <c r="A781" t="s">
        <v>1842</v>
      </c>
      <c r="B781" s="6" t="str">
        <f>RIGHT(Table1[[#This Row],[OrderNo]], 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1">
        <v>43043</v>
      </c>
      <c r="I781">
        <v>4</v>
      </c>
      <c r="J781" t="s">
        <v>1843</v>
      </c>
      <c r="K781" t="s">
        <v>118</v>
      </c>
      <c r="L781" t="s">
        <v>45</v>
      </c>
      <c r="M781" t="s">
        <v>41</v>
      </c>
      <c r="N781" t="str">
        <f>UPPER(Table1[[#This Row],[CustomerCountry]])</f>
        <v>UNITED STATES</v>
      </c>
      <c r="O781" t="s">
        <v>23</v>
      </c>
      <c r="P781" t="s">
        <v>24</v>
      </c>
      <c r="Q781" t="s">
        <v>25</v>
      </c>
      <c r="R781" t="s">
        <v>26</v>
      </c>
      <c r="S781" t="s">
        <v>27</v>
      </c>
    </row>
    <row r="782" spans="1:19" x14ac:dyDescent="0.2">
      <c r="A782" t="s">
        <v>1844</v>
      </c>
      <c r="B782" s="6" t="str">
        <f>RIGHT(Table1[[#This Row],[OrderNo]], 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1">
        <v>43042</v>
      </c>
      <c r="I782">
        <v>3</v>
      </c>
      <c r="J782" t="s">
        <v>1845</v>
      </c>
      <c r="K782" t="s">
        <v>1173</v>
      </c>
      <c r="L782" t="s">
        <v>45</v>
      </c>
      <c r="M782" t="s">
        <v>41</v>
      </c>
      <c r="N782" t="str">
        <f>UPPER(Table1[[#This Row],[CustomerCountry]])</f>
        <v>UNITED STATES</v>
      </c>
      <c r="O782" t="s">
        <v>23</v>
      </c>
      <c r="P782" t="s">
        <v>24</v>
      </c>
      <c r="Q782" t="s">
        <v>88</v>
      </c>
      <c r="R782" t="s">
        <v>26</v>
      </c>
      <c r="S782" t="s">
        <v>27</v>
      </c>
    </row>
    <row r="783" spans="1:19" x14ac:dyDescent="0.2">
      <c r="A783" t="s">
        <v>1846</v>
      </c>
      <c r="B783" s="6" t="str">
        <f>RIGHT(Table1[[#This Row],[OrderNo]], 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1">
        <v>43047</v>
      </c>
      <c r="I783">
        <v>8</v>
      </c>
      <c r="J783" t="s">
        <v>1847</v>
      </c>
      <c r="K783" t="s">
        <v>134</v>
      </c>
      <c r="L783" t="s">
        <v>106</v>
      </c>
      <c r="M783" t="s">
        <v>52</v>
      </c>
      <c r="N783" t="str">
        <f>UPPER(Table1[[#This Row],[CustomerCountry]])</f>
        <v>AUSTRALIA</v>
      </c>
      <c r="O783" t="s">
        <v>23</v>
      </c>
      <c r="P783" t="s">
        <v>24</v>
      </c>
      <c r="Q783" t="s">
        <v>55</v>
      </c>
      <c r="R783" t="s">
        <v>26</v>
      </c>
      <c r="S783" t="s">
        <v>27</v>
      </c>
    </row>
    <row r="784" spans="1:19" x14ac:dyDescent="0.2">
      <c r="A784" t="s">
        <v>1848</v>
      </c>
      <c r="B784" s="6" t="str">
        <f>RIGHT(Table1[[#This Row],[OrderNo]], 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1">
        <v>43045</v>
      </c>
      <c r="I784">
        <v>6</v>
      </c>
      <c r="J784" t="s">
        <v>1849</v>
      </c>
      <c r="K784" t="s">
        <v>491</v>
      </c>
      <c r="L784" t="s">
        <v>59</v>
      </c>
      <c r="M784" t="s">
        <v>52</v>
      </c>
      <c r="N784" t="str">
        <f>UPPER(Table1[[#This Row],[CustomerCountry]])</f>
        <v>AUSTRALIA</v>
      </c>
      <c r="O784" t="s">
        <v>23</v>
      </c>
      <c r="P784" t="s">
        <v>33</v>
      </c>
      <c r="Q784" t="s">
        <v>160</v>
      </c>
      <c r="R784" t="s">
        <v>1</v>
      </c>
      <c r="S784" t="s">
        <v>36</v>
      </c>
    </row>
    <row r="785" spans="1:19" x14ac:dyDescent="0.2">
      <c r="A785" t="s">
        <v>1850</v>
      </c>
      <c r="B785" s="6" t="str">
        <f>RIGHT(Table1[[#This Row],[OrderNo]], 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1">
        <v>43047</v>
      </c>
      <c r="I785">
        <v>7</v>
      </c>
      <c r="J785" t="s">
        <v>1851</v>
      </c>
      <c r="K785" t="s">
        <v>239</v>
      </c>
      <c r="L785" t="s">
        <v>122</v>
      </c>
      <c r="M785" t="s">
        <v>96</v>
      </c>
      <c r="N785" t="str">
        <f>UPPER(Table1[[#This Row],[CustomerCountry]])</f>
        <v>GERMANY</v>
      </c>
      <c r="O785" t="s">
        <v>23</v>
      </c>
      <c r="P785" t="s">
        <v>24</v>
      </c>
      <c r="Q785" t="s">
        <v>55</v>
      </c>
      <c r="R785" t="s">
        <v>26</v>
      </c>
      <c r="S785" t="s">
        <v>27</v>
      </c>
    </row>
    <row r="786" spans="1:19" x14ac:dyDescent="0.2">
      <c r="A786" t="s">
        <v>1852</v>
      </c>
      <c r="B786" s="6" t="str">
        <f>RIGHT(Table1[[#This Row],[OrderNo]], 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1">
        <v>43048</v>
      </c>
      <c r="I786">
        <v>8</v>
      </c>
      <c r="J786" t="s">
        <v>1853</v>
      </c>
      <c r="K786" t="s">
        <v>1269</v>
      </c>
      <c r="L786" t="s">
        <v>78</v>
      </c>
      <c r="M786" t="s">
        <v>79</v>
      </c>
      <c r="N786" t="str">
        <f>UPPER(Table1[[#This Row],[CustomerCountry]])</f>
        <v>UNITED KINGDOM</v>
      </c>
      <c r="O786" t="s">
        <v>23</v>
      </c>
      <c r="P786" t="s">
        <v>24</v>
      </c>
      <c r="Q786" t="s">
        <v>337</v>
      </c>
      <c r="R786" t="s">
        <v>1</v>
      </c>
      <c r="S786" t="s">
        <v>47</v>
      </c>
    </row>
    <row r="787" spans="1:19" x14ac:dyDescent="0.2">
      <c r="A787" t="s">
        <v>1854</v>
      </c>
      <c r="B787" s="6" t="str">
        <f>RIGHT(Table1[[#This Row],[OrderNo]], 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1">
        <v>43049</v>
      </c>
      <c r="I787">
        <v>9</v>
      </c>
      <c r="J787" t="s">
        <v>1855</v>
      </c>
      <c r="K787" t="s">
        <v>99</v>
      </c>
      <c r="L787" t="s">
        <v>45</v>
      </c>
      <c r="M787" t="s">
        <v>41</v>
      </c>
      <c r="N787" t="str">
        <f>UPPER(Table1[[#This Row],[CustomerCountry]])</f>
        <v>UNITED STATES</v>
      </c>
      <c r="O787" t="s">
        <v>23</v>
      </c>
      <c r="P787" t="s">
        <v>24</v>
      </c>
      <c r="Q787" t="s">
        <v>55</v>
      </c>
      <c r="R787" t="s">
        <v>26</v>
      </c>
      <c r="S787" t="s">
        <v>27</v>
      </c>
    </row>
    <row r="788" spans="1:19" x14ac:dyDescent="0.2">
      <c r="A788" t="s">
        <v>1856</v>
      </c>
      <c r="B788" s="6" t="str">
        <f>RIGHT(Table1[[#This Row],[OrderNo]], 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1">
        <v>43046</v>
      </c>
      <c r="I788">
        <v>6</v>
      </c>
      <c r="J788" t="s">
        <v>1857</v>
      </c>
      <c r="K788" t="s">
        <v>1788</v>
      </c>
      <c r="L788" t="s">
        <v>22</v>
      </c>
      <c r="M788" t="s">
        <v>0</v>
      </c>
      <c r="N788" t="str">
        <f>UPPER(Table1[[#This Row],[CustomerCountry]])</f>
        <v>CANADA</v>
      </c>
      <c r="O788" t="s">
        <v>23</v>
      </c>
      <c r="P788" t="s">
        <v>24</v>
      </c>
      <c r="Q788" t="s">
        <v>55</v>
      </c>
      <c r="R788" t="s">
        <v>26</v>
      </c>
      <c r="S788" t="s">
        <v>27</v>
      </c>
    </row>
    <row r="789" spans="1:19" x14ac:dyDescent="0.2">
      <c r="A789" t="s">
        <v>1858</v>
      </c>
      <c r="B789" s="6" t="str">
        <f>RIGHT(Table1[[#This Row],[OrderNo]], 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1">
        <v>43050</v>
      </c>
      <c r="I789">
        <v>10</v>
      </c>
      <c r="J789" t="s">
        <v>1859</v>
      </c>
      <c r="K789" t="s">
        <v>1811</v>
      </c>
      <c r="L789" t="s">
        <v>45</v>
      </c>
      <c r="M789" t="s">
        <v>41</v>
      </c>
      <c r="N789" t="str">
        <f>UPPER(Table1[[#This Row],[CustomerCountry]])</f>
        <v>UNITED STATES</v>
      </c>
      <c r="O789" t="s">
        <v>23</v>
      </c>
      <c r="P789" t="s">
        <v>24</v>
      </c>
      <c r="Q789" t="s">
        <v>88</v>
      </c>
      <c r="R789" t="s">
        <v>26</v>
      </c>
      <c r="S789" t="s">
        <v>27</v>
      </c>
    </row>
    <row r="790" spans="1:19" x14ac:dyDescent="0.2">
      <c r="A790" t="s">
        <v>1860</v>
      </c>
      <c r="B790" s="6" t="str">
        <f>RIGHT(Table1[[#This Row],[OrderNo]], 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1">
        <v>43047</v>
      </c>
      <c r="I790">
        <v>7</v>
      </c>
      <c r="J790" t="s">
        <v>1861</v>
      </c>
      <c r="K790" t="s">
        <v>396</v>
      </c>
      <c r="L790" t="s">
        <v>106</v>
      </c>
      <c r="M790" t="s">
        <v>52</v>
      </c>
      <c r="N790" t="str">
        <f>UPPER(Table1[[#This Row],[CustomerCountry]])</f>
        <v>AUSTRALIA</v>
      </c>
      <c r="O790" t="s">
        <v>23</v>
      </c>
      <c r="P790" t="s">
        <v>24</v>
      </c>
      <c r="Q790" t="s">
        <v>71</v>
      </c>
      <c r="R790" t="s">
        <v>26</v>
      </c>
      <c r="S790" t="s">
        <v>27</v>
      </c>
    </row>
    <row r="791" spans="1:19" x14ac:dyDescent="0.2">
      <c r="A791" t="s">
        <v>1862</v>
      </c>
      <c r="B791" s="6" t="str">
        <f>RIGHT(Table1[[#This Row],[OrderNo]], 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1">
        <v>43042</v>
      </c>
      <c r="I791">
        <v>2</v>
      </c>
      <c r="J791" t="s">
        <v>1863</v>
      </c>
      <c r="K791" t="s">
        <v>184</v>
      </c>
      <c r="L791" t="s">
        <v>51</v>
      </c>
      <c r="M791" t="s">
        <v>52</v>
      </c>
      <c r="N791" t="str">
        <f>UPPER(Table1[[#This Row],[CustomerCountry]])</f>
        <v>AUSTRALIA</v>
      </c>
      <c r="O791" t="s">
        <v>23</v>
      </c>
      <c r="P791" t="s">
        <v>24</v>
      </c>
      <c r="Q791" t="s">
        <v>84</v>
      </c>
      <c r="R791" t="s">
        <v>26</v>
      </c>
      <c r="S791" t="s">
        <v>27</v>
      </c>
    </row>
    <row r="792" spans="1:19" x14ac:dyDescent="0.2">
      <c r="A792" t="s">
        <v>1864</v>
      </c>
      <c r="B792" s="6" t="str">
        <f>RIGHT(Table1[[#This Row],[OrderNo]], 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1">
        <v>43044</v>
      </c>
      <c r="I792">
        <v>4</v>
      </c>
      <c r="J792" t="s">
        <v>1865</v>
      </c>
      <c r="K792" t="s">
        <v>134</v>
      </c>
      <c r="L792" t="s">
        <v>106</v>
      </c>
      <c r="M792" t="s">
        <v>52</v>
      </c>
      <c r="N792" t="str">
        <f>UPPER(Table1[[#This Row],[CustomerCountry]])</f>
        <v>AUSTRALIA</v>
      </c>
      <c r="O792" t="s">
        <v>23</v>
      </c>
      <c r="P792" t="s">
        <v>33</v>
      </c>
      <c r="Q792" t="s">
        <v>64</v>
      </c>
      <c r="R792" t="s">
        <v>1</v>
      </c>
      <c r="S792" t="s">
        <v>36</v>
      </c>
    </row>
    <row r="793" spans="1:19" x14ac:dyDescent="0.2">
      <c r="A793" t="s">
        <v>1866</v>
      </c>
      <c r="B793" s="6" t="str">
        <f>RIGHT(Table1[[#This Row],[OrderNo]], 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1">
        <v>43045</v>
      </c>
      <c r="I793">
        <v>4</v>
      </c>
      <c r="J793" t="s">
        <v>1867</v>
      </c>
      <c r="K793" t="s">
        <v>294</v>
      </c>
      <c r="L793" t="s">
        <v>178</v>
      </c>
      <c r="M793" t="s">
        <v>32</v>
      </c>
      <c r="N793" t="str">
        <f>UPPER(Table1[[#This Row],[CustomerCountry]])</f>
        <v>FRANCE</v>
      </c>
      <c r="O793" t="s">
        <v>23</v>
      </c>
      <c r="P793" t="s">
        <v>24</v>
      </c>
      <c r="Q793" t="s">
        <v>71</v>
      </c>
      <c r="R793" t="s">
        <v>26</v>
      </c>
      <c r="S793" t="s">
        <v>27</v>
      </c>
    </row>
    <row r="794" spans="1:19" x14ac:dyDescent="0.2">
      <c r="A794" t="s">
        <v>1868</v>
      </c>
      <c r="B794" s="6" t="str">
        <f>RIGHT(Table1[[#This Row],[OrderNo]], 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1">
        <v>43048</v>
      </c>
      <c r="I794">
        <v>7</v>
      </c>
      <c r="J794" t="s">
        <v>1869</v>
      </c>
      <c r="K794" t="s">
        <v>438</v>
      </c>
      <c r="L794" t="s">
        <v>78</v>
      </c>
      <c r="M794" t="s">
        <v>79</v>
      </c>
      <c r="N794" t="str">
        <f>UPPER(Table1[[#This Row],[CustomerCountry]])</f>
        <v>UNITED KINGDOM</v>
      </c>
      <c r="O794" t="s">
        <v>23</v>
      </c>
      <c r="P794" t="s">
        <v>24</v>
      </c>
      <c r="Q794" t="s">
        <v>71</v>
      </c>
      <c r="R794" t="s">
        <v>26</v>
      </c>
      <c r="S794" t="s">
        <v>27</v>
      </c>
    </row>
    <row r="795" spans="1:19" x14ac:dyDescent="0.2">
      <c r="A795" t="s">
        <v>1870</v>
      </c>
      <c r="B795" s="6" t="str">
        <f>RIGHT(Table1[[#This Row],[OrderNo]], 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1">
        <v>43047</v>
      </c>
      <c r="I795">
        <v>6</v>
      </c>
      <c r="J795" t="s">
        <v>1871</v>
      </c>
      <c r="K795" t="s">
        <v>407</v>
      </c>
      <c r="L795" t="s">
        <v>45</v>
      </c>
      <c r="M795" t="s">
        <v>41</v>
      </c>
      <c r="N795" t="str">
        <f>UPPER(Table1[[#This Row],[CustomerCountry]])</f>
        <v>UNITED STATES</v>
      </c>
      <c r="O795" t="s">
        <v>23</v>
      </c>
      <c r="P795" t="s">
        <v>24</v>
      </c>
      <c r="Q795" t="s">
        <v>84</v>
      </c>
      <c r="R795" t="s">
        <v>26</v>
      </c>
      <c r="S795" t="s">
        <v>27</v>
      </c>
    </row>
    <row r="796" spans="1:19" x14ac:dyDescent="0.2">
      <c r="A796" t="s">
        <v>1872</v>
      </c>
      <c r="B796" s="6" t="str">
        <f>RIGHT(Table1[[#This Row],[OrderNo]], 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1">
        <v>43050</v>
      </c>
      <c r="I796">
        <v>9</v>
      </c>
      <c r="J796" t="s">
        <v>1873</v>
      </c>
      <c r="K796" t="s">
        <v>1037</v>
      </c>
      <c r="L796" t="s">
        <v>115</v>
      </c>
      <c r="M796" t="s">
        <v>41</v>
      </c>
      <c r="N796" t="str">
        <f>UPPER(Table1[[#This Row],[CustomerCountry]])</f>
        <v>UNITED STATES</v>
      </c>
      <c r="O796" t="s">
        <v>23</v>
      </c>
      <c r="P796" t="s">
        <v>24</v>
      </c>
      <c r="Q796" t="s">
        <v>84</v>
      </c>
      <c r="R796" t="s">
        <v>26</v>
      </c>
      <c r="S796" t="s">
        <v>27</v>
      </c>
    </row>
    <row r="797" spans="1:19" x14ac:dyDescent="0.2">
      <c r="A797" t="s">
        <v>1874</v>
      </c>
      <c r="B797" s="6" t="str">
        <f>RIGHT(Table1[[#This Row],[OrderNo]], 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1">
        <v>43048</v>
      </c>
      <c r="I797">
        <v>7</v>
      </c>
      <c r="J797" t="s">
        <v>1875</v>
      </c>
      <c r="K797" t="s">
        <v>319</v>
      </c>
      <c r="L797" t="s">
        <v>40</v>
      </c>
      <c r="M797" t="s">
        <v>41</v>
      </c>
      <c r="N797" t="str">
        <f>UPPER(Table1[[#This Row],[CustomerCountry]])</f>
        <v>UNITED STATES</v>
      </c>
      <c r="O797" t="s">
        <v>23</v>
      </c>
      <c r="P797" t="s">
        <v>33</v>
      </c>
      <c r="Q797" t="s">
        <v>160</v>
      </c>
      <c r="R797" t="s">
        <v>1</v>
      </c>
      <c r="S797" t="s">
        <v>36</v>
      </c>
    </row>
    <row r="798" spans="1:19" x14ac:dyDescent="0.2">
      <c r="A798" t="s">
        <v>1876</v>
      </c>
      <c r="B798" s="6" t="str">
        <f>RIGHT(Table1[[#This Row],[OrderNo]], 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1">
        <v>43049</v>
      </c>
      <c r="I798">
        <v>8</v>
      </c>
      <c r="J798" t="s">
        <v>1877</v>
      </c>
      <c r="K798" t="s">
        <v>130</v>
      </c>
      <c r="L798" t="s">
        <v>115</v>
      </c>
      <c r="M798" t="s">
        <v>41</v>
      </c>
      <c r="N798" t="str">
        <f>UPPER(Table1[[#This Row],[CustomerCountry]])</f>
        <v>UNITED STATES</v>
      </c>
      <c r="O798" t="s">
        <v>23</v>
      </c>
      <c r="P798" t="s">
        <v>33</v>
      </c>
      <c r="Q798" t="s">
        <v>287</v>
      </c>
      <c r="R798" t="s">
        <v>35</v>
      </c>
      <c r="S798" t="s">
        <v>36</v>
      </c>
    </row>
    <row r="799" spans="1:19" x14ac:dyDescent="0.2">
      <c r="A799" t="s">
        <v>1878</v>
      </c>
      <c r="B799" s="6" t="str">
        <f>RIGHT(Table1[[#This Row],[OrderNo]], 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1">
        <v>43046</v>
      </c>
      <c r="I799">
        <v>5</v>
      </c>
      <c r="J799" t="s">
        <v>1879</v>
      </c>
      <c r="K799" t="s">
        <v>434</v>
      </c>
      <c r="L799" t="s">
        <v>51</v>
      </c>
      <c r="M799" t="s">
        <v>52</v>
      </c>
      <c r="N799" t="str">
        <f>UPPER(Table1[[#This Row],[CustomerCountry]])</f>
        <v>AUSTRALIA</v>
      </c>
      <c r="O799" t="s">
        <v>23</v>
      </c>
      <c r="P799" t="s">
        <v>24</v>
      </c>
      <c r="Q799" t="s">
        <v>55</v>
      </c>
      <c r="R799" t="s">
        <v>26</v>
      </c>
      <c r="S799" t="s">
        <v>27</v>
      </c>
    </row>
    <row r="800" spans="1:19" x14ac:dyDescent="0.2">
      <c r="A800" t="s">
        <v>1880</v>
      </c>
      <c r="B800" s="6" t="str">
        <f>RIGHT(Table1[[#This Row],[OrderNo]], 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1">
        <v>43043</v>
      </c>
      <c r="I800">
        <v>2</v>
      </c>
      <c r="J800" t="s">
        <v>1881</v>
      </c>
      <c r="K800" t="s">
        <v>299</v>
      </c>
      <c r="L800" t="s">
        <v>63</v>
      </c>
      <c r="M800" t="s">
        <v>52</v>
      </c>
      <c r="N800" t="str">
        <f>UPPER(Table1[[#This Row],[CustomerCountry]])</f>
        <v>AUSTRALIA</v>
      </c>
      <c r="O800" t="s">
        <v>23</v>
      </c>
      <c r="P800" t="s">
        <v>24</v>
      </c>
      <c r="Q800" t="s">
        <v>84</v>
      </c>
      <c r="R800" t="s">
        <v>26</v>
      </c>
      <c r="S800" t="s">
        <v>27</v>
      </c>
    </row>
    <row r="801" spans="1:19" x14ac:dyDescent="0.2">
      <c r="A801" t="s">
        <v>1882</v>
      </c>
      <c r="B801" s="6" t="str">
        <f>RIGHT(Table1[[#This Row],[OrderNo]], 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1">
        <v>43047</v>
      </c>
      <c r="I801">
        <v>6</v>
      </c>
      <c r="J801" t="s">
        <v>1883</v>
      </c>
      <c r="K801" t="s">
        <v>738</v>
      </c>
      <c r="L801" t="s">
        <v>51</v>
      </c>
      <c r="M801" t="s">
        <v>52</v>
      </c>
      <c r="N801" t="str">
        <f>UPPER(Table1[[#This Row],[CustomerCountry]])</f>
        <v>AUSTRALIA</v>
      </c>
      <c r="O801" t="s">
        <v>23</v>
      </c>
      <c r="P801" t="s">
        <v>24</v>
      </c>
      <c r="Q801" t="s">
        <v>71</v>
      </c>
      <c r="R801" t="s">
        <v>26</v>
      </c>
      <c r="S801" t="s">
        <v>27</v>
      </c>
    </row>
    <row r="802" spans="1:19" x14ac:dyDescent="0.2">
      <c r="A802" t="s">
        <v>1884</v>
      </c>
      <c r="B802" s="6" t="str">
        <f>RIGHT(Table1[[#This Row],[OrderNo]], 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1">
        <v>43047</v>
      </c>
      <c r="I802">
        <v>6</v>
      </c>
      <c r="J802" t="s">
        <v>1885</v>
      </c>
      <c r="K802" t="s">
        <v>325</v>
      </c>
      <c r="L802" t="s">
        <v>51</v>
      </c>
      <c r="M802" t="s">
        <v>52</v>
      </c>
      <c r="N802" t="str">
        <f>UPPER(Table1[[#This Row],[CustomerCountry]])</f>
        <v>AUSTRALIA</v>
      </c>
      <c r="O802" t="s">
        <v>23</v>
      </c>
      <c r="P802" t="s">
        <v>24</v>
      </c>
      <c r="Q802" t="s">
        <v>71</v>
      </c>
      <c r="R802" t="s">
        <v>26</v>
      </c>
      <c r="S802" t="s">
        <v>27</v>
      </c>
    </row>
    <row r="803" spans="1:19" x14ac:dyDescent="0.2">
      <c r="A803" t="s">
        <v>1886</v>
      </c>
      <c r="B803" s="6" t="str">
        <f>RIGHT(Table1[[#This Row],[OrderNo]], 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1">
        <v>43052</v>
      </c>
      <c r="I803">
        <v>10</v>
      </c>
      <c r="J803" t="s">
        <v>1887</v>
      </c>
      <c r="K803" t="s">
        <v>335</v>
      </c>
      <c r="L803" t="s">
        <v>336</v>
      </c>
      <c r="M803" t="s">
        <v>32</v>
      </c>
      <c r="N803" t="str">
        <f>UPPER(Table1[[#This Row],[CustomerCountry]])</f>
        <v>FRANCE</v>
      </c>
      <c r="O803" t="s">
        <v>23</v>
      </c>
      <c r="P803" t="s">
        <v>24</v>
      </c>
      <c r="Q803" t="s">
        <v>88</v>
      </c>
      <c r="R803" t="s">
        <v>26</v>
      </c>
      <c r="S803" t="s">
        <v>27</v>
      </c>
    </row>
    <row r="804" spans="1:19" x14ac:dyDescent="0.2">
      <c r="A804" t="s">
        <v>1888</v>
      </c>
      <c r="B804" s="6" t="str">
        <f>RIGHT(Table1[[#This Row],[OrderNo]], 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1">
        <v>43045</v>
      </c>
      <c r="I804">
        <v>3</v>
      </c>
      <c r="J804" t="s">
        <v>1889</v>
      </c>
      <c r="K804" t="s">
        <v>39</v>
      </c>
      <c r="L804" t="s">
        <v>40</v>
      </c>
      <c r="M804" t="s">
        <v>41</v>
      </c>
      <c r="N804" t="str">
        <f>UPPER(Table1[[#This Row],[CustomerCountry]])</f>
        <v>UNITED STATES</v>
      </c>
      <c r="O804" t="s">
        <v>23</v>
      </c>
      <c r="P804" t="s">
        <v>33</v>
      </c>
      <c r="Q804" t="s">
        <v>67</v>
      </c>
      <c r="R804" t="s">
        <v>35</v>
      </c>
      <c r="S804" t="s">
        <v>36</v>
      </c>
    </row>
    <row r="805" spans="1:19" x14ac:dyDescent="0.2">
      <c r="A805" t="s">
        <v>1890</v>
      </c>
      <c r="B805" s="6" t="str">
        <f>RIGHT(Table1[[#This Row],[OrderNo]], 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1">
        <v>43049</v>
      </c>
      <c r="I805">
        <v>7</v>
      </c>
      <c r="J805" t="s">
        <v>1891</v>
      </c>
      <c r="K805" t="s">
        <v>568</v>
      </c>
      <c r="L805" t="s">
        <v>45</v>
      </c>
      <c r="M805" t="s">
        <v>41</v>
      </c>
      <c r="N805" t="str">
        <f>UPPER(Table1[[#This Row],[CustomerCountry]])</f>
        <v>UNITED STATES</v>
      </c>
      <c r="O805" t="s">
        <v>23</v>
      </c>
      <c r="P805" t="s">
        <v>24</v>
      </c>
      <c r="Q805" t="s">
        <v>71</v>
      </c>
      <c r="R805" t="s">
        <v>26</v>
      </c>
      <c r="S805" t="s">
        <v>27</v>
      </c>
    </row>
    <row r="806" spans="1:19" x14ac:dyDescent="0.2">
      <c r="A806" t="s">
        <v>1892</v>
      </c>
      <c r="B806" s="6" t="str">
        <f>RIGHT(Table1[[#This Row],[OrderNo]], 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1">
        <v>43049</v>
      </c>
      <c r="I806">
        <v>7</v>
      </c>
      <c r="J806" t="s">
        <v>1893</v>
      </c>
      <c r="K806" t="s">
        <v>363</v>
      </c>
      <c r="L806" t="s">
        <v>115</v>
      </c>
      <c r="M806" t="s">
        <v>41</v>
      </c>
      <c r="N806" t="str">
        <f>UPPER(Table1[[#This Row],[CustomerCountry]])</f>
        <v>UNITED STATES</v>
      </c>
      <c r="O806" t="s">
        <v>23</v>
      </c>
      <c r="P806" t="s">
        <v>24</v>
      </c>
      <c r="Q806" t="s">
        <v>507</v>
      </c>
      <c r="R806" t="s">
        <v>1</v>
      </c>
      <c r="S806" t="s">
        <v>47</v>
      </c>
    </row>
    <row r="807" spans="1:19" x14ac:dyDescent="0.2">
      <c r="A807" t="s">
        <v>1894</v>
      </c>
      <c r="B807" s="6" t="str">
        <f>RIGHT(Table1[[#This Row],[OrderNo]], 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1">
        <v>43044</v>
      </c>
      <c r="I807">
        <v>2</v>
      </c>
      <c r="J807" t="s">
        <v>1895</v>
      </c>
      <c r="K807" t="s">
        <v>299</v>
      </c>
      <c r="L807" t="s">
        <v>63</v>
      </c>
      <c r="M807" t="s">
        <v>52</v>
      </c>
      <c r="N807" t="str">
        <f>UPPER(Table1[[#This Row],[CustomerCountry]])</f>
        <v>AUSTRALIA</v>
      </c>
      <c r="O807" t="s">
        <v>23</v>
      </c>
      <c r="P807" t="s">
        <v>24</v>
      </c>
      <c r="Q807" t="s">
        <v>88</v>
      </c>
      <c r="R807" t="s">
        <v>26</v>
      </c>
      <c r="S807" t="s">
        <v>27</v>
      </c>
    </row>
    <row r="808" spans="1:19" x14ac:dyDescent="0.2">
      <c r="A808" t="s">
        <v>1896</v>
      </c>
      <c r="B808" s="6" t="str">
        <f>RIGHT(Table1[[#This Row],[OrderNo]], 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1">
        <v>43045</v>
      </c>
      <c r="I808">
        <v>2</v>
      </c>
      <c r="J808" t="s">
        <v>1897</v>
      </c>
      <c r="K808" t="s">
        <v>1898</v>
      </c>
      <c r="L808" t="s">
        <v>282</v>
      </c>
      <c r="M808" t="s">
        <v>96</v>
      </c>
      <c r="N808" t="str">
        <f>UPPER(Table1[[#This Row],[CustomerCountry]])</f>
        <v>GERMANY</v>
      </c>
      <c r="O808" t="s">
        <v>23</v>
      </c>
      <c r="P808" t="s">
        <v>33</v>
      </c>
      <c r="Q808" t="s">
        <v>160</v>
      </c>
      <c r="R808" t="s">
        <v>1</v>
      </c>
      <c r="S808" t="s">
        <v>36</v>
      </c>
    </row>
    <row r="809" spans="1:19" x14ac:dyDescent="0.2">
      <c r="A809" t="s">
        <v>1899</v>
      </c>
      <c r="B809" s="6" t="str">
        <f>RIGHT(Table1[[#This Row],[OrderNo]], 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1">
        <v>43045</v>
      </c>
      <c r="I809">
        <v>2</v>
      </c>
      <c r="J809" t="s">
        <v>1900</v>
      </c>
      <c r="K809" t="s">
        <v>99</v>
      </c>
      <c r="L809" t="s">
        <v>45</v>
      </c>
      <c r="M809" t="s">
        <v>41</v>
      </c>
      <c r="N809" t="str">
        <f>UPPER(Table1[[#This Row],[CustomerCountry]])</f>
        <v>UNITED STATES</v>
      </c>
      <c r="O809" t="s">
        <v>23</v>
      </c>
      <c r="P809" t="s">
        <v>24</v>
      </c>
      <c r="Q809" t="s">
        <v>55</v>
      </c>
      <c r="R809" t="s">
        <v>26</v>
      </c>
      <c r="S809" t="s">
        <v>27</v>
      </c>
    </row>
    <row r="810" spans="1:19" x14ac:dyDescent="0.2">
      <c r="A810" t="s">
        <v>1901</v>
      </c>
      <c r="B810" s="6" t="str">
        <f>RIGHT(Table1[[#This Row],[OrderNo]], 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1">
        <v>43048</v>
      </c>
      <c r="I810">
        <v>5</v>
      </c>
      <c r="J810" t="s">
        <v>1902</v>
      </c>
      <c r="K810" t="s">
        <v>270</v>
      </c>
      <c r="L810" t="s">
        <v>45</v>
      </c>
      <c r="M810" t="s">
        <v>41</v>
      </c>
      <c r="N810" t="str">
        <f>UPPER(Table1[[#This Row],[CustomerCountry]])</f>
        <v>UNITED STATES</v>
      </c>
      <c r="O810" t="s">
        <v>23</v>
      </c>
      <c r="P810" t="s">
        <v>24</v>
      </c>
      <c r="Q810" t="s">
        <v>25</v>
      </c>
      <c r="R810" t="s">
        <v>26</v>
      </c>
      <c r="S810" t="s">
        <v>27</v>
      </c>
    </row>
    <row r="811" spans="1:19" x14ac:dyDescent="0.2">
      <c r="A811" t="s">
        <v>1903</v>
      </c>
      <c r="B811" s="6" t="str">
        <f>RIGHT(Table1[[#This Row],[OrderNo]], 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1">
        <v>43050</v>
      </c>
      <c r="I811">
        <v>7</v>
      </c>
      <c r="J811" t="s">
        <v>1904</v>
      </c>
      <c r="K811" t="s">
        <v>1811</v>
      </c>
      <c r="L811" t="s">
        <v>45</v>
      </c>
      <c r="M811" t="s">
        <v>41</v>
      </c>
      <c r="N811" t="str">
        <f>UPPER(Table1[[#This Row],[CustomerCountry]])</f>
        <v>UNITED STATES</v>
      </c>
      <c r="O811" t="s">
        <v>23</v>
      </c>
      <c r="P811" t="s">
        <v>33</v>
      </c>
      <c r="Q811" t="s">
        <v>160</v>
      </c>
      <c r="R811" t="s">
        <v>1</v>
      </c>
      <c r="S811" t="s">
        <v>36</v>
      </c>
    </row>
    <row r="812" spans="1:19" x14ac:dyDescent="0.2">
      <c r="A812" t="s">
        <v>1905</v>
      </c>
      <c r="B812" s="6" t="str">
        <f>RIGHT(Table1[[#This Row],[OrderNo]], 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1">
        <v>43049</v>
      </c>
      <c r="I812">
        <v>6</v>
      </c>
      <c r="J812" t="s">
        <v>1906</v>
      </c>
      <c r="K812" t="s">
        <v>193</v>
      </c>
      <c r="L812" t="s">
        <v>106</v>
      </c>
      <c r="M812" t="s">
        <v>52</v>
      </c>
      <c r="N812" t="str">
        <f>UPPER(Table1[[#This Row],[CustomerCountry]])</f>
        <v>AUSTRALIA</v>
      </c>
      <c r="O812" t="s">
        <v>23</v>
      </c>
      <c r="P812" t="s">
        <v>24</v>
      </c>
      <c r="Q812" t="s">
        <v>55</v>
      </c>
      <c r="R812" t="s">
        <v>26</v>
      </c>
      <c r="S812" t="s">
        <v>27</v>
      </c>
    </row>
    <row r="813" spans="1:19" x14ac:dyDescent="0.2">
      <c r="A813" t="s">
        <v>1907</v>
      </c>
      <c r="B813" s="6" t="str">
        <f>RIGHT(Table1[[#This Row],[OrderNo]], 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1">
        <v>43053</v>
      </c>
      <c r="I813">
        <v>10</v>
      </c>
      <c r="J813" t="s">
        <v>1908</v>
      </c>
      <c r="K813" t="s">
        <v>233</v>
      </c>
      <c r="L813" t="s">
        <v>106</v>
      </c>
      <c r="M813" t="s">
        <v>52</v>
      </c>
      <c r="N813" t="str">
        <f>UPPER(Table1[[#This Row],[CustomerCountry]])</f>
        <v>AUSTRALIA</v>
      </c>
      <c r="O813" t="s">
        <v>23</v>
      </c>
      <c r="P813" t="s">
        <v>24</v>
      </c>
      <c r="Q813" t="s">
        <v>88</v>
      </c>
      <c r="R813" t="s">
        <v>26</v>
      </c>
      <c r="S813" t="s">
        <v>27</v>
      </c>
    </row>
    <row r="814" spans="1:19" x14ac:dyDescent="0.2">
      <c r="A814" t="s">
        <v>1909</v>
      </c>
      <c r="B814" s="6" t="str">
        <f>RIGHT(Table1[[#This Row],[OrderNo]], 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1">
        <v>43047</v>
      </c>
      <c r="I814">
        <v>3</v>
      </c>
      <c r="J814" t="s">
        <v>1910</v>
      </c>
      <c r="K814" t="s">
        <v>600</v>
      </c>
      <c r="L814" t="s">
        <v>122</v>
      </c>
      <c r="M814" t="s">
        <v>96</v>
      </c>
      <c r="N814" t="str">
        <f>UPPER(Table1[[#This Row],[CustomerCountry]])</f>
        <v>GERMANY</v>
      </c>
      <c r="O814" t="s">
        <v>23</v>
      </c>
      <c r="P814" t="s">
        <v>24</v>
      </c>
      <c r="Q814" t="s">
        <v>71</v>
      </c>
      <c r="R814" t="s">
        <v>26</v>
      </c>
      <c r="S814" t="s">
        <v>27</v>
      </c>
    </row>
    <row r="815" spans="1:19" x14ac:dyDescent="0.2">
      <c r="A815" t="s">
        <v>1911</v>
      </c>
      <c r="B815" s="6" t="str">
        <f>RIGHT(Table1[[#This Row],[OrderNo]], 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1">
        <v>43046</v>
      </c>
      <c r="I815">
        <v>2</v>
      </c>
      <c r="J815" t="s">
        <v>1912</v>
      </c>
      <c r="K815" t="s">
        <v>137</v>
      </c>
      <c r="L815" t="s">
        <v>138</v>
      </c>
      <c r="M815" t="s">
        <v>96</v>
      </c>
      <c r="N815" t="str">
        <f>UPPER(Table1[[#This Row],[CustomerCountry]])</f>
        <v>GERMANY</v>
      </c>
      <c r="O815" t="s">
        <v>23</v>
      </c>
      <c r="P815" t="s">
        <v>24</v>
      </c>
      <c r="Q815" t="s">
        <v>55</v>
      </c>
      <c r="R815" t="s">
        <v>26</v>
      </c>
      <c r="S815" t="s">
        <v>27</v>
      </c>
    </row>
    <row r="816" spans="1:19" x14ac:dyDescent="0.2">
      <c r="A816" t="s">
        <v>1913</v>
      </c>
      <c r="B816" s="6" t="str">
        <f>RIGHT(Table1[[#This Row],[OrderNo]], 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1">
        <v>43053</v>
      </c>
      <c r="I816">
        <v>9</v>
      </c>
      <c r="J816" t="s">
        <v>1914</v>
      </c>
      <c r="K816" t="s">
        <v>610</v>
      </c>
      <c r="L816" t="s">
        <v>115</v>
      </c>
      <c r="M816" t="s">
        <v>41</v>
      </c>
      <c r="N816" t="str">
        <f>UPPER(Table1[[#This Row],[CustomerCountry]])</f>
        <v>UNITED STATES</v>
      </c>
      <c r="O816" t="s">
        <v>23</v>
      </c>
      <c r="P816" t="s">
        <v>24</v>
      </c>
      <c r="Q816" t="s">
        <v>88</v>
      </c>
      <c r="R816" t="s">
        <v>26</v>
      </c>
      <c r="S816" t="s">
        <v>27</v>
      </c>
    </row>
    <row r="817" spans="1:19" x14ac:dyDescent="0.2">
      <c r="A817" t="s">
        <v>1915</v>
      </c>
      <c r="B817" s="6" t="str">
        <f>RIGHT(Table1[[#This Row],[OrderNo]], 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1">
        <v>43054</v>
      </c>
      <c r="I817">
        <v>10</v>
      </c>
      <c r="J817" t="s">
        <v>1916</v>
      </c>
      <c r="K817" t="s">
        <v>470</v>
      </c>
      <c r="L817" t="s">
        <v>45</v>
      </c>
      <c r="M817" t="s">
        <v>41</v>
      </c>
      <c r="N817" t="str">
        <f>UPPER(Table1[[#This Row],[CustomerCountry]])</f>
        <v>UNITED STATES</v>
      </c>
      <c r="O817" t="s">
        <v>23</v>
      </c>
      <c r="P817" t="s">
        <v>24</v>
      </c>
      <c r="Q817" t="s">
        <v>88</v>
      </c>
      <c r="R817" t="s">
        <v>26</v>
      </c>
      <c r="S817" t="s">
        <v>27</v>
      </c>
    </row>
    <row r="818" spans="1:19" x14ac:dyDescent="0.2">
      <c r="A818" t="s">
        <v>1917</v>
      </c>
      <c r="B818" s="6" t="str">
        <f>RIGHT(Table1[[#This Row],[OrderNo]], 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1">
        <v>43053</v>
      </c>
      <c r="I818">
        <v>9</v>
      </c>
      <c r="J818" t="s">
        <v>1918</v>
      </c>
      <c r="K818" t="s">
        <v>422</v>
      </c>
      <c r="L818" t="s">
        <v>63</v>
      </c>
      <c r="M818" t="s">
        <v>52</v>
      </c>
      <c r="N818" t="str">
        <f>UPPER(Table1[[#This Row],[CustomerCountry]])</f>
        <v>AUSTRALIA</v>
      </c>
      <c r="O818" t="s">
        <v>23</v>
      </c>
      <c r="P818" t="s">
        <v>24</v>
      </c>
      <c r="Q818" t="s">
        <v>88</v>
      </c>
      <c r="R818" t="s">
        <v>26</v>
      </c>
      <c r="S818" t="s">
        <v>27</v>
      </c>
    </row>
    <row r="819" spans="1:19" x14ac:dyDescent="0.2">
      <c r="A819" t="s">
        <v>1919</v>
      </c>
      <c r="B819" s="6" t="str">
        <f>RIGHT(Table1[[#This Row],[OrderNo]], 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1">
        <v>43051</v>
      </c>
      <c r="I819">
        <v>6</v>
      </c>
      <c r="J819" t="s">
        <v>1920</v>
      </c>
      <c r="K819" t="s">
        <v>174</v>
      </c>
      <c r="L819" t="s">
        <v>95</v>
      </c>
      <c r="M819" t="s">
        <v>96</v>
      </c>
      <c r="N819" t="str">
        <f>UPPER(Table1[[#This Row],[CustomerCountry]])</f>
        <v>GERMANY</v>
      </c>
      <c r="O819" t="s">
        <v>23</v>
      </c>
      <c r="P819" t="s">
        <v>24</v>
      </c>
      <c r="Q819" t="s">
        <v>25</v>
      </c>
      <c r="R819" t="s">
        <v>26</v>
      </c>
      <c r="S819" t="s">
        <v>27</v>
      </c>
    </row>
    <row r="820" spans="1:19" x14ac:dyDescent="0.2">
      <c r="A820" t="s">
        <v>1921</v>
      </c>
      <c r="B820" s="6" t="str">
        <f>RIGHT(Table1[[#This Row],[OrderNo]], 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1">
        <v>43052</v>
      </c>
      <c r="I820">
        <v>7</v>
      </c>
      <c r="J820" t="s">
        <v>1922</v>
      </c>
      <c r="K820" t="s">
        <v>407</v>
      </c>
      <c r="L820" t="s">
        <v>45</v>
      </c>
      <c r="M820" t="s">
        <v>41</v>
      </c>
      <c r="N820" t="str">
        <f>UPPER(Table1[[#This Row],[CustomerCountry]])</f>
        <v>UNITED STATES</v>
      </c>
      <c r="O820" t="s">
        <v>23</v>
      </c>
      <c r="P820" t="s">
        <v>24</v>
      </c>
      <c r="Q820" t="s">
        <v>71</v>
      </c>
      <c r="R820" t="s">
        <v>26</v>
      </c>
      <c r="S820" t="s">
        <v>27</v>
      </c>
    </row>
    <row r="821" spans="1:19" x14ac:dyDescent="0.2">
      <c r="A821" t="s">
        <v>1923</v>
      </c>
      <c r="B821" s="6" t="str">
        <f>RIGHT(Table1[[#This Row],[OrderNo]], 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1">
        <v>43052</v>
      </c>
      <c r="I821">
        <v>7</v>
      </c>
      <c r="J821" t="s">
        <v>1924</v>
      </c>
      <c r="K821" t="s">
        <v>1217</v>
      </c>
      <c r="L821" t="s">
        <v>45</v>
      </c>
      <c r="M821" t="s">
        <v>41</v>
      </c>
      <c r="N821" t="str">
        <f>UPPER(Table1[[#This Row],[CustomerCountry]])</f>
        <v>UNITED STATES</v>
      </c>
      <c r="O821" t="s">
        <v>23</v>
      </c>
      <c r="P821" t="s">
        <v>24</v>
      </c>
      <c r="Q821" t="s">
        <v>88</v>
      </c>
      <c r="R821" t="s">
        <v>26</v>
      </c>
      <c r="S821" t="s">
        <v>27</v>
      </c>
    </row>
    <row r="822" spans="1:19" x14ac:dyDescent="0.2">
      <c r="A822" t="s">
        <v>1925</v>
      </c>
      <c r="B822" s="6" t="str">
        <f>RIGHT(Table1[[#This Row],[OrderNo]], 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1">
        <v>43050</v>
      </c>
      <c r="I822">
        <v>5</v>
      </c>
      <c r="J822" t="s">
        <v>1926</v>
      </c>
      <c r="K822" t="s">
        <v>1052</v>
      </c>
      <c r="L822" t="s">
        <v>115</v>
      </c>
      <c r="M822" t="s">
        <v>41</v>
      </c>
      <c r="N822" t="str">
        <f>UPPER(Table1[[#This Row],[CustomerCountry]])</f>
        <v>UNITED STATES</v>
      </c>
      <c r="O822" t="s">
        <v>23</v>
      </c>
      <c r="P822" t="s">
        <v>24</v>
      </c>
      <c r="Q822" t="s">
        <v>84</v>
      </c>
      <c r="R822" t="s">
        <v>26</v>
      </c>
      <c r="S822" t="s">
        <v>27</v>
      </c>
    </row>
    <row r="823" spans="1:19" x14ac:dyDescent="0.2">
      <c r="A823" t="s">
        <v>1927</v>
      </c>
      <c r="B823" s="6" t="str">
        <f>RIGHT(Table1[[#This Row],[OrderNo]], 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1">
        <v>43049</v>
      </c>
      <c r="I823">
        <v>4</v>
      </c>
      <c r="J823" t="s">
        <v>1928</v>
      </c>
      <c r="K823" t="s">
        <v>555</v>
      </c>
      <c r="L823" t="s">
        <v>59</v>
      </c>
      <c r="M823" t="s">
        <v>52</v>
      </c>
      <c r="N823" t="str">
        <f>UPPER(Table1[[#This Row],[CustomerCountry]])</f>
        <v>AUSTRALIA</v>
      </c>
      <c r="O823" t="s">
        <v>23</v>
      </c>
      <c r="P823" t="s">
        <v>24</v>
      </c>
      <c r="Q823" t="s">
        <v>88</v>
      </c>
      <c r="R823" t="s">
        <v>26</v>
      </c>
      <c r="S823" t="s">
        <v>27</v>
      </c>
    </row>
    <row r="824" spans="1:19" x14ac:dyDescent="0.2">
      <c r="A824" t="s">
        <v>1929</v>
      </c>
      <c r="B824" s="6" t="str">
        <f>RIGHT(Table1[[#This Row],[OrderNo]], 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1">
        <v>43054</v>
      </c>
      <c r="I824">
        <v>9</v>
      </c>
      <c r="J824" t="s">
        <v>1930</v>
      </c>
      <c r="K824" t="s">
        <v>1194</v>
      </c>
      <c r="L824" t="s">
        <v>51</v>
      </c>
      <c r="M824" t="s">
        <v>52</v>
      </c>
      <c r="N824" t="str">
        <f>UPPER(Table1[[#This Row],[CustomerCountry]])</f>
        <v>AUSTRALIA</v>
      </c>
      <c r="O824" t="s">
        <v>23</v>
      </c>
      <c r="P824" t="s">
        <v>33</v>
      </c>
      <c r="Q824" t="s">
        <v>34</v>
      </c>
      <c r="R824" t="s">
        <v>35</v>
      </c>
      <c r="S824" t="s">
        <v>36</v>
      </c>
    </row>
    <row r="825" spans="1:19" x14ac:dyDescent="0.2">
      <c r="A825" t="s">
        <v>1931</v>
      </c>
      <c r="B825" s="6" t="str">
        <f>RIGHT(Table1[[#This Row],[OrderNo]], 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1">
        <v>43053</v>
      </c>
      <c r="I825">
        <v>7</v>
      </c>
      <c r="J825" t="s">
        <v>1932</v>
      </c>
      <c r="K825" t="s">
        <v>217</v>
      </c>
      <c r="L825" t="s">
        <v>218</v>
      </c>
      <c r="M825" t="s">
        <v>32</v>
      </c>
      <c r="N825" t="str">
        <f>UPPER(Table1[[#This Row],[CustomerCountry]])</f>
        <v>FRANCE</v>
      </c>
      <c r="O825" t="s">
        <v>23</v>
      </c>
      <c r="P825" t="s">
        <v>33</v>
      </c>
      <c r="Q825" t="s">
        <v>419</v>
      </c>
      <c r="R825" t="s">
        <v>1</v>
      </c>
      <c r="S825" t="s">
        <v>36</v>
      </c>
    </row>
    <row r="826" spans="1:19" x14ac:dyDescent="0.2">
      <c r="A826" t="s">
        <v>1933</v>
      </c>
      <c r="B826" s="6" t="str">
        <f>RIGHT(Table1[[#This Row],[OrderNo]], 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1">
        <v>43053</v>
      </c>
      <c r="I826">
        <v>7</v>
      </c>
      <c r="J826" t="s">
        <v>1934</v>
      </c>
      <c r="K826" t="s">
        <v>294</v>
      </c>
      <c r="L826" t="s">
        <v>178</v>
      </c>
      <c r="M826" t="s">
        <v>32</v>
      </c>
      <c r="N826" t="str">
        <f>UPPER(Table1[[#This Row],[CustomerCountry]])</f>
        <v>FRANCE</v>
      </c>
      <c r="O826" t="s">
        <v>23</v>
      </c>
      <c r="P826" t="s">
        <v>24</v>
      </c>
      <c r="Q826" t="s">
        <v>492</v>
      </c>
      <c r="R826" t="s">
        <v>26</v>
      </c>
      <c r="S826" t="s">
        <v>47</v>
      </c>
    </row>
    <row r="827" spans="1:19" x14ac:dyDescent="0.2">
      <c r="A827" t="s">
        <v>1935</v>
      </c>
      <c r="B827" s="6" t="str">
        <f>RIGHT(Table1[[#This Row],[OrderNo]], 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1">
        <v>43054</v>
      </c>
      <c r="I827">
        <v>8</v>
      </c>
      <c r="J827" t="s">
        <v>1936</v>
      </c>
      <c r="K827" t="s">
        <v>497</v>
      </c>
      <c r="L827" t="s">
        <v>138</v>
      </c>
      <c r="M827" t="s">
        <v>96</v>
      </c>
      <c r="N827" t="str">
        <f>UPPER(Table1[[#This Row],[CustomerCountry]])</f>
        <v>GERMANY</v>
      </c>
      <c r="O827" t="s">
        <v>23</v>
      </c>
      <c r="P827" t="s">
        <v>24</v>
      </c>
      <c r="Q827" t="s">
        <v>46</v>
      </c>
      <c r="R827" t="s">
        <v>1</v>
      </c>
      <c r="S827" t="s">
        <v>47</v>
      </c>
    </row>
    <row r="828" spans="1:19" x14ac:dyDescent="0.2">
      <c r="A828" t="s">
        <v>1937</v>
      </c>
      <c r="B828" s="6" t="str">
        <f>RIGHT(Table1[[#This Row],[OrderNo]], 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1">
        <v>43051</v>
      </c>
      <c r="I828">
        <v>5</v>
      </c>
      <c r="J828" t="s">
        <v>1938</v>
      </c>
      <c r="K828" t="s">
        <v>717</v>
      </c>
      <c r="L828" t="s">
        <v>22</v>
      </c>
      <c r="M828" t="s">
        <v>0</v>
      </c>
      <c r="N828" t="str">
        <f>UPPER(Table1[[#This Row],[CustomerCountry]])</f>
        <v>CANADA</v>
      </c>
      <c r="O828" t="s">
        <v>23</v>
      </c>
      <c r="P828" t="s">
        <v>24</v>
      </c>
      <c r="Q828" t="s">
        <v>25</v>
      </c>
      <c r="R828" t="s">
        <v>26</v>
      </c>
      <c r="S828" t="s">
        <v>27</v>
      </c>
    </row>
    <row r="829" spans="1:19" x14ac:dyDescent="0.2">
      <c r="A829" t="s">
        <v>1939</v>
      </c>
      <c r="B829" s="6" t="str">
        <f>RIGHT(Table1[[#This Row],[OrderNo]], 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1">
        <v>43051</v>
      </c>
      <c r="I829">
        <v>5</v>
      </c>
      <c r="J829" t="s">
        <v>1940</v>
      </c>
      <c r="K829" t="s">
        <v>984</v>
      </c>
      <c r="L829" t="s">
        <v>45</v>
      </c>
      <c r="M829" t="s">
        <v>41</v>
      </c>
      <c r="N829" t="str">
        <f>UPPER(Table1[[#This Row],[CustomerCountry]])</f>
        <v>UNITED STATES</v>
      </c>
      <c r="O829" t="s">
        <v>23</v>
      </c>
      <c r="P829" t="s">
        <v>24</v>
      </c>
      <c r="Q829" t="s">
        <v>55</v>
      </c>
      <c r="R829" t="s">
        <v>26</v>
      </c>
      <c r="S829" t="s">
        <v>27</v>
      </c>
    </row>
    <row r="830" spans="1:19" x14ac:dyDescent="0.2">
      <c r="A830" t="s">
        <v>1941</v>
      </c>
      <c r="B830" s="6" t="str">
        <f>RIGHT(Table1[[#This Row],[OrderNo]], 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1">
        <v>43053</v>
      </c>
      <c r="I830">
        <v>7</v>
      </c>
      <c r="J830" t="s">
        <v>1942</v>
      </c>
      <c r="K830" t="s">
        <v>1943</v>
      </c>
      <c r="L830" t="s">
        <v>22</v>
      </c>
      <c r="M830" t="s">
        <v>0</v>
      </c>
      <c r="N830" t="str">
        <f>UPPER(Table1[[#This Row],[CustomerCountry]])</f>
        <v>CANADA</v>
      </c>
      <c r="O830" t="s">
        <v>23</v>
      </c>
      <c r="P830" t="s">
        <v>33</v>
      </c>
      <c r="Q830" t="s">
        <v>419</v>
      </c>
      <c r="R830" t="s">
        <v>1</v>
      </c>
      <c r="S830" t="s">
        <v>36</v>
      </c>
    </row>
    <row r="831" spans="1:19" x14ac:dyDescent="0.2">
      <c r="A831" t="s">
        <v>1944</v>
      </c>
      <c r="B831" s="6" t="str">
        <f>RIGHT(Table1[[#This Row],[OrderNo]], 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1">
        <v>43052</v>
      </c>
      <c r="I831">
        <v>6</v>
      </c>
      <c r="J831" t="s">
        <v>1945</v>
      </c>
      <c r="K831" t="s">
        <v>70</v>
      </c>
      <c r="L831" t="s">
        <v>45</v>
      </c>
      <c r="M831" t="s">
        <v>41</v>
      </c>
      <c r="N831" t="str">
        <f>UPPER(Table1[[#This Row],[CustomerCountry]])</f>
        <v>UNITED STATES</v>
      </c>
      <c r="O831" t="s">
        <v>23</v>
      </c>
      <c r="P831" t="s">
        <v>24</v>
      </c>
      <c r="Q831" t="s">
        <v>55</v>
      </c>
      <c r="R831" t="s">
        <v>26</v>
      </c>
      <c r="S831" t="s">
        <v>27</v>
      </c>
    </row>
    <row r="832" spans="1:19" x14ac:dyDescent="0.2">
      <c r="A832" t="s">
        <v>1946</v>
      </c>
      <c r="B832" s="6" t="str">
        <f>RIGHT(Table1[[#This Row],[OrderNo]], 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1">
        <v>43051</v>
      </c>
      <c r="I832">
        <v>5</v>
      </c>
      <c r="J832" t="s">
        <v>1947</v>
      </c>
      <c r="K832" t="s">
        <v>1108</v>
      </c>
      <c r="L832" t="s">
        <v>22</v>
      </c>
      <c r="M832" t="s">
        <v>0</v>
      </c>
      <c r="N832" t="str">
        <f>UPPER(Table1[[#This Row],[CustomerCountry]])</f>
        <v>CANADA</v>
      </c>
      <c r="O832" t="s">
        <v>23</v>
      </c>
      <c r="P832" t="s">
        <v>24</v>
      </c>
      <c r="Q832" t="s">
        <v>671</v>
      </c>
      <c r="R832" t="s">
        <v>26</v>
      </c>
      <c r="S832" t="s">
        <v>47</v>
      </c>
    </row>
    <row r="833" spans="1:19" x14ac:dyDescent="0.2">
      <c r="A833" t="s">
        <v>1948</v>
      </c>
      <c r="B833" s="6" t="str">
        <f>RIGHT(Table1[[#This Row],[OrderNo]], 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1">
        <v>43048</v>
      </c>
      <c r="I833">
        <v>2</v>
      </c>
      <c r="J833" t="s">
        <v>1949</v>
      </c>
      <c r="K833" t="s">
        <v>319</v>
      </c>
      <c r="L833" t="s">
        <v>40</v>
      </c>
      <c r="M833" t="s">
        <v>41</v>
      </c>
      <c r="N833" t="str">
        <f>UPPER(Table1[[#This Row],[CustomerCountry]])</f>
        <v>UNITED STATES</v>
      </c>
      <c r="O833" t="s">
        <v>23</v>
      </c>
      <c r="P833" t="s">
        <v>24</v>
      </c>
      <c r="Q833" t="s">
        <v>364</v>
      </c>
      <c r="R833" t="s">
        <v>26</v>
      </c>
      <c r="S833" t="s">
        <v>47</v>
      </c>
    </row>
    <row r="834" spans="1:19" x14ac:dyDescent="0.2">
      <c r="A834" t="s">
        <v>1950</v>
      </c>
      <c r="B834" s="6" t="str">
        <f>RIGHT(Table1[[#This Row],[OrderNo]], 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1">
        <v>43055</v>
      </c>
      <c r="I834">
        <v>9</v>
      </c>
      <c r="J834" t="s">
        <v>1951</v>
      </c>
      <c r="K834" t="s">
        <v>391</v>
      </c>
      <c r="L834" t="s">
        <v>51</v>
      </c>
      <c r="M834" t="s">
        <v>52</v>
      </c>
      <c r="N834" t="str">
        <f>UPPER(Table1[[#This Row],[CustomerCountry]])</f>
        <v>AUSTRALIA</v>
      </c>
      <c r="O834" t="s">
        <v>23</v>
      </c>
      <c r="P834" t="s">
        <v>24</v>
      </c>
      <c r="Q834" t="s">
        <v>25</v>
      </c>
      <c r="R834" t="s">
        <v>26</v>
      </c>
      <c r="S834" t="s">
        <v>27</v>
      </c>
    </row>
    <row r="835" spans="1:19" x14ac:dyDescent="0.2">
      <c r="A835" t="s">
        <v>1952</v>
      </c>
      <c r="B835" s="6" t="str">
        <f>RIGHT(Table1[[#This Row],[OrderNo]], 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1">
        <v>43055</v>
      </c>
      <c r="I835">
        <v>9</v>
      </c>
      <c r="J835" t="s">
        <v>1953</v>
      </c>
      <c r="K835" t="s">
        <v>233</v>
      </c>
      <c r="L835" t="s">
        <v>106</v>
      </c>
      <c r="M835" t="s">
        <v>52</v>
      </c>
      <c r="N835" t="str">
        <f>UPPER(Table1[[#This Row],[CustomerCountry]])</f>
        <v>AUSTRALIA</v>
      </c>
      <c r="O835" t="s">
        <v>23</v>
      </c>
      <c r="P835" t="s">
        <v>24</v>
      </c>
      <c r="Q835" t="s">
        <v>71</v>
      </c>
      <c r="R835" t="s">
        <v>26</v>
      </c>
      <c r="S835" t="s">
        <v>27</v>
      </c>
    </row>
    <row r="836" spans="1:19" x14ac:dyDescent="0.2">
      <c r="A836" t="s">
        <v>1954</v>
      </c>
      <c r="B836" s="6" t="str">
        <f>RIGHT(Table1[[#This Row],[OrderNo]], 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1">
        <v>43049</v>
      </c>
      <c r="I836">
        <v>3</v>
      </c>
      <c r="J836" t="s">
        <v>1955</v>
      </c>
      <c r="K836" t="s">
        <v>105</v>
      </c>
      <c r="L836" t="s">
        <v>106</v>
      </c>
      <c r="M836" t="s">
        <v>52</v>
      </c>
      <c r="N836" t="str">
        <f>UPPER(Table1[[#This Row],[CustomerCountry]])</f>
        <v>AUSTRALIA</v>
      </c>
      <c r="O836" t="s">
        <v>23</v>
      </c>
      <c r="P836" t="s">
        <v>24</v>
      </c>
      <c r="Q836" t="s">
        <v>25</v>
      </c>
      <c r="R836" t="s">
        <v>26</v>
      </c>
      <c r="S836" t="s">
        <v>27</v>
      </c>
    </row>
    <row r="837" spans="1:19" x14ac:dyDescent="0.2">
      <c r="A837" t="s">
        <v>1956</v>
      </c>
      <c r="B837" s="6" t="str">
        <f>RIGHT(Table1[[#This Row],[OrderNo]], 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1">
        <v>43052</v>
      </c>
      <c r="I837">
        <v>6</v>
      </c>
      <c r="J837" t="s">
        <v>1957</v>
      </c>
      <c r="K837" t="s">
        <v>167</v>
      </c>
      <c r="L837" t="s">
        <v>63</v>
      </c>
      <c r="M837" t="s">
        <v>52</v>
      </c>
      <c r="N837" t="str">
        <f>UPPER(Table1[[#This Row],[CustomerCountry]])</f>
        <v>AUSTRALIA</v>
      </c>
      <c r="O837" t="s">
        <v>23</v>
      </c>
      <c r="P837" t="s">
        <v>24</v>
      </c>
      <c r="Q837" t="s">
        <v>25</v>
      </c>
      <c r="R837" t="s">
        <v>26</v>
      </c>
      <c r="S837" t="s">
        <v>27</v>
      </c>
    </row>
    <row r="838" spans="1:19" x14ac:dyDescent="0.2">
      <c r="A838" t="s">
        <v>1958</v>
      </c>
      <c r="B838" s="6" t="str">
        <f>RIGHT(Table1[[#This Row],[OrderNo]], 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1">
        <v>43053</v>
      </c>
      <c r="I838">
        <v>7</v>
      </c>
      <c r="J838" t="s">
        <v>1959</v>
      </c>
      <c r="K838" t="s">
        <v>109</v>
      </c>
      <c r="L838" t="s">
        <v>51</v>
      </c>
      <c r="M838" t="s">
        <v>52</v>
      </c>
      <c r="N838" t="str">
        <f>UPPER(Table1[[#This Row],[CustomerCountry]])</f>
        <v>AUSTRALIA</v>
      </c>
      <c r="O838" t="s">
        <v>23</v>
      </c>
      <c r="P838" t="s">
        <v>24</v>
      </c>
      <c r="Q838" t="s">
        <v>88</v>
      </c>
      <c r="R838" t="s">
        <v>26</v>
      </c>
      <c r="S838" t="s">
        <v>27</v>
      </c>
    </row>
    <row r="839" spans="1:19" x14ac:dyDescent="0.2">
      <c r="A839" t="s">
        <v>1960</v>
      </c>
      <c r="B839" s="6" t="str">
        <f>RIGHT(Table1[[#This Row],[OrderNo]], 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1">
        <v>43052</v>
      </c>
      <c r="I839">
        <v>6</v>
      </c>
      <c r="J839" t="s">
        <v>1961</v>
      </c>
      <c r="K839" t="s">
        <v>87</v>
      </c>
      <c r="L839" t="s">
        <v>51</v>
      </c>
      <c r="M839" t="s">
        <v>52</v>
      </c>
      <c r="N839" t="str">
        <f>UPPER(Table1[[#This Row],[CustomerCountry]])</f>
        <v>AUSTRALIA</v>
      </c>
      <c r="O839" t="s">
        <v>23</v>
      </c>
      <c r="P839" t="s">
        <v>24</v>
      </c>
      <c r="Q839" t="s">
        <v>84</v>
      </c>
      <c r="R839" t="s">
        <v>26</v>
      </c>
      <c r="S839" t="s">
        <v>27</v>
      </c>
    </row>
    <row r="840" spans="1:19" x14ac:dyDescent="0.2">
      <c r="A840" t="s">
        <v>1962</v>
      </c>
      <c r="B840" s="6" t="str">
        <f>RIGHT(Table1[[#This Row],[OrderNo]], 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1">
        <v>43049</v>
      </c>
      <c r="I840">
        <v>3</v>
      </c>
      <c r="J840" t="s">
        <v>1963</v>
      </c>
      <c r="K840" t="s">
        <v>422</v>
      </c>
      <c r="L840" t="s">
        <v>63</v>
      </c>
      <c r="M840" t="s">
        <v>52</v>
      </c>
      <c r="N840" t="str">
        <f>UPPER(Table1[[#This Row],[CustomerCountry]])</f>
        <v>AUSTRALIA</v>
      </c>
      <c r="O840" t="s">
        <v>23</v>
      </c>
      <c r="P840" t="s">
        <v>24</v>
      </c>
      <c r="Q840" t="s">
        <v>25</v>
      </c>
      <c r="R840" t="s">
        <v>26</v>
      </c>
      <c r="S840" t="s">
        <v>27</v>
      </c>
    </row>
    <row r="841" spans="1:19" x14ac:dyDescent="0.2">
      <c r="A841" t="s">
        <v>1964</v>
      </c>
      <c r="B841" s="6" t="str">
        <f>RIGHT(Table1[[#This Row],[OrderNo]], 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1">
        <v>43054</v>
      </c>
      <c r="I841">
        <v>8</v>
      </c>
      <c r="J841" t="s">
        <v>1965</v>
      </c>
      <c r="K841" t="s">
        <v>528</v>
      </c>
      <c r="L841" t="s">
        <v>106</v>
      </c>
      <c r="M841" t="s">
        <v>52</v>
      </c>
      <c r="N841" t="str">
        <f>UPPER(Table1[[#This Row],[CustomerCountry]])</f>
        <v>AUSTRALIA</v>
      </c>
      <c r="O841" t="s">
        <v>23</v>
      </c>
      <c r="P841" t="s">
        <v>33</v>
      </c>
      <c r="Q841" t="s">
        <v>419</v>
      </c>
      <c r="R841" t="s">
        <v>1</v>
      </c>
      <c r="S841" t="s">
        <v>36</v>
      </c>
    </row>
    <row r="842" spans="1:19" x14ac:dyDescent="0.2">
      <c r="A842" t="s">
        <v>1966</v>
      </c>
      <c r="B842" s="6" t="str">
        <f>RIGHT(Table1[[#This Row],[OrderNo]], 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1">
        <v>43052</v>
      </c>
      <c r="I842">
        <v>6</v>
      </c>
      <c r="J842" t="s">
        <v>1967</v>
      </c>
      <c r="K842" t="s">
        <v>144</v>
      </c>
      <c r="L842" t="s">
        <v>63</v>
      </c>
      <c r="M842" t="s">
        <v>52</v>
      </c>
      <c r="N842" t="str">
        <f>UPPER(Table1[[#This Row],[CustomerCountry]])</f>
        <v>AUSTRALIA</v>
      </c>
      <c r="O842" t="s">
        <v>23</v>
      </c>
      <c r="P842" t="s">
        <v>33</v>
      </c>
      <c r="Q842" t="s">
        <v>64</v>
      </c>
      <c r="R842" t="s">
        <v>1</v>
      </c>
      <c r="S842" t="s">
        <v>36</v>
      </c>
    </row>
    <row r="843" spans="1:19" x14ac:dyDescent="0.2">
      <c r="A843" t="s">
        <v>1968</v>
      </c>
      <c r="B843" s="6" t="str">
        <f>RIGHT(Table1[[#This Row],[OrderNo]], 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1">
        <v>43048</v>
      </c>
      <c r="I843">
        <v>2</v>
      </c>
      <c r="J843" t="s">
        <v>1969</v>
      </c>
      <c r="K843" t="s">
        <v>170</v>
      </c>
      <c r="L843" t="s">
        <v>171</v>
      </c>
      <c r="M843" t="s">
        <v>52</v>
      </c>
      <c r="N843" t="str">
        <f>UPPER(Table1[[#This Row],[CustomerCountry]])</f>
        <v>AUSTRALIA</v>
      </c>
      <c r="O843" t="s">
        <v>23</v>
      </c>
      <c r="P843" t="s">
        <v>33</v>
      </c>
      <c r="Q843" t="s">
        <v>160</v>
      </c>
      <c r="R843" t="s">
        <v>1</v>
      </c>
      <c r="S843" t="s">
        <v>36</v>
      </c>
    </row>
    <row r="844" spans="1:19" x14ac:dyDescent="0.2">
      <c r="A844" t="s">
        <v>1970</v>
      </c>
      <c r="B844" s="6" t="str">
        <f>RIGHT(Table1[[#This Row],[OrderNo]], 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1">
        <v>43057</v>
      </c>
      <c r="I844">
        <v>10</v>
      </c>
      <c r="J844" t="s">
        <v>1971</v>
      </c>
      <c r="K844" t="s">
        <v>190</v>
      </c>
      <c r="L844" t="s">
        <v>78</v>
      </c>
      <c r="M844" t="s">
        <v>79</v>
      </c>
      <c r="N844" t="str">
        <f>UPPER(Table1[[#This Row],[CustomerCountry]])</f>
        <v>UNITED KINGDOM</v>
      </c>
      <c r="O844" t="s">
        <v>23</v>
      </c>
      <c r="P844" t="s">
        <v>24</v>
      </c>
      <c r="Q844" t="s">
        <v>84</v>
      </c>
      <c r="R844" t="s">
        <v>26</v>
      </c>
      <c r="S844" t="s">
        <v>27</v>
      </c>
    </row>
    <row r="845" spans="1:19" x14ac:dyDescent="0.2">
      <c r="A845" t="s">
        <v>1972</v>
      </c>
      <c r="B845" s="6" t="str">
        <f>RIGHT(Table1[[#This Row],[OrderNo]], 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1">
        <v>43055</v>
      </c>
      <c r="I845">
        <v>8</v>
      </c>
      <c r="J845" t="s">
        <v>1973</v>
      </c>
      <c r="K845" t="s">
        <v>207</v>
      </c>
      <c r="L845" t="s">
        <v>40</v>
      </c>
      <c r="M845" t="s">
        <v>41</v>
      </c>
      <c r="N845" t="str">
        <f>UPPER(Table1[[#This Row],[CustomerCountry]])</f>
        <v>UNITED STATES</v>
      </c>
      <c r="O845" t="s">
        <v>23</v>
      </c>
      <c r="P845" t="s">
        <v>24</v>
      </c>
      <c r="Q845" t="s">
        <v>84</v>
      </c>
      <c r="R845" t="s">
        <v>26</v>
      </c>
      <c r="S845" t="s">
        <v>27</v>
      </c>
    </row>
    <row r="846" spans="1:19" x14ac:dyDescent="0.2">
      <c r="A846" t="s">
        <v>1974</v>
      </c>
      <c r="B846" s="6" t="str">
        <f>RIGHT(Table1[[#This Row],[OrderNo]], 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1">
        <v>43051</v>
      </c>
      <c r="I846">
        <v>4</v>
      </c>
      <c r="J846" t="s">
        <v>1975</v>
      </c>
      <c r="K846" t="s">
        <v>244</v>
      </c>
      <c r="L846" t="s">
        <v>106</v>
      </c>
      <c r="M846" t="s">
        <v>52</v>
      </c>
      <c r="N846" t="str">
        <f>UPPER(Table1[[#This Row],[CustomerCountry]])</f>
        <v>AUSTRALIA</v>
      </c>
      <c r="O846" t="s">
        <v>23</v>
      </c>
      <c r="P846" t="s">
        <v>24</v>
      </c>
      <c r="Q846" t="s">
        <v>71</v>
      </c>
      <c r="R846" t="s">
        <v>26</v>
      </c>
      <c r="S846" t="s">
        <v>27</v>
      </c>
    </row>
    <row r="847" spans="1:19" x14ac:dyDescent="0.2">
      <c r="A847" t="s">
        <v>1976</v>
      </c>
      <c r="B847" s="6" t="str">
        <f>RIGHT(Table1[[#This Row],[OrderNo]], 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1">
        <v>43054</v>
      </c>
      <c r="I847">
        <v>7</v>
      </c>
      <c r="J847" t="s">
        <v>1977</v>
      </c>
      <c r="K847" t="s">
        <v>233</v>
      </c>
      <c r="L847" t="s">
        <v>106</v>
      </c>
      <c r="M847" t="s">
        <v>52</v>
      </c>
      <c r="N847" t="str">
        <f>UPPER(Table1[[#This Row],[CustomerCountry]])</f>
        <v>AUSTRALIA</v>
      </c>
      <c r="O847" t="s">
        <v>23</v>
      </c>
      <c r="P847" t="s">
        <v>24</v>
      </c>
      <c r="Q847" t="s">
        <v>55</v>
      </c>
      <c r="R847" t="s">
        <v>26</v>
      </c>
      <c r="S847" t="s">
        <v>27</v>
      </c>
    </row>
    <row r="848" spans="1:19" x14ac:dyDescent="0.2">
      <c r="A848" t="s">
        <v>1978</v>
      </c>
      <c r="B848" s="6" t="str">
        <f>RIGHT(Table1[[#This Row],[OrderNo]], 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1">
        <v>43056</v>
      </c>
      <c r="I848">
        <v>9</v>
      </c>
      <c r="J848" t="s">
        <v>1979</v>
      </c>
      <c r="K848" t="s">
        <v>105</v>
      </c>
      <c r="L848" t="s">
        <v>106</v>
      </c>
      <c r="M848" t="s">
        <v>52</v>
      </c>
      <c r="N848" t="str">
        <f>UPPER(Table1[[#This Row],[CustomerCountry]])</f>
        <v>AUSTRALIA</v>
      </c>
      <c r="O848" t="s">
        <v>23</v>
      </c>
      <c r="P848" t="s">
        <v>33</v>
      </c>
      <c r="Q848" t="s">
        <v>287</v>
      </c>
      <c r="R848" t="s">
        <v>35</v>
      </c>
      <c r="S848" t="s">
        <v>36</v>
      </c>
    </row>
    <row r="849" spans="1:19" x14ac:dyDescent="0.2">
      <c r="A849" t="s">
        <v>1980</v>
      </c>
      <c r="B849" s="6" t="str">
        <f>RIGHT(Table1[[#This Row],[OrderNo]], 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1">
        <v>43053</v>
      </c>
      <c r="I849">
        <v>5</v>
      </c>
      <c r="J849" t="s">
        <v>1981</v>
      </c>
      <c r="K849" t="s">
        <v>99</v>
      </c>
      <c r="L849" t="s">
        <v>45</v>
      </c>
      <c r="M849" t="s">
        <v>41</v>
      </c>
      <c r="N849" t="str">
        <f>UPPER(Table1[[#This Row],[CustomerCountry]])</f>
        <v>UNITED STATES</v>
      </c>
      <c r="O849" t="s">
        <v>23</v>
      </c>
      <c r="P849" t="s">
        <v>24</v>
      </c>
      <c r="Q849" t="s">
        <v>71</v>
      </c>
      <c r="R849" t="s">
        <v>26</v>
      </c>
      <c r="S849" t="s">
        <v>27</v>
      </c>
    </row>
    <row r="850" spans="1:19" x14ac:dyDescent="0.2">
      <c r="A850" t="s">
        <v>1982</v>
      </c>
      <c r="B850" s="6" t="str">
        <f>RIGHT(Table1[[#This Row],[OrderNo]], 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1">
        <v>43053</v>
      </c>
      <c r="I850">
        <v>5</v>
      </c>
      <c r="J850" t="s">
        <v>1983</v>
      </c>
      <c r="K850" t="s">
        <v>70</v>
      </c>
      <c r="L850" t="s">
        <v>45</v>
      </c>
      <c r="M850" t="s">
        <v>41</v>
      </c>
      <c r="N850" t="str">
        <f>UPPER(Table1[[#This Row],[CustomerCountry]])</f>
        <v>UNITED STATES</v>
      </c>
      <c r="O850" t="s">
        <v>23</v>
      </c>
      <c r="P850" t="s">
        <v>24</v>
      </c>
      <c r="Q850" t="s">
        <v>71</v>
      </c>
      <c r="R850" t="s">
        <v>26</v>
      </c>
      <c r="S850" t="s">
        <v>27</v>
      </c>
    </row>
    <row r="851" spans="1:19" x14ac:dyDescent="0.2">
      <c r="A851" t="s">
        <v>1984</v>
      </c>
      <c r="B851" s="6" t="str">
        <f>RIGHT(Table1[[#This Row],[OrderNo]], 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1">
        <v>43058</v>
      </c>
      <c r="I851">
        <v>9</v>
      </c>
      <c r="J851" t="s">
        <v>1985</v>
      </c>
      <c r="K851" t="s">
        <v>217</v>
      </c>
      <c r="L851" t="s">
        <v>218</v>
      </c>
      <c r="M851" t="s">
        <v>32</v>
      </c>
      <c r="N851" t="str">
        <f>UPPER(Table1[[#This Row],[CustomerCountry]])</f>
        <v>FRANCE</v>
      </c>
      <c r="O851" t="s">
        <v>23</v>
      </c>
      <c r="P851" t="s">
        <v>24</v>
      </c>
      <c r="Q851" t="s">
        <v>671</v>
      </c>
      <c r="R851" t="s">
        <v>26</v>
      </c>
      <c r="S851" t="s">
        <v>47</v>
      </c>
    </row>
    <row r="852" spans="1:19" x14ac:dyDescent="0.2">
      <c r="A852" t="s">
        <v>1986</v>
      </c>
      <c r="B852" s="6" t="str">
        <f>RIGHT(Table1[[#This Row],[OrderNo]], 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1">
        <v>43054</v>
      </c>
      <c r="I852">
        <v>5</v>
      </c>
      <c r="J852" t="s">
        <v>1987</v>
      </c>
      <c r="K852" t="s">
        <v>118</v>
      </c>
      <c r="L852" t="s">
        <v>45</v>
      </c>
      <c r="M852" t="s">
        <v>41</v>
      </c>
      <c r="N852" t="str">
        <f>UPPER(Table1[[#This Row],[CustomerCountry]])</f>
        <v>UNITED STATES</v>
      </c>
      <c r="O852" t="s">
        <v>23</v>
      </c>
      <c r="P852" t="s">
        <v>24</v>
      </c>
      <c r="Q852" t="s">
        <v>84</v>
      </c>
      <c r="R852" t="s">
        <v>26</v>
      </c>
      <c r="S852" t="s">
        <v>27</v>
      </c>
    </row>
    <row r="853" spans="1:19" x14ac:dyDescent="0.2">
      <c r="A853" t="s">
        <v>1988</v>
      </c>
      <c r="B853" s="6" t="str">
        <f>RIGHT(Table1[[#This Row],[OrderNo]], 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1">
        <v>43051</v>
      </c>
      <c r="I853">
        <v>2</v>
      </c>
      <c r="J853" t="s">
        <v>1989</v>
      </c>
      <c r="K853" t="s">
        <v>910</v>
      </c>
      <c r="L853" t="s">
        <v>45</v>
      </c>
      <c r="M853" t="s">
        <v>41</v>
      </c>
      <c r="N853" t="str">
        <f>UPPER(Table1[[#This Row],[CustomerCountry]])</f>
        <v>UNITED STATES</v>
      </c>
      <c r="O853" t="s">
        <v>23</v>
      </c>
      <c r="P853" t="s">
        <v>24</v>
      </c>
      <c r="Q853" t="s">
        <v>71</v>
      </c>
      <c r="R853" t="s">
        <v>26</v>
      </c>
      <c r="S853" t="s">
        <v>27</v>
      </c>
    </row>
    <row r="854" spans="1:19" x14ac:dyDescent="0.2">
      <c r="A854" t="s">
        <v>1990</v>
      </c>
      <c r="B854" s="6" t="str">
        <f>RIGHT(Table1[[#This Row],[OrderNo]], 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1">
        <v>43058</v>
      </c>
      <c r="I854">
        <v>9</v>
      </c>
      <c r="J854" t="s">
        <v>1991</v>
      </c>
      <c r="K854" t="s">
        <v>141</v>
      </c>
      <c r="L854" t="s">
        <v>45</v>
      </c>
      <c r="M854" t="s">
        <v>41</v>
      </c>
      <c r="N854" t="str">
        <f>UPPER(Table1[[#This Row],[CustomerCountry]])</f>
        <v>UNITED STATES</v>
      </c>
      <c r="O854" t="s">
        <v>23</v>
      </c>
      <c r="P854" t="s">
        <v>24</v>
      </c>
      <c r="Q854" t="s">
        <v>55</v>
      </c>
      <c r="R854" t="s">
        <v>26</v>
      </c>
      <c r="S854" t="s">
        <v>27</v>
      </c>
    </row>
    <row r="855" spans="1:19" x14ac:dyDescent="0.2">
      <c r="A855" t="s">
        <v>1992</v>
      </c>
      <c r="B855" s="6" t="str">
        <f>RIGHT(Table1[[#This Row],[OrderNo]], 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1">
        <v>43054</v>
      </c>
      <c r="I855">
        <v>5</v>
      </c>
      <c r="J855" t="s">
        <v>1993</v>
      </c>
      <c r="K855" t="s">
        <v>787</v>
      </c>
      <c r="L855" t="s">
        <v>40</v>
      </c>
      <c r="M855" t="s">
        <v>41</v>
      </c>
      <c r="N855" t="str">
        <f>UPPER(Table1[[#This Row],[CustomerCountry]])</f>
        <v>UNITED STATES</v>
      </c>
      <c r="O855" t="s">
        <v>23</v>
      </c>
      <c r="P855" t="s">
        <v>24</v>
      </c>
      <c r="Q855" t="s">
        <v>55</v>
      </c>
      <c r="R855" t="s">
        <v>26</v>
      </c>
      <c r="S855" t="s">
        <v>27</v>
      </c>
    </row>
    <row r="856" spans="1:19" x14ac:dyDescent="0.2">
      <c r="A856" t="s">
        <v>1994</v>
      </c>
      <c r="B856" s="6" t="str">
        <f>RIGHT(Table1[[#This Row],[OrderNo]], 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1">
        <v>43051</v>
      </c>
      <c r="I856">
        <v>2</v>
      </c>
      <c r="J856" t="s">
        <v>1995</v>
      </c>
      <c r="K856" t="s">
        <v>1628</v>
      </c>
      <c r="L856" t="s">
        <v>115</v>
      </c>
      <c r="M856" t="s">
        <v>41</v>
      </c>
      <c r="N856" t="str">
        <f>UPPER(Table1[[#This Row],[CustomerCountry]])</f>
        <v>UNITED STATES</v>
      </c>
      <c r="O856" t="s">
        <v>23</v>
      </c>
      <c r="P856" t="s">
        <v>24</v>
      </c>
      <c r="Q856" t="s">
        <v>25</v>
      </c>
      <c r="R856" t="s">
        <v>26</v>
      </c>
      <c r="S856" t="s">
        <v>27</v>
      </c>
    </row>
    <row r="857" spans="1:19" x14ac:dyDescent="0.2">
      <c r="A857" t="s">
        <v>1996</v>
      </c>
      <c r="B857" s="6" t="str">
        <f>RIGHT(Table1[[#This Row],[OrderNo]], 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1">
        <v>43058</v>
      </c>
      <c r="I857">
        <v>9</v>
      </c>
      <c r="J857" t="s">
        <v>1997</v>
      </c>
      <c r="K857" t="s">
        <v>396</v>
      </c>
      <c r="L857" t="s">
        <v>106</v>
      </c>
      <c r="M857" t="s">
        <v>52</v>
      </c>
      <c r="N857" t="str">
        <f>UPPER(Table1[[#This Row],[CustomerCountry]])</f>
        <v>AUSTRALIA</v>
      </c>
      <c r="O857" t="s">
        <v>23</v>
      </c>
      <c r="P857" t="s">
        <v>24</v>
      </c>
      <c r="Q857" t="s">
        <v>55</v>
      </c>
      <c r="R857" t="s">
        <v>26</v>
      </c>
      <c r="S857" t="s">
        <v>27</v>
      </c>
    </row>
    <row r="858" spans="1:19" x14ac:dyDescent="0.2">
      <c r="A858" t="s">
        <v>1998</v>
      </c>
      <c r="B858" s="6" t="str">
        <f>RIGHT(Table1[[#This Row],[OrderNo]], 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1">
        <v>43055</v>
      </c>
      <c r="I858">
        <v>6</v>
      </c>
      <c r="J858" t="s">
        <v>1999</v>
      </c>
      <c r="K858" t="s">
        <v>367</v>
      </c>
      <c r="L858" t="s">
        <v>63</v>
      </c>
      <c r="M858" t="s">
        <v>52</v>
      </c>
      <c r="N858" t="str">
        <f>UPPER(Table1[[#This Row],[CustomerCountry]])</f>
        <v>AUSTRALIA</v>
      </c>
      <c r="O858" t="s">
        <v>23</v>
      </c>
      <c r="P858" t="s">
        <v>24</v>
      </c>
      <c r="Q858" t="s">
        <v>84</v>
      </c>
      <c r="R858" t="s">
        <v>26</v>
      </c>
      <c r="S858" t="s">
        <v>27</v>
      </c>
    </row>
    <row r="859" spans="1:19" x14ac:dyDescent="0.2">
      <c r="A859" t="s">
        <v>2000</v>
      </c>
      <c r="B859" s="6" t="str">
        <f>RIGHT(Table1[[#This Row],[OrderNo]], 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1">
        <v>43051</v>
      </c>
      <c r="I859">
        <v>2</v>
      </c>
      <c r="J859" t="s">
        <v>2001</v>
      </c>
      <c r="K859" t="s">
        <v>159</v>
      </c>
      <c r="L859" t="s">
        <v>63</v>
      </c>
      <c r="M859" t="s">
        <v>52</v>
      </c>
      <c r="N859" t="str">
        <f>UPPER(Table1[[#This Row],[CustomerCountry]])</f>
        <v>AUSTRALIA</v>
      </c>
      <c r="O859" t="s">
        <v>23</v>
      </c>
      <c r="P859" t="s">
        <v>24</v>
      </c>
      <c r="Q859" t="s">
        <v>55</v>
      </c>
      <c r="R859" t="s">
        <v>26</v>
      </c>
      <c r="S859" t="s">
        <v>27</v>
      </c>
    </row>
    <row r="860" spans="1:19" x14ac:dyDescent="0.2">
      <c r="A860" t="s">
        <v>2002</v>
      </c>
      <c r="B860" s="6" t="str">
        <f>RIGHT(Table1[[#This Row],[OrderNo]], 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1">
        <v>43052</v>
      </c>
      <c r="I860">
        <v>3</v>
      </c>
      <c r="J860" t="s">
        <v>2003</v>
      </c>
      <c r="K860" t="s">
        <v>290</v>
      </c>
      <c r="L860" t="s">
        <v>51</v>
      </c>
      <c r="M860" t="s">
        <v>52</v>
      </c>
      <c r="N860" t="str">
        <f>UPPER(Table1[[#This Row],[CustomerCountry]])</f>
        <v>AUSTRALIA</v>
      </c>
      <c r="O860" t="s">
        <v>23</v>
      </c>
      <c r="P860" t="s">
        <v>24</v>
      </c>
      <c r="Q860" t="s">
        <v>88</v>
      </c>
      <c r="R860" t="s">
        <v>26</v>
      </c>
      <c r="S860" t="s">
        <v>27</v>
      </c>
    </row>
    <row r="861" spans="1:19" x14ac:dyDescent="0.2">
      <c r="A861" t="s">
        <v>2004</v>
      </c>
      <c r="B861" s="6" t="str">
        <f>RIGHT(Table1[[#This Row],[OrderNo]], 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1">
        <v>43053</v>
      </c>
      <c r="I861">
        <v>4</v>
      </c>
      <c r="J861" t="s">
        <v>2005</v>
      </c>
      <c r="K861" t="s">
        <v>344</v>
      </c>
      <c r="L861" t="s">
        <v>106</v>
      </c>
      <c r="M861" t="s">
        <v>52</v>
      </c>
      <c r="N861" t="str">
        <f>UPPER(Table1[[#This Row],[CustomerCountry]])</f>
        <v>AUSTRALIA</v>
      </c>
      <c r="O861" t="s">
        <v>23</v>
      </c>
      <c r="P861" t="s">
        <v>24</v>
      </c>
      <c r="Q861" t="s">
        <v>71</v>
      </c>
      <c r="R861" t="s">
        <v>26</v>
      </c>
      <c r="S861" t="s">
        <v>27</v>
      </c>
    </row>
    <row r="862" spans="1:19" x14ac:dyDescent="0.2">
      <c r="A862" t="s">
        <v>2006</v>
      </c>
      <c r="B862" s="6" t="str">
        <f>RIGHT(Table1[[#This Row],[OrderNo]], 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1">
        <v>43053</v>
      </c>
      <c r="I862">
        <v>3</v>
      </c>
      <c r="J862" t="s">
        <v>2007</v>
      </c>
      <c r="K862" t="s">
        <v>1082</v>
      </c>
      <c r="L862" t="s">
        <v>78</v>
      </c>
      <c r="M862" t="s">
        <v>79</v>
      </c>
      <c r="N862" t="str">
        <f>UPPER(Table1[[#This Row],[CustomerCountry]])</f>
        <v>UNITED KINGDOM</v>
      </c>
      <c r="O862" t="s">
        <v>23</v>
      </c>
      <c r="P862" t="s">
        <v>24</v>
      </c>
      <c r="Q862" t="s">
        <v>25</v>
      </c>
      <c r="R862" t="s">
        <v>26</v>
      </c>
      <c r="S862" t="s">
        <v>27</v>
      </c>
    </row>
    <row r="863" spans="1:19" x14ac:dyDescent="0.2">
      <c r="A863" t="s">
        <v>2008</v>
      </c>
      <c r="B863" s="6" t="str">
        <f>RIGHT(Table1[[#This Row],[OrderNo]], 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1">
        <v>43058</v>
      </c>
      <c r="I863">
        <v>8</v>
      </c>
      <c r="J863" t="s">
        <v>2009</v>
      </c>
      <c r="K863" t="s">
        <v>428</v>
      </c>
      <c r="L863" t="s">
        <v>45</v>
      </c>
      <c r="M863" t="s">
        <v>41</v>
      </c>
      <c r="N863" t="str">
        <f>UPPER(Table1[[#This Row],[CustomerCountry]])</f>
        <v>UNITED STATES</v>
      </c>
      <c r="O863" t="s">
        <v>23</v>
      </c>
      <c r="P863" t="s">
        <v>24</v>
      </c>
      <c r="Q863" t="s">
        <v>88</v>
      </c>
      <c r="R863" t="s">
        <v>26</v>
      </c>
      <c r="S863" t="s">
        <v>27</v>
      </c>
    </row>
    <row r="864" spans="1:19" x14ac:dyDescent="0.2">
      <c r="A864" t="s">
        <v>2010</v>
      </c>
      <c r="B864" s="6" t="str">
        <f>RIGHT(Table1[[#This Row],[OrderNo]], 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1">
        <v>43053</v>
      </c>
      <c r="I864">
        <v>3</v>
      </c>
      <c r="J864" t="s">
        <v>2011</v>
      </c>
      <c r="K864" t="s">
        <v>210</v>
      </c>
      <c r="L864" t="s">
        <v>115</v>
      </c>
      <c r="M864" t="s">
        <v>41</v>
      </c>
      <c r="N864" t="str">
        <f>UPPER(Table1[[#This Row],[CustomerCountry]])</f>
        <v>UNITED STATES</v>
      </c>
      <c r="O864" t="s">
        <v>23</v>
      </c>
      <c r="P864" t="s">
        <v>24</v>
      </c>
      <c r="Q864" t="s">
        <v>25</v>
      </c>
      <c r="R864" t="s">
        <v>26</v>
      </c>
      <c r="S864" t="s">
        <v>27</v>
      </c>
    </row>
    <row r="865" spans="1:19" x14ac:dyDescent="0.2">
      <c r="A865" t="s">
        <v>2012</v>
      </c>
      <c r="B865" s="6" t="str">
        <f>RIGHT(Table1[[#This Row],[OrderNo]], 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1">
        <v>43053</v>
      </c>
      <c r="I865">
        <v>3</v>
      </c>
      <c r="J865" t="s">
        <v>2013</v>
      </c>
      <c r="K865" t="s">
        <v>130</v>
      </c>
      <c r="L865" t="s">
        <v>115</v>
      </c>
      <c r="M865" t="s">
        <v>41</v>
      </c>
      <c r="N865" t="str">
        <f>UPPER(Table1[[#This Row],[CustomerCountry]])</f>
        <v>UNITED STATES</v>
      </c>
      <c r="O865" t="s">
        <v>23</v>
      </c>
      <c r="P865" t="s">
        <v>24</v>
      </c>
      <c r="Q865" t="s">
        <v>25</v>
      </c>
      <c r="R865" t="s">
        <v>26</v>
      </c>
      <c r="S865" t="s">
        <v>27</v>
      </c>
    </row>
    <row r="866" spans="1:19" x14ac:dyDescent="0.2">
      <c r="A866" t="s">
        <v>2014</v>
      </c>
      <c r="B866" s="6" t="str">
        <f>RIGHT(Table1[[#This Row],[OrderNo]], 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1">
        <v>43056</v>
      </c>
      <c r="I866">
        <v>5</v>
      </c>
      <c r="J866" t="s">
        <v>2015</v>
      </c>
      <c r="K866" t="s">
        <v>190</v>
      </c>
      <c r="L866" t="s">
        <v>78</v>
      </c>
      <c r="M866" t="s">
        <v>79</v>
      </c>
      <c r="N866" t="str">
        <f>UPPER(Table1[[#This Row],[CustomerCountry]])</f>
        <v>UNITED KINGDOM</v>
      </c>
      <c r="O866" t="s">
        <v>23</v>
      </c>
      <c r="P866" t="s">
        <v>33</v>
      </c>
      <c r="Q866" t="s">
        <v>419</v>
      </c>
      <c r="R866" t="s">
        <v>1</v>
      </c>
      <c r="S866" t="s">
        <v>36</v>
      </c>
    </row>
    <row r="867" spans="1:19" x14ac:dyDescent="0.2">
      <c r="A867" t="s">
        <v>2016</v>
      </c>
      <c r="B867" s="6" t="str">
        <f>RIGHT(Table1[[#This Row],[OrderNo]], 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1">
        <v>43055</v>
      </c>
      <c r="I867">
        <v>4</v>
      </c>
      <c r="J867" t="s">
        <v>2017</v>
      </c>
      <c r="K867" t="s">
        <v>190</v>
      </c>
      <c r="L867" t="s">
        <v>78</v>
      </c>
      <c r="M867" t="s">
        <v>79</v>
      </c>
      <c r="N867" t="str">
        <f>UPPER(Table1[[#This Row],[CustomerCountry]])</f>
        <v>UNITED KINGDOM</v>
      </c>
      <c r="O867" t="s">
        <v>23</v>
      </c>
      <c r="P867" t="s">
        <v>33</v>
      </c>
      <c r="Q867" t="s">
        <v>34</v>
      </c>
      <c r="R867" t="s">
        <v>35</v>
      </c>
      <c r="S867" t="s">
        <v>36</v>
      </c>
    </row>
    <row r="868" spans="1:19" x14ac:dyDescent="0.2">
      <c r="A868" t="s">
        <v>2018</v>
      </c>
      <c r="B868" s="6" t="str">
        <f>RIGHT(Table1[[#This Row],[OrderNo]], 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1">
        <v>43057</v>
      </c>
      <c r="I868">
        <v>6</v>
      </c>
      <c r="J868" t="s">
        <v>2019</v>
      </c>
      <c r="K868" t="s">
        <v>401</v>
      </c>
      <c r="L868" t="s">
        <v>45</v>
      </c>
      <c r="M868" t="s">
        <v>41</v>
      </c>
      <c r="N868" t="str">
        <f>UPPER(Table1[[#This Row],[CustomerCountry]])</f>
        <v>UNITED STATES</v>
      </c>
      <c r="O868" t="s">
        <v>23</v>
      </c>
      <c r="P868" t="s">
        <v>24</v>
      </c>
      <c r="Q868" t="s">
        <v>25</v>
      </c>
      <c r="R868" t="s">
        <v>26</v>
      </c>
      <c r="S868" t="s">
        <v>27</v>
      </c>
    </row>
    <row r="869" spans="1:19" x14ac:dyDescent="0.2">
      <c r="A869" t="s">
        <v>2020</v>
      </c>
      <c r="B869" s="6" t="str">
        <f>RIGHT(Table1[[#This Row],[OrderNo]], 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1">
        <v>43057</v>
      </c>
      <c r="I869">
        <v>6</v>
      </c>
      <c r="J869" t="s">
        <v>2021</v>
      </c>
      <c r="K869" t="s">
        <v>447</v>
      </c>
      <c r="L869" t="s">
        <v>22</v>
      </c>
      <c r="M869" t="s">
        <v>0</v>
      </c>
      <c r="N869" t="str">
        <f>UPPER(Table1[[#This Row],[CustomerCountry]])</f>
        <v>CANADA</v>
      </c>
      <c r="O869" t="s">
        <v>23</v>
      </c>
      <c r="P869" t="s">
        <v>24</v>
      </c>
      <c r="Q869" t="s">
        <v>84</v>
      </c>
      <c r="R869" t="s">
        <v>26</v>
      </c>
      <c r="S869" t="s">
        <v>27</v>
      </c>
    </row>
    <row r="870" spans="1:19" x14ac:dyDescent="0.2">
      <c r="A870" t="s">
        <v>2022</v>
      </c>
      <c r="B870" s="6" t="str">
        <f>RIGHT(Table1[[#This Row],[OrderNo]], 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1">
        <v>43061</v>
      </c>
      <c r="I870">
        <v>10</v>
      </c>
      <c r="J870" t="s">
        <v>2023</v>
      </c>
      <c r="K870" t="s">
        <v>2024</v>
      </c>
      <c r="L870" t="s">
        <v>115</v>
      </c>
      <c r="M870" t="s">
        <v>41</v>
      </c>
      <c r="N870" t="str">
        <f>UPPER(Table1[[#This Row],[CustomerCountry]])</f>
        <v>UNITED STATES</v>
      </c>
      <c r="O870" t="s">
        <v>23</v>
      </c>
      <c r="P870" t="s">
        <v>24</v>
      </c>
      <c r="Q870" t="s">
        <v>88</v>
      </c>
      <c r="R870" t="s">
        <v>26</v>
      </c>
      <c r="S870" t="s">
        <v>27</v>
      </c>
    </row>
    <row r="871" spans="1:19" x14ac:dyDescent="0.2">
      <c r="A871" t="s">
        <v>2025</v>
      </c>
      <c r="B871" s="6" t="str">
        <f>RIGHT(Table1[[#This Row],[OrderNo]], 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1">
        <v>43059</v>
      </c>
      <c r="I871">
        <v>8</v>
      </c>
      <c r="J871" t="s">
        <v>2026</v>
      </c>
      <c r="K871" t="s">
        <v>228</v>
      </c>
      <c r="L871" t="s">
        <v>45</v>
      </c>
      <c r="M871" t="s">
        <v>41</v>
      </c>
      <c r="N871" t="str">
        <f>UPPER(Table1[[#This Row],[CustomerCountry]])</f>
        <v>UNITED STATES</v>
      </c>
      <c r="O871" t="s">
        <v>23</v>
      </c>
      <c r="P871" t="s">
        <v>33</v>
      </c>
      <c r="Q871" t="s">
        <v>419</v>
      </c>
      <c r="R871" t="s">
        <v>1</v>
      </c>
      <c r="S871" t="s">
        <v>36</v>
      </c>
    </row>
    <row r="872" spans="1:19" x14ac:dyDescent="0.2">
      <c r="A872" t="s">
        <v>2027</v>
      </c>
      <c r="B872" s="6" t="str">
        <f>RIGHT(Table1[[#This Row],[OrderNo]], 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1">
        <v>43057</v>
      </c>
      <c r="I872">
        <v>6</v>
      </c>
      <c r="J872" t="s">
        <v>2028</v>
      </c>
      <c r="K872" t="s">
        <v>44</v>
      </c>
      <c r="L872" t="s">
        <v>45</v>
      </c>
      <c r="M872" t="s">
        <v>41</v>
      </c>
      <c r="N872" t="str">
        <f>UPPER(Table1[[#This Row],[CustomerCountry]])</f>
        <v>UNITED STATES</v>
      </c>
      <c r="O872" t="s">
        <v>23</v>
      </c>
      <c r="P872" t="s">
        <v>33</v>
      </c>
      <c r="Q872" t="s">
        <v>64</v>
      </c>
      <c r="R872" t="s">
        <v>1</v>
      </c>
      <c r="S872" t="s">
        <v>36</v>
      </c>
    </row>
    <row r="873" spans="1:19" x14ac:dyDescent="0.2">
      <c r="A873" t="s">
        <v>2029</v>
      </c>
      <c r="B873" s="6" t="str">
        <f>RIGHT(Table1[[#This Row],[OrderNo]], 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1">
        <v>43058</v>
      </c>
      <c r="I873">
        <v>7</v>
      </c>
      <c r="J873" t="s">
        <v>2030</v>
      </c>
      <c r="K873" t="s">
        <v>207</v>
      </c>
      <c r="L873" t="s">
        <v>40</v>
      </c>
      <c r="M873" t="s">
        <v>41</v>
      </c>
      <c r="N873" t="str">
        <f>UPPER(Table1[[#This Row],[CustomerCountry]])</f>
        <v>UNITED STATES</v>
      </c>
      <c r="O873" t="s">
        <v>23</v>
      </c>
      <c r="P873" t="s">
        <v>33</v>
      </c>
      <c r="Q873" t="s">
        <v>34</v>
      </c>
      <c r="R873" t="s">
        <v>35</v>
      </c>
      <c r="S873" t="s">
        <v>36</v>
      </c>
    </row>
    <row r="874" spans="1:19" x14ac:dyDescent="0.2">
      <c r="A874" t="s">
        <v>2031</v>
      </c>
      <c r="B874" s="6" t="str">
        <f>RIGHT(Table1[[#This Row],[OrderNo]], 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1">
        <v>43060</v>
      </c>
      <c r="I874">
        <v>9</v>
      </c>
      <c r="J874" t="s">
        <v>2032</v>
      </c>
      <c r="K874" t="s">
        <v>367</v>
      </c>
      <c r="L874" t="s">
        <v>63</v>
      </c>
      <c r="M874" t="s">
        <v>52</v>
      </c>
      <c r="N874" t="str">
        <f>UPPER(Table1[[#This Row],[CustomerCountry]])</f>
        <v>AUSTRALIA</v>
      </c>
      <c r="O874" t="s">
        <v>23</v>
      </c>
      <c r="P874" t="s">
        <v>24</v>
      </c>
      <c r="Q874" t="s">
        <v>88</v>
      </c>
      <c r="R874" t="s">
        <v>26</v>
      </c>
      <c r="S874" t="s">
        <v>27</v>
      </c>
    </row>
    <row r="875" spans="1:19" x14ac:dyDescent="0.2">
      <c r="A875" t="s">
        <v>2033</v>
      </c>
      <c r="B875" s="6" t="str">
        <f>RIGHT(Table1[[#This Row],[OrderNo]], 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1">
        <v>43058</v>
      </c>
      <c r="I875">
        <v>7</v>
      </c>
      <c r="J875" t="s">
        <v>2034</v>
      </c>
      <c r="K875" t="s">
        <v>109</v>
      </c>
      <c r="L875" t="s">
        <v>51</v>
      </c>
      <c r="M875" t="s">
        <v>52</v>
      </c>
      <c r="N875" t="str">
        <f>UPPER(Table1[[#This Row],[CustomerCountry]])</f>
        <v>AUSTRALIA</v>
      </c>
      <c r="O875" t="s">
        <v>23</v>
      </c>
      <c r="P875" t="s">
        <v>24</v>
      </c>
      <c r="Q875" t="s">
        <v>25</v>
      </c>
      <c r="R875" t="s">
        <v>26</v>
      </c>
      <c r="S875" t="s">
        <v>27</v>
      </c>
    </row>
    <row r="876" spans="1:19" x14ac:dyDescent="0.2">
      <c r="A876" t="s">
        <v>2035</v>
      </c>
      <c r="B876" s="6" t="str">
        <f>RIGHT(Table1[[#This Row],[OrderNo]], 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1">
        <v>43053</v>
      </c>
      <c r="I876">
        <v>2</v>
      </c>
      <c r="J876" t="s">
        <v>2036</v>
      </c>
      <c r="K876" t="s">
        <v>547</v>
      </c>
      <c r="L876" t="s">
        <v>78</v>
      </c>
      <c r="M876" t="s">
        <v>79</v>
      </c>
      <c r="N876" t="str">
        <f>UPPER(Table1[[#This Row],[CustomerCountry]])</f>
        <v>UNITED KINGDOM</v>
      </c>
      <c r="O876" t="s">
        <v>23</v>
      </c>
      <c r="P876" t="s">
        <v>33</v>
      </c>
      <c r="Q876" t="s">
        <v>64</v>
      </c>
      <c r="R876" t="s">
        <v>1</v>
      </c>
      <c r="S876" t="s">
        <v>36</v>
      </c>
    </row>
    <row r="877" spans="1:19" x14ac:dyDescent="0.2">
      <c r="A877" t="s">
        <v>2037</v>
      </c>
      <c r="B877" s="6" t="str">
        <f>RIGHT(Table1[[#This Row],[OrderNo]], 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1">
        <v>43060</v>
      </c>
      <c r="I877">
        <v>8</v>
      </c>
      <c r="J877" t="s">
        <v>2038</v>
      </c>
      <c r="K877" t="s">
        <v>692</v>
      </c>
      <c r="L877" t="s">
        <v>78</v>
      </c>
      <c r="M877" t="s">
        <v>79</v>
      </c>
      <c r="N877" t="str">
        <f>UPPER(Table1[[#This Row],[CustomerCountry]])</f>
        <v>UNITED KINGDOM</v>
      </c>
      <c r="O877" t="s">
        <v>23</v>
      </c>
      <c r="P877" t="s">
        <v>24</v>
      </c>
      <c r="Q877" t="s">
        <v>88</v>
      </c>
      <c r="R877" t="s">
        <v>26</v>
      </c>
      <c r="S877" t="s">
        <v>27</v>
      </c>
    </row>
    <row r="878" spans="1:19" x14ac:dyDescent="0.2">
      <c r="A878" t="s">
        <v>2039</v>
      </c>
      <c r="B878" s="6" t="str">
        <f>RIGHT(Table1[[#This Row],[OrderNo]], 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1">
        <v>43055</v>
      </c>
      <c r="I878">
        <v>3</v>
      </c>
      <c r="J878" t="s">
        <v>2040</v>
      </c>
      <c r="K878" t="s">
        <v>217</v>
      </c>
      <c r="L878" t="s">
        <v>218</v>
      </c>
      <c r="M878" t="s">
        <v>32</v>
      </c>
      <c r="N878" t="str">
        <f>UPPER(Table1[[#This Row],[CustomerCountry]])</f>
        <v>FRANCE</v>
      </c>
      <c r="O878" t="s">
        <v>23</v>
      </c>
      <c r="P878" t="s">
        <v>24</v>
      </c>
      <c r="Q878" t="s">
        <v>84</v>
      </c>
      <c r="R878" t="s">
        <v>26</v>
      </c>
      <c r="S878" t="s">
        <v>27</v>
      </c>
    </row>
    <row r="879" spans="1:19" x14ac:dyDescent="0.2">
      <c r="A879" t="s">
        <v>2041</v>
      </c>
      <c r="B879" s="6" t="str">
        <f>RIGHT(Table1[[#This Row],[OrderNo]], 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1">
        <v>43056</v>
      </c>
      <c r="I879">
        <v>4</v>
      </c>
      <c r="J879" t="s">
        <v>2042</v>
      </c>
      <c r="K879" t="s">
        <v>621</v>
      </c>
      <c r="L879" t="s">
        <v>122</v>
      </c>
      <c r="M879" t="s">
        <v>96</v>
      </c>
      <c r="N879" t="str">
        <f>UPPER(Table1[[#This Row],[CustomerCountry]])</f>
        <v>GERMANY</v>
      </c>
      <c r="O879" t="s">
        <v>23</v>
      </c>
      <c r="P879" t="s">
        <v>24</v>
      </c>
      <c r="Q879" t="s">
        <v>88</v>
      </c>
      <c r="R879" t="s">
        <v>26</v>
      </c>
      <c r="S879" t="s">
        <v>27</v>
      </c>
    </row>
    <row r="880" spans="1:19" x14ac:dyDescent="0.2">
      <c r="A880" t="s">
        <v>2043</v>
      </c>
      <c r="B880" s="6" t="str">
        <f>RIGHT(Table1[[#This Row],[OrderNo]], 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1">
        <v>43058</v>
      </c>
      <c r="I880">
        <v>6</v>
      </c>
      <c r="J880" t="s">
        <v>2044</v>
      </c>
      <c r="K880" t="s">
        <v>170</v>
      </c>
      <c r="L880" t="s">
        <v>171</v>
      </c>
      <c r="M880" t="s">
        <v>52</v>
      </c>
      <c r="N880" t="str">
        <f>UPPER(Table1[[#This Row],[CustomerCountry]])</f>
        <v>AUSTRALIA</v>
      </c>
      <c r="O880" t="s">
        <v>23</v>
      </c>
      <c r="P880" t="s">
        <v>24</v>
      </c>
      <c r="Q880" t="s">
        <v>84</v>
      </c>
      <c r="R880" t="s">
        <v>26</v>
      </c>
      <c r="S880" t="s">
        <v>27</v>
      </c>
    </row>
    <row r="881" spans="1:19" x14ac:dyDescent="0.2">
      <c r="A881" t="s">
        <v>2045</v>
      </c>
      <c r="B881" s="6" t="str">
        <f>RIGHT(Table1[[#This Row],[OrderNo]], 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1">
        <v>43054</v>
      </c>
      <c r="I881">
        <v>2</v>
      </c>
      <c r="J881" t="s">
        <v>2046</v>
      </c>
      <c r="K881" t="s">
        <v>199</v>
      </c>
      <c r="L881" t="s">
        <v>51</v>
      </c>
      <c r="M881" t="s">
        <v>52</v>
      </c>
      <c r="N881" t="str">
        <f>UPPER(Table1[[#This Row],[CustomerCountry]])</f>
        <v>AUSTRALIA</v>
      </c>
      <c r="O881" t="s">
        <v>23</v>
      </c>
      <c r="P881" t="s">
        <v>33</v>
      </c>
      <c r="Q881" t="s">
        <v>160</v>
      </c>
      <c r="R881" t="s">
        <v>1</v>
      </c>
      <c r="S881" t="s">
        <v>36</v>
      </c>
    </row>
    <row r="882" spans="1:19" x14ac:dyDescent="0.2">
      <c r="A882" t="s">
        <v>2047</v>
      </c>
      <c r="B882" s="6" t="str">
        <f>RIGHT(Table1[[#This Row],[OrderNo]], 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1">
        <v>43063</v>
      </c>
      <c r="I882">
        <v>10</v>
      </c>
      <c r="J882" t="s">
        <v>2048</v>
      </c>
      <c r="K882" t="s">
        <v>600</v>
      </c>
      <c r="L882" t="s">
        <v>122</v>
      </c>
      <c r="M882" t="s">
        <v>96</v>
      </c>
      <c r="N882" t="str">
        <f>UPPER(Table1[[#This Row],[CustomerCountry]])</f>
        <v>GERMANY</v>
      </c>
      <c r="O882" t="s">
        <v>23</v>
      </c>
      <c r="P882" t="s">
        <v>24</v>
      </c>
      <c r="Q882" t="s">
        <v>71</v>
      </c>
      <c r="R882" t="s">
        <v>26</v>
      </c>
      <c r="S882" t="s">
        <v>27</v>
      </c>
    </row>
    <row r="883" spans="1:19" x14ac:dyDescent="0.2">
      <c r="A883" t="s">
        <v>2049</v>
      </c>
      <c r="B883" s="6" t="str">
        <f>RIGHT(Table1[[#This Row],[OrderNo]], 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1">
        <v>43058</v>
      </c>
      <c r="I883">
        <v>5</v>
      </c>
      <c r="J883" t="s">
        <v>2050</v>
      </c>
      <c r="K883" t="s">
        <v>150</v>
      </c>
      <c r="L883" t="s">
        <v>78</v>
      </c>
      <c r="M883" t="s">
        <v>79</v>
      </c>
      <c r="N883" t="str">
        <f>UPPER(Table1[[#This Row],[CustomerCountry]])</f>
        <v>UNITED KINGDOM</v>
      </c>
      <c r="O883" t="s">
        <v>23</v>
      </c>
      <c r="P883" t="s">
        <v>24</v>
      </c>
      <c r="Q883" t="s">
        <v>55</v>
      </c>
      <c r="R883" t="s">
        <v>26</v>
      </c>
      <c r="S883" t="s">
        <v>27</v>
      </c>
    </row>
    <row r="884" spans="1:19" x14ac:dyDescent="0.2">
      <c r="A884" t="s">
        <v>2051</v>
      </c>
      <c r="B884" s="6" t="str">
        <f>RIGHT(Table1[[#This Row],[OrderNo]], 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1">
        <v>43058</v>
      </c>
      <c r="I884">
        <v>5</v>
      </c>
      <c r="J884" t="s">
        <v>2052</v>
      </c>
      <c r="K884" t="s">
        <v>497</v>
      </c>
      <c r="L884" t="s">
        <v>138</v>
      </c>
      <c r="M884" t="s">
        <v>96</v>
      </c>
      <c r="N884" t="str">
        <f>UPPER(Table1[[#This Row],[CustomerCountry]])</f>
        <v>GERMANY</v>
      </c>
      <c r="O884" t="s">
        <v>23</v>
      </c>
      <c r="P884" t="s">
        <v>24</v>
      </c>
      <c r="Q884" t="s">
        <v>450</v>
      </c>
      <c r="R884" t="s">
        <v>26</v>
      </c>
      <c r="S884" t="s">
        <v>47</v>
      </c>
    </row>
    <row r="885" spans="1:19" x14ac:dyDescent="0.2">
      <c r="A885" t="s">
        <v>2053</v>
      </c>
      <c r="B885" s="6" t="str">
        <f>RIGHT(Table1[[#This Row],[OrderNo]], 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1">
        <v>43062</v>
      </c>
      <c r="I885">
        <v>9</v>
      </c>
      <c r="J885" t="s">
        <v>2054</v>
      </c>
      <c r="K885" t="s">
        <v>987</v>
      </c>
      <c r="L885" t="s">
        <v>45</v>
      </c>
      <c r="M885" t="s">
        <v>41</v>
      </c>
      <c r="N885" t="str">
        <f>UPPER(Table1[[#This Row],[CustomerCountry]])</f>
        <v>UNITED STATES</v>
      </c>
      <c r="O885" t="s">
        <v>23</v>
      </c>
      <c r="P885" t="s">
        <v>24</v>
      </c>
      <c r="Q885" t="s">
        <v>88</v>
      </c>
      <c r="R885" t="s">
        <v>26</v>
      </c>
      <c r="S885" t="s">
        <v>27</v>
      </c>
    </row>
    <row r="886" spans="1:19" x14ac:dyDescent="0.2">
      <c r="A886" t="s">
        <v>2055</v>
      </c>
      <c r="B886" s="6" t="str">
        <f>RIGHT(Table1[[#This Row],[OrderNo]], 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1">
        <v>43058</v>
      </c>
      <c r="I886">
        <v>5</v>
      </c>
      <c r="J886" t="s">
        <v>2056</v>
      </c>
      <c r="K886" t="s">
        <v>99</v>
      </c>
      <c r="L886" t="s">
        <v>45</v>
      </c>
      <c r="M886" t="s">
        <v>41</v>
      </c>
      <c r="N886" t="str">
        <f>UPPER(Table1[[#This Row],[CustomerCountry]])</f>
        <v>UNITED STATES</v>
      </c>
      <c r="O886" t="s">
        <v>23</v>
      </c>
      <c r="P886" t="s">
        <v>24</v>
      </c>
      <c r="Q886" t="s">
        <v>25</v>
      </c>
      <c r="R886" t="s">
        <v>26</v>
      </c>
      <c r="S886" t="s">
        <v>27</v>
      </c>
    </row>
    <row r="887" spans="1:19" x14ac:dyDescent="0.2">
      <c r="A887" t="s">
        <v>2057</v>
      </c>
      <c r="B887" s="6" t="str">
        <f>RIGHT(Table1[[#This Row],[OrderNo]], 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1">
        <v>43061</v>
      </c>
      <c r="I887">
        <v>8</v>
      </c>
      <c r="J887" t="s">
        <v>2058</v>
      </c>
      <c r="K887" t="s">
        <v>996</v>
      </c>
      <c r="L887" t="s">
        <v>45</v>
      </c>
      <c r="M887" t="s">
        <v>41</v>
      </c>
      <c r="N887" t="str">
        <f>UPPER(Table1[[#This Row],[CustomerCountry]])</f>
        <v>UNITED STATES</v>
      </c>
      <c r="O887" t="s">
        <v>23</v>
      </c>
      <c r="P887" t="s">
        <v>33</v>
      </c>
      <c r="Q887" t="s">
        <v>67</v>
      </c>
      <c r="R887" t="s">
        <v>35</v>
      </c>
      <c r="S887" t="s">
        <v>36</v>
      </c>
    </row>
    <row r="888" spans="1:19" x14ac:dyDescent="0.2">
      <c r="A888" t="s">
        <v>2059</v>
      </c>
      <c r="B888" s="6" t="str">
        <f>RIGHT(Table1[[#This Row],[OrderNo]], 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1">
        <v>43055</v>
      </c>
      <c r="I888">
        <v>2</v>
      </c>
      <c r="J888" t="s">
        <v>2060</v>
      </c>
      <c r="K888" t="s">
        <v>428</v>
      </c>
      <c r="L888" t="s">
        <v>45</v>
      </c>
      <c r="M888" t="s">
        <v>41</v>
      </c>
      <c r="N888" t="str">
        <f>UPPER(Table1[[#This Row],[CustomerCountry]])</f>
        <v>UNITED STATES</v>
      </c>
      <c r="O888" t="s">
        <v>23</v>
      </c>
      <c r="P888" t="s">
        <v>33</v>
      </c>
      <c r="Q888" t="s">
        <v>435</v>
      </c>
      <c r="R888" t="s">
        <v>1</v>
      </c>
      <c r="S888" t="s">
        <v>36</v>
      </c>
    </row>
    <row r="889" spans="1:19" x14ac:dyDescent="0.2">
      <c r="A889" t="s">
        <v>2061</v>
      </c>
      <c r="B889" s="6" t="str">
        <f>RIGHT(Table1[[#This Row],[OrderNo]], 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1">
        <v>43062</v>
      </c>
      <c r="I889">
        <v>9</v>
      </c>
      <c r="J889" t="s">
        <v>2062</v>
      </c>
      <c r="K889" t="s">
        <v>401</v>
      </c>
      <c r="L889" t="s">
        <v>45</v>
      </c>
      <c r="M889" t="s">
        <v>41</v>
      </c>
      <c r="N889" t="str">
        <f>UPPER(Table1[[#This Row],[CustomerCountry]])</f>
        <v>UNITED STATES</v>
      </c>
      <c r="O889" t="s">
        <v>23</v>
      </c>
      <c r="P889" t="s">
        <v>24</v>
      </c>
      <c r="Q889" t="s">
        <v>25</v>
      </c>
      <c r="R889" t="s">
        <v>26</v>
      </c>
      <c r="S889" t="s">
        <v>27</v>
      </c>
    </row>
    <row r="890" spans="1:19" x14ac:dyDescent="0.2">
      <c r="A890" t="s">
        <v>2063</v>
      </c>
      <c r="B890" s="6" t="str">
        <f>RIGHT(Table1[[#This Row],[OrderNo]], 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1">
        <v>43059</v>
      </c>
      <c r="I890">
        <v>6</v>
      </c>
      <c r="J890" t="s">
        <v>2064</v>
      </c>
      <c r="K890" t="s">
        <v>109</v>
      </c>
      <c r="L890" t="s">
        <v>51</v>
      </c>
      <c r="M890" t="s">
        <v>52</v>
      </c>
      <c r="N890" t="str">
        <f>UPPER(Table1[[#This Row],[CustomerCountry]])</f>
        <v>AUSTRALIA</v>
      </c>
      <c r="O890" t="s">
        <v>23</v>
      </c>
      <c r="P890" t="s">
        <v>24</v>
      </c>
      <c r="Q890" t="s">
        <v>55</v>
      </c>
      <c r="R890" t="s">
        <v>26</v>
      </c>
      <c r="S890" t="s">
        <v>27</v>
      </c>
    </row>
    <row r="891" spans="1:19" x14ac:dyDescent="0.2">
      <c r="A891" t="s">
        <v>2065</v>
      </c>
      <c r="B891" s="6" t="str">
        <f>RIGHT(Table1[[#This Row],[OrderNo]], 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1">
        <v>43062</v>
      </c>
      <c r="I891">
        <v>9</v>
      </c>
      <c r="J891" t="s">
        <v>2066</v>
      </c>
      <c r="K891" t="s">
        <v>391</v>
      </c>
      <c r="L891" t="s">
        <v>51</v>
      </c>
      <c r="M891" t="s">
        <v>52</v>
      </c>
      <c r="N891" t="str">
        <f>UPPER(Table1[[#This Row],[CustomerCountry]])</f>
        <v>AUSTRALIA</v>
      </c>
      <c r="O891" t="s">
        <v>23</v>
      </c>
      <c r="P891" t="s">
        <v>24</v>
      </c>
      <c r="Q891" t="s">
        <v>55</v>
      </c>
      <c r="R891" t="s">
        <v>26</v>
      </c>
      <c r="S891" t="s">
        <v>27</v>
      </c>
    </row>
    <row r="892" spans="1:19" x14ac:dyDescent="0.2">
      <c r="A892" t="s">
        <v>2067</v>
      </c>
      <c r="B892" s="6" t="str">
        <f>RIGHT(Table1[[#This Row],[OrderNo]], 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1">
        <v>43063</v>
      </c>
      <c r="I892">
        <v>10</v>
      </c>
      <c r="J892" t="s">
        <v>2068</v>
      </c>
      <c r="K892" t="s">
        <v>322</v>
      </c>
      <c r="L892" t="s">
        <v>51</v>
      </c>
      <c r="M892" t="s">
        <v>52</v>
      </c>
      <c r="N892" t="str">
        <f>UPPER(Table1[[#This Row],[CustomerCountry]])</f>
        <v>AUSTRALIA</v>
      </c>
      <c r="O892" t="s">
        <v>23</v>
      </c>
      <c r="P892" t="s">
        <v>24</v>
      </c>
      <c r="Q892" t="s">
        <v>71</v>
      </c>
      <c r="R892" t="s">
        <v>26</v>
      </c>
      <c r="S892" t="s">
        <v>27</v>
      </c>
    </row>
    <row r="893" spans="1:19" x14ac:dyDescent="0.2">
      <c r="A893" t="s">
        <v>2069</v>
      </c>
      <c r="B893" s="6" t="str">
        <f>RIGHT(Table1[[#This Row],[OrderNo]], 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1">
        <v>43061</v>
      </c>
      <c r="I893">
        <v>8</v>
      </c>
      <c r="J893" t="s">
        <v>2070</v>
      </c>
      <c r="K893" t="s">
        <v>747</v>
      </c>
      <c r="L893" t="s">
        <v>51</v>
      </c>
      <c r="M893" t="s">
        <v>52</v>
      </c>
      <c r="N893" t="str">
        <f>UPPER(Table1[[#This Row],[CustomerCountry]])</f>
        <v>AUSTRALIA</v>
      </c>
      <c r="O893" t="s">
        <v>23</v>
      </c>
      <c r="P893" t="s">
        <v>24</v>
      </c>
      <c r="Q893" t="s">
        <v>55</v>
      </c>
      <c r="R893" t="s">
        <v>26</v>
      </c>
      <c r="S893" t="s">
        <v>27</v>
      </c>
    </row>
    <row r="894" spans="1:19" x14ac:dyDescent="0.2">
      <c r="A894" t="s">
        <v>2071</v>
      </c>
      <c r="B894" s="6" t="str">
        <f>RIGHT(Table1[[#This Row],[OrderNo]], 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1">
        <v>43063</v>
      </c>
      <c r="I894">
        <v>9</v>
      </c>
      <c r="J894" t="s">
        <v>2072</v>
      </c>
      <c r="K894" t="s">
        <v>1122</v>
      </c>
      <c r="L894" t="s">
        <v>95</v>
      </c>
      <c r="M894" t="s">
        <v>96</v>
      </c>
      <c r="N894" t="str">
        <f>UPPER(Table1[[#This Row],[CustomerCountry]])</f>
        <v>GERMANY</v>
      </c>
      <c r="O894" t="s">
        <v>23</v>
      </c>
      <c r="P894" t="s">
        <v>24</v>
      </c>
      <c r="Q894" t="s">
        <v>25</v>
      </c>
      <c r="R894" t="s">
        <v>26</v>
      </c>
      <c r="S894" t="s">
        <v>27</v>
      </c>
    </row>
    <row r="895" spans="1:19" x14ac:dyDescent="0.2">
      <c r="A895" t="s">
        <v>2073</v>
      </c>
      <c r="B895" s="6" t="str">
        <f>RIGHT(Table1[[#This Row],[OrderNo]], 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1">
        <v>43056</v>
      </c>
      <c r="I895">
        <v>2</v>
      </c>
      <c r="J895" t="s">
        <v>2074</v>
      </c>
      <c r="K895" t="s">
        <v>2075</v>
      </c>
      <c r="L895" t="s">
        <v>95</v>
      </c>
      <c r="M895" t="s">
        <v>96</v>
      </c>
      <c r="N895" t="str">
        <f>UPPER(Table1[[#This Row],[CustomerCountry]])</f>
        <v>GERMANY</v>
      </c>
      <c r="O895" t="s">
        <v>23</v>
      </c>
      <c r="P895" t="s">
        <v>33</v>
      </c>
      <c r="Q895" t="s">
        <v>160</v>
      </c>
      <c r="R895" t="s">
        <v>1</v>
      </c>
      <c r="S895" t="s">
        <v>36</v>
      </c>
    </row>
    <row r="896" spans="1:19" x14ac:dyDescent="0.2">
      <c r="A896" t="s">
        <v>2076</v>
      </c>
      <c r="B896" s="6" t="str">
        <f>RIGHT(Table1[[#This Row],[OrderNo]], 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1">
        <v>43063</v>
      </c>
      <c r="I896">
        <v>9</v>
      </c>
      <c r="J896" t="s">
        <v>2077</v>
      </c>
      <c r="K896" t="s">
        <v>1066</v>
      </c>
      <c r="L896" t="s">
        <v>40</v>
      </c>
      <c r="M896" t="s">
        <v>41</v>
      </c>
      <c r="N896" t="str">
        <f>UPPER(Table1[[#This Row],[CustomerCountry]])</f>
        <v>UNITED STATES</v>
      </c>
      <c r="O896" t="s">
        <v>23</v>
      </c>
      <c r="P896" t="s">
        <v>24</v>
      </c>
      <c r="Q896" t="s">
        <v>25</v>
      </c>
      <c r="R896" t="s">
        <v>26</v>
      </c>
      <c r="S896" t="s">
        <v>27</v>
      </c>
    </row>
    <row r="897" spans="1:19" x14ac:dyDescent="0.2">
      <c r="A897" t="s">
        <v>2078</v>
      </c>
      <c r="B897" s="6" t="str">
        <f>RIGHT(Table1[[#This Row],[OrderNo]], 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1">
        <v>43057</v>
      </c>
      <c r="I897">
        <v>3</v>
      </c>
      <c r="J897" t="s">
        <v>2079</v>
      </c>
      <c r="K897" t="s">
        <v>525</v>
      </c>
      <c r="L897" t="s">
        <v>45</v>
      </c>
      <c r="M897" t="s">
        <v>41</v>
      </c>
      <c r="N897" t="str">
        <f>UPPER(Table1[[#This Row],[CustomerCountry]])</f>
        <v>UNITED STATES</v>
      </c>
      <c r="O897" t="s">
        <v>23</v>
      </c>
      <c r="P897" t="s">
        <v>24</v>
      </c>
      <c r="Q897" t="s">
        <v>414</v>
      </c>
      <c r="R897" t="s">
        <v>1</v>
      </c>
      <c r="S897" t="s">
        <v>47</v>
      </c>
    </row>
    <row r="898" spans="1:19" x14ac:dyDescent="0.2">
      <c r="A898" t="s">
        <v>2080</v>
      </c>
      <c r="B898" s="6" t="str">
        <f>RIGHT(Table1[[#This Row],[OrderNo]], 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1">
        <v>43062</v>
      </c>
      <c r="I898">
        <v>8</v>
      </c>
      <c r="J898" t="s">
        <v>2081</v>
      </c>
      <c r="K898" t="s">
        <v>1194</v>
      </c>
      <c r="L898" t="s">
        <v>51</v>
      </c>
      <c r="M898" t="s">
        <v>52</v>
      </c>
      <c r="N898" t="str">
        <f>UPPER(Table1[[#This Row],[CustomerCountry]])</f>
        <v>AUSTRALIA</v>
      </c>
      <c r="O898" t="s">
        <v>23</v>
      </c>
      <c r="P898" t="s">
        <v>24</v>
      </c>
      <c r="Q898" t="s">
        <v>71</v>
      </c>
      <c r="R898" t="s">
        <v>26</v>
      </c>
      <c r="S898" t="s">
        <v>27</v>
      </c>
    </row>
    <row r="899" spans="1:19" x14ac:dyDescent="0.2">
      <c r="A899" t="s">
        <v>2082</v>
      </c>
      <c r="B899" s="6" t="str">
        <f>RIGHT(Table1[[#This Row],[OrderNo]], 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1">
        <v>43060</v>
      </c>
      <c r="I899">
        <v>6</v>
      </c>
      <c r="J899" t="s">
        <v>2083</v>
      </c>
      <c r="K899" t="s">
        <v>159</v>
      </c>
      <c r="L899" t="s">
        <v>63</v>
      </c>
      <c r="M899" t="s">
        <v>52</v>
      </c>
      <c r="N899" t="str">
        <f>UPPER(Table1[[#This Row],[CustomerCountry]])</f>
        <v>AUSTRALIA</v>
      </c>
      <c r="O899" t="s">
        <v>23</v>
      </c>
      <c r="P899" t="s">
        <v>24</v>
      </c>
      <c r="Q899" t="s">
        <v>88</v>
      </c>
      <c r="R899" t="s">
        <v>26</v>
      </c>
      <c r="S899" t="s">
        <v>27</v>
      </c>
    </row>
    <row r="900" spans="1:19" x14ac:dyDescent="0.2">
      <c r="A900" t="s">
        <v>2084</v>
      </c>
      <c r="B900" s="6" t="str">
        <f>RIGHT(Table1[[#This Row],[OrderNo]], 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1">
        <v>43062</v>
      </c>
      <c r="I900">
        <v>8</v>
      </c>
      <c r="J900" t="s">
        <v>2085</v>
      </c>
      <c r="K900" t="s">
        <v>199</v>
      </c>
      <c r="L900" t="s">
        <v>51</v>
      </c>
      <c r="M900" t="s">
        <v>52</v>
      </c>
      <c r="N900" t="str">
        <f>UPPER(Table1[[#This Row],[CustomerCountry]])</f>
        <v>AUSTRALIA</v>
      </c>
      <c r="O900" t="s">
        <v>23</v>
      </c>
      <c r="P900" t="s">
        <v>24</v>
      </c>
      <c r="Q900" t="s">
        <v>71</v>
      </c>
      <c r="R900" t="s">
        <v>26</v>
      </c>
      <c r="S900" t="s">
        <v>27</v>
      </c>
    </row>
    <row r="901" spans="1:19" x14ac:dyDescent="0.2">
      <c r="A901" t="s">
        <v>2086</v>
      </c>
      <c r="B901" s="6" t="str">
        <f>RIGHT(Table1[[#This Row],[OrderNo]], 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1">
        <v>43059</v>
      </c>
      <c r="I901">
        <v>4</v>
      </c>
      <c r="J901" t="s">
        <v>2087</v>
      </c>
      <c r="K901" t="s">
        <v>163</v>
      </c>
      <c r="L901" t="s">
        <v>115</v>
      </c>
      <c r="M901" t="s">
        <v>41</v>
      </c>
      <c r="N901" t="str">
        <f>UPPER(Table1[[#This Row],[CustomerCountry]])</f>
        <v>UNITED STATES</v>
      </c>
      <c r="O901" t="s">
        <v>23</v>
      </c>
      <c r="P901" t="s">
        <v>24</v>
      </c>
      <c r="Q901" t="s">
        <v>25</v>
      </c>
      <c r="R901" t="s">
        <v>26</v>
      </c>
      <c r="S901" t="s">
        <v>27</v>
      </c>
    </row>
    <row r="902" spans="1:19" x14ac:dyDescent="0.2">
      <c r="A902" t="s">
        <v>2088</v>
      </c>
      <c r="B902" s="6" t="str">
        <f>RIGHT(Table1[[#This Row],[OrderNo]], 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1">
        <v>43060</v>
      </c>
      <c r="I902">
        <v>5</v>
      </c>
      <c r="J902" t="s">
        <v>2089</v>
      </c>
      <c r="K902" t="s">
        <v>199</v>
      </c>
      <c r="L902" t="s">
        <v>51</v>
      </c>
      <c r="M902" t="s">
        <v>52</v>
      </c>
      <c r="N902" t="str">
        <f>UPPER(Table1[[#This Row],[CustomerCountry]])</f>
        <v>AUSTRALIA</v>
      </c>
      <c r="O902" t="s">
        <v>23</v>
      </c>
      <c r="P902" t="s">
        <v>24</v>
      </c>
      <c r="Q902" t="s">
        <v>84</v>
      </c>
      <c r="R902" t="s">
        <v>26</v>
      </c>
      <c r="S902" t="s">
        <v>27</v>
      </c>
    </row>
    <row r="903" spans="1:19" x14ac:dyDescent="0.2">
      <c r="A903" t="s">
        <v>2090</v>
      </c>
      <c r="B903" s="6" t="str">
        <f>RIGHT(Table1[[#This Row],[OrderNo]], 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1">
        <v>43064</v>
      </c>
      <c r="I903">
        <v>9</v>
      </c>
      <c r="J903" t="s">
        <v>2091</v>
      </c>
      <c r="K903" t="s">
        <v>167</v>
      </c>
      <c r="L903" t="s">
        <v>63</v>
      </c>
      <c r="M903" t="s">
        <v>52</v>
      </c>
      <c r="N903" t="str">
        <f>UPPER(Table1[[#This Row],[CustomerCountry]])</f>
        <v>AUSTRALIA</v>
      </c>
      <c r="O903" t="s">
        <v>23</v>
      </c>
      <c r="P903" t="s">
        <v>24</v>
      </c>
      <c r="Q903" t="s">
        <v>364</v>
      </c>
      <c r="R903" t="s">
        <v>26</v>
      </c>
      <c r="S903" t="s">
        <v>47</v>
      </c>
    </row>
    <row r="904" spans="1:19" x14ac:dyDescent="0.2">
      <c r="A904" t="s">
        <v>2092</v>
      </c>
      <c r="B904" s="6" t="str">
        <f>RIGHT(Table1[[#This Row],[OrderNo]], 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1">
        <v>43057</v>
      </c>
      <c r="I904">
        <v>2</v>
      </c>
      <c r="J904" t="s">
        <v>2093</v>
      </c>
      <c r="K904" t="s">
        <v>105</v>
      </c>
      <c r="L904" t="s">
        <v>106</v>
      </c>
      <c r="M904" t="s">
        <v>52</v>
      </c>
      <c r="N904" t="str">
        <f>UPPER(Table1[[#This Row],[CustomerCountry]])</f>
        <v>AUSTRALIA</v>
      </c>
      <c r="O904" t="s">
        <v>23</v>
      </c>
      <c r="P904" t="s">
        <v>33</v>
      </c>
      <c r="Q904" t="s">
        <v>419</v>
      </c>
      <c r="R904" t="s">
        <v>1</v>
      </c>
      <c r="S904" t="s">
        <v>36</v>
      </c>
    </row>
    <row r="905" spans="1:19" x14ac:dyDescent="0.2">
      <c r="A905" t="s">
        <v>2094</v>
      </c>
      <c r="B905" s="6" t="str">
        <f>RIGHT(Table1[[#This Row],[OrderNo]], 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1">
        <v>43059</v>
      </c>
      <c r="I905">
        <v>3</v>
      </c>
      <c r="J905" t="s">
        <v>2095</v>
      </c>
      <c r="K905" t="s">
        <v>360</v>
      </c>
      <c r="L905" t="s">
        <v>78</v>
      </c>
      <c r="M905" t="s">
        <v>79</v>
      </c>
      <c r="N905" t="str">
        <f>UPPER(Table1[[#This Row],[CustomerCountry]])</f>
        <v>UNITED KINGDOM</v>
      </c>
      <c r="O905" t="s">
        <v>23</v>
      </c>
      <c r="P905" t="s">
        <v>24</v>
      </c>
      <c r="Q905" t="s">
        <v>88</v>
      </c>
      <c r="R905" t="s">
        <v>26</v>
      </c>
      <c r="S905" t="s">
        <v>27</v>
      </c>
    </row>
    <row r="906" spans="1:19" x14ac:dyDescent="0.2">
      <c r="A906" t="s">
        <v>2096</v>
      </c>
      <c r="B906" s="6" t="str">
        <f>RIGHT(Table1[[#This Row],[OrderNo]], 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1">
        <v>43058</v>
      </c>
      <c r="I906">
        <v>2</v>
      </c>
      <c r="J906" t="s">
        <v>2097</v>
      </c>
      <c r="K906" t="s">
        <v>1541</v>
      </c>
      <c r="L906" t="s">
        <v>725</v>
      </c>
      <c r="M906" t="s">
        <v>32</v>
      </c>
      <c r="N906" t="str">
        <f>UPPER(Table1[[#This Row],[CustomerCountry]])</f>
        <v>FRANCE</v>
      </c>
      <c r="O906" t="s">
        <v>23</v>
      </c>
      <c r="P906" t="s">
        <v>24</v>
      </c>
      <c r="Q906" t="s">
        <v>71</v>
      </c>
      <c r="R906" t="s">
        <v>26</v>
      </c>
      <c r="S906" t="s">
        <v>27</v>
      </c>
    </row>
    <row r="907" spans="1:19" x14ac:dyDescent="0.2">
      <c r="A907" t="s">
        <v>2098</v>
      </c>
      <c r="B907" s="6" t="str">
        <f>RIGHT(Table1[[#This Row],[OrderNo]], 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1">
        <v>43061</v>
      </c>
      <c r="I907">
        <v>5</v>
      </c>
      <c r="J907" t="s">
        <v>2099</v>
      </c>
      <c r="K907" t="s">
        <v>764</v>
      </c>
      <c r="L907" t="s">
        <v>45</v>
      </c>
      <c r="M907" t="s">
        <v>41</v>
      </c>
      <c r="N907" t="str">
        <f>UPPER(Table1[[#This Row],[CustomerCountry]])</f>
        <v>UNITED STATES</v>
      </c>
      <c r="O907" t="s">
        <v>23</v>
      </c>
      <c r="P907" t="s">
        <v>24</v>
      </c>
      <c r="Q907" t="s">
        <v>71</v>
      </c>
      <c r="R907" t="s">
        <v>26</v>
      </c>
      <c r="S907" t="s">
        <v>27</v>
      </c>
    </row>
    <row r="908" spans="1:19" x14ac:dyDescent="0.2">
      <c r="A908" t="s">
        <v>2100</v>
      </c>
      <c r="B908" s="6" t="str">
        <f>RIGHT(Table1[[#This Row],[OrderNo]], 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1">
        <v>43059</v>
      </c>
      <c r="I908">
        <v>3</v>
      </c>
      <c r="J908" t="s">
        <v>2101</v>
      </c>
      <c r="K908" t="s">
        <v>2024</v>
      </c>
      <c r="L908" t="s">
        <v>115</v>
      </c>
      <c r="M908" t="s">
        <v>41</v>
      </c>
      <c r="N908" t="str">
        <f>UPPER(Table1[[#This Row],[CustomerCountry]])</f>
        <v>UNITED STATES</v>
      </c>
      <c r="O908" t="s">
        <v>23</v>
      </c>
      <c r="P908" t="s">
        <v>24</v>
      </c>
      <c r="Q908" t="s">
        <v>71</v>
      </c>
      <c r="R908" t="s">
        <v>26</v>
      </c>
      <c r="S908" t="s">
        <v>27</v>
      </c>
    </row>
    <row r="909" spans="1:19" x14ac:dyDescent="0.2">
      <c r="A909" t="s">
        <v>2102</v>
      </c>
      <c r="B909" s="6" t="str">
        <f>RIGHT(Table1[[#This Row],[OrderNo]], 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1">
        <v>43065</v>
      </c>
      <c r="I909">
        <v>9</v>
      </c>
      <c r="J909" t="s">
        <v>2103</v>
      </c>
      <c r="K909" t="s">
        <v>504</v>
      </c>
      <c r="L909" t="s">
        <v>51</v>
      </c>
      <c r="M909" t="s">
        <v>52</v>
      </c>
      <c r="N909" t="str">
        <f>UPPER(Table1[[#This Row],[CustomerCountry]])</f>
        <v>AUSTRALIA</v>
      </c>
      <c r="O909" t="s">
        <v>23</v>
      </c>
      <c r="P909" t="s">
        <v>24</v>
      </c>
      <c r="Q909" t="s">
        <v>71</v>
      </c>
      <c r="R909" t="s">
        <v>26</v>
      </c>
      <c r="S909" t="s">
        <v>27</v>
      </c>
    </row>
    <row r="910" spans="1:19" x14ac:dyDescent="0.2">
      <c r="A910" t="s">
        <v>2104</v>
      </c>
      <c r="B910" s="6" t="str">
        <f>RIGHT(Table1[[#This Row],[OrderNo]], 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1">
        <v>43062</v>
      </c>
      <c r="I910">
        <v>6</v>
      </c>
      <c r="J910" t="s">
        <v>2105</v>
      </c>
      <c r="K910" t="s">
        <v>256</v>
      </c>
      <c r="L910" t="s">
        <v>106</v>
      </c>
      <c r="M910" t="s">
        <v>52</v>
      </c>
      <c r="N910" t="str">
        <f>UPPER(Table1[[#This Row],[CustomerCountry]])</f>
        <v>AUSTRALIA</v>
      </c>
      <c r="O910" t="s">
        <v>23</v>
      </c>
      <c r="P910" t="s">
        <v>24</v>
      </c>
      <c r="Q910" t="s">
        <v>71</v>
      </c>
      <c r="R910" t="s">
        <v>26</v>
      </c>
      <c r="S910" t="s">
        <v>27</v>
      </c>
    </row>
    <row r="911" spans="1:19" x14ac:dyDescent="0.2">
      <c r="A911" t="s">
        <v>2106</v>
      </c>
      <c r="B911" s="6" t="str">
        <f>RIGHT(Table1[[#This Row],[OrderNo]], 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1">
        <v>43064</v>
      </c>
      <c r="I911">
        <v>7</v>
      </c>
      <c r="J911" t="s">
        <v>2107</v>
      </c>
      <c r="K911" t="s">
        <v>190</v>
      </c>
      <c r="L911" t="s">
        <v>78</v>
      </c>
      <c r="M911" t="s">
        <v>79</v>
      </c>
      <c r="N911" t="str">
        <f>UPPER(Table1[[#This Row],[CustomerCountry]])</f>
        <v>UNITED KINGDOM</v>
      </c>
      <c r="O911" t="s">
        <v>23</v>
      </c>
      <c r="P911" t="s">
        <v>24</v>
      </c>
      <c r="Q911" t="s">
        <v>71</v>
      </c>
      <c r="R911" t="s">
        <v>26</v>
      </c>
      <c r="S911" t="s">
        <v>27</v>
      </c>
    </row>
    <row r="912" spans="1:19" x14ac:dyDescent="0.2">
      <c r="A912" t="s">
        <v>2108</v>
      </c>
      <c r="B912" s="6" t="str">
        <f>RIGHT(Table1[[#This Row],[OrderNo]], 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1">
        <v>43064</v>
      </c>
      <c r="I912">
        <v>7</v>
      </c>
      <c r="J912" t="s">
        <v>2109</v>
      </c>
      <c r="K912" t="s">
        <v>1657</v>
      </c>
      <c r="L912" t="s">
        <v>725</v>
      </c>
      <c r="M912" t="s">
        <v>32</v>
      </c>
      <c r="N912" t="str">
        <f>UPPER(Table1[[#This Row],[CustomerCountry]])</f>
        <v>FRANCE</v>
      </c>
      <c r="O912" t="s">
        <v>23</v>
      </c>
      <c r="P912" t="s">
        <v>24</v>
      </c>
      <c r="Q912" t="s">
        <v>71</v>
      </c>
      <c r="R912" t="s">
        <v>26</v>
      </c>
      <c r="S912" t="s">
        <v>27</v>
      </c>
    </row>
    <row r="913" spans="1:19" x14ac:dyDescent="0.2">
      <c r="A913" t="s">
        <v>2110</v>
      </c>
      <c r="B913" s="6" t="str">
        <f>RIGHT(Table1[[#This Row],[OrderNo]], 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1">
        <v>43062</v>
      </c>
      <c r="I913">
        <v>5</v>
      </c>
      <c r="J913" t="s">
        <v>2111</v>
      </c>
      <c r="K913" t="s">
        <v>895</v>
      </c>
      <c r="L913" t="s">
        <v>40</v>
      </c>
      <c r="M913" t="s">
        <v>41</v>
      </c>
      <c r="N913" t="str">
        <f>UPPER(Table1[[#This Row],[CustomerCountry]])</f>
        <v>UNITED STATES</v>
      </c>
      <c r="O913" t="s">
        <v>23</v>
      </c>
      <c r="P913" t="s">
        <v>24</v>
      </c>
      <c r="Q913" t="s">
        <v>71</v>
      </c>
      <c r="R913" t="s">
        <v>26</v>
      </c>
      <c r="S913" t="s">
        <v>27</v>
      </c>
    </row>
    <row r="914" spans="1:19" x14ac:dyDescent="0.2">
      <c r="A914" t="s">
        <v>2112</v>
      </c>
      <c r="B914" s="6" t="str">
        <f>RIGHT(Table1[[#This Row],[OrderNo]], 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1">
        <v>43064</v>
      </c>
      <c r="I914">
        <v>7</v>
      </c>
      <c r="J914" t="s">
        <v>2113</v>
      </c>
      <c r="K914" t="s">
        <v>2114</v>
      </c>
      <c r="L914" t="s">
        <v>2115</v>
      </c>
      <c r="M914" t="s">
        <v>0</v>
      </c>
      <c r="N914" t="str">
        <f>UPPER(Table1[[#This Row],[CustomerCountry]])</f>
        <v>CANADA</v>
      </c>
      <c r="O914" t="s">
        <v>23</v>
      </c>
      <c r="P914" t="s">
        <v>24</v>
      </c>
      <c r="Q914" t="s">
        <v>55</v>
      </c>
      <c r="R914" t="s">
        <v>26</v>
      </c>
      <c r="S914" t="s">
        <v>27</v>
      </c>
    </row>
    <row r="915" spans="1:19" x14ac:dyDescent="0.2">
      <c r="A915" t="s">
        <v>2116</v>
      </c>
      <c r="B915" s="6" t="str">
        <f>RIGHT(Table1[[#This Row],[OrderNo]], 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1">
        <v>43062</v>
      </c>
      <c r="I915">
        <v>5</v>
      </c>
      <c r="J915" t="s">
        <v>2117</v>
      </c>
      <c r="K915" t="s">
        <v>363</v>
      </c>
      <c r="L915" t="s">
        <v>115</v>
      </c>
      <c r="M915" t="s">
        <v>41</v>
      </c>
      <c r="N915" t="str">
        <f>UPPER(Table1[[#This Row],[CustomerCountry]])</f>
        <v>UNITED STATES</v>
      </c>
      <c r="O915" t="s">
        <v>23</v>
      </c>
      <c r="P915" t="s">
        <v>24</v>
      </c>
      <c r="Q915" t="s">
        <v>88</v>
      </c>
      <c r="R915" t="s">
        <v>26</v>
      </c>
      <c r="S915" t="s">
        <v>27</v>
      </c>
    </row>
    <row r="916" spans="1:19" x14ac:dyDescent="0.2">
      <c r="A916" t="s">
        <v>2118</v>
      </c>
      <c r="B916" s="6" t="str">
        <f>RIGHT(Table1[[#This Row],[OrderNo]], 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1">
        <v>43061</v>
      </c>
      <c r="I916">
        <v>4</v>
      </c>
      <c r="J916" t="s">
        <v>2119</v>
      </c>
      <c r="K916" t="s">
        <v>91</v>
      </c>
      <c r="L916" t="s">
        <v>40</v>
      </c>
      <c r="M916" t="s">
        <v>41</v>
      </c>
      <c r="N916" t="str">
        <f>UPPER(Table1[[#This Row],[CustomerCountry]])</f>
        <v>UNITED STATES</v>
      </c>
      <c r="O916" t="s">
        <v>23</v>
      </c>
      <c r="P916" t="s">
        <v>24</v>
      </c>
      <c r="Q916" t="s">
        <v>88</v>
      </c>
      <c r="R916" t="s">
        <v>26</v>
      </c>
      <c r="S916" t="s">
        <v>27</v>
      </c>
    </row>
    <row r="917" spans="1:19" x14ac:dyDescent="0.2">
      <c r="A917" t="s">
        <v>2120</v>
      </c>
      <c r="B917" s="6" t="str">
        <f>RIGHT(Table1[[#This Row],[OrderNo]], 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1">
        <v>43067</v>
      </c>
      <c r="I917">
        <v>10</v>
      </c>
      <c r="J917" t="s">
        <v>2121</v>
      </c>
      <c r="K917" t="s">
        <v>367</v>
      </c>
      <c r="L917" t="s">
        <v>63</v>
      </c>
      <c r="M917" t="s">
        <v>52</v>
      </c>
      <c r="N917" t="str">
        <f>UPPER(Table1[[#This Row],[CustomerCountry]])</f>
        <v>AUSTRALIA</v>
      </c>
      <c r="O917" t="s">
        <v>23</v>
      </c>
      <c r="P917" t="s">
        <v>24</v>
      </c>
      <c r="Q917" t="s">
        <v>55</v>
      </c>
      <c r="R917" t="s">
        <v>26</v>
      </c>
      <c r="S917" t="s">
        <v>27</v>
      </c>
    </row>
    <row r="918" spans="1:19" x14ac:dyDescent="0.2">
      <c r="A918" t="s">
        <v>2122</v>
      </c>
      <c r="B918" s="6" t="str">
        <f>RIGHT(Table1[[#This Row],[OrderNo]], 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1">
        <v>43063</v>
      </c>
      <c r="I918">
        <v>6</v>
      </c>
      <c r="J918" t="s">
        <v>2123</v>
      </c>
      <c r="K918" t="s">
        <v>747</v>
      </c>
      <c r="L918" t="s">
        <v>51</v>
      </c>
      <c r="M918" t="s">
        <v>52</v>
      </c>
      <c r="N918" t="str">
        <f>UPPER(Table1[[#This Row],[CustomerCountry]])</f>
        <v>AUSTRALIA</v>
      </c>
      <c r="O918" t="s">
        <v>23</v>
      </c>
      <c r="P918" t="s">
        <v>24</v>
      </c>
      <c r="Q918" t="s">
        <v>25</v>
      </c>
      <c r="R918" t="s">
        <v>26</v>
      </c>
      <c r="S918" t="s">
        <v>27</v>
      </c>
    </row>
    <row r="919" spans="1:19" x14ac:dyDescent="0.2">
      <c r="A919" t="s">
        <v>2124</v>
      </c>
      <c r="B919" s="6" t="str">
        <f>RIGHT(Table1[[#This Row],[OrderNo]], 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1">
        <v>43065</v>
      </c>
      <c r="I919">
        <v>8</v>
      </c>
      <c r="J919" t="s">
        <v>2125</v>
      </c>
      <c r="K919" t="s">
        <v>233</v>
      </c>
      <c r="L919" t="s">
        <v>106</v>
      </c>
      <c r="M919" t="s">
        <v>52</v>
      </c>
      <c r="N919" t="str">
        <f>UPPER(Table1[[#This Row],[CustomerCountry]])</f>
        <v>AUSTRALIA</v>
      </c>
      <c r="O919" t="s">
        <v>23</v>
      </c>
      <c r="P919" t="s">
        <v>24</v>
      </c>
      <c r="Q919" t="s">
        <v>25</v>
      </c>
      <c r="R919" t="s">
        <v>26</v>
      </c>
      <c r="S919" t="s">
        <v>27</v>
      </c>
    </row>
    <row r="920" spans="1:19" x14ac:dyDescent="0.2">
      <c r="A920" t="s">
        <v>2126</v>
      </c>
      <c r="B920" s="6" t="str">
        <f>RIGHT(Table1[[#This Row],[OrderNo]], 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1">
        <v>43061</v>
      </c>
      <c r="I920">
        <v>4</v>
      </c>
      <c r="J920" t="s">
        <v>2127</v>
      </c>
      <c r="K920" t="s">
        <v>62</v>
      </c>
      <c r="L920" t="s">
        <v>63</v>
      </c>
      <c r="M920" t="s">
        <v>52</v>
      </c>
      <c r="N920" t="str">
        <f>UPPER(Table1[[#This Row],[CustomerCountry]])</f>
        <v>AUSTRALIA</v>
      </c>
      <c r="O920" t="s">
        <v>23</v>
      </c>
      <c r="P920" t="s">
        <v>24</v>
      </c>
      <c r="Q920" t="s">
        <v>80</v>
      </c>
      <c r="R920" t="s">
        <v>26</v>
      </c>
      <c r="S920" t="s">
        <v>47</v>
      </c>
    </row>
    <row r="921" spans="1:19" x14ac:dyDescent="0.2">
      <c r="A921" t="s">
        <v>2128</v>
      </c>
      <c r="B921" s="6" t="str">
        <f>RIGHT(Table1[[#This Row],[OrderNo]], 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1">
        <v>43066</v>
      </c>
      <c r="I921">
        <v>9</v>
      </c>
      <c r="J921" t="s">
        <v>2129</v>
      </c>
      <c r="K921" t="s">
        <v>491</v>
      </c>
      <c r="L921" t="s">
        <v>59</v>
      </c>
      <c r="M921" t="s">
        <v>52</v>
      </c>
      <c r="N921" t="str">
        <f>UPPER(Table1[[#This Row],[CustomerCountry]])</f>
        <v>AUSTRALIA</v>
      </c>
      <c r="O921" t="s">
        <v>23</v>
      </c>
      <c r="P921" t="s">
        <v>24</v>
      </c>
      <c r="Q921" t="s">
        <v>131</v>
      </c>
      <c r="R921" t="s">
        <v>1</v>
      </c>
      <c r="S921" t="s">
        <v>47</v>
      </c>
    </row>
    <row r="922" spans="1:19" x14ac:dyDescent="0.2">
      <c r="A922" t="s">
        <v>2130</v>
      </c>
      <c r="B922" s="6" t="str">
        <f>RIGHT(Table1[[#This Row],[OrderNo]], 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1">
        <v>43063</v>
      </c>
      <c r="I922">
        <v>6</v>
      </c>
      <c r="J922" t="s">
        <v>2131</v>
      </c>
      <c r="K922" t="s">
        <v>565</v>
      </c>
      <c r="L922" t="s">
        <v>51</v>
      </c>
      <c r="M922" t="s">
        <v>52</v>
      </c>
      <c r="N922" t="str">
        <f>UPPER(Table1[[#This Row],[CustomerCountry]])</f>
        <v>AUSTRALIA</v>
      </c>
      <c r="O922" t="s">
        <v>23</v>
      </c>
      <c r="P922" t="s">
        <v>24</v>
      </c>
      <c r="Q922" t="s">
        <v>492</v>
      </c>
      <c r="R922" t="s">
        <v>26</v>
      </c>
      <c r="S922" t="s">
        <v>47</v>
      </c>
    </row>
    <row r="923" spans="1:19" x14ac:dyDescent="0.2">
      <c r="A923" t="s">
        <v>2132</v>
      </c>
      <c r="B923" s="6" t="str">
        <f>RIGHT(Table1[[#This Row],[OrderNo]], 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1">
        <v>43063</v>
      </c>
      <c r="I923">
        <v>6</v>
      </c>
      <c r="J923" t="s">
        <v>2133</v>
      </c>
      <c r="K923" t="s">
        <v>167</v>
      </c>
      <c r="L923" t="s">
        <v>63</v>
      </c>
      <c r="M923" t="s">
        <v>52</v>
      </c>
      <c r="N923" t="str">
        <f>UPPER(Table1[[#This Row],[CustomerCountry]])</f>
        <v>AUSTRALIA</v>
      </c>
      <c r="O923" t="s">
        <v>23</v>
      </c>
      <c r="P923" t="s">
        <v>33</v>
      </c>
      <c r="Q923" t="s">
        <v>435</v>
      </c>
      <c r="R923" t="s">
        <v>1</v>
      </c>
      <c r="S923" t="s">
        <v>36</v>
      </c>
    </row>
    <row r="924" spans="1:19" x14ac:dyDescent="0.2">
      <c r="A924" t="s">
        <v>2134</v>
      </c>
      <c r="B924" s="6" t="str">
        <f>RIGHT(Table1[[#This Row],[OrderNo]], 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1">
        <v>43063</v>
      </c>
      <c r="I924">
        <v>6</v>
      </c>
      <c r="J924" t="s">
        <v>2135</v>
      </c>
      <c r="K924" t="s">
        <v>747</v>
      </c>
      <c r="L924" t="s">
        <v>51</v>
      </c>
      <c r="M924" t="s">
        <v>52</v>
      </c>
      <c r="N924" t="str">
        <f>UPPER(Table1[[#This Row],[CustomerCountry]])</f>
        <v>AUSTRALIA</v>
      </c>
      <c r="O924" t="s">
        <v>23</v>
      </c>
      <c r="P924" t="s">
        <v>33</v>
      </c>
      <c r="Q924" t="s">
        <v>34</v>
      </c>
      <c r="R924" t="s">
        <v>35</v>
      </c>
      <c r="S924" t="s">
        <v>36</v>
      </c>
    </row>
    <row r="925" spans="1:19" x14ac:dyDescent="0.2">
      <c r="A925" t="s">
        <v>2136</v>
      </c>
      <c r="B925" s="6" t="str">
        <f>RIGHT(Table1[[#This Row],[OrderNo]], 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1">
        <v>43063</v>
      </c>
      <c r="I925">
        <v>5</v>
      </c>
      <c r="J925" t="s">
        <v>2137</v>
      </c>
      <c r="K925" t="s">
        <v>2138</v>
      </c>
      <c r="L925" t="s">
        <v>214</v>
      </c>
      <c r="M925" t="s">
        <v>32</v>
      </c>
      <c r="N925" t="str">
        <f>UPPER(Table1[[#This Row],[CustomerCountry]])</f>
        <v>FRANCE</v>
      </c>
      <c r="O925" t="s">
        <v>23</v>
      </c>
      <c r="P925" t="s">
        <v>24</v>
      </c>
      <c r="Q925" t="s">
        <v>71</v>
      </c>
      <c r="R925" t="s">
        <v>26</v>
      </c>
      <c r="S925" t="s">
        <v>27</v>
      </c>
    </row>
    <row r="926" spans="1:19" x14ac:dyDescent="0.2">
      <c r="A926" t="s">
        <v>2139</v>
      </c>
      <c r="B926" s="6" t="str">
        <f>RIGHT(Table1[[#This Row],[OrderNo]], 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1">
        <v>43064</v>
      </c>
      <c r="I926">
        <v>6</v>
      </c>
      <c r="J926" t="s">
        <v>2140</v>
      </c>
      <c r="K926" t="s">
        <v>1586</v>
      </c>
      <c r="L926" t="s">
        <v>282</v>
      </c>
      <c r="M926" t="s">
        <v>96</v>
      </c>
      <c r="N926" t="str">
        <f>UPPER(Table1[[#This Row],[CustomerCountry]])</f>
        <v>GERMANY</v>
      </c>
      <c r="O926" t="s">
        <v>23</v>
      </c>
      <c r="P926" t="s">
        <v>33</v>
      </c>
      <c r="Q926" t="s">
        <v>435</v>
      </c>
      <c r="R926" t="s">
        <v>1</v>
      </c>
      <c r="S926" t="s">
        <v>36</v>
      </c>
    </row>
    <row r="927" spans="1:19" x14ac:dyDescent="0.2">
      <c r="A927" t="s">
        <v>2141</v>
      </c>
      <c r="B927" s="6" t="str">
        <f>RIGHT(Table1[[#This Row],[OrderNo]], 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1">
        <v>43063</v>
      </c>
      <c r="I927">
        <v>5</v>
      </c>
      <c r="J927" t="s">
        <v>2142</v>
      </c>
      <c r="K927" t="s">
        <v>407</v>
      </c>
      <c r="L927" t="s">
        <v>45</v>
      </c>
      <c r="M927" t="s">
        <v>41</v>
      </c>
      <c r="N927" t="str">
        <f>UPPER(Table1[[#This Row],[CustomerCountry]])</f>
        <v>UNITED STATES</v>
      </c>
      <c r="O927" t="s">
        <v>23</v>
      </c>
      <c r="P927" t="s">
        <v>24</v>
      </c>
      <c r="Q927" t="s">
        <v>84</v>
      </c>
      <c r="R927" t="s">
        <v>26</v>
      </c>
      <c r="S927" t="s">
        <v>27</v>
      </c>
    </row>
    <row r="928" spans="1:19" x14ac:dyDescent="0.2">
      <c r="A928" t="s">
        <v>2143</v>
      </c>
      <c r="B928" s="6" t="str">
        <f>RIGHT(Table1[[#This Row],[OrderNo]], 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1">
        <v>43062</v>
      </c>
      <c r="I928">
        <v>4</v>
      </c>
      <c r="J928" t="s">
        <v>2144</v>
      </c>
      <c r="K928" t="s">
        <v>44</v>
      </c>
      <c r="L928" t="s">
        <v>45</v>
      </c>
      <c r="M928" t="s">
        <v>41</v>
      </c>
      <c r="N928" t="str">
        <f>UPPER(Table1[[#This Row],[CustomerCountry]])</f>
        <v>UNITED STATES</v>
      </c>
      <c r="O928" t="s">
        <v>23</v>
      </c>
      <c r="P928" t="s">
        <v>24</v>
      </c>
      <c r="Q928" t="s">
        <v>55</v>
      </c>
      <c r="R928" t="s">
        <v>26</v>
      </c>
      <c r="S928" t="s">
        <v>27</v>
      </c>
    </row>
    <row r="929" spans="1:19" x14ac:dyDescent="0.2">
      <c r="A929" t="s">
        <v>2145</v>
      </c>
      <c r="B929" s="6" t="str">
        <f>RIGHT(Table1[[#This Row],[OrderNo]], 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1">
        <v>43066</v>
      </c>
      <c r="I929">
        <v>8</v>
      </c>
      <c r="J929" t="s">
        <v>2146</v>
      </c>
      <c r="K929" t="s">
        <v>70</v>
      </c>
      <c r="L929" t="s">
        <v>45</v>
      </c>
      <c r="M929" t="s">
        <v>41</v>
      </c>
      <c r="N929" t="str">
        <f>UPPER(Table1[[#This Row],[CustomerCountry]])</f>
        <v>UNITED STATES</v>
      </c>
      <c r="O929" t="s">
        <v>23</v>
      </c>
      <c r="P929" t="s">
        <v>33</v>
      </c>
      <c r="Q929" t="s">
        <v>435</v>
      </c>
      <c r="R929" t="s">
        <v>1</v>
      </c>
      <c r="S929" t="s">
        <v>36</v>
      </c>
    </row>
    <row r="930" spans="1:19" x14ac:dyDescent="0.2">
      <c r="A930" t="s">
        <v>2147</v>
      </c>
      <c r="B930" s="6" t="str">
        <f>RIGHT(Table1[[#This Row],[OrderNo]], 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1">
        <v>43060</v>
      </c>
      <c r="I930">
        <v>2</v>
      </c>
      <c r="J930" t="s">
        <v>2148</v>
      </c>
      <c r="K930" t="s">
        <v>2149</v>
      </c>
      <c r="L930" t="s">
        <v>2150</v>
      </c>
      <c r="M930" t="s">
        <v>41</v>
      </c>
      <c r="N930" t="str">
        <f>UPPER(Table1[[#This Row],[CustomerCountry]])</f>
        <v>UNITED STATES</v>
      </c>
      <c r="O930" t="s">
        <v>23</v>
      </c>
      <c r="P930" t="s">
        <v>24</v>
      </c>
      <c r="Q930" t="s">
        <v>71</v>
      </c>
      <c r="R930" t="s">
        <v>26</v>
      </c>
      <c r="S930" t="s">
        <v>27</v>
      </c>
    </row>
    <row r="931" spans="1:19" x14ac:dyDescent="0.2">
      <c r="A931" t="s">
        <v>2151</v>
      </c>
      <c r="B931" s="6" t="str">
        <f>RIGHT(Table1[[#This Row],[OrderNo]], 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1">
        <v>43060</v>
      </c>
      <c r="I931">
        <v>2</v>
      </c>
      <c r="J931" t="s">
        <v>2152</v>
      </c>
      <c r="K931" t="s">
        <v>401</v>
      </c>
      <c r="L931" t="s">
        <v>45</v>
      </c>
      <c r="M931" t="s">
        <v>41</v>
      </c>
      <c r="N931" t="str">
        <f>UPPER(Table1[[#This Row],[CustomerCountry]])</f>
        <v>UNITED STATES</v>
      </c>
      <c r="O931" t="s">
        <v>23</v>
      </c>
      <c r="P931" t="s">
        <v>24</v>
      </c>
      <c r="Q931" t="s">
        <v>25</v>
      </c>
      <c r="R931" t="s">
        <v>26</v>
      </c>
      <c r="S931" t="s">
        <v>27</v>
      </c>
    </row>
    <row r="932" spans="1:19" x14ac:dyDescent="0.2">
      <c r="A932" t="s">
        <v>2153</v>
      </c>
      <c r="B932" s="6" t="str">
        <f>RIGHT(Table1[[#This Row],[OrderNo]], 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1">
        <v>43063</v>
      </c>
      <c r="I932">
        <v>5</v>
      </c>
      <c r="J932" t="s">
        <v>2154</v>
      </c>
      <c r="K932" t="s">
        <v>105</v>
      </c>
      <c r="L932" t="s">
        <v>106</v>
      </c>
      <c r="M932" t="s">
        <v>52</v>
      </c>
      <c r="N932" t="str">
        <f>UPPER(Table1[[#This Row],[CustomerCountry]])</f>
        <v>AUSTRALIA</v>
      </c>
      <c r="O932" t="s">
        <v>23</v>
      </c>
      <c r="P932" t="s">
        <v>24</v>
      </c>
      <c r="Q932" t="s">
        <v>337</v>
      </c>
      <c r="R932" t="s">
        <v>1</v>
      </c>
      <c r="S932" t="s">
        <v>47</v>
      </c>
    </row>
    <row r="933" spans="1:19" x14ac:dyDescent="0.2">
      <c r="A933" t="s">
        <v>2155</v>
      </c>
      <c r="B933" s="6" t="str">
        <f>RIGHT(Table1[[#This Row],[OrderNo]], 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1">
        <v>43065</v>
      </c>
      <c r="I933">
        <v>7</v>
      </c>
      <c r="J933" t="s">
        <v>2156</v>
      </c>
      <c r="K933" t="s">
        <v>244</v>
      </c>
      <c r="L933" t="s">
        <v>106</v>
      </c>
      <c r="M933" t="s">
        <v>52</v>
      </c>
      <c r="N933" t="str">
        <f>UPPER(Table1[[#This Row],[CustomerCountry]])</f>
        <v>AUSTRALIA</v>
      </c>
      <c r="O933" t="s">
        <v>23</v>
      </c>
      <c r="P933" t="s">
        <v>33</v>
      </c>
      <c r="Q933" t="s">
        <v>64</v>
      </c>
      <c r="R933" t="s">
        <v>1</v>
      </c>
      <c r="S933" t="s">
        <v>36</v>
      </c>
    </row>
    <row r="934" spans="1:19" x14ac:dyDescent="0.2">
      <c r="A934" t="s">
        <v>2157</v>
      </c>
      <c r="B934" s="6" t="str">
        <f>RIGHT(Table1[[#This Row],[OrderNo]], 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1">
        <v>43063</v>
      </c>
      <c r="I934">
        <v>4</v>
      </c>
      <c r="J934" t="s">
        <v>2158</v>
      </c>
      <c r="K934" t="s">
        <v>347</v>
      </c>
      <c r="L934" t="s">
        <v>22</v>
      </c>
      <c r="M934" t="s">
        <v>0</v>
      </c>
      <c r="N934" t="str">
        <f>UPPER(Table1[[#This Row],[CustomerCountry]])</f>
        <v>CANADA</v>
      </c>
      <c r="O934" t="s">
        <v>23</v>
      </c>
      <c r="P934" t="s">
        <v>24</v>
      </c>
      <c r="Q934" t="s">
        <v>25</v>
      </c>
      <c r="R934" t="s">
        <v>26</v>
      </c>
      <c r="S934" t="s">
        <v>27</v>
      </c>
    </row>
    <row r="935" spans="1:19" x14ac:dyDescent="0.2">
      <c r="A935" t="s">
        <v>2159</v>
      </c>
      <c r="B935" s="6" t="str">
        <f>RIGHT(Table1[[#This Row],[OrderNo]], 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1">
        <v>43062</v>
      </c>
      <c r="I935">
        <v>3</v>
      </c>
      <c r="J935" t="s">
        <v>2160</v>
      </c>
      <c r="K935" t="s">
        <v>190</v>
      </c>
      <c r="L935" t="s">
        <v>78</v>
      </c>
      <c r="M935" t="s">
        <v>79</v>
      </c>
      <c r="N935" t="str">
        <f>UPPER(Table1[[#This Row],[CustomerCountry]])</f>
        <v>UNITED KINGDOM</v>
      </c>
      <c r="O935" t="s">
        <v>23</v>
      </c>
      <c r="P935" t="s">
        <v>24</v>
      </c>
      <c r="Q935" t="s">
        <v>131</v>
      </c>
      <c r="R935" t="s">
        <v>1</v>
      </c>
      <c r="S935" t="s">
        <v>47</v>
      </c>
    </row>
    <row r="936" spans="1:19" x14ac:dyDescent="0.2">
      <c r="A936" t="s">
        <v>2161</v>
      </c>
      <c r="B936" s="6" t="str">
        <f>RIGHT(Table1[[#This Row],[OrderNo]], 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1">
        <v>43062</v>
      </c>
      <c r="I936">
        <v>3</v>
      </c>
      <c r="J936" t="s">
        <v>2162</v>
      </c>
      <c r="K936" t="s">
        <v>247</v>
      </c>
      <c r="L936" t="s">
        <v>45</v>
      </c>
      <c r="M936" t="s">
        <v>41</v>
      </c>
      <c r="N936" t="str">
        <f>UPPER(Table1[[#This Row],[CustomerCountry]])</f>
        <v>UNITED STATES</v>
      </c>
      <c r="O936" t="s">
        <v>23</v>
      </c>
      <c r="P936" t="s">
        <v>24</v>
      </c>
      <c r="Q936" t="s">
        <v>71</v>
      </c>
      <c r="R936" t="s">
        <v>26</v>
      </c>
      <c r="S936" t="s">
        <v>27</v>
      </c>
    </row>
    <row r="937" spans="1:19" x14ac:dyDescent="0.2">
      <c r="A937" t="s">
        <v>2163</v>
      </c>
      <c r="B937" s="6" t="str">
        <f>RIGHT(Table1[[#This Row],[OrderNo]], 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1">
        <v>43062</v>
      </c>
      <c r="I937">
        <v>3</v>
      </c>
      <c r="J937" t="s">
        <v>2164</v>
      </c>
      <c r="K937" t="s">
        <v>1108</v>
      </c>
      <c r="L937" t="s">
        <v>22</v>
      </c>
      <c r="M937" t="s">
        <v>0</v>
      </c>
      <c r="N937" t="str">
        <f>UPPER(Table1[[#This Row],[CustomerCountry]])</f>
        <v>CANADA</v>
      </c>
      <c r="O937" t="s">
        <v>23</v>
      </c>
      <c r="P937" t="s">
        <v>24</v>
      </c>
      <c r="Q937" t="s">
        <v>88</v>
      </c>
      <c r="R937" t="s">
        <v>26</v>
      </c>
      <c r="S937" t="s">
        <v>27</v>
      </c>
    </row>
    <row r="938" spans="1:19" x14ac:dyDescent="0.2">
      <c r="A938" t="s">
        <v>2165</v>
      </c>
      <c r="B938" s="6" t="str">
        <f>RIGHT(Table1[[#This Row],[OrderNo]], 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1">
        <v>43067</v>
      </c>
      <c r="I938">
        <v>8</v>
      </c>
      <c r="J938" t="s">
        <v>2166</v>
      </c>
      <c r="K938" t="s">
        <v>332</v>
      </c>
      <c r="L938" t="s">
        <v>45</v>
      </c>
      <c r="M938" t="s">
        <v>41</v>
      </c>
      <c r="N938" t="str">
        <f>UPPER(Table1[[#This Row],[CustomerCountry]])</f>
        <v>UNITED STATES</v>
      </c>
      <c r="O938" t="s">
        <v>23</v>
      </c>
      <c r="P938" t="s">
        <v>24</v>
      </c>
      <c r="Q938" t="s">
        <v>84</v>
      </c>
      <c r="R938" t="s">
        <v>26</v>
      </c>
      <c r="S938" t="s">
        <v>27</v>
      </c>
    </row>
    <row r="939" spans="1:19" x14ac:dyDescent="0.2">
      <c r="A939" t="s">
        <v>2167</v>
      </c>
      <c r="B939" s="6" t="str">
        <f>RIGHT(Table1[[#This Row],[OrderNo]], 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1">
        <v>43063</v>
      </c>
      <c r="I939">
        <v>4</v>
      </c>
      <c r="J939" t="s">
        <v>2168</v>
      </c>
      <c r="K939" t="s">
        <v>236</v>
      </c>
      <c r="L939" t="s">
        <v>45</v>
      </c>
      <c r="M939" t="s">
        <v>41</v>
      </c>
      <c r="N939" t="str">
        <f>UPPER(Table1[[#This Row],[CustomerCountry]])</f>
        <v>UNITED STATES</v>
      </c>
      <c r="O939" t="s">
        <v>23</v>
      </c>
      <c r="P939" t="s">
        <v>24</v>
      </c>
      <c r="Q939" t="s">
        <v>25</v>
      </c>
      <c r="R939" t="s">
        <v>26</v>
      </c>
      <c r="S939" t="s">
        <v>27</v>
      </c>
    </row>
    <row r="940" spans="1:19" x14ac:dyDescent="0.2">
      <c r="A940" t="s">
        <v>2169</v>
      </c>
      <c r="B940" s="6" t="str">
        <f>RIGHT(Table1[[#This Row],[OrderNo]], 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1">
        <v>43064</v>
      </c>
      <c r="I940">
        <v>5</v>
      </c>
      <c r="J940" t="s">
        <v>2170</v>
      </c>
      <c r="K940" t="s">
        <v>996</v>
      </c>
      <c r="L940" t="s">
        <v>45</v>
      </c>
      <c r="M940" t="s">
        <v>41</v>
      </c>
      <c r="N940" t="str">
        <f>UPPER(Table1[[#This Row],[CustomerCountry]])</f>
        <v>UNITED STATES</v>
      </c>
      <c r="O940" t="s">
        <v>23</v>
      </c>
      <c r="P940" t="s">
        <v>33</v>
      </c>
      <c r="Q940" t="s">
        <v>34</v>
      </c>
      <c r="R940" t="s">
        <v>35</v>
      </c>
      <c r="S940" t="s">
        <v>36</v>
      </c>
    </row>
    <row r="941" spans="1:19" x14ac:dyDescent="0.2">
      <c r="A941" t="s">
        <v>2171</v>
      </c>
      <c r="B941" s="6" t="str">
        <f>RIGHT(Table1[[#This Row],[OrderNo]], 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1">
        <v>43062</v>
      </c>
      <c r="I941">
        <v>3</v>
      </c>
      <c r="J941" t="s">
        <v>2172</v>
      </c>
      <c r="K941" t="s">
        <v>228</v>
      </c>
      <c r="L941" t="s">
        <v>45</v>
      </c>
      <c r="M941" t="s">
        <v>41</v>
      </c>
      <c r="N941" t="str">
        <f>UPPER(Table1[[#This Row],[CustomerCountry]])</f>
        <v>UNITED STATES</v>
      </c>
      <c r="O941" t="s">
        <v>23</v>
      </c>
      <c r="P941" t="s">
        <v>24</v>
      </c>
      <c r="Q941" t="s">
        <v>507</v>
      </c>
      <c r="R941" t="s">
        <v>1</v>
      </c>
      <c r="S941" t="s">
        <v>47</v>
      </c>
    </row>
    <row r="942" spans="1:19" x14ac:dyDescent="0.2">
      <c r="A942" t="s">
        <v>2173</v>
      </c>
      <c r="B942" s="6" t="str">
        <f>RIGHT(Table1[[#This Row],[OrderNo]], 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1">
        <v>43065</v>
      </c>
      <c r="I942">
        <v>6</v>
      </c>
      <c r="J942" t="s">
        <v>2174</v>
      </c>
      <c r="K942" t="s">
        <v>1217</v>
      </c>
      <c r="L942" t="s">
        <v>45</v>
      </c>
      <c r="M942" t="s">
        <v>41</v>
      </c>
      <c r="N942" t="str">
        <f>UPPER(Table1[[#This Row],[CustomerCountry]])</f>
        <v>UNITED STATES</v>
      </c>
      <c r="O942" t="s">
        <v>23</v>
      </c>
      <c r="P942" t="s">
        <v>24</v>
      </c>
      <c r="Q942" t="s">
        <v>131</v>
      </c>
      <c r="R942" t="s">
        <v>1</v>
      </c>
      <c r="S942" t="s">
        <v>47</v>
      </c>
    </row>
    <row r="943" spans="1:19" x14ac:dyDescent="0.2">
      <c r="A943" t="s">
        <v>2175</v>
      </c>
      <c r="B943" s="6" t="str">
        <f>RIGHT(Table1[[#This Row],[OrderNo]], 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1">
        <v>43067</v>
      </c>
      <c r="I943">
        <v>8</v>
      </c>
      <c r="J943" t="s">
        <v>2176</v>
      </c>
      <c r="K943" t="s">
        <v>105</v>
      </c>
      <c r="L943" t="s">
        <v>106</v>
      </c>
      <c r="M943" t="s">
        <v>52</v>
      </c>
      <c r="N943" t="str">
        <f>UPPER(Table1[[#This Row],[CustomerCountry]])</f>
        <v>AUSTRALIA</v>
      </c>
      <c r="O943" t="s">
        <v>23</v>
      </c>
      <c r="P943" t="s">
        <v>24</v>
      </c>
      <c r="Q943" t="s">
        <v>88</v>
      </c>
      <c r="R943" t="s">
        <v>26</v>
      </c>
      <c r="S943" t="s">
        <v>27</v>
      </c>
    </row>
    <row r="944" spans="1:19" x14ac:dyDescent="0.2">
      <c r="A944" t="s">
        <v>2177</v>
      </c>
      <c r="B944" s="6" t="str">
        <f>RIGHT(Table1[[#This Row],[OrderNo]], 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1">
        <v>43066</v>
      </c>
      <c r="I944">
        <v>6</v>
      </c>
      <c r="J944" t="s">
        <v>2178</v>
      </c>
      <c r="K944" t="s">
        <v>1021</v>
      </c>
      <c r="L944" t="s">
        <v>78</v>
      </c>
      <c r="M944" t="s">
        <v>79</v>
      </c>
      <c r="N944" t="str">
        <f>UPPER(Table1[[#This Row],[CustomerCountry]])</f>
        <v>UNITED KINGDOM</v>
      </c>
      <c r="O944" t="s">
        <v>23</v>
      </c>
      <c r="P944" t="s">
        <v>24</v>
      </c>
      <c r="Q944" t="s">
        <v>25</v>
      </c>
      <c r="R944" t="s">
        <v>26</v>
      </c>
      <c r="S944" t="s">
        <v>27</v>
      </c>
    </row>
    <row r="945" spans="1:19" x14ac:dyDescent="0.2">
      <c r="A945" t="s">
        <v>2179</v>
      </c>
      <c r="B945" s="6" t="str">
        <f>RIGHT(Table1[[#This Row],[OrderNo]], 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1">
        <v>43063</v>
      </c>
      <c r="I945">
        <v>3</v>
      </c>
      <c r="J945" t="s">
        <v>2180</v>
      </c>
      <c r="K945" t="s">
        <v>2075</v>
      </c>
      <c r="L945" t="s">
        <v>95</v>
      </c>
      <c r="M945" t="s">
        <v>96</v>
      </c>
      <c r="N945" t="str">
        <f>UPPER(Table1[[#This Row],[CustomerCountry]])</f>
        <v>GERMANY</v>
      </c>
      <c r="O945" t="s">
        <v>23</v>
      </c>
      <c r="P945" t="s">
        <v>24</v>
      </c>
      <c r="Q945" t="s">
        <v>337</v>
      </c>
      <c r="R945" t="s">
        <v>1</v>
      </c>
      <c r="S945" t="s">
        <v>47</v>
      </c>
    </row>
    <row r="946" spans="1:19" x14ac:dyDescent="0.2">
      <c r="A946" t="s">
        <v>2181</v>
      </c>
      <c r="B946" s="6" t="str">
        <f>RIGHT(Table1[[#This Row],[OrderNo]], 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1">
        <v>43067</v>
      </c>
      <c r="I946">
        <v>7</v>
      </c>
      <c r="J946" t="s">
        <v>2182</v>
      </c>
      <c r="K946" t="s">
        <v>706</v>
      </c>
      <c r="L946" t="s">
        <v>22</v>
      </c>
      <c r="M946" t="s">
        <v>0</v>
      </c>
      <c r="N946" t="str">
        <f>UPPER(Table1[[#This Row],[CustomerCountry]])</f>
        <v>CANADA</v>
      </c>
      <c r="O946" t="s">
        <v>23</v>
      </c>
      <c r="P946" t="s">
        <v>24</v>
      </c>
      <c r="Q946" t="s">
        <v>71</v>
      </c>
      <c r="R946" t="s">
        <v>26</v>
      </c>
      <c r="S946" t="s">
        <v>27</v>
      </c>
    </row>
    <row r="947" spans="1:19" x14ac:dyDescent="0.2">
      <c r="A947" t="s">
        <v>2183</v>
      </c>
      <c r="B947" s="6" t="str">
        <f>RIGHT(Table1[[#This Row],[OrderNo]], 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1">
        <v>43065</v>
      </c>
      <c r="I947">
        <v>5</v>
      </c>
      <c r="J947" t="s">
        <v>2184</v>
      </c>
      <c r="K947" t="s">
        <v>267</v>
      </c>
      <c r="L947" t="s">
        <v>115</v>
      </c>
      <c r="M947" t="s">
        <v>41</v>
      </c>
      <c r="N947" t="str">
        <f>UPPER(Table1[[#This Row],[CustomerCountry]])</f>
        <v>UNITED STATES</v>
      </c>
      <c r="O947" t="s">
        <v>23</v>
      </c>
      <c r="P947" t="s">
        <v>24</v>
      </c>
      <c r="Q947" t="s">
        <v>71</v>
      </c>
      <c r="R947" t="s">
        <v>26</v>
      </c>
      <c r="S947" t="s">
        <v>27</v>
      </c>
    </row>
    <row r="948" spans="1:19" x14ac:dyDescent="0.2">
      <c r="A948" t="s">
        <v>2185</v>
      </c>
      <c r="B948" s="6" t="str">
        <f>RIGHT(Table1[[#This Row],[OrderNo]], 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1">
        <v>43063</v>
      </c>
      <c r="I948">
        <v>3</v>
      </c>
      <c r="J948" t="s">
        <v>2186</v>
      </c>
      <c r="K948" t="s">
        <v>91</v>
      </c>
      <c r="L948" t="s">
        <v>40</v>
      </c>
      <c r="M948" t="s">
        <v>41</v>
      </c>
      <c r="N948" t="str">
        <f>UPPER(Table1[[#This Row],[CustomerCountry]])</f>
        <v>UNITED STATES</v>
      </c>
      <c r="O948" t="s">
        <v>23</v>
      </c>
      <c r="P948" t="s">
        <v>24</v>
      </c>
      <c r="Q948" t="s">
        <v>84</v>
      </c>
      <c r="R948" t="s">
        <v>26</v>
      </c>
      <c r="S948" t="s">
        <v>27</v>
      </c>
    </row>
    <row r="949" spans="1:19" x14ac:dyDescent="0.2">
      <c r="A949" t="s">
        <v>2187</v>
      </c>
      <c r="B949" s="6" t="str">
        <f>RIGHT(Table1[[#This Row],[OrderNo]], 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1">
        <v>43066</v>
      </c>
      <c r="I949">
        <v>6</v>
      </c>
      <c r="J949" t="s">
        <v>2188</v>
      </c>
      <c r="K949" t="s">
        <v>1037</v>
      </c>
      <c r="L949" t="s">
        <v>115</v>
      </c>
      <c r="M949" t="s">
        <v>41</v>
      </c>
      <c r="N949" t="str">
        <f>UPPER(Table1[[#This Row],[CustomerCountry]])</f>
        <v>UNITED STATES</v>
      </c>
      <c r="O949" t="s">
        <v>23</v>
      </c>
      <c r="P949" t="s">
        <v>24</v>
      </c>
      <c r="Q949" t="s">
        <v>55</v>
      </c>
      <c r="R949" t="s">
        <v>26</v>
      </c>
      <c r="S949" t="s">
        <v>27</v>
      </c>
    </row>
    <row r="950" spans="1:19" x14ac:dyDescent="0.2">
      <c r="A950" t="s">
        <v>2189</v>
      </c>
      <c r="B950" s="6" t="str">
        <f>RIGHT(Table1[[#This Row],[OrderNo]], 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1">
        <v>43069</v>
      </c>
      <c r="I950">
        <v>9</v>
      </c>
      <c r="J950" t="s">
        <v>2190</v>
      </c>
      <c r="K950" t="s">
        <v>290</v>
      </c>
      <c r="L950" t="s">
        <v>51</v>
      </c>
      <c r="M950" t="s">
        <v>52</v>
      </c>
      <c r="N950" t="str">
        <f>UPPER(Table1[[#This Row],[CustomerCountry]])</f>
        <v>AUSTRALIA</v>
      </c>
      <c r="O950" t="s">
        <v>23</v>
      </c>
      <c r="P950" t="s">
        <v>24</v>
      </c>
      <c r="Q950" t="s">
        <v>88</v>
      </c>
      <c r="R950" t="s">
        <v>26</v>
      </c>
      <c r="S950" t="s">
        <v>27</v>
      </c>
    </row>
    <row r="951" spans="1:19" x14ac:dyDescent="0.2">
      <c r="A951" t="s">
        <v>2191</v>
      </c>
      <c r="B951" s="6" t="str">
        <f>RIGHT(Table1[[#This Row],[OrderNo]], 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1">
        <v>43066</v>
      </c>
      <c r="I951">
        <v>5</v>
      </c>
      <c r="J951" t="s">
        <v>2192</v>
      </c>
      <c r="K951" t="s">
        <v>190</v>
      </c>
      <c r="L951" t="s">
        <v>78</v>
      </c>
      <c r="M951" t="s">
        <v>79</v>
      </c>
      <c r="N951" t="str">
        <f>UPPER(Table1[[#This Row],[CustomerCountry]])</f>
        <v>UNITED KINGDOM</v>
      </c>
      <c r="O951" t="s">
        <v>23</v>
      </c>
      <c r="P951" t="s">
        <v>24</v>
      </c>
      <c r="Q951" t="s">
        <v>71</v>
      </c>
      <c r="R951" t="s">
        <v>26</v>
      </c>
      <c r="S951" t="s">
        <v>27</v>
      </c>
    </row>
    <row r="952" spans="1:19" x14ac:dyDescent="0.2">
      <c r="A952" t="s">
        <v>2193</v>
      </c>
      <c r="B952" s="6" t="str">
        <f>RIGHT(Table1[[#This Row],[OrderNo]], 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1">
        <v>43065</v>
      </c>
      <c r="I952">
        <v>4</v>
      </c>
      <c r="J952" t="s">
        <v>2194</v>
      </c>
      <c r="K952" t="s">
        <v>225</v>
      </c>
      <c r="L952" t="s">
        <v>115</v>
      </c>
      <c r="M952" t="s">
        <v>41</v>
      </c>
      <c r="N952" t="str">
        <f>UPPER(Table1[[#This Row],[CustomerCountry]])</f>
        <v>UNITED STATES</v>
      </c>
      <c r="O952" t="s">
        <v>23</v>
      </c>
      <c r="P952" t="s">
        <v>24</v>
      </c>
      <c r="Q952" t="s">
        <v>55</v>
      </c>
      <c r="R952" t="s">
        <v>26</v>
      </c>
      <c r="S952" t="s">
        <v>27</v>
      </c>
    </row>
    <row r="953" spans="1:19" x14ac:dyDescent="0.2">
      <c r="A953" t="s">
        <v>2195</v>
      </c>
      <c r="B953" s="6" t="str">
        <f>RIGHT(Table1[[#This Row],[OrderNo]], 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1">
        <v>43065</v>
      </c>
      <c r="I953">
        <v>4</v>
      </c>
      <c r="J953" t="s">
        <v>2196</v>
      </c>
      <c r="K953" t="s">
        <v>2197</v>
      </c>
      <c r="L953" t="s">
        <v>115</v>
      </c>
      <c r="M953" t="s">
        <v>41</v>
      </c>
      <c r="N953" t="str">
        <f>UPPER(Table1[[#This Row],[CustomerCountry]])</f>
        <v>UNITED STATES</v>
      </c>
      <c r="O953" t="s">
        <v>23</v>
      </c>
      <c r="P953" t="s">
        <v>24</v>
      </c>
      <c r="Q953" t="s">
        <v>55</v>
      </c>
      <c r="R953" t="s">
        <v>26</v>
      </c>
      <c r="S953" t="s">
        <v>27</v>
      </c>
    </row>
    <row r="954" spans="1:19" x14ac:dyDescent="0.2">
      <c r="A954" t="s">
        <v>2198</v>
      </c>
      <c r="B954" s="6" t="str">
        <f>RIGHT(Table1[[#This Row],[OrderNo]], 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1">
        <v>43066</v>
      </c>
      <c r="I954">
        <v>5</v>
      </c>
      <c r="J954" t="s">
        <v>2199</v>
      </c>
      <c r="K954" t="s">
        <v>1811</v>
      </c>
      <c r="L954" t="s">
        <v>45</v>
      </c>
      <c r="M954" t="s">
        <v>41</v>
      </c>
      <c r="N954" t="str">
        <f>UPPER(Table1[[#This Row],[CustomerCountry]])</f>
        <v>UNITED STATES</v>
      </c>
      <c r="O954" t="s">
        <v>23</v>
      </c>
      <c r="P954" t="s">
        <v>24</v>
      </c>
      <c r="Q954" t="s">
        <v>84</v>
      </c>
      <c r="R954" t="s">
        <v>26</v>
      </c>
      <c r="S954" t="s">
        <v>27</v>
      </c>
    </row>
    <row r="955" spans="1:19" x14ac:dyDescent="0.2">
      <c r="A955" t="s">
        <v>2200</v>
      </c>
      <c r="B955" s="6" t="str">
        <f>RIGHT(Table1[[#This Row],[OrderNo]], 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1">
        <v>43067</v>
      </c>
      <c r="I955">
        <v>6</v>
      </c>
      <c r="J955" t="s">
        <v>2201</v>
      </c>
      <c r="K955" t="s">
        <v>44</v>
      </c>
      <c r="L955" t="s">
        <v>45</v>
      </c>
      <c r="M955" t="s">
        <v>41</v>
      </c>
      <c r="N955" t="str">
        <f>UPPER(Table1[[#This Row],[CustomerCountry]])</f>
        <v>UNITED STATES</v>
      </c>
      <c r="O955" t="s">
        <v>23</v>
      </c>
      <c r="P955" t="s">
        <v>24</v>
      </c>
      <c r="Q955" t="s">
        <v>492</v>
      </c>
      <c r="R955" t="s">
        <v>26</v>
      </c>
      <c r="S955" t="s">
        <v>47</v>
      </c>
    </row>
    <row r="956" spans="1:19" x14ac:dyDescent="0.2">
      <c r="A956" t="s">
        <v>2202</v>
      </c>
      <c r="B956" s="6" t="str">
        <f>RIGHT(Table1[[#This Row],[OrderNo]], 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1">
        <v>43068</v>
      </c>
      <c r="I956">
        <v>7</v>
      </c>
      <c r="J956" t="s">
        <v>2203</v>
      </c>
      <c r="K956" t="s">
        <v>105</v>
      </c>
      <c r="L956" t="s">
        <v>106</v>
      </c>
      <c r="M956" t="s">
        <v>52</v>
      </c>
      <c r="N956" t="str">
        <f>UPPER(Table1[[#This Row],[CustomerCountry]])</f>
        <v>AUSTRALIA</v>
      </c>
      <c r="O956" t="s">
        <v>23</v>
      </c>
      <c r="P956" t="s">
        <v>24</v>
      </c>
      <c r="Q956" t="s">
        <v>25</v>
      </c>
      <c r="R956" t="s">
        <v>26</v>
      </c>
      <c r="S956" t="s">
        <v>27</v>
      </c>
    </row>
    <row r="957" spans="1:19" x14ac:dyDescent="0.2">
      <c r="A957" t="s">
        <v>2204</v>
      </c>
      <c r="B957" s="6" t="str">
        <f>RIGHT(Table1[[#This Row],[OrderNo]], 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1">
        <v>43067</v>
      </c>
      <c r="I957">
        <v>6</v>
      </c>
      <c r="J957" t="s">
        <v>2205</v>
      </c>
      <c r="K957" t="s">
        <v>422</v>
      </c>
      <c r="L957" t="s">
        <v>63</v>
      </c>
      <c r="M957" t="s">
        <v>52</v>
      </c>
      <c r="N957" t="str">
        <f>UPPER(Table1[[#This Row],[CustomerCountry]])</f>
        <v>AUSTRALIA</v>
      </c>
      <c r="O957" t="s">
        <v>23</v>
      </c>
      <c r="P957" t="s">
        <v>24</v>
      </c>
      <c r="Q957" t="s">
        <v>25</v>
      </c>
      <c r="R957" t="s">
        <v>26</v>
      </c>
      <c r="S957" t="s">
        <v>27</v>
      </c>
    </row>
    <row r="958" spans="1:19" x14ac:dyDescent="0.2">
      <c r="A958" t="s">
        <v>2206</v>
      </c>
      <c r="B958" s="6" t="str">
        <f>RIGHT(Table1[[#This Row],[OrderNo]], 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1">
        <v>43067</v>
      </c>
      <c r="I958">
        <v>6</v>
      </c>
      <c r="J958" t="s">
        <v>2207</v>
      </c>
      <c r="K958" t="s">
        <v>233</v>
      </c>
      <c r="L958" t="s">
        <v>106</v>
      </c>
      <c r="M958" t="s">
        <v>52</v>
      </c>
      <c r="N958" t="str">
        <f>UPPER(Table1[[#This Row],[CustomerCountry]])</f>
        <v>AUSTRALIA</v>
      </c>
      <c r="O958" t="s">
        <v>23</v>
      </c>
      <c r="P958" t="s">
        <v>24</v>
      </c>
      <c r="Q958" t="s">
        <v>25</v>
      </c>
      <c r="R958" t="s">
        <v>26</v>
      </c>
      <c r="S958" t="s">
        <v>27</v>
      </c>
    </row>
    <row r="959" spans="1:19" x14ac:dyDescent="0.2">
      <c r="A959" t="s">
        <v>2208</v>
      </c>
      <c r="B959" s="6" t="str">
        <f>RIGHT(Table1[[#This Row],[OrderNo]], 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1">
        <v>43066</v>
      </c>
      <c r="I959">
        <v>4</v>
      </c>
      <c r="J959" t="s">
        <v>2209</v>
      </c>
      <c r="K959" t="s">
        <v>305</v>
      </c>
      <c r="L959" t="s">
        <v>45</v>
      </c>
      <c r="M959" t="s">
        <v>41</v>
      </c>
      <c r="N959" t="str">
        <f>UPPER(Table1[[#This Row],[CustomerCountry]])</f>
        <v>UNITED STATES</v>
      </c>
      <c r="O959" t="s">
        <v>23</v>
      </c>
      <c r="P959" t="s">
        <v>24</v>
      </c>
      <c r="Q959" t="s">
        <v>71</v>
      </c>
      <c r="R959" t="s">
        <v>26</v>
      </c>
      <c r="S959" t="s">
        <v>27</v>
      </c>
    </row>
    <row r="960" spans="1:19" x14ac:dyDescent="0.2">
      <c r="A960" t="s">
        <v>2210</v>
      </c>
      <c r="B960" s="6" t="str">
        <f>RIGHT(Table1[[#This Row],[OrderNo]], 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1">
        <v>43067</v>
      </c>
      <c r="I960">
        <v>5</v>
      </c>
      <c r="J960" t="s">
        <v>2211</v>
      </c>
      <c r="K960" t="s">
        <v>717</v>
      </c>
      <c r="L960" t="s">
        <v>22</v>
      </c>
      <c r="M960" t="s">
        <v>0</v>
      </c>
      <c r="N960" t="str">
        <f>UPPER(Table1[[#This Row],[CustomerCountry]])</f>
        <v>CANADA</v>
      </c>
      <c r="O960" t="s">
        <v>23</v>
      </c>
      <c r="P960" t="s">
        <v>24</v>
      </c>
      <c r="Q960" t="s">
        <v>25</v>
      </c>
      <c r="R960" t="s">
        <v>26</v>
      </c>
      <c r="S960" t="s">
        <v>27</v>
      </c>
    </row>
    <row r="961" spans="1:19" x14ac:dyDescent="0.2">
      <c r="A961" t="s">
        <v>2212</v>
      </c>
      <c r="B961" s="6" t="str">
        <f>RIGHT(Table1[[#This Row],[OrderNo]], 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1">
        <v>43066</v>
      </c>
      <c r="I961">
        <v>4</v>
      </c>
      <c r="J961" t="s">
        <v>2213</v>
      </c>
      <c r="K961" t="s">
        <v>99</v>
      </c>
      <c r="L961" t="s">
        <v>45</v>
      </c>
      <c r="M961" t="s">
        <v>41</v>
      </c>
      <c r="N961" t="str">
        <f>UPPER(Table1[[#This Row],[CustomerCountry]])</f>
        <v>UNITED STATES</v>
      </c>
      <c r="O961" t="s">
        <v>23</v>
      </c>
      <c r="P961" t="s">
        <v>24</v>
      </c>
      <c r="Q961" t="s">
        <v>88</v>
      </c>
      <c r="R961" t="s">
        <v>26</v>
      </c>
      <c r="S961" t="s">
        <v>27</v>
      </c>
    </row>
    <row r="962" spans="1:19" x14ac:dyDescent="0.2">
      <c r="A962" t="s">
        <v>2214</v>
      </c>
      <c r="B962" s="6" t="str">
        <f>RIGHT(Table1[[#This Row],[OrderNo]], 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1">
        <v>43069</v>
      </c>
      <c r="I962">
        <v>7</v>
      </c>
      <c r="J962" t="s">
        <v>2215</v>
      </c>
      <c r="K962" t="s">
        <v>565</v>
      </c>
      <c r="L962" t="s">
        <v>51</v>
      </c>
      <c r="M962" t="s">
        <v>52</v>
      </c>
      <c r="N962" t="str">
        <f>UPPER(Table1[[#This Row],[CustomerCountry]])</f>
        <v>AUSTRALIA</v>
      </c>
      <c r="O962" t="s">
        <v>23</v>
      </c>
      <c r="P962" t="s">
        <v>24</v>
      </c>
      <c r="Q962" t="s">
        <v>55</v>
      </c>
      <c r="R962" t="s">
        <v>26</v>
      </c>
      <c r="S962" t="s">
        <v>27</v>
      </c>
    </row>
    <row r="963" spans="1:19" x14ac:dyDescent="0.2">
      <c r="A963" t="s">
        <v>2216</v>
      </c>
      <c r="B963" s="6" t="str">
        <f>RIGHT(Table1[[#This Row],[OrderNo]], 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1">
        <v>43068</v>
      </c>
      <c r="I963">
        <v>6</v>
      </c>
      <c r="J963" t="s">
        <v>2217</v>
      </c>
      <c r="K963" t="s">
        <v>422</v>
      </c>
      <c r="L963" t="s">
        <v>63</v>
      </c>
      <c r="M963" t="s">
        <v>52</v>
      </c>
      <c r="N963" t="str">
        <f>UPPER(Table1[[#This Row],[CustomerCountry]])</f>
        <v>AUSTRALIA</v>
      </c>
      <c r="O963" t="s">
        <v>23</v>
      </c>
      <c r="P963" t="s">
        <v>24</v>
      </c>
      <c r="Q963" t="s">
        <v>364</v>
      </c>
      <c r="R963" t="s">
        <v>26</v>
      </c>
      <c r="S963" t="s">
        <v>47</v>
      </c>
    </row>
    <row r="964" spans="1:19" x14ac:dyDescent="0.2">
      <c r="A964" t="s">
        <v>2218</v>
      </c>
      <c r="B964" s="6" t="str">
        <f>RIGHT(Table1[[#This Row],[OrderNo]], 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1">
        <v>43073</v>
      </c>
      <c r="I964">
        <v>10</v>
      </c>
      <c r="J964" t="s">
        <v>2219</v>
      </c>
      <c r="K964" t="s">
        <v>1417</v>
      </c>
      <c r="L964" t="s">
        <v>384</v>
      </c>
      <c r="M964" t="s">
        <v>32</v>
      </c>
      <c r="N964" t="str">
        <f>UPPER(Table1[[#This Row],[CustomerCountry]])</f>
        <v>FRANCE</v>
      </c>
      <c r="O964" t="s">
        <v>23</v>
      </c>
      <c r="P964" t="s">
        <v>24</v>
      </c>
      <c r="Q964" t="s">
        <v>88</v>
      </c>
      <c r="R964" t="s">
        <v>26</v>
      </c>
      <c r="S964" t="s">
        <v>27</v>
      </c>
    </row>
    <row r="965" spans="1:19" x14ac:dyDescent="0.2">
      <c r="A965" t="s">
        <v>2220</v>
      </c>
      <c r="B965" s="6" t="str">
        <f>RIGHT(Table1[[#This Row],[OrderNo]], 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1">
        <v>43070</v>
      </c>
      <c r="I965">
        <v>7</v>
      </c>
      <c r="J965" t="s">
        <v>2221</v>
      </c>
      <c r="K965" t="s">
        <v>724</v>
      </c>
      <c r="L965" t="s">
        <v>725</v>
      </c>
      <c r="M965" t="s">
        <v>32</v>
      </c>
      <c r="N965" t="str">
        <f>UPPER(Table1[[#This Row],[CustomerCountry]])</f>
        <v>FRANCE</v>
      </c>
      <c r="O965" t="s">
        <v>23</v>
      </c>
      <c r="P965" t="s">
        <v>24</v>
      </c>
      <c r="Q965" t="s">
        <v>414</v>
      </c>
      <c r="R965" t="s">
        <v>1</v>
      </c>
      <c r="S965" t="s">
        <v>47</v>
      </c>
    </row>
    <row r="966" spans="1:19" x14ac:dyDescent="0.2">
      <c r="A966" t="s">
        <v>2222</v>
      </c>
      <c r="B966" s="6" t="str">
        <f>RIGHT(Table1[[#This Row],[OrderNo]], 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1">
        <v>43070</v>
      </c>
      <c r="I966">
        <v>7</v>
      </c>
      <c r="J966" t="s">
        <v>2223</v>
      </c>
      <c r="K966" t="s">
        <v>319</v>
      </c>
      <c r="L966" t="s">
        <v>40</v>
      </c>
      <c r="M966" t="s">
        <v>41</v>
      </c>
      <c r="N966" t="str">
        <f>UPPER(Table1[[#This Row],[CustomerCountry]])</f>
        <v>UNITED STATES</v>
      </c>
      <c r="O966" t="s">
        <v>23</v>
      </c>
      <c r="P966" t="s">
        <v>24</v>
      </c>
      <c r="Q966" t="s">
        <v>55</v>
      </c>
      <c r="R966" t="s">
        <v>26</v>
      </c>
      <c r="S966" t="s">
        <v>27</v>
      </c>
    </row>
    <row r="967" spans="1:19" x14ac:dyDescent="0.2">
      <c r="A967" t="s">
        <v>2224</v>
      </c>
      <c r="B967" s="6" t="str">
        <f>RIGHT(Table1[[#This Row],[OrderNo]], 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1">
        <v>43071</v>
      </c>
      <c r="I967">
        <v>8</v>
      </c>
      <c r="J967" t="s">
        <v>2225</v>
      </c>
      <c r="K967" t="s">
        <v>984</v>
      </c>
      <c r="L967" t="s">
        <v>45</v>
      </c>
      <c r="M967" t="s">
        <v>41</v>
      </c>
      <c r="N967" t="str">
        <f>UPPER(Table1[[#This Row],[CustomerCountry]])</f>
        <v>UNITED STATES</v>
      </c>
      <c r="O967" t="s">
        <v>23</v>
      </c>
      <c r="P967" t="s">
        <v>24</v>
      </c>
      <c r="Q967" t="s">
        <v>414</v>
      </c>
      <c r="R967" t="s">
        <v>1</v>
      </c>
      <c r="S967" t="s">
        <v>47</v>
      </c>
    </row>
    <row r="968" spans="1:19" x14ac:dyDescent="0.2">
      <c r="A968" t="s">
        <v>2226</v>
      </c>
      <c r="B968" s="6" t="str">
        <f>RIGHT(Table1[[#This Row],[OrderNo]], 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1">
        <v>43070</v>
      </c>
      <c r="I968">
        <v>7</v>
      </c>
      <c r="J968" t="s">
        <v>2227</v>
      </c>
      <c r="K968" t="s">
        <v>738</v>
      </c>
      <c r="L968" t="s">
        <v>51</v>
      </c>
      <c r="M968" t="s">
        <v>52</v>
      </c>
      <c r="N968" t="str">
        <f>UPPER(Table1[[#This Row],[CustomerCountry]])</f>
        <v>AUSTRALIA</v>
      </c>
      <c r="O968" t="s">
        <v>23</v>
      </c>
      <c r="P968" t="s">
        <v>24</v>
      </c>
      <c r="Q968" t="s">
        <v>88</v>
      </c>
      <c r="R968" t="s">
        <v>26</v>
      </c>
      <c r="S968" t="s">
        <v>27</v>
      </c>
    </row>
    <row r="969" spans="1:19" x14ac:dyDescent="0.2">
      <c r="A969" t="s">
        <v>2228</v>
      </c>
      <c r="B969" s="6" t="str">
        <f>RIGHT(Table1[[#This Row],[OrderNo]], 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1">
        <v>43073</v>
      </c>
      <c r="I969">
        <v>10</v>
      </c>
      <c r="J969" t="s">
        <v>2229</v>
      </c>
      <c r="K969" t="s">
        <v>738</v>
      </c>
      <c r="L969" t="s">
        <v>51</v>
      </c>
      <c r="M969" t="s">
        <v>52</v>
      </c>
      <c r="N969" t="str">
        <f>UPPER(Table1[[#This Row],[CustomerCountry]])</f>
        <v>AUSTRALIA</v>
      </c>
      <c r="O969" t="s">
        <v>23</v>
      </c>
      <c r="P969" t="s">
        <v>24</v>
      </c>
      <c r="Q969" t="s">
        <v>55</v>
      </c>
      <c r="R969" t="s">
        <v>26</v>
      </c>
      <c r="S969" t="s">
        <v>27</v>
      </c>
    </row>
    <row r="970" spans="1:19" x14ac:dyDescent="0.2">
      <c r="A970" t="s">
        <v>2230</v>
      </c>
      <c r="B970" s="6" t="str">
        <f>RIGHT(Table1[[#This Row],[OrderNo]], 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1">
        <v>43065</v>
      </c>
      <c r="I970">
        <v>2</v>
      </c>
      <c r="J970" t="s">
        <v>2231</v>
      </c>
      <c r="K970" t="s">
        <v>83</v>
      </c>
      <c r="L970" t="s">
        <v>63</v>
      </c>
      <c r="M970" t="s">
        <v>52</v>
      </c>
      <c r="N970" t="str">
        <f>UPPER(Table1[[#This Row],[CustomerCountry]])</f>
        <v>AUSTRALIA</v>
      </c>
      <c r="O970" t="s">
        <v>23</v>
      </c>
      <c r="P970" t="s">
        <v>33</v>
      </c>
      <c r="Q970" t="s">
        <v>160</v>
      </c>
      <c r="R970" t="s">
        <v>1</v>
      </c>
      <c r="S970" t="s">
        <v>36</v>
      </c>
    </row>
    <row r="971" spans="1:19" x14ac:dyDescent="0.2">
      <c r="A971" t="s">
        <v>2232</v>
      </c>
      <c r="B971" s="6" t="str">
        <f>RIGHT(Table1[[#This Row],[OrderNo]], 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1">
        <v>43073</v>
      </c>
      <c r="I971">
        <v>9</v>
      </c>
      <c r="J971" t="s">
        <v>2233</v>
      </c>
      <c r="K971" t="s">
        <v>987</v>
      </c>
      <c r="L971" t="s">
        <v>45</v>
      </c>
      <c r="M971" t="s">
        <v>41</v>
      </c>
      <c r="N971" t="str">
        <f>UPPER(Table1[[#This Row],[CustomerCountry]])</f>
        <v>UNITED STATES</v>
      </c>
      <c r="O971" t="s">
        <v>23</v>
      </c>
      <c r="P971" t="s">
        <v>24</v>
      </c>
      <c r="Q971" t="s">
        <v>55</v>
      </c>
      <c r="R971" t="s">
        <v>26</v>
      </c>
      <c r="S971" t="s">
        <v>27</v>
      </c>
    </row>
    <row r="972" spans="1:19" x14ac:dyDescent="0.2">
      <c r="A972" t="s">
        <v>2234</v>
      </c>
      <c r="B972" s="6" t="str">
        <f>RIGHT(Table1[[#This Row],[OrderNo]], 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1">
        <v>43072</v>
      </c>
      <c r="I972">
        <v>8</v>
      </c>
      <c r="J972" t="s">
        <v>2235</v>
      </c>
      <c r="K972" t="s">
        <v>1811</v>
      </c>
      <c r="L972" t="s">
        <v>45</v>
      </c>
      <c r="M972" t="s">
        <v>41</v>
      </c>
      <c r="N972" t="str">
        <f>UPPER(Table1[[#This Row],[CustomerCountry]])</f>
        <v>UNITED STATES</v>
      </c>
      <c r="O972" t="s">
        <v>23</v>
      </c>
      <c r="P972" t="s">
        <v>24</v>
      </c>
      <c r="Q972" t="s">
        <v>84</v>
      </c>
      <c r="R972" t="s">
        <v>26</v>
      </c>
      <c r="S972" t="s">
        <v>27</v>
      </c>
    </row>
    <row r="973" spans="1:19" x14ac:dyDescent="0.2">
      <c r="A973" t="s">
        <v>2236</v>
      </c>
      <c r="B973" s="6" t="str">
        <f>RIGHT(Table1[[#This Row],[OrderNo]], 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1">
        <v>43074</v>
      </c>
      <c r="I973">
        <v>10</v>
      </c>
      <c r="J973" t="s">
        <v>2237</v>
      </c>
      <c r="K973" t="s">
        <v>1628</v>
      </c>
      <c r="L973" t="s">
        <v>115</v>
      </c>
      <c r="M973" t="s">
        <v>41</v>
      </c>
      <c r="N973" t="str">
        <f>UPPER(Table1[[#This Row],[CustomerCountry]])</f>
        <v>UNITED STATES</v>
      </c>
      <c r="O973" t="s">
        <v>23</v>
      </c>
      <c r="P973" t="s">
        <v>33</v>
      </c>
      <c r="Q973" t="s">
        <v>435</v>
      </c>
      <c r="R973" t="s">
        <v>1</v>
      </c>
      <c r="S973" t="s">
        <v>36</v>
      </c>
    </row>
    <row r="974" spans="1:19" x14ac:dyDescent="0.2">
      <c r="A974" t="s">
        <v>2238</v>
      </c>
      <c r="B974" s="6" t="str">
        <f>RIGHT(Table1[[#This Row],[OrderNo]], 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1">
        <v>43071</v>
      </c>
      <c r="I974">
        <v>7</v>
      </c>
      <c r="J974" t="s">
        <v>2239</v>
      </c>
      <c r="K974" t="s">
        <v>1822</v>
      </c>
      <c r="L974" t="s">
        <v>115</v>
      </c>
      <c r="M974" t="s">
        <v>41</v>
      </c>
      <c r="N974" t="str">
        <f>UPPER(Table1[[#This Row],[CustomerCountry]])</f>
        <v>UNITED STATES</v>
      </c>
      <c r="O974" t="s">
        <v>23</v>
      </c>
      <c r="P974" t="s">
        <v>24</v>
      </c>
      <c r="Q974" t="s">
        <v>25</v>
      </c>
      <c r="R974" t="s">
        <v>26</v>
      </c>
      <c r="S974" t="s">
        <v>27</v>
      </c>
    </row>
    <row r="975" spans="1:19" x14ac:dyDescent="0.2">
      <c r="A975" t="s">
        <v>2240</v>
      </c>
      <c r="B975" s="6" t="str">
        <f>RIGHT(Table1[[#This Row],[OrderNo]], 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1">
        <v>43072</v>
      </c>
      <c r="I975">
        <v>8</v>
      </c>
      <c r="J975" t="s">
        <v>2241</v>
      </c>
      <c r="K975" t="s">
        <v>987</v>
      </c>
      <c r="L975" t="s">
        <v>45</v>
      </c>
      <c r="M975" t="s">
        <v>41</v>
      </c>
      <c r="N975" t="str">
        <f>UPPER(Table1[[#This Row],[CustomerCountry]])</f>
        <v>UNITED STATES</v>
      </c>
      <c r="O975" t="s">
        <v>23</v>
      </c>
      <c r="P975" t="s">
        <v>24</v>
      </c>
      <c r="Q975" t="s">
        <v>1095</v>
      </c>
      <c r="R975" t="s">
        <v>1</v>
      </c>
      <c r="S975" t="s">
        <v>47</v>
      </c>
    </row>
    <row r="976" spans="1:19" x14ac:dyDescent="0.2">
      <c r="A976" t="s">
        <v>2242</v>
      </c>
      <c r="B976" s="6" t="str">
        <f>RIGHT(Table1[[#This Row],[OrderNo]], 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1">
        <v>43070</v>
      </c>
      <c r="I976">
        <v>6</v>
      </c>
      <c r="J976" t="s">
        <v>2243</v>
      </c>
      <c r="K976" t="s">
        <v>105</v>
      </c>
      <c r="L976" t="s">
        <v>106</v>
      </c>
      <c r="M976" t="s">
        <v>52</v>
      </c>
      <c r="N976" t="str">
        <f>UPPER(Table1[[#This Row],[CustomerCountry]])</f>
        <v>AUSTRALIA</v>
      </c>
      <c r="O976" t="s">
        <v>23</v>
      </c>
      <c r="P976" t="s">
        <v>24</v>
      </c>
      <c r="Q976" t="s">
        <v>55</v>
      </c>
      <c r="R976" t="s">
        <v>26</v>
      </c>
      <c r="S976" t="s">
        <v>27</v>
      </c>
    </row>
    <row r="977" spans="1:19" x14ac:dyDescent="0.2">
      <c r="A977" t="s">
        <v>2244</v>
      </c>
      <c r="B977" s="6" t="str">
        <f>RIGHT(Table1[[#This Row],[OrderNo]], 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1">
        <v>43068</v>
      </c>
      <c r="I977">
        <v>4</v>
      </c>
      <c r="J977" t="s">
        <v>2245</v>
      </c>
      <c r="K977" t="s">
        <v>184</v>
      </c>
      <c r="L977" t="s">
        <v>51</v>
      </c>
      <c r="M977" t="s">
        <v>52</v>
      </c>
      <c r="N977" t="str">
        <f>UPPER(Table1[[#This Row],[CustomerCountry]])</f>
        <v>AUSTRALIA</v>
      </c>
      <c r="O977" t="s">
        <v>23</v>
      </c>
      <c r="P977" t="s">
        <v>24</v>
      </c>
      <c r="Q977" t="s">
        <v>71</v>
      </c>
      <c r="R977" t="s">
        <v>26</v>
      </c>
      <c r="S977" t="s">
        <v>27</v>
      </c>
    </row>
    <row r="978" spans="1:19" x14ac:dyDescent="0.2">
      <c r="A978" t="s">
        <v>2246</v>
      </c>
      <c r="B978" s="6" t="str">
        <f>RIGHT(Table1[[#This Row],[OrderNo]], 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1">
        <v>43067</v>
      </c>
      <c r="I978">
        <v>3</v>
      </c>
      <c r="J978" t="s">
        <v>2247</v>
      </c>
      <c r="K978" t="s">
        <v>256</v>
      </c>
      <c r="L978" t="s">
        <v>106</v>
      </c>
      <c r="M978" t="s">
        <v>52</v>
      </c>
      <c r="N978" t="str">
        <f>UPPER(Table1[[#This Row],[CustomerCountry]])</f>
        <v>AUSTRALIA</v>
      </c>
      <c r="O978" t="s">
        <v>23</v>
      </c>
      <c r="P978" t="s">
        <v>24</v>
      </c>
      <c r="Q978" t="s">
        <v>71</v>
      </c>
      <c r="R978" t="s">
        <v>26</v>
      </c>
      <c r="S978" t="s">
        <v>27</v>
      </c>
    </row>
    <row r="979" spans="1:19" x14ac:dyDescent="0.2">
      <c r="A979" t="s">
        <v>2248</v>
      </c>
      <c r="B979" s="6" t="str">
        <f>RIGHT(Table1[[#This Row],[OrderNo]], 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1">
        <v>43069</v>
      </c>
      <c r="I979">
        <v>4</v>
      </c>
      <c r="J979" t="s">
        <v>2249</v>
      </c>
      <c r="K979" t="s">
        <v>174</v>
      </c>
      <c r="L979" t="s">
        <v>777</v>
      </c>
      <c r="M979" t="s">
        <v>96</v>
      </c>
      <c r="N979" t="str">
        <f>UPPER(Table1[[#This Row],[CustomerCountry]])</f>
        <v>GERMANY</v>
      </c>
      <c r="O979" t="s">
        <v>23</v>
      </c>
      <c r="P979" t="s">
        <v>24</v>
      </c>
      <c r="Q979" t="s">
        <v>71</v>
      </c>
      <c r="R979" t="s">
        <v>26</v>
      </c>
      <c r="S979" t="s">
        <v>27</v>
      </c>
    </row>
    <row r="980" spans="1:19" x14ac:dyDescent="0.2">
      <c r="A980" t="s">
        <v>2250</v>
      </c>
      <c r="B980" s="6" t="str">
        <f>RIGHT(Table1[[#This Row],[OrderNo]], 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1">
        <v>43069</v>
      </c>
      <c r="I980">
        <v>4</v>
      </c>
      <c r="J980" t="s">
        <v>2251</v>
      </c>
      <c r="K980" t="s">
        <v>470</v>
      </c>
      <c r="L980" t="s">
        <v>45</v>
      </c>
      <c r="M980" t="s">
        <v>41</v>
      </c>
      <c r="N980" t="str">
        <f>UPPER(Table1[[#This Row],[CustomerCountry]])</f>
        <v>UNITED STATES</v>
      </c>
      <c r="O980" t="s">
        <v>23</v>
      </c>
      <c r="P980" t="s">
        <v>24</v>
      </c>
      <c r="Q980" t="s">
        <v>88</v>
      </c>
      <c r="R980" t="s">
        <v>26</v>
      </c>
      <c r="S980" t="s">
        <v>27</v>
      </c>
    </row>
    <row r="981" spans="1:19" x14ac:dyDescent="0.2">
      <c r="A981" t="s">
        <v>2252</v>
      </c>
      <c r="B981" s="6" t="str">
        <f>RIGHT(Table1[[#This Row],[OrderNo]], 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1">
        <v>43072</v>
      </c>
      <c r="I981">
        <v>7</v>
      </c>
      <c r="J981" t="s">
        <v>2253</v>
      </c>
      <c r="K981" t="s">
        <v>655</v>
      </c>
      <c r="L981" t="s">
        <v>45</v>
      </c>
      <c r="M981" t="s">
        <v>41</v>
      </c>
      <c r="N981" t="str">
        <f>UPPER(Table1[[#This Row],[CustomerCountry]])</f>
        <v>UNITED STATES</v>
      </c>
      <c r="O981" t="s">
        <v>23</v>
      </c>
      <c r="P981" t="s">
        <v>24</v>
      </c>
      <c r="Q981" t="s">
        <v>88</v>
      </c>
      <c r="R981" t="s">
        <v>26</v>
      </c>
      <c r="S981" t="s">
        <v>27</v>
      </c>
    </row>
    <row r="982" spans="1:19" x14ac:dyDescent="0.2">
      <c r="A982" t="s">
        <v>2254</v>
      </c>
      <c r="B982" s="6" t="str">
        <f>RIGHT(Table1[[#This Row],[OrderNo]], 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1">
        <v>43067</v>
      </c>
      <c r="I982">
        <v>2</v>
      </c>
      <c r="J982" t="s">
        <v>2255</v>
      </c>
      <c r="K982" t="s">
        <v>141</v>
      </c>
      <c r="L982" t="s">
        <v>45</v>
      </c>
      <c r="M982" t="s">
        <v>41</v>
      </c>
      <c r="N982" t="str">
        <f>UPPER(Table1[[#This Row],[CustomerCountry]])</f>
        <v>UNITED STATES</v>
      </c>
      <c r="O982" t="s">
        <v>23</v>
      </c>
      <c r="P982" t="s">
        <v>24</v>
      </c>
      <c r="Q982" t="s">
        <v>71</v>
      </c>
      <c r="R982" t="s">
        <v>26</v>
      </c>
      <c r="S982" t="s">
        <v>27</v>
      </c>
    </row>
    <row r="983" spans="1:19" x14ac:dyDescent="0.2">
      <c r="A983" t="s">
        <v>2256</v>
      </c>
      <c r="B983" s="6" t="str">
        <f>RIGHT(Table1[[#This Row],[OrderNo]], 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1">
        <v>43073</v>
      </c>
      <c r="I983">
        <v>7</v>
      </c>
      <c r="J983" t="s">
        <v>2257</v>
      </c>
      <c r="K983" t="s">
        <v>213</v>
      </c>
      <c r="L983" t="s">
        <v>214</v>
      </c>
      <c r="M983" t="s">
        <v>32</v>
      </c>
      <c r="N983" t="str">
        <f>UPPER(Table1[[#This Row],[CustomerCountry]])</f>
        <v>FRANCE</v>
      </c>
      <c r="O983" t="s">
        <v>23</v>
      </c>
      <c r="P983" t="s">
        <v>24</v>
      </c>
      <c r="Q983" t="s">
        <v>71</v>
      </c>
      <c r="R983" t="s">
        <v>26</v>
      </c>
      <c r="S983" t="s">
        <v>27</v>
      </c>
    </row>
    <row r="984" spans="1:19" x14ac:dyDescent="0.2">
      <c r="A984" t="s">
        <v>2258</v>
      </c>
      <c r="B984" s="6" t="str">
        <f>RIGHT(Table1[[#This Row],[OrderNo]], 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1">
        <v>43075</v>
      </c>
      <c r="I984">
        <v>9</v>
      </c>
      <c r="J984" t="s">
        <v>2259</v>
      </c>
      <c r="K984" t="s">
        <v>1483</v>
      </c>
      <c r="L984" t="s">
        <v>95</v>
      </c>
      <c r="M984" t="s">
        <v>96</v>
      </c>
      <c r="N984" t="str">
        <f>UPPER(Table1[[#This Row],[CustomerCountry]])</f>
        <v>GERMANY</v>
      </c>
      <c r="O984" t="s">
        <v>23</v>
      </c>
      <c r="P984" t="s">
        <v>24</v>
      </c>
      <c r="Q984" t="s">
        <v>25</v>
      </c>
      <c r="R984" t="s">
        <v>26</v>
      </c>
      <c r="S984" t="s">
        <v>27</v>
      </c>
    </row>
    <row r="985" spans="1:19" x14ac:dyDescent="0.2">
      <c r="A985" t="s">
        <v>2260</v>
      </c>
      <c r="B985" s="6" t="str">
        <f>RIGHT(Table1[[#This Row],[OrderNo]], 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1">
        <v>43068</v>
      </c>
      <c r="I985">
        <v>2</v>
      </c>
      <c r="J985" t="s">
        <v>2261</v>
      </c>
      <c r="K985" t="s">
        <v>550</v>
      </c>
      <c r="L985" t="s">
        <v>78</v>
      </c>
      <c r="M985" t="s">
        <v>79</v>
      </c>
      <c r="N985" t="str">
        <f>UPPER(Table1[[#This Row],[CustomerCountry]])</f>
        <v>UNITED KINGDOM</v>
      </c>
      <c r="O985" t="s">
        <v>23</v>
      </c>
      <c r="P985" t="s">
        <v>24</v>
      </c>
      <c r="Q985" t="s">
        <v>84</v>
      </c>
      <c r="R985" t="s">
        <v>26</v>
      </c>
      <c r="S985" t="s">
        <v>27</v>
      </c>
    </row>
    <row r="986" spans="1:19" x14ac:dyDescent="0.2">
      <c r="A986" t="s">
        <v>2262</v>
      </c>
      <c r="B986" s="6" t="str">
        <f>RIGHT(Table1[[#This Row],[OrderNo]], 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1">
        <v>43072</v>
      </c>
      <c r="I986">
        <v>6</v>
      </c>
      <c r="J986" t="s">
        <v>2263</v>
      </c>
      <c r="K986" t="s">
        <v>1307</v>
      </c>
      <c r="L986" t="s">
        <v>282</v>
      </c>
      <c r="M986" t="s">
        <v>96</v>
      </c>
      <c r="N986" t="str">
        <f>UPPER(Table1[[#This Row],[CustomerCountry]])</f>
        <v>GERMANY</v>
      </c>
      <c r="O986" t="s">
        <v>23</v>
      </c>
      <c r="P986" t="s">
        <v>24</v>
      </c>
      <c r="Q986" t="s">
        <v>414</v>
      </c>
      <c r="R986" t="s">
        <v>1</v>
      </c>
      <c r="S986" t="s">
        <v>47</v>
      </c>
    </row>
    <row r="987" spans="1:19" x14ac:dyDescent="0.2">
      <c r="A987" t="s">
        <v>2264</v>
      </c>
      <c r="B987" s="6" t="str">
        <f>RIGHT(Table1[[#This Row],[OrderNo]], 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1">
        <v>43071</v>
      </c>
      <c r="I987">
        <v>5</v>
      </c>
      <c r="J987" t="s">
        <v>2265</v>
      </c>
      <c r="K987" t="s">
        <v>163</v>
      </c>
      <c r="L987" t="s">
        <v>115</v>
      </c>
      <c r="M987" t="s">
        <v>41</v>
      </c>
      <c r="N987" t="str">
        <f>UPPER(Table1[[#This Row],[CustomerCountry]])</f>
        <v>UNITED STATES</v>
      </c>
      <c r="O987" t="s">
        <v>23</v>
      </c>
      <c r="P987" t="s">
        <v>24</v>
      </c>
      <c r="Q987" t="s">
        <v>84</v>
      </c>
      <c r="R987" t="s">
        <v>26</v>
      </c>
      <c r="S987" t="s">
        <v>27</v>
      </c>
    </row>
    <row r="988" spans="1:19" x14ac:dyDescent="0.2">
      <c r="A988" t="s">
        <v>2266</v>
      </c>
      <c r="B988" s="6" t="str">
        <f>RIGHT(Table1[[#This Row],[OrderNo]], 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1">
        <v>43076</v>
      </c>
      <c r="I988">
        <v>10</v>
      </c>
      <c r="J988" t="s">
        <v>2267</v>
      </c>
      <c r="K988" t="s">
        <v>447</v>
      </c>
      <c r="L988" t="s">
        <v>22</v>
      </c>
      <c r="M988" t="s">
        <v>0</v>
      </c>
      <c r="N988" t="str">
        <f>UPPER(Table1[[#This Row],[CustomerCountry]])</f>
        <v>CANADA</v>
      </c>
      <c r="O988" t="s">
        <v>23</v>
      </c>
      <c r="P988" t="s">
        <v>24</v>
      </c>
      <c r="Q988" t="s">
        <v>84</v>
      </c>
      <c r="R988" t="s">
        <v>26</v>
      </c>
      <c r="S988" t="s">
        <v>27</v>
      </c>
    </row>
    <row r="989" spans="1:19" x14ac:dyDescent="0.2">
      <c r="A989" t="s">
        <v>2268</v>
      </c>
      <c r="B989" s="6" t="str">
        <f>RIGHT(Table1[[#This Row],[OrderNo]], 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1">
        <v>43072</v>
      </c>
      <c r="I989">
        <v>6</v>
      </c>
      <c r="J989" t="s">
        <v>2269</v>
      </c>
      <c r="K989" t="s">
        <v>697</v>
      </c>
      <c r="L989" t="s">
        <v>115</v>
      </c>
      <c r="M989" t="s">
        <v>41</v>
      </c>
      <c r="N989" t="str">
        <f>UPPER(Table1[[#This Row],[CustomerCountry]])</f>
        <v>UNITED STATES</v>
      </c>
      <c r="O989" t="s">
        <v>23</v>
      </c>
      <c r="P989" t="s">
        <v>24</v>
      </c>
      <c r="Q989" t="s">
        <v>337</v>
      </c>
      <c r="R989" t="s">
        <v>1</v>
      </c>
      <c r="S989" t="s">
        <v>47</v>
      </c>
    </row>
    <row r="990" spans="1:19" x14ac:dyDescent="0.2">
      <c r="A990" t="s">
        <v>2270</v>
      </c>
      <c r="B990" s="6" t="str">
        <f>RIGHT(Table1[[#This Row],[OrderNo]], 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1">
        <v>43068</v>
      </c>
      <c r="I990">
        <v>2</v>
      </c>
      <c r="J990" t="s">
        <v>2271</v>
      </c>
      <c r="K990" t="s">
        <v>58</v>
      </c>
      <c r="L990" t="s">
        <v>59</v>
      </c>
      <c r="M990" t="s">
        <v>52</v>
      </c>
      <c r="N990" t="str">
        <f>UPPER(Table1[[#This Row],[CustomerCountry]])</f>
        <v>AUSTRALIA</v>
      </c>
      <c r="O990" t="s">
        <v>23</v>
      </c>
      <c r="P990" t="s">
        <v>24</v>
      </c>
      <c r="Q990" t="s">
        <v>25</v>
      </c>
      <c r="R990" t="s">
        <v>26</v>
      </c>
      <c r="S990" t="s">
        <v>27</v>
      </c>
    </row>
    <row r="991" spans="1:19" x14ac:dyDescent="0.2">
      <c r="A991" t="s">
        <v>2272</v>
      </c>
      <c r="B991" s="6" t="str">
        <f>RIGHT(Table1[[#This Row],[OrderNo]], 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1">
        <v>43069</v>
      </c>
      <c r="I991">
        <v>3</v>
      </c>
      <c r="J991" t="s">
        <v>2273</v>
      </c>
      <c r="K991" t="s">
        <v>58</v>
      </c>
      <c r="L991" t="s">
        <v>59</v>
      </c>
      <c r="M991" t="s">
        <v>52</v>
      </c>
      <c r="N991" t="str">
        <f>UPPER(Table1[[#This Row],[CustomerCountry]])</f>
        <v>AUSTRALIA</v>
      </c>
      <c r="O991" t="s">
        <v>23</v>
      </c>
      <c r="P991" t="s">
        <v>24</v>
      </c>
      <c r="Q991" t="s">
        <v>492</v>
      </c>
      <c r="R991" t="s">
        <v>26</v>
      </c>
      <c r="S991" t="s">
        <v>47</v>
      </c>
    </row>
    <row r="992" spans="1:19" x14ac:dyDescent="0.2">
      <c r="A992" t="s">
        <v>2274</v>
      </c>
      <c r="B992" s="6" t="str">
        <f>RIGHT(Table1[[#This Row],[OrderNo]], 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1">
        <v>43074</v>
      </c>
      <c r="I992">
        <v>8</v>
      </c>
      <c r="J992" t="s">
        <v>2275</v>
      </c>
      <c r="K992" t="s">
        <v>83</v>
      </c>
      <c r="L992" t="s">
        <v>63</v>
      </c>
      <c r="M992" t="s">
        <v>52</v>
      </c>
      <c r="N992" t="str">
        <f>UPPER(Table1[[#This Row],[CustomerCountry]])</f>
        <v>AUSTRALIA</v>
      </c>
      <c r="O992" t="s">
        <v>23</v>
      </c>
      <c r="P992" t="s">
        <v>33</v>
      </c>
      <c r="Q992" t="s">
        <v>34</v>
      </c>
      <c r="R992" t="s">
        <v>35</v>
      </c>
      <c r="S992" t="s">
        <v>36</v>
      </c>
    </row>
    <row r="993" spans="1:19" x14ac:dyDescent="0.2">
      <c r="A993" t="s">
        <v>2276</v>
      </c>
      <c r="B993" s="6" t="str">
        <f>RIGHT(Table1[[#This Row],[OrderNo]], 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1">
        <v>43071</v>
      </c>
      <c r="I993">
        <v>4</v>
      </c>
      <c r="J993" t="s">
        <v>2277</v>
      </c>
      <c r="K993" t="s">
        <v>2278</v>
      </c>
      <c r="L993" t="s">
        <v>78</v>
      </c>
      <c r="M993" t="s">
        <v>79</v>
      </c>
      <c r="N993" t="str">
        <f>UPPER(Table1[[#This Row],[CustomerCountry]])</f>
        <v>UNITED KINGDOM</v>
      </c>
      <c r="O993" t="s">
        <v>23</v>
      </c>
      <c r="P993" t="s">
        <v>24</v>
      </c>
      <c r="Q993" t="s">
        <v>25</v>
      </c>
      <c r="R993" t="s">
        <v>26</v>
      </c>
      <c r="S993" t="s">
        <v>27</v>
      </c>
    </row>
    <row r="994" spans="1:19" x14ac:dyDescent="0.2">
      <c r="A994" t="s">
        <v>2279</v>
      </c>
      <c r="B994" s="6" t="str">
        <f>RIGHT(Table1[[#This Row],[OrderNo]], 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1">
        <v>43074</v>
      </c>
      <c r="I994">
        <v>7</v>
      </c>
      <c r="J994" t="s">
        <v>2280</v>
      </c>
      <c r="K994" t="s">
        <v>1066</v>
      </c>
      <c r="L994" t="s">
        <v>40</v>
      </c>
      <c r="M994" t="s">
        <v>41</v>
      </c>
      <c r="N994" t="str">
        <f>UPPER(Table1[[#This Row],[CustomerCountry]])</f>
        <v>UNITED STATES</v>
      </c>
      <c r="O994" t="s">
        <v>23</v>
      </c>
      <c r="P994" t="s">
        <v>24</v>
      </c>
      <c r="Q994" t="s">
        <v>71</v>
      </c>
      <c r="R994" t="s">
        <v>26</v>
      </c>
      <c r="S994" t="s">
        <v>27</v>
      </c>
    </row>
    <row r="995" spans="1:19" x14ac:dyDescent="0.2">
      <c r="A995" t="s">
        <v>2281</v>
      </c>
      <c r="B995" s="6" t="str">
        <f>RIGHT(Table1[[#This Row],[OrderNo]], 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1">
        <v>43075</v>
      </c>
      <c r="I995">
        <v>8</v>
      </c>
      <c r="J995" t="s">
        <v>2282</v>
      </c>
      <c r="K995" t="s">
        <v>109</v>
      </c>
      <c r="L995" t="s">
        <v>51</v>
      </c>
      <c r="M995" t="s">
        <v>52</v>
      </c>
      <c r="N995" t="str">
        <f>UPPER(Table1[[#This Row],[CustomerCountry]])</f>
        <v>AUSTRALIA</v>
      </c>
      <c r="O995" t="s">
        <v>23</v>
      </c>
      <c r="P995" t="s">
        <v>24</v>
      </c>
      <c r="Q995" t="s">
        <v>84</v>
      </c>
      <c r="R995" t="s">
        <v>26</v>
      </c>
      <c r="S995" t="s">
        <v>27</v>
      </c>
    </row>
    <row r="996" spans="1:19" x14ac:dyDescent="0.2">
      <c r="A996" t="s">
        <v>2283</v>
      </c>
      <c r="B996" s="6" t="str">
        <f>RIGHT(Table1[[#This Row],[OrderNo]], 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1">
        <v>43071</v>
      </c>
      <c r="I996">
        <v>4</v>
      </c>
      <c r="J996" t="s">
        <v>2284</v>
      </c>
      <c r="K996" t="s">
        <v>747</v>
      </c>
      <c r="L996" t="s">
        <v>51</v>
      </c>
      <c r="M996" t="s">
        <v>52</v>
      </c>
      <c r="N996" t="str">
        <f>UPPER(Table1[[#This Row],[CustomerCountry]])</f>
        <v>AUSTRALIA</v>
      </c>
      <c r="O996" t="s">
        <v>23</v>
      </c>
      <c r="P996" t="s">
        <v>24</v>
      </c>
      <c r="Q996" t="s">
        <v>84</v>
      </c>
      <c r="R996" t="s">
        <v>26</v>
      </c>
      <c r="S996" t="s">
        <v>27</v>
      </c>
    </row>
    <row r="997" spans="1:19" x14ac:dyDescent="0.2">
      <c r="A997" t="s">
        <v>2285</v>
      </c>
      <c r="B997" s="6" t="str">
        <f>RIGHT(Table1[[#This Row],[OrderNo]], 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1">
        <v>43075</v>
      </c>
      <c r="I997">
        <v>8</v>
      </c>
      <c r="J997" t="s">
        <v>2286</v>
      </c>
      <c r="K997" t="s">
        <v>256</v>
      </c>
      <c r="L997" t="s">
        <v>106</v>
      </c>
      <c r="M997" t="s">
        <v>52</v>
      </c>
      <c r="N997" t="str">
        <f>UPPER(Table1[[#This Row],[CustomerCountry]])</f>
        <v>AUSTRALIA</v>
      </c>
      <c r="O997" t="s">
        <v>23</v>
      </c>
      <c r="P997" t="s">
        <v>24</v>
      </c>
      <c r="Q997" t="s">
        <v>55</v>
      </c>
      <c r="R997" t="s">
        <v>26</v>
      </c>
      <c r="S997" t="s">
        <v>27</v>
      </c>
    </row>
    <row r="998" spans="1:19" x14ac:dyDescent="0.2">
      <c r="A998" t="s">
        <v>2287</v>
      </c>
      <c r="B998" s="6" t="str">
        <f>RIGHT(Table1[[#This Row],[OrderNo]], 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1">
        <v>43070</v>
      </c>
      <c r="I998">
        <v>3</v>
      </c>
      <c r="J998" t="s">
        <v>2288</v>
      </c>
      <c r="K998" t="s">
        <v>290</v>
      </c>
      <c r="L998" t="s">
        <v>51</v>
      </c>
      <c r="M998" t="s">
        <v>52</v>
      </c>
      <c r="N998" t="str">
        <f>UPPER(Table1[[#This Row],[CustomerCountry]])</f>
        <v>AUSTRALIA</v>
      </c>
      <c r="O998" t="s">
        <v>23</v>
      </c>
      <c r="P998" t="s">
        <v>33</v>
      </c>
      <c r="Q998" t="s">
        <v>419</v>
      </c>
      <c r="R998" t="s">
        <v>1</v>
      </c>
      <c r="S998" t="s">
        <v>36</v>
      </c>
    </row>
    <row r="999" spans="1:19" x14ac:dyDescent="0.2">
      <c r="A999" t="s">
        <v>2289</v>
      </c>
      <c r="B999" s="6" t="str">
        <f>RIGHT(Table1[[#This Row],[OrderNo]], 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1">
        <v>43073</v>
      </c>
      <c r="I999">
        <v>6</v>
      </c>
      <c r="J999" t="s">
        <v>2290</v>
      </c>
      <c r="K999" t="s">
        <v>367</v>
      </c>
      <c r="L999" t="s">
        <v>63</v>
      </c>
      <c r="M999" t="s">
        <v>52</v>
      </c>
      <c r="N999" t="str">
        <f>UPPER(Table1[[#This Row],[CustomerCountry]])</f>
        <v>AUSTRALIA</v>
      </c>
      <c r="O999" t="s">
        <v>23</v>
      </c>
      <c r="P999" t="s">
        <v>33</v>
      </c>
      <c r="Q999" t="s">
        <v>160</v>
      </c>
      <c r="R999" t="s">
        <v>1</v>
      </c>
      <c r="S999" t="s">
        <v>36</v>
      </c>
    </row>
    <row r="1000" spans="1:19" x14ac:dyDescent="0.2">
      <c r="A1000" t="s">
        <v>2291</v>
      </c>
      <c r="B1000" s="6" t="str">
        <f>RIGHT(Table1[[#This Row],[OrderNo]], 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1">
        <v>43071</v>
      </c>
      <c r="I1000">
        <v>4</v>
      </c>
      <c r="J1000" t="s">
        <v>2292</v>
      </c>
      <c r="K1000" t="s">
        <v>2293</v>
      </c>
      <c r="L1000" t="s">
        <v>138</v>
      </c>
      <c r="M1000" t="s">
        <v>96</v>
      </c>
      <c r="N1000" t="str">
        <f>UPPER(Table1[[#This Row],[CustomerCountry]])</f>
        <v>GERMANY</v>
      </c>
      <c r="O1000" t="s">
        <v>23</v>
      </c>
      <c r="P1000" t="s">
        <v>24</v>
      </c>
      <c r="Q1000" t="s">
        <v>25</v>
      </c>
      <c r="R1000" t="s">
        <v>26</v>
      </c>
      <c r="S1000" t="s">
        <v>27</v>
      </c>
    </row>
    <row r="1001" spans="1:19" x14ac:dyDescent="0.2">
      <c r="A1001" t="s">
        <v>2294</v>
      </c>
      <c r="B1001" s="6" t="str">
        <f>RIGHT(Table1[[#This Row],[OrderNo]], 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1">
        <v>43070</v>
      </c>
      <c r="I1001">
        <v>2</v>
      </c>
      <c r="J1001" t="s">
        <v>2295</v>
      </c>
      <c r="K1001" t="s">
        <v>777</v>
      </c>
      <c r="L1001" t="s">
        <v>777</v>
      </c>
      <c r="M1001" t="s">
        <v>96</v>
      </c>
      <c r="N1001" t="str">
        <f>UPPER(Table1[[#This Row],[CustomerCountry]])</f>
        <v>GERMANY</v>
      </c>
      <c r="O1001" t="s">
        <v>23</v>
      </c>
      <c r="P1001" t="s">
        <v>33</v>
      </c>
      <c r="Q1001" t="s">
        <v>67</v>
      </c>
      <c r="R1001" t="s">
        <v>35</v>
      </c>
      <c r="S1001" t="s">
        <v>36</v>
      </c>
    </row>
    <row r="1002" spans="1:19" x14ac:dyDescent="0.2">
      <c r="A1002" t="s">
        <v>2296</v>
      </c>
      <c r="B1002" s="6" t="str">
        <f>RIGHT(Table1[[#This Row],[OrderNo]], 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1">
        <v>43078</v>
      </c>
      <c r="I1002">
        <v>10</v>
      </c>
      <c r="J1002" t="s">
        <v>2297</v>
      </c>
      <c r="K1002" t="s">
        <v>247</v>
      </c>
      <c r="L1002" t="s">
        <v>45</v>
      </c>
      <c r="M1002" t="s">
        <v>41</v>
      </c>
      <c r="N1002" t="str">
        <f>UPPER(Table1[[#This Row],[CustomerCountry]])</f>
        <v>UNITED STATES</v>
      </c>
      <c r="O1002" t="s">
        <v>23</v>
      </c>
      <c r="P1002" t="s">
        <v>24</v>
      </c>
      <c r="Q1002" t="s">
        <v>55</v>
      </c>
      <c r="R1002" t="s">
        <v>26</v>
      </c>
      <c r="S1002" t="s">
        <v>27</v>
      </c>
    </row>
    <row r="1003" spans="1:19" x14ac:dyDescent="0.2">
      <c r="A1003" t="s">
        <v>2298</v>
      </c>
      <c r="B1003" s="6" t="str">
        <f>RIGHT(Table1[[#This Row],[OrderNo]], 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1">
        <v>43074</v>
      </c>
      <c r="I1003">
        <v>6</v>
      </c>
      <c r="J1003" t="s">
        <v>2299</v>
      </c>
      <c r="K1003" t="s">
        <v>1822</v>
      </c>
      <c r="L1003" t="s">
        <v>115</v>
      </c>
      <c r="M1003" t="s">
        <v>41</v>
      </c>
      <c r="N1003" t="str">
        <f>UPPER(Table1[[#This Row],[CustomerCountry]])</f>
        <v>UNITED STATES</v>
      </c>
      <c r="O1003" t="s">
        <v>23</v>
      </c>
      <c r="P1003" t="s">
        <v>33</v>
      </c>
      <c r="Q1003" t="s">
        <v>67</v>
      </c>
      <c r="R1003" t="s">
        <v>35</v>
      </c>
      <c r="S1003" t="s">
        <v>36</v>
      </c>
    </row>
    <row r="1004" spans="1:19" x14ac:dyDescent="0.2">
      <c r="A1004" t="s">
        <v>2300</v>
      </c>
      <c r="B1004" s="6" t="str">
        <f>RIGHT(Table1[[#This Row],[OrderNo]], 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1">
        <v>43073</v>
      </c>
      <c r="I1004">
        <v>5</v>
      </c>
      <c r="J1004" t="s">
        <v>2301</v>
      </c>
      <c r="K1004" t="s">
        <v>210</v>
      </c>
      <c r="L1004" t="s">
        <v>115</v>
      </c>
      <c r="M1004" t="s">
        <v>41</v>
      </c>
      <c r="N1004" t="str">
        <f>UPPER(Table1[[#This Row],[CustomerCountry]])</f>
        <v>UNITED STATES</v>
      </c>
      <c r="O1004" t="s">
        <v>23</v>
      </c>
      <c r="P1004" t="s">
        <v>24</v>
      </c>
      <c r="Q1004" t="s">
        <v>88</v>
      </c>
      <c r="R1004" t="s">
        <v>26</v>
      </c>
      <c r="S1004" t="s">
        <v>27</v>
      </c>
    </row>
    <row r="1005" spans="1:19" x14ac:dyDescent="0.2">
      <c r="A1005" t="s">
        <v>2302</v>
      </c>
      <c r="B1005" s="6" t="str">
        <f>RIGHT(Table1[[#This Row],[OrderNo]], 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1">
        <v>43073</v>
      </c>
      <c r="I1005">
        <v>5</v>
      </c>
      <c r="J1005" t="s">
        <v>2303</v>
      </c>
      <c r="K1005" t="s">
        <v>290</v>
      </c>
      <c r="L1005" t="s">
        <v>51</v>
      </c>
      <c r="M1005" t="s">
        <v>52</v>
      </c>
      <c r="N1005" t="str">
        <f>UPPER(Table1[[#This Row],[CustomerCountry]])</f>
        <v>AUSTRALIA</v>
      </c>
      <c r="O1005" t="s">
        <v>23</v>
      </c>
      <c r="P1005" t="s">
        <v>24</v>
      </c>
      <c r="Q1005" t="s">
        <v>88</v>
      </c>
      <c r="R1005" t="s">
        <v>26</v>
      </c>
      <c r="S1005" t="s">
        <v>27</v>
      </c>
    </row>
    <row r="1006" spans="1:19" x14ac:dyDescent="0.2">
      <c r="A1006" t="s">
        <v>2304</v>
      </c>
      <c r="B1006" s="6" t="str">
        <f>RIGHT(Table1[[#This Row],[OrderNo]], 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1">
        <v>43078</v>
      </c>
      <c r="I1006">
        <v>10</v>
      </c>
      <c r="J1006" t="s">
        <v>2305</v>
      </c>
      <c r="K1006" t="s">
        <v>256</v>
      </c>
      <c r="L1006" t="s">
        <v>106</v>
      </c>
      <c r="M1006" t="s">
        <v>52</v>
      </c>
      <c r="N1006" t="str">
        <f>UPPER(Table1[[#This Row],[CustomerCountry]])</f>
        <v>AUSTRALIA</v>
      </c>
      <c r="O1006" t="s">
        <v>23</v>
      </c>
      <c r="P1006" t="s">
        <v>24</v>
      </c>
      <c r="Q1006" t="s">
        <v>55</v>
      </c>
      <c r="R1006" t="s">
        <v>26</v>
      </c>
      <c r="S1006" t="s">
        <v>27</v>
      </c>
    </row>
    <row r="1007" spans="1:19" x14ac:dyDescent="0.2">
      <c r="A1007" t="s">
        <v>2306</v>
      </c>
      <c r="B1007" s="6" t="str">
        <f>RIGHT(Table1[[#This Row],[OrderNo]], 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1">
        <v>43077</v>
      </c>
      <c r="I1007">
        <v>9</v>
      </c>
      <c r="J1007" t="s">
        <v>2307</v>
      </c>
      <c r="K1007" t="s">
        <v>555</v>
      </c>
      <c r="L1007" t="s">
        <v>59</v>
      </c>
      <c r="M1007" t="s">
        <v>52</v>
      </c>
      <c r="N1007" t="str">
        <f>UPPER(Table1[[#This Row],[CustomerCountry]])</f>
        <v>AUSTRALIA</v>
      </c>
      <c r="O1007" t="s">
        <v>23</v>
      </c>
      <c r="P1007" t="s">
        <v>33</v>
      </c>
      <c r="Q1007" t="s">
        <v>419</v>
      </c>
      <c r="R1007" t="s">
        <v>1</v>
      </c>
      <c r="S1007" t="s">
        <v>36</v>
      </c>
    </row>
    <row r="1008" spans="1:19" x14ac:dyDescent="0.2">
      <c r="A1008" t="s">
        <v>2308</v>
      </c>
      <c r="B1008" s="6" t="str">
        <f>RIGHT(Table1[[#This Row],[OrderNo]], 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1">
        <v>43072</v>
      </c>
      <c r="I1008">
        <v>3</v>
      </c>
      <c r="J1008" t="s">
        <v>2309</v>
      </c>
      <c r="K1008" t="s">
        <v>2310</v>
      </c>
      <c r="L1008" t="s">
        <v>78</v>
      </c>
      <c r="M1008" t="s">
        <v>79</v>
      </c>
      <c r="N1008" t="str">
        <f>UPPER(Table1[[#This Row],[CustomerCountry]])</f>
        <v>UNITED KINGDOM</v>
      </c>
      <c r="O1008" t="s">
        <v>23</v>
      </c>
      <c r="P1008" t="s">
        <v>24</v>
      </c>
      <c r="Q1008" t="s">
        <v>84</v>
      </c>
      <c r="R1008" t="s">
        <v>26</v>
      </c>
      <c r="S1008" t="s">
        <v>27</v>
      </c>
    </row>
    <row r="1009" spans="1:19" x14ac:dyDescent="0.2">
      <c r="A1009" t="s">
        <v>2311</v>
      </c>
      <c r="B1009" s="6" t="str">
        <f>RIGHT(Table1[[#This Row],[OrderNo]], 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1">
        <v>43076</v>
      </c>
      <c r="I1009">
        <v>7</v>
      </c>
      <c r="J1009" t="s">
        <v>2312</v>
      </c>
      <c r="K1009" t="s">
        <v>1307</v>
      </c>
      <c r="L1009" t="s">
        <v>282</v>
      </c>
      <c r="M1009" t="s">
        <v>96</v>
      </c>
      <c r="N1009" t="str">
        <f>UPPER(Table1[[#This Row],[CustomerCountry]])</f>
        <v>GERMANY</v>
      </c>
      <c r="O1009" t="s">
        <v>23</v>
      </c>
      <c r="P1009" t="s">
        <v>24</v>
      </c>
      <c r="Q1009" t="s">
        <v>55</v>
      </c>
      <c r="R1009" t="s">
        <v>26</v>
      </c>
      <c r="S1009" t="s">
        <v>27</v>
      </c>
    </row>
    <row r="1010" spans="1:19" x14ac:dyDescent="0.2">
      <c r="A1010" t="s">
        <v>2313</v>
      </c>
      <c r="B1010" s="6" t="str">
        <f>RIGHT(Table1[[#This Row],[OrderNo]], 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1">
        <v>43074</v>
      </c>
      <c r="I1010">
        <v>5</v>
      </c>
      <c r="J1010" t="s">
        <v>2314</v>
      </c>
      <c r="K1010" t="s">
        <v>153</v>
      </c>
      <c r="L1010" t="s">
        <v>45</v>
      </c>
      <c r="M1010" t="s">
        <v>41</v>
      </c>
      <c r="N1010" t="str">
        <f>UPPER(Table1[[#This Row],[CustomerCountry]])</f>
        <v>UNITED STATES</v>
      </c>
      <c r="O1010" t="s">
        <v>23</v>
      </c>
      <c r="P1010" t="s">
        <v>24</v>
      </c>
      <c r="Q1010" t="s">
        <v>71</v>
      </c>
      <c r="R1010" t="s">
        <v>26</v>
      </c>
      <c r="S1010" t="s">
        <v>27</v>
      </c>
    </row>
    <row r="1011" spans="1:19" x14ac:dyDescent="0.2">
      <c r="A1011" t="s">
        <v>2315</v>
      </c>
      <c r="B1011" s="6" t="str">
        <f>RIGHT(Table1[[#This Row],[OrderNo]], 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1">
        <v>43079</v>
      </c>
      <c r="I1011">
        <v>10</v>
      </c>
      <c r="J1011" t="s">
        <v>2316</v>
      </c>
      <c r="K1011" t="s">
        <v>210</v>
      </c>
      <c r="L1011" t="s">
        <v>115</v>
      </c>
      <c r="M1011" t="s">
        <v>41</v>
      </c>
      <c r="N1011" t="str">
        <f>UPPER(Table1[[#This Row],[CustomerCountry]])</f>
        <v>UNITED STATES</v>
      </c>
      <c r="O1011" t="s">
        <v>23</v>
      </c>
      <c r="P1011" t="s">
        <v>24</v>
      </c>
      <c r="Q1011" t="s">
        <v>25</v>
      </c>
      <c r="R1011" t="s">
        <v>26</v>
      </c>
      <c r="S1011" t="s">
        <v>27</v>
      </c>
    </row>
    <row r="1012" spans="1:19" x14ac:dyDescent="0.2">
      <c r="A1012" t="s">
        <v>2317</v>
      </c>
      <c r="B1012" s="6" t="str">
        <f>RIGHT(Table1[[#This Row],[OrderNo]], 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1">
        <v>43074</v>
      </c>
      <c r="I1012">
        <v>5</v>
      </c>
      <c r="J1012" t="s">
        <v>2318</v>
      </c>
      <c r="K1012" t="s">
        <v>319</v>
      </c>
      <c r="L1012" t="s">
        <v>40</v>
      </c>
      <c r="M1012" t="s">
        <v>41</v>
      </c>
      <c r="N1012" t="str">
        <f>UPPER(Table1[[#This Row],[CustomerCountry]])</f>
        <v>UNITED STATES</v>
      </c>
      <c r="O1012" t="s">
        <v>23</v>
      </c>
      <c r="P1012" t="s">
        <v>24</v>
      </c>
      <c r="Q1012" t="s">
        <v>25</v>
      </c>
      <c r="R1012" t="s">
        <v>26</v>
      </c>
      <c r="S1012" t="s">
        <v>27</v>
      </c>
    </row>
    <row r="1013" spans="1:19" x14ac:dyDescent="0.2">
      <c r="A1013" t="s">
        <v>2319</v>
      </c>
      <c r="B1013" s="6" t="str">
        <f>RIGHT(Table1[[#This Row],[OrderNo]], 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1">
        <v>43077</v>
      </c>
      <c r="I1013">
        <v>8</v>
      </c>
      <c r="J1013" t="s">
        <v>2320</v>
      </c>
      <c r="K1013" t="s">
        <v>568</v>
      </c>
      <c r="L1013" t="s">
        <v>45</v>
      </c>
      <c r="M1013" t="s">
        <v>41</v>
      </c>
      <c r="N1013" t="str">
        <f>UPPER(Table1[[#This Row],[CustomerCountry]])</f>
        <v>UNITED STATES</v>
      </c>
      <c r="O1013" t="s">
        <v>23</v>
      </c>
      <c r="P1013" t="s">
        <v>24</v>
      </c>
      <c r="Q1013" t="s">
        <v>55</v>
      </c>
      <c r="R1013" t="s">
        <v>26</v>
      </c>
      <c r="S1013" t="s">
        <v>27</v>
      </c>
    </row>
    <row r="1014" spans="1:19" x14ac:dyDescent="0.2">
      <c r="A1014" t="s">
        <v>2321</v>
      </c>
      <c r="B1014" s="6" t="str">
        <f>RIGHT(Table1[[#This Row],[OrderNo]], 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1">
        <v>43073</v>
      </c>
      <c r="I1014">
        <v>4</v>
      </c>
      <c r="J1014" t="s">
        <v>2322</v>
      </c>
      <c r="K1014" t="s">
        <v>256</v>
      </c>
      <c r="L1014" t="s">
        <v>106</v>
      </c>
      <c r="M1014" t="s">
        <v>52</v>
      </c>
      <c r="N1014" t="str">
        <f>UPPER(Table1[[#This Row],[CustomerCountry]])</f>
        <v>AUSTRALIA</v>
      </c>
      <c r="O1014" t="s">
        <v>23</v>
      </c>
      <c r="P1014" t="s">
        <v>24</v>
      </c>
      <c r="Q1014" t="s">
        <v>131</v>
      </c>
      <c r="R1014" t="s">
        <v>1</v>
      </c>
      <c r="S1014" t="s">
        <v>47</v>
      </c>
    </row>
    <row r="1015" spans="1:19" x14ac:dyDescent="0.2">
      <c r="A1015" t="s">
        <v>2323</v>
      </c>
      <c r="B1015" s="6" t="str">
        <f>RIGHT(Table1[[#This Row],[OrderNo]], 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1">
        <v>43075</v>
      </c>
      <c r="I1015">
        <v>5</v>
      </c>
      <c r="J1015" t="s">
        <v>2324</v>
      </c>
      <c r="K1015" t="s">
        <v>213</v>
      </c>
      <c r="L1015" t="s">
        <v>214</v>
      </c>
      <c r="M1015" t="s">
        <v>32</v>
      </c>
      <c r="N1015" t="str">
        <f>UPPER(Table1[[#This Row],[CustomerCountry]])</f>
        <v>FRANCE</v>
      </c>
      <c r="O1015" t="s">
        <v>23</v>
      </c>
      <c r="P1015" t="s">
        <v>24</v>
      </c>
      <c r="Q1015" t="s">
        <v>84</v>
      </c>
      <c r="R1015" t="s">
        <v>26</v>
      </c>
      <c r="S1015" t="s">
        <v>27</v>
      </c>
    </row>
    <row r="1016" spans="1:19" x14ac:dyDescent="0.2">
      <c r="A1016" t="s">
        <v>2325</v>
      </c>
      <c r="B1016" s="6" t="str">
        <f>RIGHT(Table1[[#This Row],[OrderNo]], 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1">
        <v>43075</v>
      </c>
      <c r="I1016">
        <v>5</v>
      </c>
      <c r="J1016" t="s">
        <v>2326</v>
      </c>
      <c r="K1016" t="s">
        <v>1217</v>
      </c>
      <c r="L1016" t="s">
        <v>45</v>
      </c>
      <c r="M1016" t="s">
        <v>41</v>
      </c>
      <c r="N1016" t="str">
        <f>UPPER(Table1[[#This Row],[CustomerCountry]])</f>
        <v>UNITED STATES</v>
      </c>
      <c r="O1016" t="s">
        <v>23</v>
      </c>
      <c r="P1016" t="s">
        <v>24</v>
      </c>
      <c r="Q1016" t="s">
        <v>71</v>
      </c>
      <c r="R1016" t="s">
        <v>26</v>
      </c>
      <c r="S1016" t="s">
        <v>27</v>
      </c>
    </row>
    <row r="1017" spans="1:19" x14ac:dyDescent="0.2">
      <c r="A1017" t="s">
        <v>2327</v>
      </c>
      <c r="B1017" s="6" t="str">
        <f>RIGHT(Table1[[#This Row],[OrderNo]], 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1">
        <v>43076</v>
      </c>
      <c r="I1017">
        <v>6</v>
      </c>
      <c r="J1017" t="s">
        <v>2328</v>
      </c>
      <c r="K1017" t="s">
        <v>873</v>
      </c>
      <c r="L1017" t="s">
        <v>115</v>
      </c>
      <c r="M1017" t="s">
        <v>41</v>
      </c>
      <c r="N1017" t="str">
        <f>UPPER(Table1[[#This Row],[CustomerCountry]])</f>
        <v>UNITED STATES</v>
      </c>
      <c r="O1017" t="s">
        <v>23</v>
      </c>
      <c r="P1017" t="s">
        <v>24</v>
      </c>
      <c r="Q1017" t="s">
        <v>131</v>
      </c>
      <c r="R1017" t="s">
        <v>1</v>
      </c>
      <c r="S1017" t="s">
        <v>47</v>
      </c>
    </row>
    <row r="1018" spans="1:19" x14ac:dyDescent="0.2">
      <c r="A1018" t="s">
        <v>2329</v>
      </c>
      <c r="B1018" s="6" t="str">
        <f>RIGHT(Table1[[#This Row],[OrderNo]], 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1">
        <v>43079</v>
      </c>
      <c r="I1018">
        <v>9</v>
      </c>
      <c r="J1018" t="s">
        <v>2330</v>
      </c>
      <c r="K1018" t="s">
        <v>106</v>
      </c>
      <c r="L1018" t="s">
        <v>22</v>
      </c>
      <c r="M1018" t="s">
        <v>0</v>
      </c>
      <c r="N1018" t="str">
        <f>UPPER(Table1[[#This Row],[CustomerCountry]])</f>
        <v>CANADA</v>
      </c>
      <c r="O1018" t="s">
        <v>23</v>
      </c>
      <c r="P1018" t="s">
        <v>24</v>
      </c>
      <c r="Q1018" t="s">
        <v>414</v>
      </c>
      <c r="R1018" t="s">
        <v>1</v>
      </c>
      <c r="S1018" t="s">
        <v>47</v>
      </c>
    </row>
    <row r="1019" spans="1:19" x14ac:dyDescent="0.2">
      <c r="A1019" t="s">
        <v>2331</v>
      </c>
      <c r="B1019" s="6" t="str">
        <f>RIGHT(Table1[[#This Row],[OrderNo]], 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1">
        <v>43074</v>
      </c>
      <c r="I1019">
        <v>4</v>
      </c>
      <c r="J1019" t="s">
        <v>2332</v>
      </c>
      <c r="K1019" t="s">
        <v>396</v>
      </c>
      <c r="L1019" t="s">
        <v>106</v>
      </c>
      <c r="M1019" t="s">
        <v>52</v>
      </c>
      <c r="N1019" t="str">
        <f>UPPER(Table1[[#This Row],[CustomerCountry]])</f>
        <v>AUSTRALIA</v>
      </c>
      <c r="O1019" t="s">
        <v>23</v>
      </c>
      <c r="P1019" t="s">
        <v>33</v>
      </c>
      <c r="Q1019" t="s">
        <v>160</v>
      </c>
      <c r="R1019" t="s">
        <v>1</v>
      </c>
      <c r="S1019" t="s">
        <v>36</v>
      </c>
    </row>
    <row r="1020" spans="1:19" x14ac:dyDescent="0.2">
      <c r="A1020" t="s">
        <v>2333</v>
      </c>
      <c r="B1020" s="6" t="str">
        <f>RIGHT(Table1[[#This Row],[OrderNo]], 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1">
        <v>43080</v>
      </c>
      <c r="I1020">
        <v>9</v>
      </c>
      <c r="J1020" t="s">
        <v>2334</v>
      </c>
      <c r="K1020" t="s">
        <v>597</v>
      </c>
      <c r="L1020" t="s">
        <v>78</v>
      </c>
      <c r="M1020" t="s">
        <v>79</v>
      </c>
      <c r="N1020" t="str">
        <f>UPPER(Table1[[#This Row],[CustomerCountry]])</f>
        <v>UNITED KINGDOM</v>
      </c>
      <c r="O1020" t="s">
        <v>23</v>
      </c>
      <c r="P1020" t="s">
        <v>24</v>
      </c>
      <c r="Q1020" t="s">
        <v>71</v>
      </c>
      <c r="R1020" t="s">
        <v>26</v>
      </c>
      <c r="S1020" t="s">
        <v>27</v>
      </c>
    </row>
    <row r="1021" spans="1:19" x14ac:dyDescent="0.2">
      <c r="A1021" t="s">
        <v>2335</v>
      </c>
      <c r="B1021" s="6" t="str">
        <f>RIGHT(Table1[[#This Row],[OrderNo]], 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1">
        <v>43080</v>
      </c>
      <c r="I1021">
        <v>9</v>
      </c>
      <c r="J1021" t="s">
        <v>2336</v>
      </c>
      <c r="K1021" t="s">
        <v>247</v>
      </c>
      <c r="L1021" t="s">
        <v>45</v>
      </c>
      <c r="M1021" t="s">
        <v>41</v>
      </c>
      <c r="N1021" t="str">
        <f>UPPER(Table1[[#This Row],[CustomerCountry]])</f>
        <v>UNITED STATES</v>
      </c>
      <c r="O1021" t="s">
        <v>23</v>
      </c>
      <c r="P1021" t="s">
        <v>24</v>
      </c>
      <c r="Q1021" t="s">
        <v>25</v>
      </c>
      <c r="R1021" t="s">
        <v>26</v>
      </c>
      <c r="S1021" t="s">
        <v>27</v>
      </c>
    </row>
    <row r="1022" spans="1:19" x14ac:dyDescent="0.2">
      <c r="A1022" t="s">
        <v>2337</v>
      </c>
      <c r="B1022" s="6" t="str">
        <f>RIGHT(Table1[[#This Row],[OrderNo]], 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1">
        <v>43076</v>
      </c>
      <c r="I1022">
        <v>5</v>
      </c>
      <c r="J1022" t="s">
        <v>2338</v>
      </c>
      <c r="K1022" t="s">
        <v>396</v>
      </c>
      <c r="L1022" t="s">
        <v>106</v>
      </c>
      <c r="M1022" t="s">
        <v>52</v>
      </c>
      <c r="N1022" t="str">
        <f>UPPER(Table1[[#This Row],[CustomerCountry]])</f>
        <v>AUSTRALIA</v>
      </c>
      <c r="O1022" t="s">
        <v>23</v>
      </c>
      <c r="P1022" t="s">
        <v>24</v>
      </c>
      <c r="Q1022" t="s">
        <v>71</v>
      </c>
      <c r="R1022" t="s">
        <v>26</v>
      </c>
      <c r="S1022" t="s">
        <v>27</v>
      </c>
    </row>
    <row r="1023" spans="1:19" x14ac:dyDescent="0.2">
      <c r="A1023" t="s">
        <v>2339</v>
      </c>
      <c r="B1023" s="6" t="str">
        <f>RIGHT(Table1[[#This Row],[OrderNo]], 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1">
        <v>43073</v>
      </c>
      <c r="I1023">
        <v>2</v>
      </c>
      <c r="J1023" t="s">
        <v>2340</v>
      </c>
      <c r="K1023" t="s">
        <v>299</v>
      </c>
      <c r="L1023" t="s">
        <v>63</v>
      </c>
      <c r="M1023" t="s">
        <v>52</v>
      </c>
      <c r="N1023" t="str">
        <f>UPPER(Table1[[#This Row],[CustomerCountry]])</f>
        <v>AUSTRALIA</v>
      </c>
      <c r="O1023" t="s">
        <v>23</v>
      </c>
      <c r="P1023" t="s">
        <v>24</v>
      </c>
      <c r="Q1023" t="s">
        <v>88</v>
      </c>
      <c r="R1023" t="s">
        <v>26</v>
      </c>
      <c r="S1023" t="s">
        <v>27</v>
      </c>
    </row>
    <row r="1024" spans="1:19" x14ac:dyDescent="0.2">
      <c r="A1024" t="s">
        <v>2341</v>
      </c>
      <c r="B1024" s="6" t="str">
        <f>RIGHT(Table1[[#This Row],[OrderNo]], 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1">
        <v>43080</v>
      </c>
      <c r="I1024">
        <v>8</v>
      </c>
      <c r="J1024" t="s">
        <v>2342</v>
      </c>
      <c r="K1024" t="s">
        <v>102</v>
      </c>
      <c r="L1024" t="s">
        <v>78</v>
      </c>
      <c r="M1024" t="s">
        <v>79</v>
      </c>
      <c r="N1024" t="str">
        <f>UPPER(Table1[[#This Row],[CustomerCountry]])</f>
        <v>UNITED KINGDOM</v>
      </c>
      <c r="O1024" t="s">
        <v>23</v>
      </c>
      <c r="P1024" t="s">
        <v>33</v>
      </c>
      <c r="Q1024" t="s">
        <v>160</v>
      </c>
      <c r="R1024" t="s">
        <v>1</v>
      </c>
      <c r="S1024" t="s">
        <v>36</v>
      </c>
    </row>
    <row r="1025" spans="1:19" x14ac:dyDescent="0.2">
      <c r="A1025" t="s">
        <v>2343</v>
      </c>
      <c r="B1025" s="6" t="str">
        <f>RIGHT(Table1[[#This Row],[OrderNo]], 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1">
        <v>43075</v>
      </c>
      <c r="I1025">
        <v>3</v>
      </c>
      <c r="J1025" t="s">
        <v>2344</v>
      </c>
      <c r="K1025" t="s">
        <v>1034</v>
      </c>
      <c r="L1025" t="s">
        <v>78</v>
      </c>
      <c r="M1025" t="s">
        <v>79</v>
      </c>
      <c r="N1025" t="str">
        <f>UPPER(Table1[[#This Row],[CustomerCountry]])</f>
        <v>UNITED KINGDOM</v>
      </c>
      <c r="O1025" t="s">
        <v>23</v>
      </c>
      <c r="P1025" t="s">
        <v>33</v>
      </c>
      <c r="Q1025" t="s">
        <v>287</v>
      </c>
      <c r="R1025" t="s">
        <v>35</v>
      </c>
      <c r="S1025" t="s">
        <v>36</v>
      </c>
    </row>
    <row r="1026" spans="1:19" x14ac:dyDescent="0.2">
      <c r="A1026" t="s">
        <v>2345</v>
      </c>
      <c r="B1026" s="6" t="str">
        <f>RIGHT(Table1[[#This Row],[OrderNo]], 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1">
        <v>43076</v>
      </c>
      <c r="I1026">
        <v>4</v>
      </c>
      <c r="J1026" t="s">
        <v>2346</v>
      </c>
      <c r="K1026" t="s">
        <v>153</v>
      </c>
      <c r="L1026" t="s">
        <v>45</v>
      </c>
      <c r="M1026" t="s">
        <v>41</v>
      </c>
      <c r="N1026" t="str">
        <f>UPPER(Table1[[#This Row],[CustomerCountry]])</f>
        <v>UNITED STATES</v>
      </c>
      <c r="O1026" t="s">
        <v>23</v>
      </c>
      <c r="P1026" t="s">
        <v>33</v>
      </c>
      <c r="Q1026" t="s">
        <v>64</v>
      </c>
      <c r="R1026" t="s">
        <v>1</v>
      </c>
      <c r="S1026" t="s">
        <v>36</v>
      </c>
    </row>
    <row r="1027" spans="1:19" x14ac:dyDescent="0.2">
      <c r="A1027" t="s">
        <v>2347</v>
      </c>
      <c r="B1027" s="6" t="str">
        <f>RIGHT(Table1[[#This Row],[OrderNo]], 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1">
        <v>43075</v>
      </c>
      <c r="I1027">
        <v>3</v>
      </c>
      <c r="J1027" t="s">
        <v>2348</v>
      </c>
      <c r="K1027" t="s">
        <v>655</v>
      </c>
      <c r="L1027" t="s">
        <v>45</v>
      </c>
      <c r="M1027" t="s">
        <v>41</v>
      </c>
      <c r="N1027" t="str">
        <f>UPPER(Table1[[#This Row],[CustomerCountry]])</f>
        <v>UNITED STATES</v>
      </c>
      <c r="O1027" t="s">
        <v>23</v>
      </c>
      <c r="P1027" t="s">
        <v>24</v>
      </c>
      <c r="Q1027" t="s">
        <v>25</v>
      </c>
      <c r="R1027" t="s">
        <v>26</v>
      </c>
      <c r="S1027" t="s">
        <v>27</v>
      </c>
    </row>
    <row r="1028" spans="1:19" x14ac:dyDescent="0.2">
      <c r="A1028" t="s">
        <v>2349</v>
      </c>
      <c r="B1028" s="6" t="str">
        <f>RIGHT(Table1[[#This Row],[OrderNo]], 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1">
        <v>43077</v>
      </c>
      <c r="I1028">
        <v>5</v>
      </c>
      <c r="J1028" t="s">
        <v>2350</v>
      </c>
      <c r="K1028" t="s">
        <v>256</v>
      </c>
      <c r="L1028" t="s">
        <v>106</v>
      </c>
      <c r="M1028" t="s">
        <v>52</v>
      </c>
      <c r="N1028" t="str">
        <f>UPPER(Table1[[#This Row],[CustomerCountry]])</f>
        <v>AUSTRALIA</v>
      </c>
      <c r="O1028" t="s">
        <v>23</v>
      </c>
      <c r="P1028" t="s">
        <v>24</v>
      </c>
      <c r="Q1028" t="s">
        <v>88</v>
      </c>
      <c r="R1028" t="s">
        <v>26</v>
      </c>
      <c r="S1028" t="s">
        <v>27</v>
      </c>
    </row>
    <row r="1029" spans="1:19" x14ac:dyDescent="0.2">
      <c r="A1029" t="s">
        <v>2351</v>
      </c>
      <c r="B1029" s="6" t="str">
        <f>RIGHT(Table1[[#This Row],[OrderNo]], 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1">
        <v>43078</v>
      </c>
      <c r="I1029">
        <v>6</v>
      </c>
      <c r="J1029" t="s">
        <v>2352</v>
      </c>
      <c r="K1029" t="s">
        <v>491</v>
      </c>
      <c r="L1029" t="s">
        <v>59</v>
      </c>
      <c r="M1029" t="s">
        <v>52</v>
      </c>
      <c r="N1029" t="str">
        <f>UPPER(Table1[[#This Row],[CustomerCountry]])</f>
        <v>AUSTRALIA</v>
      </c>
      <c r="O1029" t="s">
        <v>23</v>
      </c>
      <c r="P1029" t="s">
        <v>24</v>
      </c>
      <c r="Q1029" t="s">
        <v>84</v>
      </c>
      <c r="R1029" t="s">
        <v>26</v>
      </c>
      <c r="S1029" t="s">
        <v>27</v>
      </c>
    </row>
    <row r="1030" spans="1:19" x14ac:dyDescent="0.2">
      <c r="A1030" t="s">
        <v>2353</v>
      </c>
      <c r="B1030" s="6" t="str">
        <f>RIGHT(Table1[[#This Row],[OrderNo]], 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1">
        <v>43078</v>
      </c>
      <c r="I1030">
        <v>6</v>
      </c>
      <c r="J1030" t="s">
        <v>2354</v>
      </c>
      <c r="K1030" t="s">
        <v>58</v>
      </c>
      <c r="L1030" t="s">
        <v>59</v>
      </c>
      <c r="M1030" t="s">
        <v>52</v>
      </c>
      <c r="N1030" t="str">
        <f>UPPER(Table1[[#This Row],[CustomerCountry]])</f>
        <v>AUSTRALIA</v>
      </c>
      <c r="O1030" t="s">
        <v>23</v>
      </c>
      <c r="P1030" t="s">
        <v>24</v>
      </c>
      <c r="Q1030" t="s">
        <v>71</v>
      </c>
      <c r="R1030" t="s">
        <v>26</v>
      </c>
      <c r="S1030" t="s">
        <v>27</v>
      </c>
    </row>
    <row r="1031" spans="1:19" x14ac:dyDescent="0.2">
      <c r="A1031" t="s">
        <v>2355</v>
      </c>
      <c r="B1031" s="6" t="str">
        <f>RIGHT(Table1[[#This Row],[OrderNo]], 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1">
        <v>43076</v>
      </c>
      <c r="I1031">
        <v>4</v>
      </c>
      <c r="J1031" t="s">
        <v>2356</v>
      </c>
      <c r="K1031" t="s">
        <v>357</v>
      </c>
      <c r="L1031" t="s">
        <v>22</v>
      </c>
      <c r="M1031" t="s">
        <v>0</v>
      </c>
      <c r="N1031" t="str">
        <f>UPPER(Table1[[#This Row],[CustomerCountry]])</f>
        <v>CANADA</v>
      </c>
      <c r="O1031" t="s">
        <v>23</v>
      </c>
      <c r="P1031" t="s">
        <v>24</v>
      </c>
      <c r="Q1031" t="s">
        <v>25</v>
      </c>
      <c r="R1031" t="s">
        <v>26</v>
      </c>
      <c r="S1031" t="s">
        <v>27</v>
      </c>
    </row>
    <row r="1032" spans="1:19" x14ac:dyDescent="0.2">
      <c r="A1032" t="s">
        <v>2357</v>
      </c>
      <c r="B1032" s="6" t="str">
        <f>RIGHT(Table1[[#This Row],[OrderNo]], 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1">
        <v>43081</v>
      </c>
      <c r="I1032">
        <v>8</v>
      </c>
      <c r="J1032" t="s">
        <v>2358</v>
      </c>
      <c r="K1032" t="s">
        <v>1269</v>
      </c>
      <c r="L1032" t="s">
        <v>78</v>
      </c>
      <c r="M1032" t="s">
        <v>79</v>
      </c>
      <c r="N1032" t="str">
        <f>UPPER(Table1[[#This Row],[CustomerCountry]])</f>
        <v>UNITED KINGDOM</v>
      </c>
      <c r="O1032" t="s">
        <v>23</v>
      </c>
      <c r="P1032" t="s">
        <v>33</v>
      </c>
      <c r="Q1032" t="s">
        <v>67</v>
      </c>
      <c r="R1032" t="s">
        <v>35</v>
      </c>
      <c r="S1032" t="s">
        <v>36</v>
      </c>
    </row>
    <row r="1033" spans="1:19" x14ac:dyDescent="0.2">
      <c r="A1033" t="s">
        <v>2359</v>
      </c>
      <c r="B1033" s="6" t="str">
        <f>RIGHT(Table1[[#This Row],[OrderNo]], 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1">
        <v>43081</v>
      </c>
      <c r="I1033">
        <v>8</v>
      </c>
      <c r="J1033" t="s">
        <v>2360</v>
      </c>
      <c r="K1033" t="s">
        <v>2361</v>
      </c>
      <c r="L1033" t="s">
        <v>725</v>
      </c>
      <c r="M1033" t="s">
        <v>32</v>
      </c>
      <c r="N1033" t="str">
        <f>UPPER(Table1[[#This Row],[CustomerCountry]])</f>
        <v>FRANCE</v>
      </c>
      <c r="O1033" t="s">
        <v>23</v>
      </c>
      <c r="P1033" t="s">
        <v>24</v>
      </c>
      <c r="Q1033" t="s">
        <v>71</v>
      </c>
      <c r="R1033" t="s">
        <v>26</v>
      </c>
      <c r="S1033" t="s">
        <v>27</v>
      </c>
    </row>
    <row r="1034" spans="1:19" x14ac:dyDescent="0.2">
      <c r="A1034" t="s">
        <v>2362</v>
      </c>
      <c r="B1034" s="6" t="str">
        <f>RIGHT(Table1[[#This Row],[OrderNo]], 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1">
        <v>43076</v>
      </c>
      <c r="I1034">
        <v>3</v>
      </c>
      <c r="J1034" t="s">
        <v>2363</v>
      </c>
      <c r="K1034" t="s">
        <v>568</v>
      </c>
      <c r="L1034" t="s">
        <v>45</v>
      </c>
      <c r="M1034" t="s">
        <v>41</v>
      </c>
      <c r="N1034" t="str">
        <f>UPPER(Table1[[#This Row],[CustomerCountry]])</f>
        <v>UNITED STATES</v>
      </c>
      <c r="O1034" t="s">
        <v>23</v>
      </c>
      <c r="P1034" t="s">
        <v>24</v>
      </c>
      <c r="Q1034" t="s">
        <v>84</v>
      </c>
      <c r="R1034" t="s">
        <v>26</v>
      </c>
      <c r="S1034" t="s">
        <v>27</v>
      </c>
    </row>
    <row r="1035" spans="1:19" x14ac:dyDescent="0.2">
      <c r="A1035" t="s">
        <v>2364</v>
      </c>
      <c r="B1035" s="6" t="str">
        <f>RIGHT(Table1[[#This Row],[OrderNo]], 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1">
        <v>43082</v>
      </c>
      <c r="I1035">
        <v>9</v>
      </c>
      <c r="J1035" t="s">
        <v>2365</v>
      </c>
      <c r="K1035" t="s">
        <v>130</v>
      </c>
      <c r="L1035" t="s">
        <v>115</v>
      </c>
      <c r="M1035" t="s">
        <v>41</v>
      </c>
      <c r="N1035" t="str">
        <f>UPPER(Table1[[#This Row],[CustomerCountry]])</f>
        <v>UNITED STATES</v>
      </c>
      <c r="O1035" t="s">
        <v>23</v>
      </c>
      <c r="P1035" t="s">
        <v>24</v>
      </c>
      <c r="Q1035" t="s">
        <v>25</v>
      </c>
      <c r="R1035" t="s">
        <v>26</v>
      </c>
      <c r="S1035" t="s">
        <v>27</v>
      </c>
    </row>
    <row r="1036" spans="1:19" x14ac:dyDescent="0.2">
      <c r="A1036" t="s">
        <v>2366</v>
      </c>
      <c r="B1036" s="6" t="str">
        <f>RIGHT(Table1[[#This Row],[OrderNo]], 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1">
        <v>43080</v>
      </c>
      <c r="I1036">
        <v>7</v>
      </c>
      <c r="J1036" t="s">
        <v>2367</v>
      </c>
      <c r="K1036" t="s">
        <v>873</v>
      </c>
      <c r="L1036" t="s">
        <v>115</v>
      </c>
      <c r="M1036" t="s">
        <v>41</v>
      </c>
      <c r="N1036" t="str">
        <f>UPPER(Table1[[#This Row],[CustomerCountry]])</f>
        <v>UNITED STATES</v>
      </c>
      <c r="O1036" t="s">
        <v>23</v>
      </c>
      <c r="P1036" t="s">
        <v>24</v>
      </c>
      <c r="Q1036" t="s">
        <v>71</v>
      </c>
      <c r="R1036" t="s">
        <v>26</v>
      </c>
      <c r="S1036" t="s">
        <v>27</v>
      </c>
    </row>
    <row r="1037" spans="1:19" x14ac:dyDescent="0.2">
      <c r="A1037" t="s">
        <v>2368</v>
      </c>
      <c r="B1037" s="6" t="str">
        <f>RIGHT(Table1[[#This Row],[OrderNo]], 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1">
        <v>43077</v>
      </c>
      <c r="I1037">
        <v>3</v>
      </c>
      <c r="J1037" t="s">
        <v>2369</v>
      </c>
      <c r="K1037" t="s">
        <v>2370</v>
      </c>
      <c r="L1037" t="s">
        <v>138</v>
      </c>
      <c r="M1037" t="s">
        <v>96</v>
      </c>
      <c r="N1037" t="str">
        <f>UPPER(Table1[[#This Row],[CustomerCountry]])</f>
        <v>GERMANY</v>
      </c>
      <c r="O1037" t="s">
        <v>23</v>
      </c>
      <c r="P1037" t="s">
        <v>24</v>
      </c>
      <c r="Q1037" t="s">
        <v>291</v>
      </c>
      <c r="R1037" t="s">
        <v>26</v>
      </c>
      <c r="S1037" t="s">
        <v>47</v>
      </c>
    </row>
    <row r="1038" spans="1:19" x14ac:dyDescent="0.2">
      <c r="A1038" t="s">
        <v>2371</v>
      </c>
      <c r="B1038" s="6" t="str">
        <f>RIGHT(Table1[[#This Row],[OrderNo]], 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1">
        <v>43078</v>
      </c>
      <c r="I1038">
        <v>4</v>
      </c>
      <c r="J1038" t="s">
        <v>2372</v>
      </c>
      <c r="K1038" t="s">
        <v>347</v>
      </c>
      <c r="L1038" t="s">
        <v>22</v>
      </c>
      <c r="M1038" t="s">
        <v>0</v>
      </c>
      <c r="N1038" t="str">
        <f>UPPER(Table1[[#This Row],[CustomerCountry]])</f>
        <v>CANADA</v>
      </c>
      <c r="O1038" t="s">
        <v>23</v>
      </c>
      <c r="P1038" t="s">
        <v>24</v>
      </c>
      <c r="Q1038" t="s">
        <v>84</v>
      </c>
      <c r="R1038" t="s">
        <v>26</v>
      </c>
      <c r="S1038" t="s">
        <v>27</v>
      </c>
    </row>
    <row r="1039" spans="1:19" x14ac:dyDescent="0.2">
      <c r="A1039" t="s">
        <v>2373</v>
      </c>
      <c r="B1039" s="6" t="str">
        <f>RIGHT(Table1[[#This Row],[OrderNo]], 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1">
        <v>43082</v>
      </c>
      <c r="I1039">
        <v>8</v>
      </c>
      <c r="J1039" t="s">
        <v>2374</v>
      </c>
      <c r="K1039" t="s">
        <v>74</v>
      </c>
      <c r="L1039" t="s">
        <v>45</v>
      </c>
      <c r="M1039" t="s">
        <v>41</v>
      </c>
      <c r="N1039" t="str">
        <f>UPPER(Table1[[#This Row],[CustomerCountry]])</f>
        <v>UNITED STATES</v>
      </c>
      <c r="O1039" t="s">
        <v>23</v>
      </c>
      <c r="P1039" t="s">
        <v>24</v>
      </c>
      <c r="Q1039" t="s">
        <v>25</v>
      </c>
      <c r="R1039" t="s">
        <v>26</v>
      </c>
      <c r="S1039" t="s">
        <v>27</v>
      </c>
    </row>
    <row r="1040" spans="1:19" x14ac:dyDescent="0.2">
      <c r="A1040" t="s">
        <v>2375</v>
      </c>
      <c r="B1040" s="6" t="str">
        <f>RIGHT(Table1[[#This Row],[OrderNo]], 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1">
        <v>43082</v>
      </c>
      <c r="I1040">
        <v>7</v>
      </c>
      <c r="J1040" t="s">
        <v>2376</v>
      </c>
      <c r="K1040" t="s">
        <v>163</v>
      </c>
      <c r="L1040" t="s">
        <v>115</v>
      </c>
      <c r="M1040" t="s">
        <v>41</v>
      </c>
      <c r="N1040" t="str">
        <f>UPPER(Table1[[#This Row],[CustomerCountry]])</f>
        <v>UNITED STATES</v>
      </c>
      <c r="O1040" t="s">
        <v>23</v>
      </c>
      <c r="P1040" t="s">
        <v>24</v>
      </c>
      <c r="Q1040" t="s">
        <v>25</v>
      </c>
      <c r="R1040" t="s">
        <v>26</v>
      </c>
      <c r="S1040" t="s">
        <v>27</v>
      </c>
    </row>
    <row r="1041" spans="1:19" x14ac:dyDescent="0.2">
      <c r="A1041" t="s">
        <v>2377</v>
      </c>
      <c r="B1041" s="6" t="str">
        <f>RIGHT(Table1[[#This Row],[OrderNo]], 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1">
        <v>43080</v>
      </c>
      <c r="I1041">
        <v>5</v>
      </c>
      <c r="J1041" t="s">
        <v>2378</v>
      </c>
      <c r="K1041" t="s">
        <v>655</v>
      </c>
      <c r="L1041" t="s">
        <v>45</v>
      </c>
      <c r="M1041" t="s">
        <v>41</v>
      </c>
      <c r="N1041" t="str">
        <f>UPPER(Table1[[#This Row],[CustomerCountry]])</f>
        <v>UNITED STATES</v>
      </c>
      <c r="O1041" t="s">
        <v>23</v>
      </c>
      <c r="P1041" t="s">
        <v>24</v>
      </c>
      <c r="Q1041" t="s">
        <v>25</v>
      </c>
      <c r="R1041" t="s">
        <v>26</v>
      </c>
      <c r="S1041" t="s">
        <v>27</v>
      </c>
    </row>
    <row r="1042" spans="1:19" x14ac:dyDescent="0.2">
      <c r="A1042" t="s">
        <v>2379</v>
      </c>
      <c r="B1042" s="6" t="str">
        <f>RIGHT(Table1[[#This Row],[OrderNo]], 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1">
        <v>43081</v>
      </c>
      <c r="I1042">
        <v>6</v>
      </c>
      <c r="J1042" t="s">
        <v>2380</v>
      </c>
      <c r="K1042" t="s">
        <v>1943</v>
      </c>
      <c r="L1042" t="s">
        <v>22</v>
      </c>
      <c r="M1042" t="s">
        <v>0</v>
      </c>
      <c r="N1042" t="str">
        <f>UPPER(Table1[[#This Row],[CustomerCountry]])</f>
        <v>CANADA</v>
      </c>
      <c r="O1042" t="s">
        <v>23</v>
      </c>
      <c r="P1042" t="s">
        <v>24</v>
      </c>
      <c r="Q1042" t="s">
        <v>71</v>
      </c>
      <c r="R1042" t="s">
        <v>26</v>
      </c>
      <c r="S1042" t="s">
        <v>27</v>
      </c>
    </row>
    <row r="1043" spans="1:19" x14ac:dyDescent="0.2">
      <c r="A1043" t="s">
        <v>2381</v>
      </c>
      <c r="B1043" s="6" t="str">
        <f>RIGHT(Table1[[#This Row],[OrderNo]], 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1">
        <v>43077</v>
      </c>
      <c r="I1043">
        <v>2</v>
      </c>
      <c r="J1043" t="s">
        <v>2382</v>
      </c>
      <c r="K1043" t="s">
        <v>447</v>
      </c>
      <c r="L1043" t="s">
        <v>22</v>
      </c>
      <c r="M1043" t="s">
        <v>0</v>
      </c>
      <c r="N1043" t="str">
        <f>UPPER(Table1[[#This Row],[CustomerCountry]])</f>
        <v>CANADA</v>
      </c>
      <c r="O1043" t="s">
        <v>23</v>
      </c>
      <c r="P1043" t="s">
        <v>33</v>
      </c>
      <c r="Q1043" t="s">
        <v>419</v>
      </c>
      <c r="R1043" t="s">
        <v>1</v>
      </c>
      <c r="S1043" t="s">
        <v>36</v>
      </c>
    </row>
    <row r="1044" spans="1:19" x14ac:dyDescent="0.2">
      <c r="A1044" t="s">
        <v>2383</v>
      </c>
      <c r="B1044" s="6" t="str">
        <f>RIGHT(Table1[[#This Row],[OrderNo]], 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1">
        <v>43079</v>
      </c>
      <c r="I1044">
        <v>4</v>
      </c>
      <c r="J1044" t="s">
        <v>2384</v>
      </c>
      <c r="K1044" t="s">
        <v>1725</v>
      </c>
      <c r="L1044" t="s">
        <v>45</v>
      </c>
      <c r="M1044" t="s">
        <v>41</v>
      </c>
      <c r="N1044" t="str">
        <f>UPPER(Table1[[#This Row],[CustomerCountry]])</f>
        <v>UNITED STATES</v>
      </c>
      <c r="O1044" t="s">
        <v>23</v>
      </c>
      <c r="P1044" t="s">
        <v>24</v>
      </c>
      <c r="Q1044" t="s">
        <v>71</v>
      </c>
      <c r="R1044" t="s">
        <v>26</v>
      </c>
      <c r="S1044" t="s">
        <v>27</v>
      </c>
    </row>
    <row r="1045" spans="1:19" x14ac:dyDescent="0.2">
      <c r="A1045" t="s">
        <v>2385</v>
      </c>
      <c r="B1045" s="6" t="str">
        <f>RIGHT(Table1[[#This Row],[OrderNo]], 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1">
        <v>43082</v>
      </c>
      <c r="I1045">
        <v>7</v>
      </c>
      <c r="J1045" t="s">
        <v>2386</v>
      </c>
      <c r="K1045" t="s">
        <v>21</v>
      </c>
      <c r="L1045" t="s">
        <v>22</v>
      </c>
      <c r="M1045" t="s">
        <v>0</v>
      </c>
      <c r="N1045" t="str">
        <f>UPPER(Table1[[#This Row],[CustomerCountry]])</f>
        <v>CANADA</v>
      </c>
      <c r="O1045" t="s">
        <v>23</v>
      </c>
      <c r="P1045" t="s">
        <v>24</v>
      </c>
      <c r="Q1045" t="s">
        <v>25</v>
      </c>
      <c r="R1045" t="s">
        <v>26</v>
      </c>
      <c r="S1045" t="s">
        <v>27</v>
      </c>
    </row>
    <row r="1046" spans="1:19" x14ac:dyDescent="0.2">
      <c r="A1046" t="s">
        <v>2387</v>
      </c>
      <c r="B1046" s="6" t="str">
        <f>RIGHT(Table1[[#This Row],[OrderNo]], 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1">
        <v>43083</v>
      </c>
      <c r="I1046">
        <v>7</v>
      </c>
      <c r="J1046" t="s">
        <v>2388</v>
      </c>
      <c r="K1046" t="s">
        <v>102</v>
      </c>
      <c r="L1046" t="s">
        <v>78</v>
      </c>
      <c r="M1046" t="s">
        <v>79</v>
      </c>
      <c r="N1046" t="str">
        <f>UPPER(Table1[[#This Row],[CustomerCountry]])</f>
        <v>UNITED KINGDOM</v>
      </c>
      <c r="O1046" t="s">
        <v>23</v>
      </c>
      <c r="P1046" t="s">
        <v>24</v>
      </c>
      <c r="Q1046" t="s">
        <v>55</v>
      </c>
      <c r="R1046" t="s">
        <v>26</v>
      </c>
      <c r="S1046" t="s">
        <v>27</v>
      </c>
    </row>
    <row r="1047" spans="1:19" x14ac:dyDescent="0.2">
      <c r="A1047" t="s">
        <v>2389</v>
      </c>
      <c r="B1047" s="6" t="str">
        <f>RIGHT(Table1[[#This Row],[OrderNo]], 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1">
        <v>43080</v>
      </c>
      <c r="I1047">
        <v>4</v>
      </c>
      <c r="J1047" t="s">
        <v>2390</v>
      </c>
      <c r="K1047" t="s">
        <v>434</v>
      </c>
      <c r="L1047" t="s">
        <v>51</v>
      </c>
      <c r="M1047" t="s">
        <v>52</v>
      </c>
      <c r="N1047" t="str">
        <f>UPPER(Table1[[#This Row],[CustomerCountry]])</f>
        <v>AUSTRALIA</v>
      </c>
      <c r="O1047" t="s">
        <v>23</v>
      </c>
      <c r="P1047" t="s">
        <v>24</v>
      </c>
      <c r="Q1047" t="s">
        <v>55</v>
      </c>
      <c r="R1047" t="s">
        <v>26</v>
      </c>
      <c r="S1047" t="s">
        <v>27</v>
      </c>
    </row>
    <row r="1048" spans="1:19" x14ac:dyDescent="0.2">
      <c r="A1048" t="s">
        <v>2391</v>
      </c>
      <c r="B1048" s="6" t="str">
        <f>RIGHT(Table1[[#This Row],[OrderNo]], 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1">
        <v>43081</v>
      </c>
      <c r="I1048">
        <v>5</v>
      </c>
      <c r="J1048" t="s">
        <v>2392</v>
      </c>
      <c r="K1048" t="s">
        <v>233</v>
      </c>
      <c r="L1048" t="s">
        <v>106</v>
      </c>
      <c r="M1048" t="s">
        <v>52</v>
      </c>
      <c r="N1048" t="str">
        <f>UPPER(Table1[[#This Row],[CustomerCountry]])</f>
        <v>AUSTRALIA</v>
      </c>
      <c r="O1048" t="s">
        <v>23</v>
      </c>
      <c r="P1048" t="s">
        <v>24</v>
      </c>
      <c r="Q1048" t="s">
        <v>291</v>
      </c>
      <c r="R1048" t="s">
        <v>26</v>
      </c>
      <c r="S1048" t="s">
        <v>47</v>
      </c>
    </row>
    <row r="1049" spans="1:19" x14ac:dyDescent="0.2">
      <c r="A1049" t="s">
        <v>2393</v>
      </c>
      <c r="B1049" s="6" t="str">
        <f>RIGHT(Table1[[#This Row],[OrderNo]], 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1">
        <v>43081</v>
      </c>
      <c r="I1049">
        <v>5</v>
      </c>
      <c r="J1049" t="s">
        <v>2394</v>
      </c>
      <c r="K1049" t="s">
        <v>547</v>
      </c>
      <c r="L1049" t="s">
        <v>78</v>
      </c>
      <c r="M1049" t="s">
        <v>79</v>
      </c>
      <c r="N1049" t="str">
        <f>UPPER(Table1[[#This Row],[CustomerCountry]])</f>
        <v>UNITED KINGDOM</v>
      </c>
      <c r="O1049" t="s">
        <v>23</v>
      </c>
      <c r="P1049" t="s">
        <v>24</v>
      </c>
      <c r="Q1049" t="s">
        <v>450</v>
      </c>
      <c r="R1049" t="s">
        <v>26</v>
      </c>
      <c r="S1049" t="s">
        <v>47</v>
      </c>
    </row>
    <row r="1050" spans="1:19" x14ac:dyDescent="0.2">
      <c r="A1050" t="s">
        <v>2395</v>
      </c>
      <c r="B1050" s="6" t="str">
        <f>RIGHT(Table1[[#This Row],[OrderNo]], 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1">
        <v>43084</v>
      </c>
      <c r="I1050">
        <v>7</v>
      </c>
      <c r="J1050" t="s">
        <v>2396</v>
      </c>
      <c r="K1050" t="s">
        <v>118</v>
      </c>
      <c r="L1050" t="s">
        <v>45</v>
      </c>
      <c r="M1050" t="s">
        <v>41</v>
      </c>
      <c r="N1050" t="str">
        <f>UPPER(Table1[[#This Row],[CustomerCountry]])</f>
        <v>UNITED STATES</v>
      </c>
      <c r="O1050" t="s">
        <v>23</v>
      </c>
      <c r="P1050" t="s">
        <v>24</v>
      </c>
      <c r="Q1050" t="s">
        <v>84</v>
      </c>
      <c r="R1050" t="s">
        <v>26</v>
      </c>
      <c r="S1050" t="s">
        <v>27</v>
      </c>
    </row>
    <row r="1051" spans="1:19" x14ac:dyDescent="0.2">
      <c r="A1051" t="s">
        <v>2397</v>
      </c>
      <c r="B1051" s="6" t="str">
        <f>RIGHT(Table1[[#This Row],[OrderNo]], 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1">
        <v>43084</v>
      </c>
      <c r="I1051">
        <v>7</v>
      </c>
      <c r="J1051" t="s">
        <v>2398</v>
      </c>
      <c r="K1051" t="s">
        <v>1628</v>
      </c>
      <c r="L1051" t="s">
        <v>115</v>
      </c>
      <c r="M1051" t="s">
        <v>41</v>
      </c>
      <c r="N1051" t="str">
        <f>UPPER(Table1[[#This Row],[CustomerCountry]])</f>
        <v>UNITED STATES</v>
      </c>
      <c r="O1051" t="s">
        <v>23</v>
      </c>
      <c r="P1051" t="s">
        <v>24</v>
      </c>
      <c r="Q1051" t="s">
        <v>25</v>
      </c>
      <c r="R1051" t="s">
        <v>26</v>
      </c>
      <c r="S1051" t="s">
        <v>27</v>
      </c>
    </row>
    <row r="1052" spans="1:19" x14ac:dyDescent="0.2">
      <c r="A1052" t="s">
        <v>2399</v>
      </c>
      <c r="B1052" s="6" t="str">
        <f>RIGHT(Table1[[#This Row],[OrderNo]], 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1">
        <v>43079</v>
      </c>
      <c r="I1052">
        <v>2</v>
      </c>
      <c r="J1052" t="s">
        <v>2400</v>
      </c>
      <c r="K1052" t="s">
        <v>74</v>
      </c>
      <c r="L1052" t="s">
        <v>45</v>
      </c>
      <c r="M1052" t="s">
        <v>41</v>
      </c>
      <c r="N1052" t="str">
        <f>UPPER(Table1[[#This Row],[CustomerCountry]])</f>
        <v>UNITED STATES</v>
      </c>
      <c r="O1052" t="s">
        <v>23</v>
      </c>
      <c r="P1052" t="s">
        <v>33</v>
      </c>
      <c r="Q1052" t="s">
        <v>419</v>
      </c>
      <c r="R1052" t="s">
        <v>1</v>
      </c>
      <c r="S1052" t="s">
        <v>36</v>
      </c>
    </row>
    <row r="1053" spans="1:19" x14ac:dyDescent="0.2">
      <c r="A1053" t="s">
        <v>2401</v>
      </c>
      <c r="B1053" s="6" t="str">
        <f>RIGHT(Table1[[#This Row],[OrderNo]], 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1">
        <v>43081</v>
      </c>
      <c r="I1053">
        <v>4</v>
      </c>
      <c r="J1053" t="s">
        <v>2402</v>
      </c>
      <c r="K1053" t="s">
        <v>697</v>
      </c>
      <c r="L1053" t="s">
        <v>115</v>
      </c>
      <c r="M1053" t="s">
        <v>41</v>
      </c>
      <c r="N1053" t="str">
        <f>UPPER(Table1[[#This Row],[CustomerCountry]])</f>
        <v>UNITED STATES</v>
      </c>
      <c r="O1053" t="s">
        <v>23</v>
      </c>
      <c r="P1053" t="s">
        <v>24</v>
      </c>
      <c r="Q1053" t="s">
        <v>55</v>
      </c>
      <c r="R1053" t="s">
        <v>26</v>
      </c>
      <c r="S1053" t="s">
        <v>27</v>
      </c>
    </row>
    <row r="1054" spans="1:19" x14ac:dyDescent="0.2">
      <c r="A1054" t="s">
        <v>2403</v>
      </c>
      <c r="B1054" s="6" t="str">
        <f>RIGHT(Table1[[#This Row],[OrderNo]], 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1">
        <v>43087</v>
      </c>
      <c r="I1054">
        <v>10</v>
      </c>
      <c r="J1054" t="s">
        <v>2404</v>
      </c>
      <c r="K1054" t="s">
        <v>91</v>
      </c>
      <c r="L1054" t="s">
        <v>40</v>
      </c>
      <c r="M1054" t="s">
        <v>41</v>
      </c>
      <c r="N1054" t="str">
        <f>UPPER(Table1[[#This Row],[CustomerCountry]])</f>
        <v>UNITED STATES</v>
      </c>
      <c r="O1054" t="s">
        <v>23</v>
      </c>
      <c r="P1054" t="s">
        <v>24</v>
      </c>
      <c r="Q1054" t="s">
        <v>337</v>
      </c>
      <c r="R1054" t="s">
        <v>1</v>
      </c>
      <c r="S1054" t="s">
        <v>47</v>
      </c>
    </row>
    <row r="1055" spans="1:19" x14ac:dyDescent="0.2">
      <c r="A1055" t="s">
        <v>2405</v>
      </c>
      <c r="B1055" s="6" t="str">
        <f>RIGHT(Table1[[#This Row],[OrderNo]], 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1">
        <v>43079</v>
      </c>
      <c r="I1055">
        <v>2</v>
      </c>
      <c r="J1055" t="s">
        <v>2406</v>
      </c>
      <c r="K1055" t="s">
        <v>434</v>
      </c>
      <c r="L1055" t="s">
        <v>51</v>
      </c>
      <c r="M1055" t="s">
        <v>52</v>
      </c>
      <c r="N1055" t="str">
        <f>UPPER(Table1[[#This Row],[CustomerCountry]])</f>
        <v>AUSTRALIA</v>
      </c>
      <c r="O1055" t="s">
        <v>23</v>
      </c>
      <c r="P1055" t="s">
        <v>24</v>
      </c>
      <c r="Q1055" t="s">
        <v>88</v>
      </c>
      <c r="R1055" t="s">
        <v>26</v>
      </c>
      <c r="S1055" t="s">
        <v>27</v>
      </c>
    </row>
    <row r="1056" spans="1:19" x14ac:dyDescent="0.2">
      <c r="A1056" t="s">
        <v>2407</v>
      </c>
      <c r="B1056" s="6" t="str">
        <f>RIGHT(Table1[[#This Row],[OrderNo]], 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1">
        <v>43080</v>
      </c>
      <c r="I1056">
        <v>3</v>
      </c>
      <c r="J1056" t="s">
        <v>2408</v>
      </c>
      <c r="K1056" t="s">
        <v>170</v>
      </c>
      <c r="L1056" t="s">
        <v>171</v>
      </c>
      <c r="M1056" t="s">
        <v>52</v>
      </c>
      <c r="N1056" t="str">
        <f>UPPER(Table1[[#This Row],[CustomerCountry]])</f>
        <v>AUSTRALIA</v>
      </c>
      <c r="O1056" t="s">
        <v>23</v>
      </c>
      <c r="P1056" t="s">
        <v>24</v>
      </c>
      <c r="Q1056" t="s">
        <v>88</v>
      </c>
      <c r="R1056" t="s">
        <v>26</v>
      </c>
      <c r="S1056" t="s">
        <v>27</v>
      </c>
    </row>
    <row r="1057" spans="1:19" x14ac:dyDescent="0.2">
      <c r="A1057" t="s">
        <v>2409</v>
      </c>
      <c r="B1057" s="6" t="str">
        <f>RIGHT(Table1[[#This Row],[OrderNo]], 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1">
        <v>43083</v>
      </c>
      <c r="I1057">
        <v>6</v>
      </c>
      <c r="J1057" t="s">
        <v>2410</v>
      </c>
      <c r="K1057" t="s">
        <v>396</v>
      </c>
      <c r="L1057" t="s">
        <v>106</v>
      </c>
      <c r="M1057" t="s">
        <v>52</v>
      </c>
      <c r="N1057" t="str">
        <f>UPPER(Table1[[#This Row],[CustomerCountry]])</f>
        <v>AUSTRALIA</v>
      </c>
      <c r="O1057" t="s">
        <v>23</v>
      </c>
      <c r="P1057" t="s">
        <v>33</v>
      </c>
      <c r="Q1057" t="s">
        <v>67</v>
      </c>
      <c r="R1057" t="s">
        <v>35</v>
      </c>
      <c r="S1057" t="s">
        <v>36</v>
      </c>
    </row>
    <row r="1058" spans="1:19" x14ac:dyDescent="0.2">
      <c r="A1058" t="s">
        <v>2411</v>
      </c>
      <c r="B1058" s="6" t="str">
        <f>RIGHT(Table1[[#This Row],[OrderNo]], 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1">
        <v>43086</v>
      </c>
      <c r="I1058">
        <v>8</v>
      </c>
      <c r="J1058" t="s">
        <v>2412</v>
      </c>
      <c r="K1058" t="s">
        <v>130</v>
      </c>
      <c r="L1058" t="s">
        <v>115</v>
      </c>
      <c r="M1058" t="s">
        <v>41</v>
      </c>
      <c r="N1058" t="str">
        <f>UPPER(Table1[[#This Row],[CustomerCountry]])</f>
        <v>UNITED STATES</v>
      </c>
      <c r="O1058" t="s">
        <v>23</v>
      </c>
      <c r="P1058" t="s">
        <v>24</v>
      </c>
      <c r="Q1058" t="s">
        <v>25</v>
      </c>
      <c r="R1058" t="s">
        <v>26</v>
      </c>
      <c r="S1058" t="s">
        <v>27</v>
      </c>
    </row>
    <row r="1059" spans="1:19" x14ac:dyDescent="0.2">
      <c r="A1059" t="s">
        <v>2413</v>
      </c>
      <c r="B1059" s="6" t="str">
        <f>RIGHT(Table1[[#This Row],[OrderNo]], 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1">
        <v>43080</v>
      </c>
      <c r="I1059">
        <v>2</v>
      </c>
      <c r="J1059" t="s">
        <v>2414</v>
      </c>
      <c r="K1059" t="s">
        <v>428</v>
      </c>
      <c r="L1059" t="s">
        <v>45</v>
      </c>
      <c r="M1059" t="s">
        <v>41</v>
      </c>
      <c r="N1059" t="str">
        <f>UPPER(Table1[[#This Row],[CustomerCountry]])</f>
        <v>UNITED STATES</v>
      </c>
      <c r="O1059" t="s">
        <v>23</v>
      </c>
      <c r="P1059" t="s">
        <v>24</v>
      </c>
      <c r="Q1059" t="s">
        <v>88</v>
      </c>
      <c r="R1059" t="s">
        <v>26</v>
      </c>
      <c r="S1059" t="s">
        <v>27</v>
      </c>
    </row>
    <row r="1060" spans="1:19" x14ac:dyDescent="0.2">
      <c r="A1060" t="s">
        <v>2415</v>
      </c>
      <c r="B1060" s="6" t="str">
        <f>RIGHT(Table1[[#This Row],[OrderNo]], 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1">
        <v>43083</v>
      </c>
      <c r="I1060">
        <v>5</v>
      </c>
      <c r="J1060" t="s">
        <v>2416</v>
      </c>
      <c r="K1060" t="s">
        <v>706</v>
      </c>
      <c r="L1060" t="s">
        <v>22</v>
      </c>
      <c r="M1060" t="s">
        <v>0</v>
      </c>
      <c r="N1060" t="str">
        <f>UPPER(Table1[[#This Row],[CustomerCountry]])</f>
        <v>CANADA</v>
      </c>
      <c r="O1060" t="s">
        <v>23</v>
      </c>
      <c r="P1060" t="s">
        <v>24</v>
      </c>
      <c r="Q1060" t="s">
        <v>55</v>
      </c>
      <c r="R1060" t="s">
        <v>26</v>
      </c>
      <c r="S1060" t="s">
        <v>27</v>
      </c>
    </row>
    <row r="1061" spans="1:19" x14ac:dyDescent="0.2">
      <c r="A1061" t="s">
        <v>2417</v>
      </c>
      <c r="B1061" s="6" t="str">
        <f>RIGHT(Table1[[#This Row],[OrderNo]], 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1">
        <v>43087</v>
      </c>
      <c r="I1061">
        <v>9</v>
      </c>
      <c r="J1061" t="s">
        <v>2418</v>
      </c>
      <c r="K1061" t="s">
        <v>170</v>
      </c>
      <c r="L1061" t="s">
        <v>171</v>
      </c>
      <c r="M1061" t="s">
        <v>52</v>
      </c>
      <c r="N1061" t="str">
        <f>UPPER(Table1[[#This Row],[CustomerCountry]])</f>
        <v>AUSTRALIA</v>
      </c>
      <c r="O1061" t="s">
        <v>23</v>
      </c>
      <c r="P1061" t="s">
        <v>24</v>
      </c>
      <c r="Q1061" t="s">
        <v>84</v>
      </c>
      <c r="R1061" t="s">
        <v>26</v>
      </c>
      <c r="S1061" t="s">
        <v>27</v>
      </c>
    </row>
    <row r="1062" spans="1:19" x14ac:dyDescent="0.2">
      <c r="A1062" t="s">
        <v>2419</v>
      </c>
      <c r="B1062" s="6" t="str">
        <f>RIGHT(Table1[[#This Row],[OrderNo]], 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1">
        <v>43085</v>
      </c>
      <c r="I1062">
        <v>7</v>
      </c>
      <c r="J1062" t="s">
        <v>2420</v>
      </c>
      <c r="K1062" t="s">
        <v>184</v>
      </c>
      <c r="L1062" t="s">
        <v>51</v>
      </c>
      <c r="M1062" t="s">
        <v>52</v>
      </c>
      <c r="N1062" t="str">
        <f>UPPER(Table1[[#This Row],[CustomerCountry]])</f>
        <v>AUSTRALIA</v>
      </c>
      <c r="O1062" t="s">
        <v>23</v>
      </c>
      <c r="P1062" t="s">
        <v>24</v>
      </c>
      <c r="Q1062" t="s">
        <v>71</v>
      </c>
      <c r="R1062" t="s">
        <v>26</v>
      </c>
      <c r="S1062" t="s">
        <v>27</v>
      </c>
    </row>
    <row r="1063" spans="1:19" x14ac:dyDescent="0.2">
      <c r="A1063" t="s">
        <v>2421</v>
      </c>
      <c r="B1063" s="6" t="str">
        <f>RIGHT(Table1[[#This Row],[OrderNo]], 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1">
        <v>43085</v>
      </c>
      <c r="I1063">
        <v>6</v>
      </c>
      <c r="J1063" t="s">
        <v>2422</v>
      </c>
      <c r="K1063" t="s">
        <v>1541</v>
      </c>
      <c r="L1063" t="s">
        <v>725</v>
      </c>
      <c r="M1063" t="s">
        <v>32</v>
      </c>
      <c r="N1063" t="str">
        <f>UPPER(Table1[[#This Row],[CustomerCountry]])</f>
        <v>FRANCE</v>
      </c>
      <c r="O1063" t="s">
        <v>23</v>
      </c>
      <c r="P1063" t="s">
        <v>24</v>
      </c>
      <c r="Q1063" t="s">
        <v>55</v>
      </c>
      <c r="R1063" t="s">
        <v>26</v>
      </c>
      <c r="S1063" t="s">
        <v>27</v>
      </c>
    </row>
    <row r="1064" spans="1:19" x14ac:dyDescent="0.2">
      <c r="A1064" t="s">
        <v>2423</v>
      </c>
      <c r="B1064" s="6" t="str">
        <f>RIGHT(Table1[[#This Row],[OrderNo]], 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1">
        <v>43084</v>
      </c>
      <c r="I1064">
        <v>5</v>
      </c>
      <c r="J1064" t="s">
        <v>2424</v>
      </c>
      <c r="K1064" t="s">
        <v>1052</v>
      </c>
      <c r="L1064" t="s">
        <v>115</v>
      </c>
      <c r="M1064" t="s">
        <v>41</v>
      </c>
      <c r="N1064" t="str">
        <f>UPPER(Table1[[#This Row],[CustomerCountry]])</f>
        <v>UNITED STATES</v>
      </c>
      <c r="O1064" t="s">
        <v>23</v>
      </c>
      <c r="P1064" t="s">
        <v>24</v>
      </c>
      <c r="Q1064" t="s">
        <v>84</v>
      </c>
      <c r="R1064" t="s">
        <v>26</v>
      </c>
      <c r="S1064" t="s">
        <v>27</v>
      </c>
    </row>
    <row r="1065" spans="1:19" x14ac:dyDescent="0.2">
      <c r="A1065" t="s">
        <v>2425</v>
      </c>
      <c r="B1065" s="6" t="str">
        <f>RIGHT(Table1[[#This Row],[OrderNo]], 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1">
        <v>43086</v>
      </c>
      <c r="I1065">
        <v>7</v>
      </c>
      <c r="J1065" t="s">
        <v>2426</v>
      </c>
      <c r="K1065" t="s">
        <v>156</v>
      </c>
      <c r="L1065" t="s">
        <v>51</v>
      </c>
      <c r="M1065" t="s">
        <v>52</v>
      </c>
      <c r="N1065" t="str">
        <f>UPPER(Table1[[#This Row],[CustomerCountry]])</f>
        <v>AUSTRALIA</v>
      </c>
      <c r="O1065" t="s">
        <v>23</v>
      </c>
      <c r="P1065" t="s">
        <v>24</v>
      </c>
      <c r="Q1065" t="s">
        <v>25</v>
      </c>
      <c r="R1065" t="s">
        <v>26</v>
      </c>
      <c r="S1065" t="s">
        <v>27</v>
      </c>
    </row>
    <row r="1066" spans="1:19" x14ac:dyDescent="0.2">
      <c r="A1066" t="s">
        <v>2427</v>
      </c>
      <c r="B1066" s="6" t="str">
        <f>RIGHT(Table1[[#This Row],[OrderNo]], 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1">
        <v>43084</v>
      </c>
      <c r="I1066">
        <v>5</v>
      </c>
      <c r="J1066" t="s">
        <v>2428</v>
      </c>
      <c r="K1066" t="s">
        <v>555</v>
      </c>
      <c r="L1066" t="s">
        <v>59</v>
      </c>
      <c r="M1066" t="s">
        <v>52</v>
      </c>
      <c r="N1066" t="str">
        <f>UPPER(Table1[[#This Row],[CustomerCountry]])</f>
        <v>AUSTRALIA</v>
      </c>
      <c r="O1066" t="s">
        <v>23</v>
      </c>
      <c r="P1066" t="s">
        <v>33</v>
      </c>
      <c r="Q1066" t="s">
        <v>160</v>
      </c>
      <c r="R1066" t="s">
        <v>1</v>
      </c>
      <c r="S1066" t="s">
        <v>36</v>
      </c>
    </row>
    <row r="1067" spans="1:19" x14ac:dyDescent="0.2">
      <c r="A1067" t="s">
        <v>2429</v>
      </c>
      <c r="B1067" s="6" t="str">
        <f>RIGHT(Table1[[#This Row],[OrderNo]], 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1">
        <v>43083</v>
      </c>
      <c r="I1067">
        <v>3</v>
      </c>
      <c r="J1067" t="s">
        <v>2430</v>
      </c>
      <c r="K1067" t="s">
        <v>550</v>
      </c>
      <c r="L1067" t="s">
        <v>78</v>
      </c>
      <c r="M1067" t="s">
        <v>79</v>
      </c>
      <c r="N1067" t="str">
        <f>UPPER(Table1[[#This Row],[CustomerCountry]])</f>
        <v>UNITED KINGDOM</v>
      </c>
      <c r="O1067" t="s">
        <v>23</v>
      </c>
      <c r="P1067" t="s">
        <v>24</v>
      </c>
      <c r="Q1067" t="s">
        <v>84</v>
      </c>
      <c r="R1067" t="s">
        <v>26</v>
      </c>
      <c r="S1067" t="s">
        <v>27</v>
      </c>
    </row>
    <row r="1068" spans="1:19" x14ac:dyDescent="0.2">
      <c r="A1068" t="s">
        <v>2431</v>
      </c>
      <c r="B1068" s="6" t="str">
        <f>RIGHT(Table1[[#This Row],[OrderNo]], 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1">
        <v>43083</v>
      </c>
      <c r="I1068">
        <v>3</v>
      </c>
      <c r="J1068" t="s">
        <v>2432</v>
      </c>
      <c r="K1068" t="s">
        <v>607</v>
      </c>
      <c r="L1068" t="s">
        <v>40</v>
      </c>
      <c r="M1068" t="s">
        <v>41</v>
      </c>
      <c r="N1068" t="str">
        <f>UPPER(Table1[[#This Row],[CustomerCountry]])</f>
        <v>UNITED STATES</v>
      </c>
      <c r="O1068" t="s">
        <v>23</v>
      </c>
      <c r="P1068" t="s">
        <v>33</v>
      </c>
      <c r="Q1068" t="s">
        <v>67</v>
      </c>
      <c r="R1068" t="s">
        <v>35</v>
      </c>
      <c r="S1068" t="s">
        <v>36</v>
      </c>
    </row>
    <row r="1069" spans="1:19" x14ac:dyDescent="0.2">
      <c r="A1069" t="s">
        <v>2433</v>
      </c>
      <c r="B1069" s="6" t="str">
        <f>RIGHT(Table1[[#This Row],[OrderNo]], 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1">
        <v>43089</v>
      </c>
      <c r="I1069">
        <v>9</v>
      </c>
      <c r="J1069" t="s">
        <v>2434</v>
      </c>
      <c r="K1069" t="s">
        <v>228</v>
      </c>
      <c r="L1069" t="s">
        <v>45</v>
      </c>
      <c r="M1069" t="s">
        <v>41</v>
      </c>
      <c r="N1069" t="str">
        <f>UPPER(Table1[[#This Row],[CustomerCountry]])</f>
        <v>UNITED STATES</v>
      </c>
      <c r="O1069" t="s">
        <v>23</v>
      </c>
      <c r="P1069" t="s">
        <v>33</v>
      </c>
      <c r="Q1069" t="s">
        <v>160</v>
      </c>
      <c r="R1069" t="s">
        <v>1</v>
      </c>
      <c r="S1069" t="s">
        <v>36</v>
      </c>
    </row>
    <row r="1070" spans="1:19" x14ac:dyDescent="0.2">
      <c r="A1070" t="s">
        <v>2435</v>
      </c>
      <c r="B1070" s="6" t="str">
        <f>RIGHT(Table1[[#This Row],[OrderNo]], 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1">
        <v>43087</v>
      </c>
      <c r="I1070">
        <v>7</v>
      </c>
      <c r="J1070" t="s">
        <v>2436</v>
      </c>
      <c r="K1070" t="s">
        <v>895</v>
      </c>
      <c r="L1070" t="s">
        <v>40</v>
      </c>
      <c r="M1070" t="s">
        <v>41</v>
      </c>
      <c r="N1070" t="str">
        <f>UPPER(Table1[[#This Row],[CustomerCountry]])</f>
        <v>UNITED STATES</v>
      </c>
      <c r="O1070" t="s">
        <v>23</v>
      </c>
      <c r="P1070" t="s">
        <v>24</v>
      </c>
      <c r="Q1070" t="s">
        <v>88</v>
      </c>
      <c r="R1070" t="s">
        <v>26</v>
      </c>
      <c r="S1070" t="s">
        <v>27</v>
      </c>
    </row>
    <row r="1071" spans="1:19" x14ac:dyDescent="0.2">
      <c r="A1071" t="s">
        <v>2437</v>
      </c>
      <c r="B1071" s="6" t="str">
        <f>RIGHT(Table1[[#This Row],[OrderNo]], 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1">
        <v>43086</v>
      </c>
      <c r="I1071">
        <v>6</v>
      </c>
      <c r="J1071" t="s">
        <v>2438</v>
      </c>
      <c r="K1071" t="s">
        <v>441</v>
      </c>
      <c r="L1071" t="s">
        <v>22</v>
      </c>
      <c r="M1071" t="s">
        <v>0</v>
      </c>
      <c r="N1071" t="str">
        <f>UPPER(Table1[[#This Row],[CustomerCountry]])</f>
        <v>CANADA</v>
      </c>
      <c r="O1071" t="s">
        <v>23</v>
      </c>
      <c r="P1071" t="s">
        <v>24</v>
      </c>
      <c r="Q1071" t="s">
        <v>88</v>
      </c>
      <c r="R1071" t="s">
        <v>26</v>
      </c>
      <c r="S1071" t="s">
        <v>27</v>
      </c>
    </row>
    <row r="1072" spans="1:19" x14ac:dyDescent="0.2">
      <c r="A1072" t="s">
        <v>2439</v>
      </c>
      <c r="B1072" s="6" t="str">
        <f>RIGHT(Table1[[#This Row],[OrderNo]], 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1">
        <v>43082</v>
      </c>
      <c r="I1072">
        <v>2</v>
      </c>
      <c r="J1072" t="s">
        <v>2440</v>
      </c>
      <c r="K1072" t="s">
        <v>407</v>
      </c>
      <c r="L1072" t="s">
        <v>45</v>
      </c>
      <c r="M1072" t="s">
        <v>41</v>
      </c>
      <c r="N1072" t="str">
        <f>UPPER(Table1[[#This Row],[CustomerCountry]])</f>
        <v>UNITED STATES</v>
      </c>
      <c r="O1072" t="s">
        <v>23</v>
      </c>
      <c r="P1072" t="s">
        <v>24</v>
      </c>
      <c r="Q1072" t="s">
        <v>25</v>
      </c>
      <c r="R1072" t="s">
        <v>26</v>
      </c>
      <c r="S1072" t="s">
        <v>27</v>
      </c>
    </row>
    <row r="1073" spans="1:19" x14ac:dyDescent="0.2">
      <c r="A1073" t="s">
        <v>2441</v>
      </c>
      <c r="B1073" s="6" t="str">
        <f>RIGHT(Table1[[#This Row],[OrderNo]], 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1">
        <v>43082</v>
      </c>
      <c r="I1073">
        <v>2</v>
      </c>
      <c r="J1073" t="s">
        <v>2442</v>
      </c>
      <c r="K1073" t="s">
        <v>50</v>
      </c>
      <c r="L1073" t="s">
        <v>51</v>
      </c>
      <c r="M1073" t="s">
        <v>52</v>
      </c>
      <c r="N1073" t="str">
        <f>UPPER(Table1[[#This Row],[CustomerCountry]])</f>
        <v>AUSTRALIA</v>
      </c>
      <c r="O1073" t="s">
        <v>23</v>
      </c>
      <c r="P1073" t="s">
        <v>24</v>
      </c>
      <c r="Q1073" t="s">
        <v>71</v>
      </c>
      <c r="R1073" t="s">
        <v>26</v>
      </c>
      <c r="S1073" t="s">
        <v>27</v>
      </c>
    </row>
    <row r="1074" spans="1:19" x14ac:dyDescent="0.2">
      <c r="A1074" t="s">
        <v>2443</v>
      </c>
      <c r="B1074" s="6" t="str">
        <f>RIGHT(Table1[[#This Row],[OrderNo]], 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1">
        <v>43089</v>
      </c>
      <c r="I1074">
        <v>9</v>
      </c>
      <c r="J1074" t="s">
        <v>2444</v>
      </c>
      <c r="K1074" t="s">
        <v>555</v>
      </c>
      <c r="L1074" t="s">
        <v>59</v>
      </c>
      <c r="M1074" t="s">
        <v>52</v>
      </c>
      <c r="N1074" t="str">
        <f>UPPER(Table1[[#This Row],[CustomerCountry]])</f>
        <v>AUSTRALIA</v>
      </c>
      <c r="O1074" t="s">
        <v>23</v>
      </c>
      <c r="P1074" t="s">
        <v>24</v>
      </c>
      <c r="Q1074" t="s">
        <v>25</v>
      </c>
      <c r="R1074" t="s">
        <v>26</v>
      </c>
      <c r="S1074" t="s">
        <v>27</v>
      </c>
    </row>
    <row r="1075" spans="1:19" x14ac:dyDescent="0.2">
      <c r="A1075" t="s">
        <v>2445</v>
      </c>
      <c r="B1075" s="6" t="str">
        <f>RIGHT(Table1[[#This Row],[OrderNo]], 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1">
        <v>43085</v>
      </c>
      <c r="I1075">
        <v>5</v>
      </c>
      <c r="J1075" t="s">
        <v>2446</v>
      </c>
      <c r="K1075" t="s">
        <v>167</v>
      </c>
      <c r="L1075" t="s">
        <v>63</v>
      </c>
      <c r="M1075" t="s">
        <v>52</v>
      </c>
      <c r="N1075" t="str">
        <f>UPPER(Table1[[#This Row],[CustomerCountry]])</f>
        <v>AUSTRALIA</v>
      </c>
      <c r="O1075" t="s">
        <v>23</v>
      </c>
      <c r="P1075" t="s">
        <v>33</v>
      </c>
      <c r="Q1075" t="s">
        <v>435</v>
      </c>
      <c r="R1075" t="s">
        <v>1</v>
      </c>
      <c r="S1075" t="s">
        <v>36</v>
      </c>
    </row>
    <row r="1076" spans="1:19" x14ac:dyDescent="0.2">
      <c r="A1076" t="s">
        <v>2447</v>
      </c>
      <c r="B1076" s="6" t="str">
        <f>RIGHT(Table1[[#This Row],[OrderNo]], 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1">
        <v>43086</v>
      </c>
      <c r="I1076">
        <v>5</v>
      </c>
      <c r="J1076" t="s">
        <v>2448</v>
      </c>
      <c r="K1076" t="s">
        <v>217</v>
      </c>
      <c r="L1076" t="s">
        <v>218</v>
      </c>
      <c r="M1076" t="s">
        <v>32</v>
      </c>
      <c r="N1076" t="str">
        <f>UPPER(Table1[[#This Row],[CustomerCountry]])</f>
        <v>FRANCE</v>
      </c>
      <c r="O1076" t="s">
        <v>23</v>
      </c>
      <c r="P1076" t="s">
        <v>24</v>
      </c>
      <c r="Q1076" t="s">
        <v>88</v>
      </c>
      <c r="R1076" t="s">
        <v>26</v>
      </c>
      <c r="S1076" t="s">
        <v>27</v>
      </c>
    </row>
    <row r="1077" spans="1:19" x14ac:dyDescent="0.2">
      <c r="A1077" t="s">
        <v>2449</v>
      </c>
      <c r="B1077" s="6" t="str">
        <f>RIGHT(Table1[[#This Row],[OrderNo]], 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1">
        <v>43090</v>
      </c>
      <c r="I1077">
        <v>9</v>
      </c>
      <c r="J1077" t="s">
        <v>2450</v>
      </c>
      <c r="K1077" t="s">
        <v>1028</v>
      </c>
      <c r="L1077" t="s">
        <v>1029</v>
      </c>
      <c r="M1077" t="s">
        <v>32</v>
      </c>
      <c r="N1077" t="str">
        <f>UPPER(Table1[[#This Row],[CustomerCountry]])</f>
        <v>FRANCE</v>
      </c>
      <c r="O1077" t="s">
        <v>23</v>
      </c>
      <c r="P1077" t="s">
        <v>24</v>
      </c>
      <c r="Q1077" t="s">
        <v>71</v>
      </c>
      <c r="R1077" t="s">
        <v>26</v>
      </c>
      <c r="S1077" t="s">
        <v>27</v>
      </c>
    </row>
    <row r="1078" spans="1:19" x14ac:dyDescent="0.2">
      <c r="A1078" t="s">
        <v>2451</v>
      </c>
      <c r="B1078" s="6" t="str">
        <f>RIGHT(Table1[[#This Row],[OrderNo]], 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1">
        <v>43087</v>
      </c>
      <c r="I1078">
        <v>6</v>
      </c>
      <c r="J1078" t="s">
        <v>2452</v>
      </c>
      <c r="K1078" t="s">
        <v>1217</v>
      </c>
      <c r="L1078" t="s">
        <v>45</v>
      </c>
      <c r="M1078" t="s">
        <v>41</v>
      </c>
      <c r="N1078" t="str">
        <f>UPPER(Table1[[#This Row],[CustomerCountry]])</f>
        <v>UNITED STATES</v>
      </c>
      <c r="O1078" t="s">
        <v>23</v>
      </c>
      <c r="P1078" t="s">
        <v>24</v>
      </c>
      <c r="Q1078" t="s">
        <v>71</v>
      </c>
      <c r="R1078" t="s">
        <v>26</v>
      </c>
      <c r="S1078" t="s">
        <v>27</v>
      </c>
    </row>
    <row r="1079" spans="1:19" x14ac:dyDescent="0.2">
      <c r="A1079" t="s">
        <v>2453</v>
      </c>
      <c r="B1079" s="6" t="str">
        <f>RIGHT(Table1[[#This Row],[OrderNo]], 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1">
        <v>43086</v>
      </c>
      <c r="I1079">
        <v>5</v>
      </c>
      <c r="J1079" t="s">
        <v>2454</v>
      </c>
      <c r="K1079" t="s">
        <v>447</v>
      </c>
      <c r="L1079" t="s">
        <v>22</v>
      </c>
      <c r="M1079" t="s">
        <v>0</v>
      </c>
      <c r="N1079" t="str">
        <f>UPPER(Table1[[#This Row],[CustomerCountry]])</f>
        <v>CANADA</v>
      </c>
      <c r="O1079" t="s">
        <v>23</v>
      </c>
      <c r="P1079" t="s">
        <v>24</v>
      </c>
      <c r="Q1079" t="s">
        <v>55</v>
      </c>
      <c r="R1079" t="s">
        <v>26</v>
      </c>
      <c r="S1079" t="s">
        <v>27</v>
      </c>
    </row>
    <row r="1080" spans="1:19" x14ac:dyDescent="0.2">
      <c r="A1080" t="s">
        <v>2455</v>
      </c>
      <c r="B1080" s="6" t="str">
        <f>RIGHT(Table1[[#This Row],[OrderNo]], 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1">
        <v>43084</v>
      </c>
      <c r="I1080">
        <v>3</v>
      </c>
      <c r="J1080" t="s">
        <v>2456</v>
      </c>
      <c r="K1080" t="s">
        <v>270</v>
      </c>
      <c r="L1080" t="s">
        <v>45</v>
      </c>
      <c r="M1080" t="s">
        <v>41</v>
      </c>
      <c r="N1080" t="str">
        <f>UPPER(Table1[[#This Row],[CustomerCountry]])</f>
        <v>UNITED STATES</v>
      </c>
      <c r="O1080" t="s">
        <v>23</v>
      </c>
      <c r="P1080" t="s">
        <v>24</v>
      </c>
      <c r="Q1080" t="s">
        <v>25</v>
      </c>
      <c r="R1080" t="s">
        <v>26</v>
      </c>
      <c r="S1080" t="s">
        <v>27</v>
      </c>
    </row>
    <row r="1081" spans="1:19" x14ac:dyDescent="0.2">
      <c r="A1081" t="s">
        <v>2457</v>
      </c>
      <c r="B1081" s="6" t="str">
        <f>RIGHT(Table1[[#This Row],[OrderNo]], 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1">
        <v>43084</v>
      </c>
      <c r="I1081">
        <v>3</v>
      </c>
      <c r="J1081" t="s">
        <v>2458</v>
      </c>
      <c r="K1081" t="s">
        <v>134</v>
      </c>
      <c r="L1081" t="s">
        <v>106</v>
      </c>
      <c r="M1081" t="s">
        <v>52</v>
      </c>
      <c r="N1081" t="str">
        <f>UPPER(Table1[[#This Row],[CustomerCountry]])</f>
        <v>AUSTRALIA</v>
      </c>
      <c r="O1081" t="s">
        <v>23</v>
      </c>
      <c r="P1081" t="s">
        <v>24</v>
      </c>
      <c r="Q1081" t="s">
        <v>55</v>
      </c>
      <c r="R1081" t="s">
        <v>26</v>
      </c>
      <c r="S1081" t="s">
        <v>27</v>
      </c>
    </row>
    <row r="1082" spans="1:19" x14ac:dyDescent="0.2">
      <c r="A1082" t="s">
        <v>2459</v>
      </c>
      <c r="B1082" s="6" t="str">
        <f>RIGHT(Table1[[#This Row],[OrderNo]], 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1">
        <v>43087</v>
      </c>
      <c r="I1082">
        <v>6</v>
      </c>
      <c r="J1082" t="s">
        <v>2460</v>
      </c>
      <c r="K1082" t="s">
        <v>367</v>
      </c>
      <c r="L1082" t="s">
        <v>63</v>
      </c>
      <c r="M1082" t="s">
        <v>52</v>
      </c>
      <c r="N1082" t="str">
        <f>UPPER(Table1[[#This Row],[CustomerCountry]])</f>
        <v>AUSTRALIA</v>
      </c>
      <c r="O1082" t="s">
        <v>23</v>
      </c>
      <c r="P1082" t="s">
        <v>24</v>
      </c>
      <c r="Q1082" t="s">
        <v>88</v>
      </c>
      <c r="R1082" t="s">
        <v>26</v>
      </c>
      <c r="S1082" t="s">
        <v>27</v>
      </c>
    </row>
    <row r="1083" spans="1:19" x14ac:dyDescent="0.2">
      <c r="A1083" t="s">
        <v>2461</v>
      </c>
      <c r="B1083" s="6" t="str">
        <f>RIGHT(Table1[[#This Row],[OrderNo]], 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1">
        <v>43088</v>
      </c>
      <c r="I1083">
        <v>6</v>
      </c>
      <c r="J1083" t="s">
        <v>2462</v>
      </c>
      <c r="K1083" t="s">
        <v>438</v>
      </c>
      <c r="L1083" t="s">
        <v>78</v>
      </c>
      <c r="M1083" t="s">
        <v>79</v>
      </c>
      <c r="N1083" t="str">
        <f>UPPER(Table1[[#This Row],[CustomerCountry]])</f>
        <v>UNITED KINGDOM</v>
      </c>
      <c r="O1083" t="s">
        <v>23</v>
      </c>
      <c r="P1083" t="s">
        <v>24</v>
      </c>
      <c r="Q1083" t="s">
        <v>25</v>
      </c>
      <c r="R1083" t="s">
        <v>26</v>
      </c>
      <c r="S1083" t="s">
        <v>27</v>
      </c>
    </row>
    <row r="1084" spans="1:19" x14ac:dyDescent="0.2">
      <c r="A1084" t="s">
        <v>2463</v>
      </c>
      <c r="B1084" s="6" t="str">
        <f>RIGHT(Table1[[#This Row],[OrderNo]], 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1">
        <v>43089</v>
      </c>
      <c r="I1084">
        <v>7</v>
      </c>
      <c r="J1084" t="s">
        <v>2464</v>
      </c>
      <c r="K1084" t="s">
        <v>118</v>
      </c>
      <c r="L1084" t="s">
        <v>45</v>
      </c>
      <c r="M1084" t="s">
        <v>41</v>
      </c>
      <c r="N1084" t="str">
        <f>UPPER(Table1[[#This Row],[CustomerCountry]])</f>
        <v>UNITED STATES</v>
      </c>
      <c r="O1084" t="s">
        <v>23</v>
      </c>
      <c r="P1084" t="s">
        <v>24</v>
      </c>
      <c r="Q1084" t="s">
        <v>71</v>
      </c>
      <c r="R1084" t="s">
        <v>26</v>
      </c>
      <c r="S1084" t="s">
        <v>27</v>
      </c>
    </row>
    <row r="1085" spans="1:19" x14ac:dyDescent="0.2">
      <c r="A1085" t="s">
        <v>2465</v>
      </c>
      <c r="B1085" s="6" t="str">
        <f>RIGHT(Table1[[#This Row],[OrderNo]], 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1">
        <v>43087</v>
      </c>
      <c r="I1085">
        <v>5</v>
      </c>
      <c r="J1085" t="s">
        <v>2466</v>
      </c>
      <c r="K1085" t="s">
        <v>267</v>
      </c>
      <c r="L1085" t="s">
        <v>115</v>
      </c>
      <c r="M1085" t="s">
        <v>41</v>
      </c>
      <c r="N1085" t="str">
        <f>UPPER(Table1[[#This Row],[CustomerCountry]])</f>
        <v>UNITED STATES</v>
      </c>
      <c r="O1085" t="s">
        <v>23</v>
      </c>
      <c r="P1085" t="s">
        <v>24</v>
      </c>
      <c r="Q1085" t="s">
        <v>337</v>
      </c>
      <c r="R1085" t="s">
        <v>1</v>
      </c>
      <c r="S1085" t="s">
        <v>47</v>
      </c>
    </row>
    <row r="1086" spans="1:19" x14ac:dyDescent="0.2">
      <c r="A1086" t="s">
        <v>2467</v>
      </c>
      <c r="B1086" s="6" t="str">
        <f>RIGHT(Table1[[#This Row],[OrderNo]], 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1">
        <v>43088</v>
      </c>
      <c r="I1086">
        <v>5</v>
      </c>
      <c r="J1086" t="s">
        <v>2468</v>
      </c>
      <c r="K1086" t="s">
        <v>1034</v>
      </c>
      <c r="L1086" t="s">
        <v>78</v>
      </c>
      <c r="M1086" t="s">
        <v>79</v>
      </c>
      <c r="N1086" t="str">
        <f>UPPER(Table1[[#This Row],[CustomerCountry]])</f>
        <v>UNITED KINGDOM</v>
      </c>
      <c r="O1086" t="s">
        <v>23</v>
      </c>
      <c r="P1086" t="s">
        <v>24</v>
      </c>
      <c r="Q1086" t="s">
        <v>88</v>
      </c>
      <c r="R1086" t="s">
        <v>26</v>
      </c>
      <c r="S1086" t="s">
        <v>27</v>
      </c>
    </row>
    <row r="1087" spans="1:19" x14ac:dyDescent="0.2">
      <c r="A1087" t="s">
        <v>2469</v>
      </c>
      <c r="B1087" s="6" t="str">
        <f>RIGHT(Table1[[#This Row],[OrderNo]], 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1">
        <v>43087</v>
      </c>
      <c r="I1087">
        <v>4</v>
      </c>
      <c r="J1087" t="s">
        <v>2470</v>
      </c>
      <c r="K1087" t="s">
        <v>610</v>
      </c>
      <c r="L1087" t="s">
        <v>115</v>
      </c>
      <c r="M1087" t="s">
        <v>41</v>
      </c>
      <c r="N1087" t="str">
        <f>UPPER(Table1[[#This Row],[CustomerCountry]])</f>
        <v>UNITED STATES</v>
      </c>
      <c r="O1087" t="s">
        <v>23</v>
      </c>
      <c r="P1087" t="s">
        <v>33</v>
      </c>
      <c r="Q1087" t="s">
        <v>34</v>
      </c>
      <c r="R1087" t="s">
        <v>35</v>
      </c>
      <c r="S1087" t="s">
        <v>36</v>
      </c>
    </row>
    <row r="1088" spans="1:19" x14ac:dyDescent="0.2">
      <c r="A1088" t="s">
        <v>2471</v>
      </c>
      <c r="B1088" s="6" t="str">
        <f>RIGHT(Table1[[#This Row],[OrderNo]], 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1">
        <v>43086</v>
      </c>
      <c r="I1088">
        <v>3</v>
      </c>
      <c r="J1088" t="s">
        <v>2472</v>
      </c>
      <c r="K1088" t="s">
        <v>1052</v>
      </c>
      <c r="L1088" t="s">
        <v>115</v>
      </c>
      <c r="M1088" t="s">
        <v>41</v>
      </c>
      <c r="N1088" t="str">
        <f>UPPER(Table1[[#This Row],[CustomerCountry]])</f>
        <v>UNITED STATES</v>
      </c>
      <c r="O1088" t="s">
        <v>23</v>
      </c>
      <c r="P1088" t="s">
        <v>24</v>
      </c>
      <c r="Q1088" t="s">
        <v>88</v>
      </c>
      <c r="R1088" t="s">
        <v>26</v>
      </c>
      <c r="S1088" t="s">
        <v>27</v>
      </c>
    </row>
    <row r="1089" spans="1:19" x14ac:dyDescent="0.2">
      <c r="A1089" t="s">
        <v>2473</v>
      </c>
      <c r="B1089" s="6" t="str">
        <f>RIGHT(Table1[[#This Row],[OrderNo]], 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1">
        <v>43086</v>
      </c>
      <c r="I1089">
        <v>3</v>
      </c>
      <c r="J1089" t="s">
        <v>2474</v>
      </c>
      <c r="K1089" t="s">
        <v>873</v>
      </c>
      <c r="L1089" t="s">
        <v>115</v>
      </c>
      <c r="M1089" t="s">
        <v>41</v>
      </c>
      <c r="N1089" t="str">
        <f>UPPER(Table1[[#This Row],[CustomerCountry]])</f>
        <v>UNITED STATES</v>
      </c>
      <c r="O1089" t="s">
        <v>23</v>
      </c>
      <c r="P1089" t="s">
        <v>24</v>
      </c>
      <c r="Q1089" t="s">
        <v>25</v>
      </c>
      <c r="R1089" t="s">
        <v>26</v>
      </c>
      <c r="S1089" t="s">
        <v>27</v>
      </c>
    </row>
    <row r="1090" spans="1:19" x14ac:dyDescent="0.2">
      <c r="A1090" t="s">
        <v>2475</v>
      </c>
      <c r="B1090" s="6" t="str">
        <f>RIGHT(Table1[[#This Row],[OrderNo]], 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1">
        <v>43088</v>
      </c>
      <c r="I1090">
        <v>5</v>
      </c>
      <c r="J1090" t="s">
        <v>2476</v>
      </c>
      <c r="K1090" t="s">
        <v>244</v>
      </c>
      <c r="L1090" t="s">
        <v>106</v>
      </c>
      <c r="M1090" t="s">
        <v>52</v>
      </c>
      <c r="N1090" t="str">
        <f>UPPER(Table1[[#This Row],[CustomerCountry]])</f>
        <v>AUSTRALIA</v>
      </c>
      <c r="O1090" t="s">
        <v>23</v>
      </c>
      <c r="P1090" t="s">
        <v>24</v>
      </c>
      <c r="Q1090" t="s">
        <v>25</v>
      </c>
      <c r="R1090" t="s">
        <v>26</v>
      </c>
      <c r="S1090" t="s">
        <v>27</v>
      </c>
    </row>
    <row r="1091" spans="1:19" x14ac:dyDescent="0.2">
      <c r="A1091" t="s">
        <v>2477</v>
      </c>
      <c r="B1091" s="6" t="str">
        <f>RIGHT(Table1[[#This Row],[OrderNo]], 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1">
        <v>43088</v>
      </c>
      <c r="I1091">
        <v>5</v>
      </c>
      <c r="J1091" t="s">
        <v>2478</v>
      </c>
      <c r="K1091" t="s">
        <v>367</v>
      </c>
      <c r="L1091" t="s">
        <v>63</v>
      </c>
      <c r="M1091" t="s">
        <v>52</v>
      </c>
      <c r="N1091" t="str">
        <f>UPPER(Table1[[#This Row],[CustomerCountry]])</f>
        <v>AUSTRALIA</v>
      </c>
      <c r="O1091" t="s">
        <v>23</v>
      </c>
      <c r="P1091" t="s">
        <v>24</v>
      </c>
      <c r="Q1091" t="s">
        <v>84</v>
      </c>
      <c r="R1091" t="s">
        <v>26</v>
      </c>
      <c r="S1091" t="s">
        <v>27</v>
      </c>
    </row>
    <row r="1092" spans="1:19" x14ac:dyDescent="0.2">
      <c r="A1092" t="s">
        <v>2479</v>
      </c>
      <c r="B1092" s="6" t="str">
        <f>RIGHT(Table1[[#This Row],[OrderNo]], 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1">
        <v>43088</v>
      </c>
      <c r="I1092">
        <v>5</v>
      </c>
      <c r="J1092" t="s">
        <v>2480</v>
      </c>
      <c r="K1092" t="s">
        <v>504</v>
      </c>
      <c r="L1092" t="s">
        <v>51</v>
      </c>
      <c r="M1092" t="s">
        <v>52</v>
      </c>
      <c r="N1092" t="str">
        <f>UPPER(Table1[[#This Row],[CustomerCountry]])</f>
        <v>AUSTRALIA</v>
      </c>
      <c r="O1092" t="s">
        <v>23</v>
      </c>
      <c r="P1092" t="s">
        <v>24</v>
      </c>
      <c r="Q1092" t="s">
        <v>71</v>
      </c>
      <c r="R1092" t="s">
        <v>26</v>
      </c>
      <c r="S1092" t="s">
        <v>27</v>
      </c>
    </row>
    <row r="1093" spans="1:19" x14ac:dyDescent="0.2">
      <c r="A1093" t="s">
        <v>2481</v>
      </c>
      <c r="B1093" s="6" t="str">
        <f>RIGHT(Table1[[#This Row],[OrderNo]], 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1">
        <v>43092</v>
      </c>
      <c r="I1093">
        <v>9</v>
      </c>
      <c r="J1093" t="s">
        <v>2482</v>
      </c>
      <c r="K1093" t="s">
        <v>422</v>
      </c>
      <c r="L1093" t="s">
        <v>63</v>
      </c>
      <c r="M1093" t="s">
        <v>52</v>
      </c>
      <c r="N1093" t="str">
        <f>UPPER(Table1[[#This Row],[CustomerCountry]])</f>
        <v>AUSTRALIA</v>
      </c>
      <c r="O1093" t="s">
        <v>23</v>
      </c>
      <c r="P1093" t="s">
        <v>33</v>
      </c>
      <c r="Q1093" t="s">
        <v>67</v>
      </c>
      <c r="R1093" t="s">
        <v>35</v>
      </c>
      <c r="S1093" t="s">
        <v>36</v>
      </c>
    </row>
    <row r="1094" spans="1:19" x14ac:dyDescent="0.2">
      <c r="A1094" t="s">
        <v>2483</v>
      </c>
      <c r="B1094" s="6" t="str">
        <f>RIGHT(Table1[[#This Row],[OrderNo]], 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1">
        <v>43089</v>
      </c>
      <c r="I1094">
        <v>6</v>
      </c>
      <c r="J1094" t="s">
        <v>2484</v>
      </c>
      <c r="K1094" t="s">
        <v>738</v>
      </c>
      <c r="L1094" t="s">
        <v>51</v>
      </c>
      <c r="M1094" t="s">
        <v>52</v>
      </c>
      <c r="N1094" t="str">
        <f>UPPER(Table1[[#This Row],[CustomerCountry]])</f>
        <v>AUSTRALIA</v>
      </c>
      <c r="O1094" t="s">
        <v>23</v>
      </c>
      <c r="P1094" t="s">
        <v>33</v>
      </c>
      <c r="Q1094" t="s">
        <v>67</v>
      </c>
      <c r="R1094" t="s">
        <v>35</v>
      </c>
      <c r="S1094" t="s">
        <v>36</v>
      </c>
    </row>
    <row r="1095" spans="1:19" x14ac:dyDescent="0.2">
      <c r="A1095" t="s">
        <v>2485</v>
      </c>
      <c r="B1095" s="6" t="str">
        <f>RIGHT(Table1[[#This Row],[OrderNo]], 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1">
        <v>43087</v>
      </c>
      <c r="I1095">
        <v>3</v>
      </c>
      <c r="J1095" t="s">
        <v>2486</v>
      </c>
      <c r="K1095" t="s">
        <v>294</v>
      </c>
      <c r="L1095" t="s">
        <v>178</v>
      </c>
      <c r="M1095" t="s">
        <v>32</v>
      </c>
      <c r="N1095" t="str">
        <f>UPPER(Table1[[#This Row],[CustomerCountry]])</f>
        <v>FRANCE</v>
      </c>
      <c r="O1095" t="s">
        <v>23</v>
      </c>
      <c r="P1095" t="s">
        <v>33</v>
      </c>
      <c r="Q1095" t="s">
        <v>67</v>
      </c>
      <c r="R1095" t="s">
        <v>35</v>
      </c>
      <c r="S1095" t="s">
        <v>36</v>
      </c>
    </row>
    <row r="1096" spans="1:19" x14ac:dyDescent="0.2">
      <c r="A1096" t="s">
        <v>2487</v>
      </c>
      <c r="B1096" s="6" t="str">
        <f>RIGHT(Table1[[#This Row],[OrderNo]], 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1">
        <v>43093</v>
      </c>
      <c r="I1096">
        <v>9</v>
      </c>
      <c r="J1096" t="s">
        <v>2488</v>
      </c>
      <c r="K1096" t="s">
        <v>190</v>
      </c>
      <c r="L1096" t="s">
        <v>78</v>
      </c>
      <c r="M1096" t="s">
        <v>79</v>
      </c>
      <c r="N1096" t="str">
        <f>UPPER(Table1[[#This Row],[CustomerCountry]])</f>
        <v>UNITED KINGDOM</v>
      </c>
      <c r="O1096" t="s">
        <v>23</v>
      </c>
      <c r="P1096" t="s">
        <v>33</v>
      </c>
      <c r="Q1096" t="s">
        <v>435</v>
      </c>
      <c r="R1096" t="s">
        <v>1</v>
      </c>
      <c r="S1096" t="s">
        <v>36</v>
      </c>
    </row>
    <row r="1097" spans="1:19" x14ac:dyDescent="0.2">
      <c r="A1097" t="s">
        <v>2489</v>
      </c>
      <c r="B1097" s="6" t="str">
        <f>RIGHT(Table1[[#This Row],[OrderNo]], 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1">
        <v>43087</v>
      </c>
      <c r="I1097">
        <v>3</v>
      </c>
      <c r="J1097" t="s">
        <v>2490</v>
      </c>
      <c r="K1097" t="s">
        <v>2491</v>
      </c>
      <c r="L1097" t="s">
        <v>78</v>
      </c>
      <c r="M1097" t="s">
        <v>79</v>
      </c>
      <c r="N1097" t="str">
        <f>UPPER(Table1[[#This Row],[CustomerCountry]])</f>
        <v>UNITED KINGDOM</v>
      </c>
      <c r="O1097" t="s">
        <v>23</v>
      </c>
      <c r="P1097" t="s">
        <v>24</v>
      </c>
      <c r="Q1097" t="s">
        <v>25</v>
      </c>
      <c r="R1097" t="s">
        <v>26</v>
      </c>
      <c r="S1097" t="s">
        <v>27</v>
      </c>
    </row>
    <row r="1098" spans="1:19" x14ac:dyDescent="0.2">
      <c r="A1098" t="s">
        <v>2492</v>
      </c>
      <c r="B1098" s="6" t="str">
        <f>RIGHT(Table1[[#This Row],[OrderNo]], 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1">
        <v>43089</v>
      </c>
      <c r="I1098">
        <v>5</v>
      </c>
      <c r="J1098" t="s">
        <v>2493</v>
      </c>
      <c r="K1098" t="s">
        <v>332</v>
      </c>
      <c r="L1098" t="s">
        <v>45</v>
      </c>
      <c r="M1098" t="s">
        <v>41</v>
      </c>
      <c r="N1098" t="str">
        <f>UPPER(Table1[[#This Row],[CustomerCountry]])</f>
        <v>UNITED STATES</v>
      </c>
      <c r="O1098" t="s">
        <v>23</v>
      </c>
      <c r="P1098" t="s">
        <v>33</v>
      </c>
      <c r="Q1098" t="s">
        <v>435</v>
      </c>
      <c r="R1098" t="s">
        <v>1</v>
      </c>
      <c r="S1098" t="s">
        <v>36</v>
      </c>
    </row>
    <row r="1099" spans="1:19" x14ac:dyDescent="0.2">
      <c r="A1099" t="s">
        <v>2494</v>
      </c>
      <c r="B1099" s="6" t="str">
        <f>RIGHT(Table1[[#This Row],[OrderNo]], 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1">
        <v>43087</v>
      </c>
      <c r="I1099">
        <v>3</v>
      </c>
      <c r="J1099" t="s">
        <v>2495</v>
      </c>
      <c r="K1099" t="s">
        <v>199</v>
      </c>
      <c r="L1099" t="s">
        <v>51</v>
      </c>
      <c r="M1099" t="s">
        <v>52</v>
      </c>
      <c r="N1099" t="str">
        <f>UPPER(Table1[[#This Row],[CustomerCountry]])</f>
        <v>AUSTRALIA</v>
      </c>
      <c r="O1099" t="s">
        <v>23</v>
      </c>
      <c r="P1099" t="s">
        <v>24</v>
      </c>
      <c r="Q1099" t="s">
        <v>71</v>
      </c>
      <c r="R1099" t="s">
        <v>26</v>
      </c>
      <c r="S1099" t="s">
        <v>27</v>
      </c>
    </row>
    <row r="1100" spans="1:19" x14ac:dyDescent="0.2">
      <c r="A1100" t="s">
        <v>2496</v>
      </c>
      <c r="B1100" s="6" t="str">
        <f>RIGHT(Table1[[#This Row],[OrderNo]], 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1">
        <v>43089</v>
      </c>
      <c r="I1100">
        <v>5</v>
      </c>
      <c r="J1100" t="s">
        <v>2497</v>
      </c>
      <c r="K1100" t="s">
        <v>431</v>
      </c>
      <c r="L1100" t="s">
        <v>51</v>
      </c>
      <c r="M1100" t="s">
        <v>52</v>
      </c>
      <c r="N1100" t="str">
        <f>UPPER(Table1[[#This Row],[CustomerCountry]])</f>
        <v>AUSTRALIA</v>
      </c>
      <c r="O1100" t="s">
        <v>23</v>
      </c>
      <c r="P1100" t="s">
        <v>24</v>
      </c>
      <c r="Q1100" t="s">
        <v>364</v>
      </c>
      <c r="R1100" t="s">
        <v>26</v>
      </c>
      <c r="S1100" t="s">
        <v>47</v>
      </c>
    </row>
    <row r="1101" spans="1:19" x14ac:dyDescent="0.2">
      <c r="A1101" t="s">
        <v>2498</v>
      </c>
      <c r="B1101" s="6" t="str">
        <f>RIGHT(Table1[[#This Row],[OrderNo]], 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1">
        <v>43089</v>
      </c>
      <c r="I1101">
        <v>5</v>
      </c>
      <c r="J1101" t="s">
        <v>2499</v>
      </c>
      <c r="K1101" t="s">
        <v>170</v>
      </c>
      <c r="L1101" t="s">
        <v>171</v>
      </c>
      <c r="M1101" t="s">
        <v>52</v>
      </c>
      <c r="N1101" t="str">
        <f>UPPER(Table1[[#This Row],[CustomerCountry]])</f>
        <v>AUSTRALIA</v>
      </c>
      <c r="O1101" t="s">
        <v>23</v>
      </c>
      <c r="P1101" t="s">
        <v>33</v>
      </c>
      <c r="Q1101" t="s">
        <v>435</v>
      </c>
      <c r="R1101" t="s">
        <v>1</v>
      </c>
      <c r="S1101" t="s">
        <v>36</v>
      </c>
    </row>
    <row r="1102" spans="1:19" x14ac:dyDescent="0.2">
      <c r="A1102" t="s">
        <v>2500</v>
      </c>
      <c r="B1102" s="6" t="str">
        <f>RIGHT(Table1[[#This Row],[OrderNo]], 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1">
        <v>43092</v>
      </c>
      <c r="I1102">
        <v>7</v>
      </c>
      <c r="J1102" t="s">
        <v>2501</v>
      </c>
      <c r="K1102" t="s">
        <v>447</v>
      </c>
      <c r="L1102" t="s">
        <v>22</v>
      </c>
      <c r="M1102" t="s">
        <v>0</v>
      </c>
      <c r="N1102" t="str">
        <f>UPPER(Table1[[#This Row],[CustomerCountry]])</f>
        <v>CANADA</v>
      </c>
      <c r="O1102" t="s">
        <v>23</v>
      </c>
      <c r="P1102" t="s">
        <v>24</v>
      </c>
      <c r="Q1102" t="s">
        <v>84</v>
      </c>
      <c r="R1102" t="s">
        <v>26</v>
      </c>
      <c r="S1102" t="s">
        <v>27</v>
      </c>
    </row>
    <row r="1103" spans="1:19" x14ac:dyDescent="0.2">
      <c r="A1103" t="s">
        <v>2502</v>
      </c>
      <c r="B1103" s="6" t="str">
        <f>RIGHT(Table1[[#This Row],[OrderNo]], 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1">
        <v>43095</v>
      </c>
      <c r="I1103">
        <v>10</v>
      </c>
      <c r="J1103" t="s">
        <v>2503</v>
      </c>
      <c r="K1103" t="s">
        <v>396</v>
      </c>
      <c r="L1103" t="s">
        <v>106</v>
      </c>
      <c r="M1103" t="s">
        <v>52</v>
      </c>
      <c r="N1103" t="str">
        <f>UPPER(Table1[[#This Row],[CustomerCountry]])</f>
        <v>AUSTRALIA</v>
      </c>
      <c r="O1103" t="s">
        <v>23</v>
      </c>
      <c r="P1103" t="s">
        <v>24</v>
      </c>
      <c r="Q1103" t="s">
        <v>71</v>
      </c>
      <c r="R1103" t="s">
        <v>26</v>
      </c>
      <c r="S1103" t="s">
        <v>27</v>
      </c>
    </row>
    <row r="1104" spans="1:19" x14ac:dyDescent="0.2">
      <c r="A1104" t="s">
        <v>2504</v>
      </c>
      <c r="B1104" s="6" t="str">
        <f>RIGHT(Table1[[#This Row],[OrderNo]], 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1">
        <v>43095</v>
      </c>
      <c r="I1104">
        <v>10</v>
      </c>
      <c r="J1104" t="s">
        <v>2505</v>
      </c>
      <c r="K1104" t="s">
        <v>109</v>
      </c>
      <c r="L1104" t="s">
        <v>51</v>
      </c>
      <c r="M1104" t="s">
        <v>52</v>
      </c>
      <c r="N1104" t="str">
        <f>UPPER(Table1[[#This Row],[CustomerCountry]])</f>
        <v>AUSTRALIA</v>
      </c>
      <c r="O1104" t="s">
        <v>23</v>
      </c>
      <c r="P1104" t="s">
        <v>24</v>
      </c>
      <c r="Q1104" t="s">
        <v>55</v>
      </c>
      <c r="R1104" t="s">
        <v>26</v>
      </c>
      <c r="S1104" t="s">
        <v>27</v>
      </c>
    </row>
    <row r="1105" spans="1:19" x14ac:dyDescent="0.2">
      <c r="A1105" t="s">
        <v>2506</v>
      </c>
      <c r="B1105" s="6" t="str">
        <f>RIGHT(Table1[[#This Row],[OrderNo]], 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1">
        <v>43095</v>
      </c>
      <c r="I1105">
        <v>10</v>
      </c>
      <c r="J1105" t="s">
        <v>2507</v>
      </c>
      <c r="K1105" t="s">
        <v>431</v>
      </c>
      <c r="L1105" t="s">
        <v>51</v>
      </c>
      <c r="M1105" t="s">
        <v>52</v>
      </c>
      <c r="N1105" t="str">
        <f>UPPER(Table1[[#This Row],[CustomerCountry]])</f>
        <v>AUSTRALIA</v>
      </c>
      <c r="O1105" t="s">
        <v>23</v>
      </c>
      <c r="P1105" t="s">
        <v>24</v>
      </c>
      <c r="Q1105" t="s">
        <v>71</v>
      </c>
      <c r="R1105" t="s">
        <v>26</v>
      </c>
      <c r="S1105" t="s">
        <v>27</v>
      </c>
    </row>
    <row r="1106" spans="1:19" x14ac:dyDescent="0.2">
      <c r="A1106" t="s">
        <v>2508</v>
      </c>
      <c r="B1106" s="6" t="str">
        <f>RIGHT(Table1[[#This Row],[OrderNo]], 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1">
        <v>43087</v>
      </c>
      <c r="I1106">
        <v>2</v>
      </c>
      <c r="J1106" t="s">
        <v>2509</v>
      </c>
      <c r="K1106" t="s">
        <v>391</v>
      </c>
      <c r="L1106" t="s">
        <v>51</v>
      </c>
      <c r="M1106" t="s">
        <v>52</v>
      </c>
      <c r="N1106" t="str">
        <f>UPPER(Table1[[#This Row],[CustomerCountry]])</f>
        <v>AUSTRALIA</v>
      </c>
      <c r="O1106" t="s">
        <v>23</v>
      </c>
      <c r="P1106" t="s">
        <v>24</v>
      </c>
      <c r="Q1106" t="s">
        <v>88</v>
      </c>
      <c r="R1106" t="s">
        <v>26</v>
      </c>
      <c r="S1106" t="s">
        <v>27</v>
      </c>
    </row>
    <row r="1107" spans="1:19" x14ac:dyDescent="0.2">
      <c r="A1107" t="s">
        <v>2510</v>
      </c>
      <c r="B1107" s="6" t="str">
        <f>RIGHT(Table1[[#This Row],[OrderNo]], 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1">
        <v>43089</v>
      </c>
      <c r="I1107">
        <v>4</v>
      </c>
      <c r="J1107" t="s">
        <v>2511</v>
      </c>
      <c r="K1107" t="s">
        <v>156</v>
      </c>
      <c r="L1107" t="s">
        <v>51</v>
      </c>
      <c r="M1107" t="s">
        <v>52</v>
      </c>
      <c r="N1107" t="str">
        <f>UPPER(Table1[[#This Row],[CustomerCountry]])</f>
        <v>AUSTRALIA</v>
      </c>
      <c r="O1107" t="s">
        <v>23</v>
      </c>
      <c r="P1107" t="s">
        <v>33</v>
      </c>
      <c r="Q1107" t="s">
        <v>64</v>
      </c>
      <c r="R1107" t="s">
        <v>1</v>
      </c>
      <c r="S1107" t="s">
        <v>36</v>
      </c>
    </row>
    <row r="1108" spans="1:19" x14ac:dyDescent="0.2">
      <c r="A1108" t="s">
        <v>2512</v>
      </c>
      <c r="B1108" s="6" t="str">
        <f>RIGHT(Table1[[#This Row],[OrderNo]], 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1">
        <v>43092</v>
      </c>
      <c r="I1108">
        <v>7</v>
      </c>
      <c r="J1108" t="s">
        <v>2513</v>
      </c>
      <c r="K1108" t="s">
        <v>199</v>
      </c>
      <c r="L1108" t="s">
        <v>51</v>
      </c>
      <c r="M1108" t="s">
        <v>52</v>
      </c>
      <c r="N1108" t="str">
        <f>UPPER(Table1[[#This Row],[CustomerCountry]])</f>
        <v>AUSTRALIA</v>
      </c>
      <c r="O1108" t="s">
        <v>23</v>
      </c>
      <c r="P1108" t="s">
        <v>33</v>
      </c>
      <c r="Q1108" t="s">
        <v>287</v>
      </c>
      <c r="R1108" t="s">
        <v>35</v>
      </c>
      <c r="S1108" t="s">
        <v>36</v>
      </c>
    </row>
    <row r="1109" spans="1:19" x14ac:dyDescent="0.2">
      <c r="A1109" t="s">
        <v>2514</v>
      </c>
      <c r="B1109" s="6" t="str">
        <f>RIGHT(Table1[[#This Row],[OrderNo]], 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1">
        <v>43089</v>
      </c>
      <c r="I1109">
        <v>3</v>
      </c>
      <c r="J1109" t="s">
        <v>2515</v>
      </c>
      <c r="K1109" t="s">
        <v>1829</v>
      </c>
      <c r="L1109" t="s">
        <v>31</v>
      </c>
      <c r="M1109" t="s">
        <v>32</v>
      </c>
      <c r="N1109" t="str">
        <f>UPPER(Table1[[#This Row],[CustomerCountry]])</f>
        <v>FRANCE</v>
      </c>
      <c r="O1109" t="s">
        <v>23</v>
      </c>
      <c r="P1109" t="s">
        <v>24</v>
      </c>
      <c r="Q1109" t="s">
        <v>507</v>
      </c>
      <c r="R1109" t="s">
        <v>1</v>
      </c>
      <c r="S1109" t="s">
        <v>47</v>
      </c>
    </row>
    <row r="1110" spans="1:19" x14ac:dyDescent="0.2">
      <c r="A1110" t="s">
        <v>2516</v>
      </c>
      <c r="B1110" s="6" t="str">
        <f>RIGHT(Table1[[#This Row],[OrderNo]], 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1">
        <v>43091</v>
      </c>
      <c r="I1110">
        <v>5</v>
      </c>
      <c r="J1110" t="s">
        <v>2517</v>
      </c>
      <c r="K1110" t="s">
        <v>404</v>
      </c>
      <c r="L1110" t="s">
        <v>45</v>
      </c>
      <c r="M1110" t="s">
        <v>41</v>
      </c>
      <c r="N1110" t="str">
        <f>UPPER(Table1[[#This Row],[CustomerCountry]])</f>
        <v>UNITED STATES</v>
      </c>
      <c r="O1110" t="s">
        <v>23</v>
      </c>
      <c r="P1110" t="s">
        <v>24</v>
      </c>
      <c r="Q1110" t="s">
        <v>88</v>
      </c>
      <c r="R1110" t="s">
        <v>26</v>
      </c>
      <c r="S1110" t="s">
        <v>27</v>
      </c>
    </row>
    <row r="1111" spans="1:19" x14ac:dyDescent="0.2">
      <c r="A1111" t="s">
        <v>2518</v>
      </c>
      <c r="B1111" s="6" t="str">
        <f>RIGHT(Table1[[#This Row],[OrderNo]], 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1">
        <v>43089</v>
      </c>
      <c r="I1111">
        <v>3</v>
      </c>
      <c r="J1111" t="s">
        <v>2519</v>
      </c>
      <c r="K1111" t="s">
        <v>910</v>
      </c>
      <c r="L1111" t="s">
        <v>45</v>
      </c>
      <c r="M1111" t="s">
        <v>41</v>
      </c>
      <c r="N1111" t="str">
        <f>UPPER(Table1[[#This Row],[CustomerCountry]])</f>
        <v>UNITED STATES</v>
      </c>
      <c r="O1111" t="s">
        <v>23</v>
      </c>
      <c r="P1111" t="s">
        <v>24</v>
      </c>
      <c r="Q1111" t="s">
        <v>84</v>
      </c>
      <c r="R1111" t="s">
        <v>26</v>
      </c>
      <c r="S1111" t="s">
        <v>27</v>
      </c>
    </row>
    <row r="1112" spans="1:19" x14ac:dyDescent="0.2">
      <c r="A1112" t="s">
        <v>2520</v>
      </c>
      <c r="B1112" s="6" t="str">
        <f>RIGHT(Table1[[#This Row],[OrderNo]], 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1">
        <v>43096</v>
      </c>
      <c r="I1112">
        <v>10</v>
      </c>
      <c r="J1112" t="s">
        <v>2521</v>
      </c>
      <c r="K1112" t="s">
        <v>1217</v>
      </c>
      <c r="L1112" t="s">
        <v>45</v>
      </c>
      <c r="M1112" t="s">
        <v>41</v>
      </c>
      <c r="N1112" t="str">
        <f>UPPER(Table1[[#This Row],[CustomerCountry]])</f>
        <v>UNITED STATES</v>
      </c>
      <c r="O1112" t="s">
        <v>23</v>
      </c>
      <c r="P1112" t="s">
        <v>24</v>
      </c>
      <c r="Q1112" t="s">
        <v>84</v>
      </c>
      <c r="R1112" t="s">
        <v>26</v>
      </c>
      <c r="S1112" t="s">
        <v>27</v>
      </c>
    </row>
    <row r="1113" spans="1:19" x14ac:dyDescent="0.2">
      <c r="A1113" t="s">
        <v>2522</v>
      </c>
      <c r="B1113" s="6" t="str">
        <f>RIGHT(Table1[[#This Row],[OrderNo]], 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1">
        <v>43089</v>
      </c>
      <c r="I1113">
        <v>3</v>
      </c>
      <c r="J1113" t="s">
        <v>2523</v>
      </c>
      <c r="K1113" t="s">
        <v>1628</v>
      </c>
      <c r="L1113" t="s">
        <v>115</v>
      </c>
      <c r="M1113" t="s">
        <v>41</v>
      </c>
      <c r="N1113" t="str">
        <f>UPPER(Table1[[#This Row],[CustomerCountry]])</f>
        <v>UNITED STATES</v>
      </c>
      <c r="O1113" t="s">
        <v>23</v>
      </c>
      <c r="P1113" t="s">
        <v>24</v>
      </c>
      <c r="Q1113" t="s">
        <v>84</v>
      </c>
      <c r="R1113" t="s">
        <v>26</v>
      </c>
      <c r="S1113" t="s">
        <v>27</v>
      </c>
    </row>
    <row r="1114" spans="1:19" x14ac:dyDescent="0.2">
      <c r="A1114" t="s">
        <v>2524</v>
      </c>
      <c r="B1114" s="6" t="str">
        <f>RIGHT(Table1[[#This Row],[OrderNo]], 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1">
        <v>43090</v>
      </c>
      <c r="I1114">
        <v>4</v>
      </c>
      <c r="J1114" t="s">
        <v>2525</v>
      </c>
      <c r="K1114" t="s">
        <v>302</v>
      </c>
      <c r="L1114" t="s">
        <v>51</v>
      </c>
      <c r="M1114" t="s">
        <v>52</v>
      </c>
      <c r="N1114" t="str">
        <f>UPPER(Table1[[#This Row],[CustomerCountry]])</f>
        <v>AUSTRALIA</v>
      </c>
      <c r="O1114" t="s">
        <v>23</v>
      </c>
      <c r="P1114" t="s">
        <v>24</v>
      </c>
      <c r="Q1114" t="s">
        <v>88</v>
      </c>
      <c r="R1114" t="s">
        <v>26</v>
      </c>
      <c r="S1114" t="s">
        <v>27</v>
      </c>
    </row>
    <row r="1115" spans="1:19" x14ac:dyDescent="0.2">
      <c r="A1115" t="s">
        <v>2526</v>
      </c>
      <c r="B1115" s="6" t="str">
        <f>RIGHT(Table1[[#This Row],[OrderNo]], 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1">
        <v>43089</v>
      </c>
      <c r="I1115">
        <v>3</v>
      </c>
      <c r="J1115" t="s">
        <v>2527</v>
      </c>
      <c r="K1115" t="s">
        <v>434</v>
      </c>
      <c r="L1115" t="s">
        <v>51</v>
      </c>
      <c r="M1115" t="s">
        <v>52</v>
      </c>
      <c r="N1115" t="str">
        <f>UPPER(Table1[[#This Row],[CustomerCountry]])</f>
        <v>AUSTRALIA</v>
      </c>
      <c r="O1115" t="s">
        <v>23</v>
      </c>
      <c r="P1115" t="s">
        <v>33</v>
      </c>
      <c r="Q1115" t="s">
        <v>194</v>
      </c>
      <c r="R1115" t="s">
        <v>35</v>
      </c>
      <c r="S1115" t="s">
        <v>36</v>
      </c>
    </row>
    <row r="1116" spans="1:19" x14ac:dyDescent="0.2">
      <c r="A1116" t="s">
        <v>2528</v>
      </c>
      <c r="B1116" s="6" t="str">
        <f>RIGHT(Table1[[#This Row],[OrderNo]], 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1">
        <v>43096</v>
      </c>
      <c r="I1116">
        <v>10</v>
      </c>
      <c r="J1116" t="s">
        <v>2529</v>
      </c>
      <c r="K1116" t="s">
        <v>87</v>
      </c>
      <c r="L1116" t="s">
        <v>51</v>
      </c>
      <c r="M1116" t="s">
        <v>52</v>
      </c>
      <c r="N1116" t="str">
        <f>UPPER(Table1[[#This Row],[CustomerCountry]])</f>
        <v>AUSTRALIA</v>
      </c>
      <c r="O1116" t="s">
        <v>23</v>
      </c>
      <c r="P1116" t="s">
        <v>33</v>
      </c>
      <c r="Q1116" t="s">
        <v>64</v>
      </c>
      <c r="R1116" t="s">
        <v>1</v>
      </c>
      <c r="S1116" t="s">
        <v>36</v>
      </c>
    </row>
    <row r="1117" spans="1:19" x14ac:dyDescent="0.2">
      <c r="A1117" t="s">
        <v>2530</v>
      </c>
      <c r="B1117" s="6" t="str">
        <f>RIGHT(Table1[[#This Row],[OrderNo]], 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1">
        <v>43097</v>
      </c>
      <c r="I1117">
        <v>10</v>
      </c>
      <c r="J1117" t="s">
        <v>2531</v>
      </c>
      <c r="K1117" t="s">
        <v>757</v>
      </c>
      <c r="L1117" t="s">
        <v>78</v>
      </c>
      <c r="M1117" t="s">
        <v>79</v>
      </c>
      <c r="N1117" t="str">
        <f>UPPER(Table1[[#This Row],[CustomerCountry]])</f>
        <v>UNITED KINGDOM</v>
      </c>
      <c r="O1117" t="s">
        <v>23</v>
      </c>
      <c r="P1117" t="s">
        <v>24</v>
      </c>
      <c r="Q1117" t="s">
        <v>55</v>
      </c>
      <c r="R1117" t="s">
        <v>26</v>
      </c>
      <c r="S1117" t="s">
        <v>27</v>
      </c>
    </row>
    <row r="1118" spans="1:19" x14ac:dyDescent="0.2">
      <c r="A1118" t="s">
        <v>2532</v>
      </c>
      <c r="B1118" s="6" t="str">
        <f>RIGHT(Table1[[#This Row],[OrderNo]], 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1">
        <v>43094</v>
      </c>
      <c r="I1118">
        <v>7</v>
      </c>
      <c r="J1118" t="s">
        <v>2533</v>
      </c>
      <c r="K1118" t="s">
        <v>826</v>
      </c>
      <c r="L1118" t="s">
        <v>78</v>
      </c>
      <c r="M1118" t="s">
        <v>79</v>
      </c>
      <c r="N1118" t="str">
        <f>UPPER(Table1[[#This Row],[CustomerCountry]])</f>
        <v>UNITED KINGDOM</v>
      </c>
      <c r="O1118" t="s">
        <v>23</v>
      </c>
      <c r="P1118" t="s">
        <v>24</v>
      </c>
      <c r="Q1118" t="s">
        <v>25</v>
      </c>
      <c r="R1118" t="s">
        <v>26</v>
      </c>
      <c r="S1118" t="s">
        <v>27</v>
      </c>
    </row>
    <row r="1119" spans="1:19" x14ac:dyDescent="0.2">
      <c r="A1119" t="s">
        <v>2534</v>
      </c>
      <c r="B1119" s="6" t="str">
        <f>RIGHT(Table1[[#This Row],[OrderNo]], 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1">
        <v>43089</v>
      </c>
      <c r="I1119">
        <v>2</v>
      </c>
      <c r="J1119" t="s">
        <v>2535</v>
      </c>
      <c r="K1119" t="s">
        <v>747</v>
      </c>
      <c r="L1119" t="s">
        <v>51</v>
      </c>
      <c r="M1119" t="s">
        <v>52</v>
      </c>
      <c r="N1119" t="str">
        <f>UPPER(Table1[[#This Row],[CustomerCountry]])</f>
        <v>AUSTRALIA</v>
      </c>
      <c r="O1119" t="s">
        <v>23</v>
      </c>
      <c r="P1119" t="s">
        <v>24</v>
      </c>
      <c r="Q1119" t="s">
        <v>71</v>
      </c>
      <c r="R1119" t="s">
        <v>26</v>
      </c>
      <c r="S1119" t="s">
        <v>27</v>
      </c>
    </row>
    <row r="1120" spans="1:19" x14ac:dyDescent="0.2">
      <c r="A1120" t="s">
        <v>2536</v>
      </c>
      <c r="B1120" s="6" t="str">
        <f>RIGHT(Table1[[#This Row],[OrderNo]], 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1">
        <v>43097</v>
      </c>
      <c r="I1120">
        <v>10</v>
      </c>
      <c r="J1120" t="s">
        <v>2537</v>
      </c>
      <c r="K1120" t="s">
        <v>344</v>
      </c>
      <c r="L1120" t="s">
        <v>106</v>
      </c>
      <c r="M1120" t="s">
        <v>52</v>
      </c>
      <c r="N1120" t="str">
        <f>UPPER(Table1[[#This Row],[CustomerCountry]])</f>
        <v>AUSTRALIA</v>
      </c>
      <c r="O1120" t="s">
        <v>23</v>
      </c>
      <c r="P1120" t="s">
        <v>24</v>
      </c>
      <c r="Q1120" t="s">
        <v>507</v>
      </c>
      <c r="R1120" t="s">
        <v>1</v>
      </c>
      <c r="S1120" t="s">
        <v>47</v>
      </c>
    </row>
    <row r="1121" spans="1:19" x14ac:dyDescent="0.2">
      <c r="A1121" t="s">
        <v>2538</v>
      </c>
      <c r="B1121" s="6" t="str">
        <f>RIGHT(Table1[[#This Row],[OrderNo]], 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1">
        <v>43092</v>
      </c>
      <c r="I1121">
        <v>5</v>
      </c>
      <c r="J1121" t="s">
        <v>2539</v>
      </c>
      <c r="K1121" t="s">
        <v>184</v>
      </c>
      <c r="L1121" t="s">
        <v>51</v>
      </c>
      <c r="M1121" t="s">
        <v>52</v>
      </c>
      <c r="N1121" t="str">
        <f>UPPER(Table1[[#This Row],[CustomerCountry]])</f>
        <v>AUSTRALIA</v>
      </c>
      <c r="O1121" t="s">
        <v>23</v>
      </c>
      <c r="P1121" t="s">
        <v>24</v>
      </c>
      <c r="Q1121" t="s">
        <v>671</v>
      </c>
      <c r="R1121" t="s">
        <v>26</v>
      </c>
      <c r="S1121" t="s">
        <v>47</v>
      </c>
    </row>
    <row r="1122" spans="1:19" x14ac:dyDescent="0.2">
      <c r="A1122" t="s">
        <v>2540</v>
      </c>
      <c r="B1122" s="6" t="str">
        <f>RIGHT(Table1[[#This Row],[OrderNo]], 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1">
        <v>43090</v>
      </c>
      <c r="I1122">
        <v>3</v>
      </c>
      <c r="J1122" t="s">
        <v>2541</v>
      </c>
      <c r="K1122" t="s">
        <v>2310</v>
      </c>
      <c r="L1122" t="s">
        <v>78</v>
      </c>
      <c r="M1122" t="s">
        <v>79</v>
      </c>
      <c r="N1122" t="str">
        <f>UPPER(Table1[[#This Row],[CustomerCountry]])</f>
        <v>UNITED KINGDOM</v>
      </c>
      <c r="O1122" t="s">
        <v>23</v>
      </c>
      <c r="P1122" t="s">
        <v>24</v>
      </c>
      <c r="Q1122" t="s">
        <v>25</v>
      </c>
      <c r="R1122" t="s">
        <v>26</v>
      </c>
      <c r="S1122" t="s">
        <v>27</v>
      </c>
    </row>
    <row r="1123" spans="1:19" x14ac:dyDescent="0.2">
      <c r="A1123" t="s">
        <v>2542</v>
      </c>
      <c r="B1123" s="6" t="str">
        <f>RIGHT(Table1[[#This Row],[OrderNo]], 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1">
        <v>43094</v>
      </c>
      <c r="I1123">
        <v>6</v>
      </c>
      <c r="J1123" t="s">
        <v>2543</v>
      </c>
      <c r="K1123" t="s">
        <v>547</v>
      </c>
      <c r="L1123" t="s">
        <v>78</v>
      </c>
      <c r="M1123" t="s">
        <v>79</v>
      </c>
      <c r="N1123" t="str">
        <f>UPPER(Table1[[#This Row],[CustomerCountry]])</f>
        <v>UNITED KINGDOM</v>
      </c>
      <c r="O1123" t="s">
        <v>23</v>
      </c>
      <c r="P1123" t="s">
        <v>24</v>
      </c>
      <c r="Q1123" t="s">
        <v>84</v>
      </c>
      <c r="R1123" t="s">
        <v>26</v>
      </c>
      <c r="S1123" t="s">
        <v>27</v>
      </c>
    </row>
    <row r="1124" spans="1:19" x14ac:dyDescent="0.2">
      <c r="A1124" t="s">
        <v>2544</v>
      </c>
      <c r="B1124" s="6" t="str">
        <f>RIGHT(Table1[[#This Row],[OrderNo]], 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1">
        <v>43098</v>
      </c>
      <c r="I1124">
        <v>10</v>
      </c>
      <c r="J1124" t="s">
        <v>2545</v>
      </c>
      <c r="K1124" t="s">
        <v>190</v>
      </c>
      <c r="L1124" t="s">
        <v>78</v>
      </c>
      <c r="M1124" t="s">
        <v>79</v>
      </c>
      <c r="N1124" t="str">
        <f>UPPER(Table1[[#This Row],[CustomerCountry]])</f>
        <v>UNITED KINGDOM</v>
      </c>
      <c r="O1124" t="s">
        <v>23</v>
      </c>
      <c r="P1124" t="s">
        <v>24</v>
      </c>
      <c r="Q1124" t="s">
        <v>25</v>
      </c>
      <c r="R1124" t="s">
        <v>26</v>
      </c>
      <c r="S1124" t="s">
        <v>27</v>
      </c>
    </row>
    <row r="1125" spans="1:19" x14ac:dyDescent="0.2">
      <c r="A1125" t="s">
        <v>2546</v>
      </c>
      <c r="B1125" s="6" t="str">
        <f>RIGHT(Table1[[#This Row],[OrderNo]], 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1">
        <v>43098</v>
      </c>
      <c r="I1125">
        <v>10</v>
      </c>
      <c r="J1125" t="s">
        <v>2547</v>
      </c>
      <c r="K1125" t="s">
        <v>550</v>
      </c>
      <c r="L1125" t="s">
        <v>78</v>
      </c>
      <c r="M1125" t="s">
        <v>79</v>
      </c>
      <c r="N1125" t="str">
        <f>UPPER(Table1[[#This Row],[CustomerCountry]])</f>
        <v>UNITED KINGDOM</v>
      </c>
      <c r="O1125" t="s">
        <v>23</v>
      </c>
      <c r="P1125" t="s">
        <v>24</v>
      </c>
      <c r="Q1125" t="s">
        <v>55</v>
      </c>
      <c r="R1125" t="s">
        <v>26</v>
      </c>
      <c r="S1125" t="s">
        <v>27</v>
      </c>
    </row>
    <row r="1126" spans="1:19" x14ac:dyDescent="0.2">
      <c r="A1126" t="s">
        <v>2548</v>
      </c>
      <c r="B1126" s="6" t="str">
        <f>RIGHT(Table1[[#This Row],[OrderNo]], 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1">
        <v>43092</v>
      </c>
      <c r="I1126">
        <v>4</v>
      </c>
      <c r="J1126" t="s">
        <v>2549</v>
      </c>
      <c r="K1126" t="s">
        <v>225</v>
      </c>
      <c r="L1126" t="s">
        <v>115</v>
      </c>
      <c r="M1126" t="s">
        <v>41</v>
      </c>
      <c r="N1126" t="str">
        <f>UPPER(Table1[[#This Row],[CustomerCountry]])</f>
        <v>UNITED STATES</v>
      </c>
      <c r="O1126" t="s">
        <v>23</v>
      </c>
      <c r="P1126" t="s">
        <v>24</v>
      </c>
      <c r="Q1126" t="s">
        <v>25</v>
      </c>
      <c r="R1126" t="s">
        <v>26</v>
      </c>
      <c r="S1126" t="s">
        <v>27</v>
      </c>
    </row>
    <row r="1127" spans="1:19" x14ac:dyDescent="0.2">
      <c r="A1127" t="s">
        <v>2550</v>
      </c>
      <c r="B1127" s="6" t="str">
        <f>RIGHT(Table1[[#This Row],[OrderNo]], 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1">
        <v>43095</v>
      </c>
      <c r="I1127">
        <v>7</v>
      </c>
      <c r="J1127" t="s">
        <v>2551</v>
      </c>
      <c r="K1127" t="s">
        <v>299</v>
      </c>
      <c r="L1127" t="s">
        <v>63</v>
      </c>
      <c r="M1127" t="s">
        <v>52</v>
      </c>
      <c r="N1127" t="str">
        <f>UPPER(Table1[[#This Row],[CustomerCountry]])</f>
        <v>AUSTRALIA</v>
      </c>
      <c r="O1127" t="s">
        <v>23</v>
      </c>
      <c r="P1127" t="s">
        <v>24</v>
      </c>
      <c r="Q1127" t="s">
        <v>84</v>
      </c>
      <c r="R1127" t="s">
        <v>26</v>
      </c>
      <c r="S1127" t="s">
        <v>27</v>
      </c>
    </row>
    <row r="1128" spans="1:19" x14ac:dyDescent="0.2">
      <c r="A1128" t="s">
        <v>2552</v>
      </c>
      <c r="B1128" s="6" t="str">
        <f>RIGHT(Table1[[#This Row],[OrderNo]], 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1">
        <v>43090</v>
      </c>
      <c r="I1128">
        <v>2</v>
      </c>
      <c r="J1128" t="s">
        <v>2553</v>
      </c>
      <c r="K1128" t="s">
        <v>895</v>
      </c>
      <c r="L1128" t="s">
        <v>40</v>
      </c>
      <c r="M1128" t="s">
        <v>41</v>
      </c>
      <c r="N1128" t="str">
        <f>UPPER(Table1[[#This Row],[CustomerCountry]])</f>
        <v>UNITED STATES</v>
      </c>
      <c r="O1128" t="s">
        <v>23</v>
      </c>
      <c r="P1128" t="s">
        <v>24</v>
      </c>
      <c r="Q1128" t="s">
        <v>364</v>
      </c>
      <c r="R1128" t="s">
        <v>26</v>
      </c>
      <c r="S1128" t="s">
        <v>47</v>
      </c>
    </row>
    <row r="1129" spans="1:19" x14ac:dyDescent="0.2">
      <c r="A1129" t="s">
        <v>2554</v>
      </c>
      <c r="B1129" s="6" t="str">
        <f>RIGHT(Table1[[#This Row],[OrderNo]], 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1">
        <v>43098</v>
      </c>
      <c r="I1129">
        <v>9</v>
      </c>
      <c r="J1129" t="s">
        <v>2555</v>
      </c>
      <c r="K1129" t="s">
        <v>1269</v>
      </c>
      <c r="L1129" t="s">
        <v>78</v>
      </c>
      <c r="M1129" t="s">
        <v>79</v>
      </c>
      <c r="N1129" t="str">
        <f>UPPER(Table1[[#This Row],[CustomerCountry]])</f>
        <v>UNITED KINGDOM</v>
      </c>
      <c r="O1129" t="s">
        <v>23</v>
      </c>
      <c r="P1129" t="s">
        <v>24</v>
      </c>
      <c r="Q1129" t="s">
        <v>88</v>
      </c>
      <c r="R1129" t="s">
        <v>26</v>
      </c>
      <c r="S1129" t="s">
        <v>27</v>
      </c>
    </row>
    <row r="1130" spans="1:19" x14ac:dyDescent="0.2">
      <c r="A1130" t="s">
        <v>2556</v>
      </c>
      <c r="B1130" s="6" t="str">
        <f>RIGHT(Table1[[#This Row],[OrderNo]], 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1">
        <v>43094</v>
      </c>
      <c r="I1130">
        <v>5</v>
      </c>
      <c r="J1130" t="s">
        <v>2557</v>
      </c>
      <c r="K1130" t="s">
        <v>447</v>
      </c>
      <c r="L1130" t="s">
        <v>22</v>
      </c>
      <c r="M1130" t="s">
        <v>0</v>
      </c>
      <c r="N1130" t="str">
        <f>UPPER(Table1[[#This Row],[CustomerCountry]])</f>
        <v>CANADA</v>
      </c>
      <c r="O1130" t="s">
        <v>23</v>
      </c>
      <c r="P1130" t="s">
        <v>24</v>
      </c>
      <c r="Q1130" t="s">
        <v>25</v>
      </c>
      <c r="R1130" t="s">
        <v>26</v>
      </c>
      <c r="S1130" t="s">
        <v>27</v>
      </c>
    </row>
    <row r="1131" spans="1:19" x14ac:dyDescent="0.2">
      <c r="A1131" t="s">
        <v>2558</v>
      </c>
      <c r="B1131" s="6" t="str">
        <f>RIGHT(Table1[[#This Row],[OrderNo]], 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1">
        <v>43091</v>
      </c>
      <c r="I1131">
        <v>2</v>
      </c>
      <c r="J1131" t="s">
        <v>2559</v>
      </c>
      <c r="K1131" t="s">
        <v>1720</v>
      </c>
      <c r="L1131" t="s">
        <v>45</v>
      </c>
      <c r="M1131" t="s">
        <v>41</v>
      </c>
      <c r="N1131" t="str">
        <f>UPPER(Table1[[#This Row],[CustomerCountry]])</f>
        <v>UNITED STATES</v>
      </c>
      <c r="O1131" t="s">
        <v>23</v>
      </c>
      <c r="P1131" t="s">
        <v>24</v>
      </c>
      <c r="Q1131" t="s">
        <v>84</v>
      </c>
      <c r="R1131" t="s">
        <v>26</v>
      </c>
      <c r="S1131" t="s">
        <v>27</v>
      </c>
    </row>
    <row r="1132" spans="1:19" x14ac:dyDescent="0.2">
      <c r="A1132" t="s">
        <v>2560</v>
      </c>
      <c r="B1132" s="6" t="str">
        <f>RIGHT(Table1[[#This Row],[OrderNo]], 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1">
        <v>43096</v>
      </c>
      <c r="I1132">
        <v>7</v>
      </c>
      <c r="J1132" t="s">
        <v>2561</v>
      </c>
      <c r="K1132" t="s">
        <v>58</v>
      </c>
      <c r="L1132" t="s">
        <v>59</v>
      </c>
      <c r="M1132" t="s">
        <v>52</v>
      </c>
      <c r="N1132" t="str">
        <f>UPPER(Table1[[#This Row],[CustomerCountry]])</f>
        <v>AUSTRALIA</v>
      </c>
      <c r="O1132" t="s">
        <v>23</v>
      </c>
      <c r="P1132" t="s">
        <v>24</v>
      </c>
      <c r="Q1132" t="s">
        <v>84</v>
      </c>
      <c r="R1132" t="s">
        <v>26</v>
      </c>
      <c r="S1132" t="s">
        <v>27</v>
      </c>
    </row>
    <row r="1133" spans="1:19" x14ac:dyDescent="0.2">
      <c r="A1133" t="s">
        <v>2562</v>
      </c>
      <c r="B1133" s="6" t="str">
        <f>RIGHT(Table1[[#This Row],[OrderNo]], 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1">
        <v>43098</v>
      </c>
      <c r="I1133">
        <v>9</v>
      </c>
      <c r="J1133" t="s">
        <v>2563</v>
      </c>
      <c r="K1133" t="s">
        <v>528</v>
      </c>
      <c r="L1133" t="s">
        <v>106</v>
      </c>
      <c r="M1133" t="s">
        <v>52</v>
      </c>
      <c r="N1133" t="str">
        <f>UPPER(Table1[[#This Row],[CustomerCountry]])</f>
        <v>AUSTRALIA</v>
      </c>
      <c r="O1133" t="s">
        <v>23</v>
      </c>
      <c r="P1133" t="s">
        <v>24</v>
      </c>
      <c r="Q1133" t="s">
        <v>55</v>
      </c>
      <c r="R1133" t="s">
        <v>26</v>
      </c>
      <c r="S1133" t="s">
        <v>27</v>
      </c>
    </row>
    <row r="1134" spans="1:19" x14ac:dyDescent="0.2">
      <c r="A1134" t="s">
        <v>2564</v>
      </c>
      <c r="B1134" s="6" t="str">
        <f>RIGHT(Table1[[#This Row],[OrderNo]], 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1">
        <v>43099</v>
      </c>
      <c r="I1134">
        <v>10</v>
      </c>
      <c r="J1134" t="s">
        <v>2565</v>
      </c>
      <c r="K1134" t="s">
        <v>105</v>
      </c>
      <c r="L1134" t="s">
        <v>106</v>
      </c>
      <c r="M1134" t="s">
        <v>52</v>
      </c>
      <c r="N1134" t="str">
        <f>UPPER(Table1[[#This Row],[CustomerCountry]])</f>
        <v>AUSTRALIA</v>
      </c>
      <c r="O1134" t="s">
        <v>23</v>
      </c>
      <c r="P1134" t="s">
        <v>24</v>
      </c>
      <c r="Q1134" t="s">
        <v>88</v>
      </c>
      <c r="R1134" t="s">
        <v>26</v>
      </c>
      <c r="S1134" t="s">
        <v>27</v>
      </c>
    </row>
    <row r="1135" spans="1:19" x14ac:dyDescent="0.2">
      <c r="A1135" t="s">
        <v>2566</v>
      </c>
      <c r="B1135" s="6" t="str">
        <f>RIGHT(Table1[[#This Row],[OrderNo]], 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1">
        <v>43097</v>
      </c>
      <c r="I1135">
        <v>7</v>
      </c>
      <c r="J1135" t="s">
        <v>2567</v>
      </c>
      <c r="K1135" t="s">
        <v>757</v>
      </c>
      <c r="L1135" t="s">
        <v>78</v>
      </c>
      <c r="M1135" t="s">
        <v>79</v>
      </c>
      <c r="N1135" t="str">
        <f>UPPER(Table1[[#This Row],[CustomerCountry]])</f>
        <v>UNITED KINGDOM</v>
      </c>
      <c r="O1135" t="s">
        <v>23</v>
      </c>
      <c r="P1135" t="s">
        <v>24</v>
      </c>
      <c r="Q1135" t="s">
        <v>84</v>
      </c>
      <c r="R1135" t="s">
        <v>26</v>
      </c>
      <c r="S1135" t="s">
        <v>27</v>
      </c>
    </row>
    <row r="1136" spans="1:19" x14ac:dyDescent="0.2">
      <c r="A1136" t="s">
        <v>2568</v>
      </c>
      <c r="B1136" s="6" t="str">
        <f>RIGHT(Table1[[#This Row],[OrderNo]], 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1">
        <v>43095</v>
      </c>
      <c r="I1136">
        <v>5</v>
      </c>
      <c r="J1136" t="s">
        <v>2569</v>
      </c>
      <c r="K1136" t="s">
        <v>777</v>
      </c>
      <c r="L1136" t="s">
        <v>777</v>
      </c>
      <c r="M1136" t="s">
        <v>96</v>
      </c>
      <c r="N1136" t="str">
        <f>UPPER(Table1[[#This Row],[CustomerCountry]])</f>
        <v>GERMANY</v>
      </c>
      <c r="O1136" t="s">
        <v>23</v>
      </c>
      <c r="P1136" t="s">
        <v>33</v>
      </c>
      <c r="Q1136" t="s">
        <v>34</v>
      </c>
      <c r="R1136" t="s">
        <v>35</v>
      </c>
      <c r="S1136" t="s">
        <v>36</v>
      </c>
    </row>
    <row r="1137" spans="1:19" x14ac:dyDescent="0.2">
      <c r="A1137" t="s">
        <v>2570</v>
      </c>
      <c r="B1137" s="6" t="str">
        <f>RIGHT(Table1[[#This Row],[OrderNo]], 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1">
        <v>43097</v>
      </c>
      <c r="I1137">
        <v>7</v>
      </c>
      <c r="J1137" t="s">
        <v>2571</v>
      </c>
      <c r="K1137" t="s">
        <v>987</v>
      </c>
      <c r="L1137" t="s">
        <v>45</v>
      </c>
      <c r="M1137" t="s">
        <v>41</v>
      </c>
      <c r="N1137" t="str">
        <f>UPPER(Table1[[#This Row],[CustomerCountry]])</f>
        <v>UNITED STATES</v>
      </c>
      <c r="O1137" t="s">
        <v>23</v>
      </c>
      <c r="P1137" t="s">
        <v>24</v>
      </c>
      <c r="Q1137" t="s">
        <v>55</v>
      </c>
      <c r="R1137" t="s">
        <v>26</v>
      </c>
      <c r="S1137" t="s">
        <v>27</v>
      </c>
    </row>
    <row r="1138" spans="1:19" x14ac:dyDescent="0.2">
      <c r="A1138" t="s">
        <v>2572</v>
      </c>
      <c r="B1138" s="6" t="str">
        <f>RIGHT(Table1[[#This Row],[OrderNo]], 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1">
        <v>43100</v>
      </c>
      <c r="I1138">
        <v>10</v>
      </c>
      <c r="J1138" t="s">
        <v>2573</v>
      </c>
      <c r="K1138" t="s">
        <v>568</v>
      </c>
      <c r="L1138" t="s">
        <v>45</v>
      </c>
      <c r="M1138" t="s">
        <v>41</v>
      </c>
      <c r="N1138" t="str">
        <f>UPPER(Table1[[#This Row],[CustomerCountry]])</f>
        <v>UNITED STATES</v>
      </c>
      <c r="O1138" t="s">
        <v>23</v>
      </c>
      <c r="P1138" t="s">
        <v>24</v>
      </c>
      <c r="Q1138" t="s">
        <v>71</v>
      </c>
      <c r="R1138" t="s">
        <v>26</v>
      </c>
      <c r="S1138" t="s">
        <v>27</v>
      </c>
    </row>
    <row r="1139" spans="1:19" x14ac:dyDescent="0.2">
      <c r="A1139" t="s">
        <v>2574</v>
      </c>
      <c r="B1139" s="6" t="str">
        <f>RIGHT(Table1[[#This Row],[OrderNo]], 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1">
        <v>43094</v>
      </c>
      <c r="I1139">
        <v>4</v>
      </c>
      <c r="J1139" t="s">
        <v>2575</v>
      </c>
      <c r="K1139" t="s">
        <v>105</v>
      </c>
      <c r="L1139" t="s">
        <v>106</v>
      </c>
      <c r="M1139" t="s">
        <v>52</v>
      </c>
      <c r="N1139" t="str">
        <f>UPPER(Table1[[#This Row],[CustomerCountry]])</f>
        <v>AUSTRALIA</v>
      </c>
      <c r="O1139" t="s">
        <v>23</v>
      </c>
      <c r="P1139" t="s">
        <v>24</v>
      </c>
      <c r="Q1139" t="s">
        <v>88</v>
      </c>
      <c r="R1139" t="s">
        <v>26</v>
      </c>
      <c r="S1139" t="s">
        <v>27</v>
      </c>
    </row>
    <row r="1140" spans="1:19" x14ac:dyDescent="0.2">
      <c r="A1140" t="s">
        <v>2576</v>
      </c>
      <c r="B1140" s="6" t="str">
        <f>RIGHT(Table1[[#This Row],[OrderNo]], 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1">
        <v>43100</v>
      </c>
      <c r="I1140">
        <v>10</v>
      </c>
      <c r="J1140" t="s">
        <v>2577</v>
      </c>
      <c r="K1140" t="s">
        <v>62</v>
      </c>
      <c r="L1140" t="s">
        <v>63</v>
      </c>
      <c r="M1140" t="s">
        <v>52</v>
      </c>
      <c r="N1140" t="str">
        <f>UPPER(Table1[[#This Row],[CustomerCountry]])</f>
        <v>AUSTRALIA</v>
      </c>
      <c r="O1140" t="s">
        <v>23</v>
      </c>
      <c r="P1140" t="s">
        <v>24</v>
      </c>
      <c r="Q1140" t="s">
        <v>88</v>
      </c>
      <c r="R1140" t="s">
        <v>26</v>
      </c>
      <c r="S1140" t="s">
        <v>27</v>
      </c>
    </row>
    <row r="1141" spans="1:19" x14ac:dyDescent="0.2">
      <c r="A1141" t="s">
        <v>2578</v>
      </c>
      <c r="B1141" s="6" t="str">
        <f>RIGHT(Table1[[#This Row],[OrderNo]], 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1">
        <v>43095</v>
      </c>
      <c r="I1141">
        <v>5</v>
      </c>
      <c r="J1141" t="s">
        <v>2579</v>
      </c>
      <c r="K1141" t="s">
        <v>256</v>
      </c>
      <c r="L1141" t="s">
        <v>106</v>
      </c>
      <c r="M1141" t="s">
        <v>52</v>
      </c>
      <c r="N1141" t="str">
        <f>UPPER(Table1[[#This Row],[CustomerCountry]])</f>
        <v>AUSTRALIA</v>
      </c>
      <c r="O1141" t="s">
        <v>23</v>
      </c>
      <c r="P1141" t="s">
        <v>33</v>
      </c>
      <c r="Q1141" t="s">
        <v>287</v>
      </c>
      <c r="R1141" t="s">
        <v>35</v>
      </c>
      <c r="S1141" t="s">
        <v>36</v>
      </c>
    </row>
    <row r="1142" spans="1:19" x14ac:dyDescent="0.2">
      <c r="A1142" t="s">
        <v>2580</v>
      </c>
      <c r="B1142" s="6" t="str">
        <f>RIGHT(Table1[[#This Row],[OrderNo]], 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1">
        <v>43095</v>
      </c>
      <c r="I1142">
        <v>4</v>
      </c>
      <c r="J1142" t="s">
        <v>2581</v>
      </c>
      <c r="K1142" t="s">
        <v>1595</v>
      </c>
      <c r="L1142" t="s">
        <v>31</v>
      </c>
      <c r="M1142" t="s">
        <v>32</v>
      </c>
      <c r="N1142" t="str">
        <f>UPPER(Table1[[#This Row],[CustomerCountry]])</f>
        <v>FRANCE</v>
      </c>
      <c r="O1142" t="s">
        <v>23</v>
      </c>
      <c r="P1142" t="s">
        <v>33</v>
      </c>
      <c r="Q1142" t="s">
        <v>67</v>
      </c>
      <c r="R1142" t="s">
        <v>35</v>
      </c>
      <c r="S1142" t="s">
        <v>36</v>
      </c>
    </row>
    <row r="1143" spans="1:19" x14ac:dyDescent="0.2">
      <c r="A1143" t="s">
        <v>2582</v>
      </c>
      <c r="B1143" s="6" t="str">
        <f>RIGHT(Table1[[#This Row],[OrderNo]], 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1">
        <v>43099</v>
      </c>
      <c r="I1143">
        <v>8</v>
      </c>
      <c r="J1143" t="s">
        <v>2583</v>
      </c>
      <c r="K1143" t="s">
        <v>1154</v>
      </c>
      <c r="L1143" t="s">
        <v>1155</v>
      </c>
      <c r="M1143" t="s">
        <v>32</v>
      </c>
      <c r="N1143" t="str">
        <f>UPPER(Table1[[#This Row],[CustomerCountry]])</f>
        <v>FRANCE</v>
      </c>
      <c r="O1143" t="s">
        <v>23</v>
      </c>
      <c r="P1143" t="s">
        <v>24</v>
      </c>
      <c r="Q1143" t="s">
        <v>84</v>
      </c>
      <c r="R1143" t="s">
        <v>26</v>
      </c>
      <c r="S1143" t="s">
        <v>27</v>
      </c>
    </row>
    <row r="1144" spans="1:19" x14ac:dyDescent="0.2">
      <c r="A1144" t="s">
        <v>2584</v>
      </c>
      <c r="B1144" s="6" t="str">
        <f>RIGHT(Table1[[#This Row],[OrderNo]], 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1">
        <v>43099</v>
      </c>
      <c r="I1144">
        <v>8</v>
      </c>
      <c r="J1144" t="s">
        <v>2585</v>
      </c>
      <c r="K1144" t="s">
        <v>1173</v>
      </c>
      <c r="L1144" t="s">
        <v>45</v>
      </c>
      <c r="M1144" t="s">
        <v>41</v>
      </c>
      <c r="N1144" t="str">
        <f>UPPER(Table1[[#This Row],[CustomerCountry]])</f>
        <v>UNITED STATES</v>
      </c>
      <c r="O1144" t="s">
        <v>23</v>
      </c>
      <c r="P1144" t="s">
        <v>24</v>
      </c>
      <c r="Q1144" t="s">
        <v>71</v>
      </c>
      <c r="R1144" t="s">
        <v>26</v>
      </c>
      <c r="S1144" t="s">
        <v>27</v>
      </c>
    </row>
    <row r="1145" spans="1:19" x14ac:dyDescent="0.2">
      <c r="A1145" t="s">
        <v>2586</v>
      </c>
      <c r="B1145" s="6" t="str">
        <f>RIGHT(Table1[[#This Row],[OrderNo]], 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1">
        <v>43101</v>
      </c>
      <c r="I1145">
        <v>10</v>
      </c>
      <c r="J1145" t="s">
        <v>2587</v>
      </c>
      <c r="K1145" t="s">
        <v>1788</v>
      </c>
      <c r="L1145" t="s">
        <v>22</v>
      </c>
      <c r="M1145" t="s">
        <v>0</v>
      </c>
      <c r="N1145" t="str">
        <f>UPPER(Table1[[#This Row],[CustomerCountry]])</f>
        <v>CANADA</v>
      </c>
      <c r="O1145" t="s">
        <v>23</v>
      </c>
      <c r="P1145" t="s">
        <v>33</v>
      </c>
      <c r="Q1145" t="s">
        <v>67</v>
      </c>
      <c r="R1145" t="s">
        <v>35</v>
      </c>
      <c r="S1145" t="s">
        <v>36</v>
      </c>
    </row>
    <row r="1146" spans="1:19" x14ac:dyDescent="0.2">
      <c r="A1146" t="s">
        <v>2588</v>
      </c>
      <c r="B1146" s="6" t="str">
        <f>RIGHT(Table1[[#This Row],[OrderNo]], 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1">
        <v>43099</v>
      </c>
      <c r="I1146">
        <v>8</v>
      </c>
      <c r="J1146" t="s">
        <v>2589</v>
      </c>
      <c r="K1146" t="s">
        <v>118</v>
      </c>
      <c r="L1146" t="s">
        <v>45</v>
      </c>
      <c r="M1146" t="s">
        <v>41</v>
      </c>
      <c r="N1146" t="str">
        <f>UPPER(Table1[[#This Row],[CustomerCountry]])</f>
        <v>UNITED STATES</v>
      </c>
      <c r="O1146" t="s">
        <v>23</v>
      </c>
      <c r="P1146" t="s">
        <v>24</v>
      </c>
      <c r="Q1146" t="s">
        <v>88</v>
      </c>
      <c r="R1146" t="s">
        <v>26</v>
      </c>
      <c r="S1146" t="s">
        <v>27</v>
      </c>
    </row>
    <row r="1147" spans="1:19" x14ac:dyDescent="0.2">
      <c r="A1147" t="s">
        <v>2590</v>
      </c>
      <c r="B1147" s="6" t="str">
        <f>RIGHT(Table1[[#This Row],[OrderNo]], 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1">
        <v>43099</v>
      </c>
      <c r="I1147">
        <v>8</v>
      </c>
      <c r="J1147" t="s">
        <v>2591</v>
      </c>
      <c r="K1147" t="s">
        <v>1217</v>
      </c>
      <c r="L1147" t="s">
        <v>45</v>
      </c>
      <c r="M1147" t="s">
        <v>41</v>
      </c>
      <c r="N1147" t="str">
        <f>UPPER(Table1[[#This Row],[CustomerCountry]])</f>
        <v>UNITED STATES</v>
      </c>
      <c r="O1147" t="s">
        <v>23</v>
      </c>
      <c r="P1147" t="s">
        <v>24</v>
      </c>
      <c r="Q1147" t="s">
        <v>55</v>
      </c>
      <c r="R1147" t="s">
        <v>26</v>
      </c>
      <c r="S1147" t="s">
        <v>27</v>
      </c>
    </row>
    <row r="1148" spans="1:19" x14ac:dyDescent="0.2">
      <c r="A1148" t="s">
        <v>2592</v>
      </c>
      <c r="B1148" s="6" t="str">
        <f>RIGHT(Table1[[#This Row],[OrderNo]], 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1">
        <v>43093</v>
      </c>
      <c r="I1148">
        <v>2</v>
      </c>
      <c r="J1148" t="s">
        <v>2593</v>
      </c>
      <c r="K1148" t="s">
        <v>134</v>
      </c>
      <c r="L1148" t="s">
        <v>106</v>
      </c>
      <c r="M1148" t="s">
        <v>52</v>
      </c>
      <c r="N1148" t="str">
        <f>UPPER(Table1[[#This Row],[CustomerCountry]])</f>
        <v>AUSTRALIA</v>
      </c>
      <c r="O1148" t="s">
        <v>23</v>
      </c>
      <c r="P1148" t="s">
        <v>24</v>
      </c>
      <c r="Q1148" t="s">
        <v>55</v>
      </c>
      <c r="R1148" t="s">
        <v>26</v>
      </c>
      <c r="S1148" t="s">
        <v>27</v>
      </c>
    </row>
    <row r="1149" spans="1:19" x14ac:dyDescent="0.2">
      <c r="A1149" t="s">
        <v>2594</v>
      </c>
      <c r="B1149" s="6" t="str">
        <f>RIGHT(Table1[[#This Row],[OrderNo]], 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1">
        <v>43095</v>
      </c>
      <c r="I1149">
        <v>4</v>
      </c>
      <c r="J1149" t="s">
        <v>2595</v>
      </c>
      <c r="K1149" t="s">
        <v>396</v>
      </c>
      <c r="L1149" t="s">
        <v>106</v>
      </c>
      <c r="M1149" t="s">
        <v>52</v>
      </c>
      <c r="N1149" t="str">
        <f>UPPER(Table1[[#This Row],[CustomerCountry]])</f>
        <v>AUSTRALIA</v>
      </c>
      <c r="O1149" t="s">
        <v>23</v>
      </c>
      <c r="P1149" t="s">
        <v>24</v>
      </c>
      <c r="Q1149" t="s">
        <v>88</v>
      </c>
      <c r="R1149" t="s">
        <v>26</v>
      </c>
      <c r="S1149" t="s">
        <v>27</v>
      </c>
    </row>
    <row r="1150" spans="1:19" x14ac:dyDescent="0.2">
      <c r="A1150" t="s">
        <v>2596</v>
      </c>
      <c r="B1150" s="6" t="str">
        <f>RIGHT(Table1[[#This Row],[OrderNo]], 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1">
        <v>43100</v>
      </c>
      <c r="I1150">
        <v>9</v>
      </c>
      <c r="J1150" t="s">
        <v>2597</v>
      </c>
      <c r="K1150" t="s">
        <v>344</v>
      </c>
      <c r="L1150" t="s">
        <v>106</v>
      </c>
      <c r="M1150" t="s">
        <v>52</v>
      </c>
      <c r="N1150" t="str">
        <f>UPPER(Table1[[#This Row],[CustomerCountry]])</f>
        <v>AUSTRALIA</v>
      </c>
      <c r="O1150" t="s">
        <v>23</v>
      </c>
      <c r="P1150" t="s">
        <v>33</v>
      </c>
      <c r="Q1150" t="s">
        <v>435</v>
      </c>
      <c r="R1150" t="s">
        <v>1</v>
      </c>
      <c r="S1150" t="s">
        <v>36</v>
      </c>
    </row>
    <row r="1151" spans="1:19" x14ac:dyDescent="0.2">
      <c r="A1151" t="s">
        <v>2598</v>
      </c>
      <c r="B1151" s="6" t="str">
        <f>RIGHT(Table1[[#This Row],[OrderNo]], 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1">
        <v>43097</v>
      </c>
      <c r="I1151">
        <v>5</v>
      </c>
      <c r="J1151" t="s">
        <v>2599</v>
      </c>
      <c r="K1151" t="s">
        <v>2600</v>
      </c>
      <c r="L1151" t="s">
        <v>31</v>
      </c>
      <c r="M1151" t="s">
        <v>32</v>
      </c>
      <c r="N1151" t="str">
        <f>UPPER(Table1[[#This Row],[CustomerCountry]])</f>
        <v>FRANCE</v>
      </c>
      <c r="O1151" t="s">
        <v>23</v>
      </c>
      <c r="P1151" t="s">
        <v>24</v>
      </c>
      <c r="Q1151" t="s">
        <v>25</v>
      </c>
      <c r="R1151" t="s">
        <v>26</v>
      </c>
      <c r="S1151" t="s">
        <v>27</v>
      </c>
    </row>
    <row r="1152" spans="1:19" x14ac:dyDescent="0.2">
      <c r="A1152" t="s">
        <v>2601</v>
      </c>
      <c r="B1152" s="6" t="str">
        <f>RIGHT(Table1[[#This Row],[OrderNo]], 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1">
        <v>43097</v>
      </c>
      <c r="I1152">
        <v>5</v>
      </c>
      <c r="J1152" t="s">
        <v>2602</v>
      </c>
      <c r="K1152" t="s">
        <v>267</v>
      </c>
      <c r="L1152" t="s">
        <v>115</v>
      </c>
      <c r="M1152" t="s">
        <v>41</v>
      </c>
      <c r="N1152" t="str">
        <f>UPPER(Table1[[#This Row],[CustomerCountry]])</f>
        <v>UNITED STATES</v>
      </c>
      <c r="O1152" t="s">
        <v>23</v>
      </c>
      <c r="P1152" t="s">
        <v>24</v>
      </c>
      <c r="Q1152" t="s">
        <v>71</v>
      </c>
      <c r="R1152" t="s">
        <v>26</v>
      </c>
      <c r="S1152" t="s">
        <v>27</v>
      </c>
    </row>
    <row r="1153" spans="1:19" x14ac:dyDescent="0.2">
      <c r="A1153" t="s">
        <v>2603</v>
      </c>
      <c r="B1153" s="6" t="str">
        <f>RIGHT(Table1[[#This Row],[OrderNo]], 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1">
        <v>43099</v>
      </c>
      <c r="I1153">
        <v>7</v>
      </c>
      <c r="J1153" t="s">
        <v>2604</v>
      </c>
      <c r="K1153" t="s">
        <v>1330</v>
      </c>
      <c r="L1153" t="s">
        <v>45</v>
      </c>
      <c r="M1153" t="s">
        <v>41</v>
      </c>
      <c r="N1153" t="str">
        <f>UPPER(Table1[[#This Row],[CustomerCountry]])</f>
        <v>UNITED STATES</v>
      </c>
      <c r="O1153" t="s">
        <v>23</v>
      </c>
      <c r="P1153" t="s">
        <v>24</v>
      </c>
      <c r="Q1153" t="s">
        <v>84</v>
      </c>
      <c r="R1153" t="s">
        <v>26</v>
      </c>
      <c r="S1153" t="s">
        <v>27</v>
      </c>
    </row>
    <row r="1154" spans="1:19" x14ac:dyDescent="0.2">
      <c r="A1154" t="s">
        <v>2605</v>
      </c>
      <c r="B1154" s="6" t="str">
        <f>RIGHT(Table1[[#This Row],[OrderNo]], 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1">
        <v>43101</v>
      </c>
      <c r="I1154">
        <v>8</v>
      </c>
      <c r="J1154" t="s">
        <v>2606</v>
      </c>
      <c r="K1154" t="s">
        <v>2197</v>
      </c>
      <c r="L1154" t="s">
        <v>115</v>
      </c>
      <c r="M1154" t="s">
        <v>41</v>
      </c>
      <c r="N1154" t="str">
        <f>UPPER(Table1[[#This Row],[CustomerCountry]])</f>
        <v>UNITED STATES</v>
      </c>
      <c r="O1154" t="s">
        <v>23</v>
      </c>
      <c r="P1154" t="s">
        <v>24</v>
      </c>
      <c r="Q1154" t="s">
        <v>88</v>
      </c>
      <c r="R1154" t="s">
        <v>26</v>
      </c>
      <c r="S1154" t="s">
        <v>27</v>
      </c>
    </row>
    <row r="1155" spans="1:19" x14ac:dyDescent="0.2">
      <c r="A1155" t="s">
        <v>2607</v>
      </c>
      <c r="B1155" s="6" t="str">
        <f>RIGHT(Table1[[#This Row],[OrderNo]], 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1">
        <v>43102</v>
      </c>
      <c r="I1155">
        <v>9</v>
      </c>
      <c r="J1155" t="s">
        <v>2608</v>
      </c>
      <c r="K1155" t="s">
        <v>413</v>
      </c>
      <c r="L1155" t="s">
        <v>115</v>
      </c>
      <c r="M1155" t="s">
        <v>41</v>
      </c>
      <c r="N1155" t="str">
        <f>UPPER(Table1[[#This Row],[CustomerCountry]])</f>
        <v>UNITED STATES</v>
      </c>
      <c r="O1155" t="s">
        <v>23</v>
      </c>
      <c r="P1155" t="s">
        <v>33</v>
      </c>
      <c r="Q1155" t="s">
        <v>287</v>
      </c>
      <c r="R1155" t="s">
        <v>35</v>
      </c>
      <c r="S1155" t="s">
        <v>36</v>
      </c>
    </row>
    <row r="1156" spans="1:19" x14ac:dyDescent="0.2">
      <c r="A1156" t="s">
        <v>2609</v>
      </c>
      <c r="B1156" s="6" t="str">
        <f>RIGHT(Table1[[#This Row],[OrderNo]], 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1">
        <v>43097</v>
      </c>
      <c r="I1156">
        <v>4</v>
      </c>
      <c r="J1156" t="s">
        <v>2610</v>
      </c>
      <c r="K1156" t="s">
        <v>706</v>
      </c>
      <c r="L1156" t="s">
        <v>22</v>
      </c>
      <c r="M1156" t="s">
        <v>0</v>
      </c>
      <c r="N1156" t="str">
        <f>UPPER(Table1[[#This Row],[CustomerCountry]])</f>
        <v>CANADA</v>
      </c>
      <c r="O1156" t="s">
        <v>23</v>
      </c>
      <c r="P1156" t="s">
        <v>24</v>
      </c>
      <c r="Q1156" t="s">
        <v>84</v>
      </c>
      <c r="R1156" t="s">
        <v>26</v>
      </c>
      <c r="S1156" t="s">
        <v>27</v>
      </c>
    </row>
    <row r="1157" spans="1:19" x14ac:dyDescent="0.2">
      <c r="A1157" t="s">
        <v>2611</v>
      </c>
      <c r="B1157" s="6" t="str">
        <f>RIGHT(Table1[[#This Row],[OrderNo]], 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1">
        <v>43103</v>
      </c>
      <c r="I1157">
        <v>10</v>
      </c>
      <c r="J1157" t="s">
        <v>2612</v>
      </c>
      <c r="K1157" t="s">
        <v>926</v>
      </c>
      <c r="L1157" t="s">
        <v>115</v>
      </c>
      <c r="M1157" t="s">
        <v>41</v>
      </c>
      <c r="N1157" t="str">
        <f>UPPER(Table1[[#This Row],[CustomerCountry]])</f>
        <v>UNITED STATES</v>
      </c>
      <c r="O1157" t="s">
        <v>23</v>
      </c>
      <c r="P1157" t="s">
        <v>24</v>
      </c>
      <c r="Q1157" t="s">
        <v>71</v>
      </c>
      <c r="R1157" t="s">
        <v>26</v>
      </c>
      <c r="S1157" t="s">
        <v>27</v>
      </c>
    </row>
    <row r="1158" spans="1:19" x14ac:dyDescent="0.2">
      <c r="A1158" t="s">
        <v>2613</v>
      </c>
      <c r="B1158" s="6" t="str">
        <f>RIGHT(Table1[[#This Row],[OrderNo]], 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1">
        <v>43098</v>
      </c>
      <c r="I1158">
        <v>5</v>
      </c>
      <c r="J1158" t="s">
        <v>2614</v>
      </c>
      <c r="K1158" t="s">
        <v>1108</v>
      </c>
      <c r="L1158" t="s">
        <v>22</v>
      </c>
      <c r="M1158" t="s">
        <v>0</v>
      </c>
      <c r="N1158" t="str">
        <f>UPPER(Table1[[#This Row],[CustomerCountry]])</f>
        <v>CANADA</v>
      </c>
      <c r="O1158" t="s">
        <v>23</v>
      </c>
      <c r="P1158" t="s">
        <v>24</v>
      </c>
      <c r="Q1158" t="s">
        <v>88</v>
      </c>
      <c r="R1158" t="s">
        <v>26</v>
      </c>
      <c r="S1158" t="s">
        <v>27</v>
      </c>
    </row>
    <row r="1159" spans="1:19" x14ac:dyDescent="0.2">
      <c r="A1159" t="s">
        <v>2615</v>
      </c>
      <c r="B1159" s="6" t="str">
        <f>RIGHT(Table1[[#This Row],[OrderNo]], 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1">
        <v>43095</v>
      </c>
      <c r="I1159">
        <v>2</v>
      </c>
      <c r="J1159" t="s">
        <v>2616</v>
      </c>
      <c r="K1159" t="s">
        <v>873</v>
      </c>
      <c r="L1159" t="s">
        <v>115</v>
      </c>
      <c r="M1159" t="s">
        <v>41</v>
      </c>
      <c r="N1159" t="str">
        <f>UPPER(Table1[[#This Row],[CustomerCountry]])</f>
        <v>UNITED STATES</v>
      </c>
      <c r="O1159" t="s">
        <v>23</v>
      </c>
      <c r="P1159" t="s">
        <v>24</v>
      </c>
      <c r="Q1159" t="s">
        <v>80</v>
      </c>
      <c r="R1159" t="s">
        <v>26</v>
      </c>
      <c r="S1159" t="s">
        <v>47</v>
      </c>
    </row>
    <row r="1160" spans="1:19" x14ac:dyDescent="0.2">
      <c r="A1160" t="s">
        <v>2617</v>
      </c>
      <c r="B1160" s="6" t="str">
        <f>RIGHT(Table1[[#This Row],[OrderNo]], 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1">
        <v>43095</v>
      </c>
      <c r="I1160">
        <v>2</v>
      </c>
      <c r="J1160" t="s">
        <v>2618</v>
      </c>
      <c r="K1160" t="s">
        <v>193</v>
      </c>
      <c r="L1160" t="s">
        <v>106</v>
      </c>
      <c r="M1160" t="s">
        <v>52</v>
      </c>
      <c r="N1160" t="str">
        <f>UPPER(Table1[[#This Row],[CustomerCountry]])</f>
        <v>AUSTRALIA</v>
      </c>
      <c r="O1160" t="s">
        <v>23</v>
      </c>
      <c r="P1160" t="s">
        <v>24</v>
      </c>
      <c r="Q1160" t="s">
        <v>71</v>
      </c>
      <c r="R1160" t="s">
        <v>26</v>
      </c>
      <c r="S1160" t="s">
        <v>27</v>
      </c>
    </row>
    <row r="1161" spans="1:19" x14ac:dyDescent="0.2">
      <c r="A1161" t="s">
        <v>2619</v>
      </c>
      <c r="B1161" s="6" t="str">
        <f>RIGHT(Table1[[#This Row],[OrderNo]], 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1">
        <v>43096</v>
      </c>
      <c r="I1161">
        <v>3</v>
      </c>
      <c r="J1161" t="s">
        <v>2620</v>
      </c>
      <c r="K1161" t="s">
        <v>325</v>
      </c>
      <c r="L1161" t="s">
        <v>51</v>
      </c>
      <c r="M1161" t="s">
        <v>52</v>
      </c>
      <c r="N1161" t="str">
        <f>UPPER(Table1[[#This Row],[CustomerCountry]])</f>
        <v>AUSTRALIA</v>
      </c>
      <c r="O1161" t="s">
        <v>23</v>
      </c>
      <c r="P1161" t="s">
        <v>24</v>
      </c>
      <c r="Q1161" t="s">
        <v>55</v>
      </c>
      <c r="R1161" t="s">
        <v>26</v>
      </c>
      <c r="S1161" t="s">
        <v>27</v>
      </c>
    </row>
    <row r="1162" spans="1:19" x14ac:dyDescent="0.2">
      <c r="A1162" t="s">
        <v>2621</v>
      </c>
      <c r="B1162" s="6" t="str">
        <f>RIGHT(Table1[[#This Row],[OrderNo]], 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1">
        <v>43101</v>
      </c>
      <c r="I1162">
        <v>7</v>
      </c>
      <c r="J1162" t="s">
        <v>2622</v>
      </c>
      <c r="K1162" t="s">
        <v>401</v>
      </c>
      <c r="L1162" t="s">
        <v>45</v>
      </c>
      <c r="M1162" t="s">
        <v>41</v>
      </c>
      <c r="N1162" t="str">
        <f>UPPER(Table1[[#This Row],[CustomerCountry]])</f>
        <v>UNITED STATES</v>
      </c>
      <c r="O1162" t="s">
        <v>23</v>
      </c>
      <c r="P1162" t="s">
        <v>24</v>
      </c>
      <c r="Q1162" t="s">
        <v>414</v>
      </c>
      <c r="R1162" t="s">
        <v>1</v>
      </c>
      <c r="S1162" t="s">
        <v>47</v>
      </c>
    </row>
    <row r="1163" spans="1:19" x14ac:dyDescent="0.2">
      <c r="A1163" t="s">
        <v>2623</v>
      </c>
      <c r="B1163" s="6" t="str">
        <f>RIGHT(Table1[[#This Row],[OrderNo]], 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1">
        <v>43104</v>
      </c>
      <c r="I1163">
        <v>10</v>
      </c>
      <c r="J1163" t="s">
        <v>2624</v>
      </c>
      <c r="K1163" t="s">
        <v>470</v>
      </c>
      <c r="L1163" t="s">
        <v>45</v>
      </c>
      <c r="M1163" t="s">
        <v>41</v>
      </c>
      <c r="N1163" t="str">
        <f>UPPER(Table1[[#This Row],[CustomerCountry]])</f>
        <v>UNITED STATES</v>
      </c>
      <c r="O1163" t="s">
        <v>23</v>
      </c>
      <c r="P1163" t="s">
        <v>24</v>
      </c>
      <c r="Q1163" t="s">
        <v>337</v>
      </c>
      <c r="R1163" t="s">
        <v>1</v>
      </c>
      <c r="S1163" t="s">
        <v>47</v>
      </c>
    </row>
    <row r="1164" spans="1:19" x14ac:dyDescent="0.2">
      <c r="A1164" t="s">
        <v>2625</v>
      </c>
      <c r="B1164" s="6" t="str">
        <f>RIGHT(Table1[[#This Row],[OrderNo]], 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1">
        <v>43104</v>
      </c>
      <c r="I1164">
        <v>10</v>
      </c>
      <c r="J1164" t="s">
        <v>2626</v>
      </c>
      <c r="K1164" t="s">
        <v>1037</v>
      </c>
      <c r="L1164" t="s">
        <v>115</v>
      </c>
      <c r="M1164" t="s">
        <v>41</v>
      </c>
      <c r="N1164" t="str">
        <f>UPPER(Table1[[#This Row],[CustomerCountry]])</f>
        <v>UNITED STATES</v>
      </c>
      <c r="O1164" t="s">
        <v>23</v>
      </c>
      <c r="P1164" t="s">
        <v>24</v>
      </c>
      <c r="Q1164" t="s">
        <v>492</v>
      </c>
      <c r="R1164" t="s">
        <v>26</v>
      </c>
      <c r="S1164" t="s">
        <v>47</v>
      </c>
    </row>
    <row r="1165" spans="1:19" x14ac:dyDescent="0.2">
      <c r="A1165" t="s">
        <v>2627</v>
      </c>
      <c r="B1165" s="6" t="str">
        <f>RIGHT(Table1[[#This Row],[OrderNo]], 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1">
        <v>43099</v>
      </c>
      <c r="I1165">
        <v>5</v>
      </c>
      <c r="J1165" t="s">
        <v>2628</v>
      </c>
      <c r="K1165" t="s">
        <v>422</v>
      </c>
      <c r="L1165" t="s">
        <v>63</v>
      </c>
      <c r="M1165" t="s">
        <v>52</v>
      </c>
      <c r="N1165" t="str">
        <f>UPPER(Table1[[#This Row],[CustomerCountry]])</f>
        <v>AUSTRALIA</v>
      </c>
      <c r="O1165" t="s">
        <v>23</v>
      </c>
      <c r="P1165" t="s">
        <v>24</v>
      </c>
      <c r="Q1165" t="s">
        <v>88</v>
      </c>
      <c r="R1165" t="s">
        <v>26</v>
      </c>
      <c r="S1165" t="s">
        <v>27</v>
      </c>
    </row>
    <row r="1166" spans="1:19" x14ac:dyDescent="0.2">
      <c r="A1166" t="s">
        <v>2629</v>
      </c>
      <c r="B1166" s="6" t="str">
        <f>RIGHT(Table1[[#This Row],[OrderNo]], 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1">
        <v>43103</v>
      </c>
      <c r="I1166">
        <v>8</v>
      </c>
      <c r="J1166" t="s">
        <v>2630</v>
      </c>
      <c r="K1166" t="s">
        <v>350</v>
      </c>
      <c r="L1166" t="s">
        <v>78</v>
      </c>
      <c r="M1166" t="s">
        <v>79</v>
      </c>
      <c r="N1166" t="str">
        <f>UPPER(Table1[[#This Row],[CustomerCountry]])</f>
        <v>UNITED KINGDOM</v>
      </c>
      <c r="O1166" t="s">
        <v>23</v>
      </c>
      <c r="P1166" t="s">
        <v>33</v>
      </c>
      <c r="Q1166" t="s">
        <v>435</v>
      </c>
      <c r="R1166" t="s">
        <v>1</v>
      </c>
      <c r="S1166" t="s">
        <v>36</v>
      </c>
    </row>
    <row r="1167" spans="1:19" x14ac:dyDescent="0.2">
      <c r="A1167" t="s">
        <v>2631</v>
      </c>
      <c r="B1167" s="6" t="str">
        <f>RIGHT(Table1[[#This Row],[OrderNo]], 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1">
        <v>43098</v>
      </c>
      <c r="I1167">
        <v>3</v>
      </c>
      <c r="J1167" t="s">
        <v>2632</v>
      </c>
      <c r="K1167" t="s">
        <v>413</v>
      </c>
      <c r="L1167" t="s">
        <v>115</v>
      </c>
      <c r="M1167" t="s">
        <v>41</v>
      </c>
      <c r="N1167" t="str">
        <f>UPPER(Table1[[#This Row],[CustomerCountry]])</f>
        <v>UNITED STATES</v>
      </c>
      <c r="O1167" t="s">
        <v>23</v>
      </c>
      <c r="P1167" t="s">
        <v>24</v>
      </c>
      <c r="Q1167" t="s">
        <v>84</v>
      </c>
      <c r="R1167" t="s">
        <v>26</v>
      </c>
      <c r="S1167" t="s">
        <v>27</v>
      </c>
    </row>
    <row r="1168" spans="1:19" x14ac:dyDescent="0.2">
      <c r="A1168" t="s">
        <v>2633</v>
      </c>
      <c r="B1168" s="6" t="str">
        <f>RIGHT(Table1[[#This Row],[OrderNo]], 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1">
        <v>43101</v>
      </c>
      <c r="I1168">
        <v>6</v>
      </c>
      <c r="J1168" t="s">
        <v>2634</v>
      </c>
      <c r="K1168" t="s">
        <v>159</v>
      </c>
      <c r="L1168" t="s">
        <v>63</v>
      </c>
      <c r="M1168" t="s">
        <v>52</v>
      </c>
      <c r="N1168" t="str">
        <f>UPPER(Table1[[#This Row],[CustomerCountry]])</f>
        <v>AUSTRALIA</v>
      </c>
      <c r="O1168" t="s">
        <v>23</v>
      </c>
      <c r="P1168" t="s">
        <v>24</v>
      </c>
      <c r="Q1168" t="s">
        <v>88</v>
      </c>
      <c r="R1168" t="s">
        <v>26</v>
      </c>
      <c r="S1168" t="s">
        <v>27</v>
      </c>
    </row>
    <row r="1169" spans="1:19" x14ac:dyDescent="0.2">
      <c r="A1169" t="s">
        <v>2635</v>
      </c>
      <c r="B1169" s="6" t="str">
        <f>RIGHT(Table1[[#This Row],[OrderNo]], 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1">
        <v>43099</v>
      </c>
      <c r="I1169">
        <v>4</v>
      </c>
      <c r="J1169" t="s">
        <v>2636</v>
      </c>
      <c r="K1169" t="s">
        <v>105</v>
      </c>
      <c r="L1169" t="s">
        <v>106</v>
      </c>
      <c r="M1169" t="s">
        <v>52</v>
      </c>
      <c r="N1169" t="str">
        <f>UPPER(Table1[[#This Row],[CustomerCountry]])</f>
        <v>AUSTRALIA</v>
      </c>
      <c r="O1169" t="s">
        <v>23</v>
      </c>
      <c r="P1169" t="s">
        <v>24</v>
      </c>
      <c r="Q1169" t="s">
        <v>25</v>
      </c>
      <c r="R1169" t="s">
        <v>26</v>
      </c>
      <c r="S1169" t="s">
        <v>27</v>
      </c>
    </row>
    <row r="1170" spans="1:19" x14ac:dyDescent="0.2">
      <c r="A1170" t="s">
        <v>2637</v>
      </c>
      <c r="B1170" s="6" t="str">
        <f>RIGHT(Table1[[#This Row],[OrderNo]], 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1">
        <v>43104</v>
      </c>
      <c r="I1170">
        <v>9</v>
      </c>
      <c r="J1170" t="s">
        <v>2638</v>
      </c>
      <c r="K1170" t="s">
        <v>159</v>
      </c>
      <c r="L1170" t="s">
        <v>63</v>
      </c>
      <c r="M1170" t="s">
        <v>52</v>
      </c>
      <c r="N1170" t="str">
        <f>UPPER(Table1[[#This Row],[CustomerCountry]])</f>
        <v>AUSTRALIA</v>
      </c>
      <c r="O1170" t="s">
        <v>23</v>
      </c>
      <c r="P1170" t="s">
        <v>33</v>
      </c>
      <c r="Q1170" t="s">
        <v>67</v>
      </c>
      <c r="R1170" t="s">
        <v>35</v>
      </c>
      <c r="S1170" t="s">
        <v>36</v>
      </c>
    </row>
    <row r="1171" spans="1:19" x14ac:dyDescent="0.2">
      <c r="A1171" t="s">
        <v>2639</v>
      </c>
      <c r="B1171" s="6" t="str">
        <f>RIGHT(Table1[[#This Row],[OrderNo]], 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1">
        <v>43105</v>
      </c>
      <c r="I1171">
        <v>9</v>
      </c>
      <c r="J1171" t="s">
        <v>2640</v>
      </c>
      <c r="K1171" t="s">
        <v>2641</v>
      </c>
      <c r="L1171" t="s">
        <v>901</v>
      </c>
      <c r="M1171" t="s">
        <v>32</v>
      </c>
      <c r="N1171" t="str">
        <f>UPPER(Table1[[#This Row],[CustomerCountry]])</f>
        <v>FRANCE</v>
      </c>
      <c r="O1171" t="s">
        <v>23</v>
      </c>
      <c r="P1171" t="s">
        <v>24</v>
      </c>
      <c r="Q1171" t="s">
        <v>364</v>
      </c>
      <c r="R1171" t="s">
        <v>26</v>
      </c>
      <c r="S1171" t="s">
        <v>47</v>
      </c>
    </row>
    <row r="1172" spans="1:19" x14ac:dyDescent="0.2">
      <c r="A1172" t="s">
        <v>2642</v>
      </c>
      <c r="B1172" s="6" t="str">
        <f>RIGHT(Table1[[#This Row],[OrderNo]], 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1">
        <v>43101</v>
      </c>
      <c r="I1172">
        <v>5</v>
      </c>
      <c r="J1172" t="s">
        <v>2643</v>
      </c>
      <c r="K1172" t="s">
        <v>1037</v>
      </c>
      <c r="L1172" t="s">
        <v>115</v>
      </c>
      <c r="M1172" t="s">
        <v>41</v>
      </c>
      <c r="N1172" t="str">
        <f>UPPER(Table1[[#This Row],[CustomerCountry]])</f>
        <v>UNITED STATES</v>
      </c>
      <c r="O1172" t="s">
        <v>23</v>
      </c>
      <c r="P1172" t="s">
        <v>24</v>
      </c>
      <c r="Q1172" t="s">
        <v>88</v>
      </c>
      <c r="R1172" t="s">
        <v>26</v>
      </c>
      <c r="S1172" t="s">
        <v>27</v>
      </c>
    </row>
    <row r="1173" spans="1:19" x14ac:dyDescent="0.2">
      <c r="A1173" t="s">
        <v>2644</v>
      </c>
      <c r="B1173" s="6" t="str">
        <f>RIGHT(Table1[[#This Row],[OrderNo]], 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1">
        <v>43098</v>
      </c>
      <c r="I1173">
        <v>2</v>
      </c>
      <c r="J1173" t="s">
        <v>2645</v>
      </c>
      <c r="K1173" t="s">
        <v>391</v>
      </c>
      <c r="L1173" t="s">
        <v>51</v>
      </c>
      <c r="M1173" t="s">
        <v>52</v>
      </c>
      <c r="N1173" t="str">
        <f>UPPER(Table1[[#This Row],[CustomerCountry]])</f>
        <v>AUSTRALIA</v>
      </c>
      <c r="O1173" t="s">
        <v>23</v>
      </c>
      <c r="P1173" t="s">
        <v>24</v>
      </c>
      <c r="Q1173" t="s">
        <v>71</v>
      </c>
      <c r="R1173" t="s">
        <v>26</v>
      </c>
      <c r="S1173" t="s">
        <v>27</v>
      </c>
    </row>
    <row r="1174" spans="1:19" x14ac:dyDescent="0.2">
      <c r="A1174" t="s">
        <v>2646</v>
      </c>
      <c r="B1174" s="6" t="str">
        <f>RIGHT(Table1[[#This Row],[OrderNo]], 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1">
        <v>43099</v>
      </c>
      <c r="I1174">
        <v>3</v>
      </c>
      <c r="J1174" t="s">
        <v>2647</v>
      </c>
      <c r="K1174" t="s">
        <v>134</v>
      </c>
      <c r="L1174" t="s">
        <v>106</v>
      </c>
      <c r="M1174" t="s">
        <v>52</v>
      </c>
      <c r="N1174" t="str">
        <f>UPPER(Table1[[#This Row],[CustomerCountry]])</f>
        <v>AUSTRALIA</v>
      </c>
      <c r="O1174" t="s">
        <v>23</v>
      </c>
      <c r="P1174" t="s">
        <v>24</v>
      </c>
      <c r="Q1174" t="s">
        <v>88</v>
      </c>
      <c r="R1174" t="s">
        <v>26</v>
      </c>
      <c r="S1174" t="s">
        <v>27</v>
      </c>
    </row>
    <row r="1175" spans="1:19" x14ac:dyDescent="0.2">
      <c r="A1175" t="s">
        <v>2648</v>
      </c>
      <c r="B1175" s="6" t="str">
        <f>RIGHT(Table1[[#This Row],[OrderNo]], 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1">
        <v>43101</v>
      </c>
      <c r="I1175">
        <v>5</v>
      </c>
      <c r="J1175" t="s">
        <v>2649</v>
      </c>
      <c r="K1175" t="s">
        <v>325</v>
      </c>
      <c r="L1175" t="s">
        <v>51</v>
      </c>
      <c r="M1175" t="s">
        <v>52</v>
      </c>
      <c r="N1175" t="str">
        <f>UPPER(Table1[[#This Row],[CustomerCountry]])</f>
        <v>AUSTRALIA</v>
      </c>
      <c r="O1175" t="s">
        <v>23</v>
      </c>
      <c r="P1175" t="s">
        <v>33</v>
      </c>
      <c r="Q1175" t="s">
        <v>34</v>
      </c>
      <c r="R1175" t="s">
        <v>35</v>
      </c>
      <c r="S1175" t="s">
        <v>36</v>
      </c>
    </row>
    <row r="1176" spans="1:19" x14ac:dyDescent="0.2">
      <c r="A1176" t="s">
        <v>2650</v>
      </c>
      <c r="B1176" s="6" t="str">
        <f>RIGHT(Table1[[#This Row],[OrderNo]], 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1">
        <v>43102</v>
      </c>
      <c r="I1176">
        <v>5</v>
      </c>
      <c r="J1176" t="s">
        <v>2651</v>
      </c>
      <c r="K1176" t="s">
        <v>312</v>
      </c>
      <c r="L1176" t="s">
        <v>138</v>
      </c>
      <c r="M1176" t="s">
        <v>96</v>
      </c>
      <c r="N1176" t="str">
        <f>UPPER(Table1[[#This Row],[CustomerCountry]])</f>
        <v>GERMANY</v>
      </c>
      <c r="O1176" t="s">
        <v>23</v>
      </c>
      <c r="P1176" t="s">
        <v>24</v>
      </c>
      <c r="Q1176" t="s">
        <v>364</v>
      </c>
      <c r="R1176" t="s">
        <v>26</v>
      </c>
      <c r="S1176" t="s">
        <v>47</v>
      </c>
    </row>
    <row r="1177" spans="1:19" x14ac:dyDescent="0.2">
      <c r="A1177" t="s">
        <v>2652</v>
      </c>
      <c r="B1177" s="6" t="str">
        <f>RIGHT(Table1[[#This Row],[OrderNo]], 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1">
        <v>43106</v>
      </c>
      <c r="I1177">
        <v>9</v>
      </c>
      <c r="J1177" t="s">
        <v>2653</v>
      </c>
      <c r="K1177" t="s">
        <v>873</v>
      </c>
      <c r="L1177" t="s">
        <v>115</v>
      </c>
      <c r="M1177" t="s">
        <v>41</v>
      </c>
      <c r="N1177" t="str">
        <f>UPPER(Table1[[#This Row],[CustomerCountry]])</f>
        <v>UNITED STATES</v>
      </c>
      <c r="O1177" t="s">
        <v>23</v>
      </c>
      <c r="P1177" t="s">
        <v>24</v>
      </c>
      <c r="Q1177" t="s">
        <v>25</v>
      </c>
      <c r="R1177" t="s">
        <v>26</v>
      </c>
      <c r="S1177" t="s">
        <v>27</v>
      </c>
    </row>
    <row r="1178" spans="1:19" x14ac:dyDescent="0.2">
      <c r="A1178" t="s">
        <v>2654</v>
      </c>
      <c r="B1178" s="6" t="str">
        <f>RIGHT(Table1[[#This Row],[OrderNo]], 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1">
        <v>43104</v>
      </c>
      <c r="I1178">
        <v>7</v>
      </c>
      <c r="J1178" t="s">
        <v>2655</v>
      </c>
      <c r="K1178" t="s">
        <v>568</v>
      </c>
      <c r="L1178" t="s">
        <v>45</v>
      </c>
      <c r="M1178" t="s">
        <v>41</v>
      </c>
      <c r="N1178" t="str">
        <f>UPPER(Table1[[#This Row],[CustomerCountry]])</f>
        <v>UNITED STATES</v>
      </c>
      <c r="O1178" t="s">
        <v>23</v>
      </c>
      <c r="P1178" t="s">
        <v>24</v>
      </c>
      <c r="Q1178" t="s">
        <v>55</v>
      </c>
      <c r="R1178" t="s">
        <v>26</v>
      </c>
      <c r="S1178" t="s">
        <v>27</v>
      </c>
    </row>
    <row r="1179" spans="1:19" x14ac:dyDescent="0.2">
      <c r="A1179" t="s">
        <v>2656</v>
      </c>
      <c r="B1179" s="6" t="str">
        <f>RIGHT(Table1[[#This Row],[OrderNo]], 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1">
        <v>43099</v>
      </c>
      <c r="I1179">
        <v>2</v>
      </c>
      <c r="J1179" t="s">
        <v>2657</v>
      </c>
      <c r="K1179" t="s">
        <v>130</v>
      </c>
      <c r="L1179" t="s">
        <v>115</v>
      </c>
      <c r="M1179" t="s">
        <v>41</v>
      </c>
      <c r="N1179" t="str">
        <f>UPPER(Table1[[#This Row],[CustomerCountry]])</f>
        <v>UNITED STATES</v>
      </c>
      <c r="O1179" t="s">
        <v>23</v>
      </c>
      <c r="P1179" t="s">
        <v>24</v>
      </c>
      <c r="Q1179" t="s">
        <v>55</v>
      </c>
      <c r="R1179" t="s">
        <v>26</v>
      </c>
      <c r="S1179" t="s">
        <v>27</v>
      </c>
    </row>
    <row r="1180" spans="1:19" x14ac:dyDescent="0.2">
      <c r="A1180" t="s">
        <v>2658</v>
      </c>
      <c r="B1180" s="6" t="str">
        <f>RIGHT(Table1[[#This Row],[OrderNo]], 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1">
        <v>43107</v>
      </c>
      <c r="I1180">
        <v>10</v>
      </c>
      <c r="J1180" t="s">
        <v>2659</v>
      </c>
      <c r="K1180" t="s">
        <v>50</v>
      </c>
      <c r="L1180" t="s">
        <v>51</v>
      </c>
      <c r="M1180" t="s">
        <v>52</v>
      </c>
      <c r="N1180" t="str">
        <f>UPPER(Table1[[#This Row],[CustomerCountry]])</f>
        <v>AUSTRALIA</v>
      </c>
      <c r="O1180" t="s">
        <v>23</v>
      </c>
      <c r="P1180" t="s">
        <v>24</v>
      </c>
      <c r="Q1180" t="s">
        <v>507</v>
      </c>
      <c r="R1180" t="s">
        <v>1</v>
      </c>
      <c r="S1180" t="s">
        <v>47</v>
      </c>
    </row>
    <row r="1181" spans="1:19" x14ac:dyDescent="0.2">
      <c r="A1181" t="s">
        <v>2660</v>
      </c>
      <c r="B1181" s="6" t="str">
        <f>RIGHT(Table1[[#This Row],[OrderNo]], 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1">
        <v>43099</v>
      </c>
      <c r="I1181">
        <v>2</v>
      </c>
      <c r="J1181" t="s">
        <v>2661</v>
      </c>
      <c r="K1181" t="s">
        <v>434</v>
      </c>
      <c r="L1181" t="s">
        <v>51</v>
      </c>
      <c r="M1181" t="s">
        <v>52</v>
      </c>
      <c r="N1181" t="str">
        <f>UPPER(Table1[[#This Row],[CustomerCountry]])</f>
        <v>AUSTRALIA</v>
      </c>
      <c r="O1181" t="s">
        <v>23</v>
      </c>
      <c r="P1181" t="s">
        <v>33</v>
      </c>
      <c r="Q1181" t="s">
        <v>160</v>
      </c>
      <c r="R1181" t="s">
        <v>1</v>
      </c>
      <c r="S1181" t="s">
        <v>36</v>
      </c>
    </row>
    <row r="1182" spans="1:19" x14ac:dyDescent="0.2">
      <c r="A1182" t="s">
        <v>2662</v>
      </c>
      <c r="B1182" s="6" t="str">
        <f>RIGHT(Table1[[#This Row],[OrderNo]], 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1">
        <v>43102</v>
      </c>
      <c r="I1182">
        <v>4</v>
      </c>
      <c r="J1182" t="s">
        <v>2663</v>
      </c>
      <c r="K1182" t="s">
        <v>738</v>
      </c>
      <c r="L1182" t="s">
        <v>51</v>
      </c>
      <c r="M1182" t="s">
        <v>52</v>
      </c>
      <c r="N1182" t="str">
        <f>UPPER(Table1[[#This Row],[CustomerCountry]])</f>
        <v>AUSTRALIA</v>
      </c>
      <c r="O1182" t="s">
        <v>23</v>
      </c>
      <c r="P1182" t="s">
        <v>24</v>
      </c>
      <c r="Q1182" t="s">
        <v>25</v>
      </c>
      <c r="R1182" t="s">
        <v>26</v>
      </c>
      <c r="S1182" t="s">
        <v>27</v>
      </c>
    </row>
    <row r="1183" spans="1:19" x14ac:dyDescent="0.2">
      <c r="A1183" t="s">
        <v>2664</v>
      </c>
      <c r="B1183" s="6" t="str">
        <f>RIGHT(Table1[[#This Row],[OrderNo]], 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1">
        <v>43100</v>
      </c>
      <c r="I1183">
        <v>2</v>
      </c>
      <c r="J1183" t="s">
        <v>2665</v>
      </c>
      <c r="K1183" t="s">
        <v>344</v>
      </c>
      <c r="L1183" t="s">
        <v>106</v>
      </c>
      <c r="M1183" t="s">
        <v>52</v>
      </c>
      <c r="N1183" t="str">
        <f>UPPER(Table1[[#This Row],[CustomerCountry]])</f>
        <v>AUSTRALIA</v>
      </c>
      <c r="O1183" t="s">
        <v>23</v>
      </c>
      <c r="P1183" t="s">
        <v>24</v>
      </c>
      <c r="Q1183" t="s">
        <v>25</v>
      </c>
      <c r="R1183" t="s">
        <v>26</v>
      </c>
      <c r="S1183" t="s">
        <v>27</v>
      </c>
    </row>
    <row r="1184" spans="1:19" x14ac:dyDescent="0.2">
      <c r="A1184" t="s">
        <v>2666</v>
      </c>
      <c r="B1184" s="6" t="str">
        <f>RIGHT(Table1[[#This Row],[OrderNo]], 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1">
        <v>43108</v>
      </c>
      <c r="I1184">
        <v>10</v>
      </c>
      <c r="J1184" t="s">
        <v>2667</v>
      </c>
      <c r="K1184" t="s">
        <v>325</v>
      </c>
      <c r="L1184" t="s">
        <v>51</v>
      </c>
      <c r="M1184" t="s">
        <v>52</v>
      </c>
      <c r="N1184" t="str">
        <f>UPPER(Table1[[#This Row],[CustomerCountry]])</f>
        <v>AUSTRALIA</v>
      </c>
      <c r="O1184" t="s">
        <v>23</v>
      </c>
      <c r="P1184" t="s">
        <v>24</v>
      </c>
      <c r="Q1184" t="s">
        <v>507</v>
      </c>
      <c r="R1184" t="s">
        <v>1</v>
      </c>
      <c r="S1184" t="s">
        <v>47</v>
      </c>
    </row>
    <row r="1185" spans="1:19" x14ac:dyDescent="0.2">
      <c r="A1185" t="s">
        <v>2668</v>
      </c>
      <c r="B1185" s="6" t="str">
        <f>RIGHT(Table1[[#This Row],[OrderNo]], 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1">
        <v>43107</v>
      </c>
      <c r="I1185">
        <v>9</v>
      </c>
      <c r="J1185" t="s">
        <v>2669</v>
      </c>
      <c r="K1185" t="s">
        <v>738</v>
      </c>
      <c r="L1185" t="s">
        <v>51</v>
      </c>
      <c r="M1185" t="s">
        <v>52</v>
      </c>
      <c r="N1185" t="str">
        <f>UPPER(Table1[[#This Row],[CustomerCountry]])</f>
        <v>AUSTRALIA</v>
      </c>
      <c r="O1185" t="s">
        <v>23</v>
      </c>
      <c r="P1185" t="s">
        <v>33</v>
      </c>
      <c r="Q1185" t="s">
        <v>67</v>
      </c>
      <c r="R1185" t="s">
        <v>35</v>
      </c>
      <c r="S1185" t="s">
        <v>36</v>
      </c>
    </row>
    <row r="1186" spans="1:19" x14ac:dyDescent="0.2">
      <c r="A1186" t="s">
        <v>2670</v>
      </c>
      <c r="B1186" s="6" t="str">
        <f>RIGHT(Table1[[#This Row],[OrderNo]], 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1">
        <v>43101</v>
      </c>
      <c r="I1186">
        <v>2</v>
      </c>
      <c r="J1186" t="s">
        <v>2671</v>
      </c>
      <c r="K1186" t="s">
        <v>190</v>
      </c>
      <c r="L1186" t="s">
        <v>78</v>
      </c>
      <c r="M1186" t="s">
        <v>79</v>
      </c>
      <c r="N1186" t="str">
        <f>UPPER(Table1[[#This Row],[CustomerCountry]])</f>
        <v>UNITED KINGDOM</v>
      </c>
      <c r="O1186" t="s">
        <v>23</v>
      </c>
      <c r="P1186" t="s">
        <v>24</v>
      </c>
      <c r="Q1186" t="s">
        <v>25</v>
      </c>
      <c r="R1186" t="s">
        <v>26</v>
      </c>
      <c r="S1186" t="s">
        <v>27</v>
      </c>
    </row>
    <row r="1187" spans="1:19" x14ac:dyDescent="0.2">
      <c r="A1187" t="s">
        <v>2672</v>
      </c>
      <c r="B1187" s="6" t="str">
        <f>RIGHT(Table1[[#This Row],[OrderNo]], 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1">
        <v>43105</v>
      </c>
      <c r="I1187">
        <v>6</v>
      </c>
      <c r="J1187" t="s">
        <v>2673</v>
      </c>
      <c r="K1187" t="s">
        <v>1483</v>
      </c>
      <c r="L1187" t="s">
        <v>95</v>
      </c>
      <c r="M1187" t="s">
        <v>96</v>
      </c>
      <c r="N1187" t="str">
        <f>UPPER(Table1[[#This Row],[CustomerCountry]])</f>
        <v>GERMANY</v>
      </c>
      <c r="O1187" t="s">
        <v>23</v>
      </c>
      <c r="P1187" t="s">
        <v>24</v>
      </c>
      <c r="Q1187" t="s">
        <v>25</v>
      </c>
      <c r="R1187" t="s">
        <v>26</v>
      </c>
      <c r="S1187" t="s">
        <v>27</v>
      </c>
    </row>
    <row r="1188" spans="1:19" x14ac:dyDescent="0.2">
      <c r="A1188" t="s">
        <v>2674</v>
      </c>
      <c r="B1188" s="6" t="str">
        <f>RIGHT(Table1[[#This Row],[OrderNo]], 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1">
        <v>43105</v>
      </c>
      <c r="I1188">
        <v>6</v>
      </c>
      <c r="J1188" t="s">
        <v>2675</v>
      </c>
      <c r="K1188" t="s">
        <v>121</v>
      </c>
      <c r="L1188" t="s">
        <v>122</v>
      </c>
      <c r="M1188" t="s">
        <v>96</v>
      </c>
      <c r="N1188" t="str">
        <f>UPPER(Table1[[#This Row],[CustomerCountry]])</f>
        <v>GERMANY</v>
      </c>
      <c r="O1188" t="s">
        <v>23</v>
      </c>
      <c r="P1188" t="s">
        <v>24</v>
      </c>
      <c r="Q1188" t="s">
        <v>507</v>
      </c>
      <c r="R1188" t="s">
        <v>1</v>
      </c>
      <c r="S1188" t="s">
        <v>47</v>
      </c>
    </row>
    <row r="1189" spans="1:19" x14ac:dyDescent="0.2">
      <c r="A1189" t="s">
        <v>2676</v>
      </c>
      <c r="B1189" s="6" t="str">
        <f>RIGHT(Table1[[#This Row],[OrderNo]], 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1">
        <v>43101</v>
      </c>
      <c r="I1189">
        <v>2</v>
      </c>
      <c r="J1189" t="s">
        <v>2677</v>
      </c>
      <c r="K1189" t="s">
        <v>706</v>
      </c>
      <c r="L1189" t="s">
        <v>22</v>
      </c>
      <c r="M1189" t="s">
        <v>0</v>
      </c>
      <c r="N1189" t="str">
        <f>UPPER(Table1[[#This Row],[CustomerCountry]])</f>
        <v>CANADA</v>
      </c>
      <c r="O1189" t="s">
        <v>23</v>
      </c>
      <c r="P1189" t="s">
        <v>24</v>
      </c>
      <c r="Q1189" t="s">
        <v>71</v>
      </c>
      <c r="R1189" t="s">
        <v>26</v>
      </c>
      <c r="S1189" t="s">
        <v>27</v>
      </c>
    </row>
    <row r="1190" spans="1:19" x14ac:dyDescent="0.2">
      <c r="A1190" t="s">
        <v>2678</v>
      </c>
      <c r="B1190" s="6" t="str">
        <f>RIGHT(Table1[[#This Row],[OrderNo]], 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1">
        <v>43109</v>
      </c>
      <c r="I1190">
        <v>10</v>
      </c>
      <c r="J1190" t="s">
        <v>2679</v>
      </c>
      <c r="K1190" t="s">
        <v>247</v>
      </c>
      <c r="L1190" t="s">
        <v>45</v>
      </c>
      <c r="M1190" t="s">
        <v>41</v>
      </c>
      <c r="N1190" t="str">
        <f>UPPER(Table1[[#This Row],[CustomerCountry]])</f>
        <v>UNITED STATES</v>
      </c>
      <c r="O1190" t="s">
        <v>23</v>
      </c>
      <c r="P1190" t="s">
        <v>24</v>
      </c>
      <c r="Q1190" t="s">
        <v>88</v>
      </c>
      <c r="R1190" t="s">
        <v>26</v>
      </c>
      <c r="S1190" t="s">
        <v>27</v>
      </c>
    </row>
    <row r="1191" spans="1:19" x14ac:dyDescent="0.2">
      <c r="A1191" t="s">
        <v>2680</v>
      </c>
      <c r="B1191" s="6" t="str">
        <f>RIGHT(Table1[[#This Row],[OrderNo]], 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1">
        <v>43101</v>
      </c>
      <c r="I1191">
        <v>2</v>
      </c>
      <c r="J1191" t="s">
        <v>2681</v>
      </c>
      <c r="K1191" t="s">
        <v>594</v>
      </c>
      <c r="L1191" t="s">
        <v>45</v>
      </c>
      <c r="M1191" t="s">
        <v>41</v>
      </c>
      <c r="N1191" t="str">
        <f>UPPER(Table1[[#This Row],[CustomerCountry]])</f>
        <v>UNITED STATES</v>
      </c>
      <c r="O1191" t="s">
        <v>23</v>
      </c>
      <c r="P1191" t="s">
        <v>24</v>
      </c>
      <c r="Q1191" t="s">
        <v>88</v>
      </c>
      <c r="R1191" t="s">
        <v>26</v>
      </c>
      <c r="S1191" t="s">
        <v>27</v>
      </c>
    </row>
    <row r="1192" spans="1:19" x14ac:dyDescent="0.2">
      <c r="A1192" t="s">
        <v>2682</v>
      </c>
      <c r="B1192" s="6" t="str">
        <f>RIGHT(Table1[[#This Row],[OrderNo]], 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1">
        <v>43101</v>
      </c>
      <c r="I1192">
        <v>2</v>
      </c>
      <c r="J1192" t="s">
        <v>2683</v>
      </c>
      <c r="K1192" t="s">
        <v>413</v>
      </c>
      <c r="L1192" t="s">
        <v>115</v>
      </c>
      <c r="M1192" t="s">
        <v>41</v>
      </c>
      <c r="N1192" t="str">
        <f>UPPER(Table1[[#This Row],[CustomerCountry]])</f>
        <v>UNITED STATES</v>
      </c>
      <c r="O1192" t="s">
        <v>23</v>
      </c>
      <c r="P1192" t="s">
        <v>24</v>
      </c>
      <c r="Q1192" t="s">
        <v>88</v>
      </c>
      <c r="R1192" t="s">
        <v>26</v>
      </c>
      <c r="S1192" t="s">
        <v>27</v>
      </c>
    </row>
    <row r="1193" spans="1:19" x14ac:dyDescent="0.2">
      <c r="A1193" t="s">
        <v>2684</v>
      </c>
      <c r="B1193" s="6" t="str">
        <f>RIGHT(Table1[[#This Row],[OrderNo]], 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1">
        <v>43101</v>
      </c>
      <c r="I1193">
        <v>2</v>
      </c>
      <c r="J1193" t="s">
        <v>2685</v>
      </c>
      <c r="K1193" t="s">
        <v>1137</v>
      </c>
      <c r="L1193" t="s">
        <v>45</v>
      </c>
      <c r="M1193" t="s">
        <v>41</v>
      </c>
      <c r="N1193" t="str">
        <f>UPPER(Table1[[#This Row],[CustomerCountry]])</f>
        <v>UNITED STATES</v>
      </c>
      <c r="O1193" t="s">
        <v>23</v>
      </c>
      <c r="P1193" t="s">
        <v>24</v>
      </c>
      <c r="Q1193" t="s">
        <v>46</v>
      </c>
      <c r="R1193" t="s">
        <v>1</v>
      </c>
      <c r="S1193" t="s">
        <v>47</v>
      </c>
    </row>
    <row r="1194" spans="1:19" x14ac:dyDescent="0.2">
      <c r="A1194" t="s">
        <v>2686</v>
      </c>
      <c r="B1194" s="6" t="str">
        <f>RIGHT(Table1[[#This Row],[OrderNo]], 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1">
        <v>43105</v>
      </c>
      <c r="I1194">
        <v>6</v>
      </c>
      <c r="J1194" t="s">
        <v>2687</v>
      </c>
      <c r="K1194" t="s">
        <v>159</v>
      </c>
      <c r="L1194" t="s">
        <v>63</v>
      </c>
      <c r="M1194" t="s">
        <v>52</v>
      </c>
      <c r="N1194" t="str">
        <f>UPPER(Table1[[#This Row],[CustomerCountry]])</f>
        <v>AUSTRALIA</v>
      </c>
      <c r="O1194" t="s">
        <v>23</v>
      </c>
      <c r="P1194" t="s">
        <v>24</v>
      </c>
      <c r="Q1194" t="s">
        <v>88</v>
      </c>
      <c r="R1194" t="s">
        <v>26</v>
      </c>
      <c r="S1194" t="s">
        <v>27</v>
      </c>
    </row>
    <row r="1195" spans="1:19" x14ac:dyDescent="0.2">
      <c r="A1195" t="s">
        <v>2688</v>
      </c>
      <c r="B1195" s="6" t="str">
        <f>RIGHT(Table1[[#This Row],[OrderNo]], 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1">
        <v>43105</v>
      </c>
      <c r="I1195">
        <v>6</v>
      </c>
      <c r="J1195" t="s">
        <v>2689</v>
      </c>
      <c r="K1195" t="s">
        <v>256</v>
      </c>
      <c r="L1195" t="s">
        <v>106</v>
      </c>
      <c r="M1195" t="s">
        <v>52</v>
      </c>
      <c r="N1195" t="str">
        <f>UPPER(Table1[[#This Row],[CustomerCountry]])</f>
        <v>AUSTRALIA</v>
      </c>
      <c r="O1195" t="s">
        <v>23</v>
      </c>
      <c r="P1195" t="s">
        <v>24</v>
      </c>
      <c r="Q1195" t="s">
        <v>1095</v>
      </c>
      <c r="R1195" t="s">
        <v>1</v>
      </c>
      <c r="S1195" t="s">
        <v>47</v>
      </c>
    </row>
    <row r="1196" spans="1:19" x14ac:dyDescent="0.2">
      <c r="A1196" t="s">
        <v>2690</v>
      </c>
      <c r="B1196" s="6" t="str">
        <f>RIGHT(Table1[[#This Row],[OrderNo]], 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1">
        <v>43105</v>
      </c>
      <c r="I1196">
        <v>5</v>
      </c>
      <c r="J1196" t="s">
        <v>2691</v>
      </c>
      <c r="K1196" t="s">
        <v>163</v>
      </c>
      <c r="L1196" t="s">
        <v>115</v>
      </c>
      <c r="M1196" t="s">
        <v>41</v>
      </c>
      <c r="N1196" t="str">
        <f>UPPER(Table1[[#This Row],[CustomerCountry]])</f>
        <v>UNITED STATES</v>
      </c>
      <c r="O1196" t="s">
        <v>23</v>
      </c>
      <c r="P1196" t="s">
        <v>24</v>
      </c>
      <c r="Q1196" t="s">
        <v>88</v>
      </c>
      <c r="R1196" t="s">
        <v>26</v>
      </c>
      <c r="S1196" t="s">
        <v>27</v>
      </c>
    </row>
    <row r="1197" spans="1:19" x14ac:dyDescent="0.2">
      <c r="A1197" t="s">
        <v>2692</v>
      </c>
      <c r="B1197" s="6" t="str">
        <f>RIGHT(Table1[[#This Row],[OrderNo]], 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1">
        <v>43109</v>
      </c>
      <c r="I1197">
        <v>9</v>
      </c>
      <c r="J1197" t="s">
        <v>2693</v>
      </c>
      <c r="K1197" t="s">
        <v>207</v>
      </c>
      <c r="L1197" t="s">
        <v>40</v>
      </c>
      <c r="M1197" t="s">
        <v>41</v>
      </c>
      <c r="N1197" t="str">
        <f>UPPER(Table1[[#This Row],[CustomerCountry]])</f>
        <v>UNITED STATES</v>
      </c>
      <c r="O1197" t="s">
        <v>23</v>
      </c>
      <c r="P1197" t="s">
        <v>24</v>
      </c>
      <c r="Q1197" t="s">
        <v>25</v>
      </c>
      <c r="R1197" t="s">
        <v>26</v>
      </c>
      <c r="S1197" t="s">
        <v>27</v>
      </c>
    </row>
    <row r="1198" spans="1:19" x14ac:dyDescent="0.2">
      <c r="A1198" t="s">
        <v>2694</v>
      </c>
      <c r="B1198" s="6" t="str">
        <f>RIGHT(Table1[[#This Row],[OrderNo]], 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1">
        <v>43109</v>
      </c>
      <c r="I1198">
        <v>9</v>
      </c>
      <c r="J1198" t="s">
        <v>2695</v>
      </c>
      <c r="K1198" t="s">
        <v>1052</v>
      </c>
      <c r="L1198" t="s">
        <v>115</v>
      </c>
      <c r="M1198" t="s">
        <v>41</v>
      </c>
      <c r="N1198" t="str">
        <f>UPPER(Table1[[#This Row],[CustomerCountry]])</f>
        <v>UNITED STATES</v>
      </c>
      <c r="O1198" t="s">
        <v>23</v>
      </c>
      <c r="P1198" t="s">
        <v>24</v>
      </c>
      <c r="Q1198" t="s">
        <v>71</v>
      </c>
      <c r="R1198" t="s">
        <v>26</v>
      </c>
      <c r="S1198" t="s">
        <v>27</v>
      </c>
    </row>
    <row r="1199" spans="1:19" x14ac:dyDescent="0.2">
      <c r="A1199" t="s">
        <v>2696</v>
      </c>
      <c r="B1199" s="6" t="str">
        <f>RIGHT(Table1[[#This Row],[OrderNo]], 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1">
        <v>43103</v>
      </c>
      <c r="I1199">
        <v>3</v>
      </c>
      <c r="J1199" t="s">
        <v>2697</v>
      </c>
      <c r="K1199" t="s">
        <v>305</v>
      </c>
      <c r="L1199" t="s">
        <v>45</v>
      </c>
      <c r="M1199" t="s">
        <v>41</v>
      </c>
      <c r="N1199" t="str">
        <f>UPPER(Table1[[#This Row],[CustomerCountry]])</f>
        <v>UNITED STATES</v>
      </c>
      <c r="O1199" t="s">
        <v>23</v>
      </c>
      <c r="P1199" t="s">
        <v>24</v>
      </c>
      <c r="Q1199" t="s">
        <v>84</v>
      </c>
      <c r="R1199" t="s">
        <v>26</v>
      </c>
      <c r="S1199" t="s">
        <v>27</v>
      </c>
    </row>
    <row r="1200" spans="1:19" x14ac:dyDescent="0.2">
      <c r="A1200" t="s">
        <v>2698</v>
      </c>
      <c r="B1200" s="6" t="str">
        <f>RIGHT(Table1[[#This Row],[OrderNo]], 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1">
        <v>43109</v>
      </c>
      <c r="I1200">
        <v>9</v>
      </c>
      <c r="J1200" t="s">
        <v>2699</v>
      </c>
      <c r="K1200" t="s">
        <v>130</v>
      </c>
      <c r="L1200" t="s">
        <v>115</v>
      </c>
      <c r="M1200" t="s">
        <v>41</v>
      </c>
      <c r="N1200" t="str">
        <f>UPPER(Table1[[#This Row],[CustomerCountry]])</f>
        <v>UNITED STATES</v>
      </c>
      <c r="O1200" t="s">
        <v>23</v>
      </c>
      <c r="P1200" t="s">
        <v>24</v>
      </c>
      <c r="Q1200" t="s">
        <v>1095</v>
      </c>
      <c r="R1200" t="s">
        <v>1</v>
      </c>
      <c r="S1200" t="s">
        <v>47</v>
      </c>
    </row>
    <row r="1201" spans="1:19" x14ac:dyDescent="0.2">
      <c r="A1201" t="s">
        <v>2700</v>
      </c>
      <c r="B1201" s="6" t="str">
        <f>RIGHT(Table1[[#This Row],[OrderNo]], 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1">
        <v>43102</v>
      </c>
      <c r="I1201">
        <v>2</v>
      </c>
      <c r="J1201" t="s">
        <v>2701</v>
      </c>
      <c r="K1201" t="s">
        <v>105</v>
      </c>
      <c r="L1201" t="s">
        <v>106</v>
      </c>
      <c r="M1201" t="s">
        <v>52</v>
      </c>
      <c r="N1201" t="str">
        <f>UPPER(Table1[[#This Row],[CustomerCountry]])</f>
        <v>AUSTRALIA</v>
      </c>
      <c r="O1201" t="s">
        <v>23</v>
      </c>
      <c r="P1201" t="s">
        <v>33</v>
      </c>
      <c r="Q1201" t="s">
        <v>435</v>
      </c>
      <c r="R1201" t="s">
        <v>1</v>
      </c>
      <c r="S1201" t="s">
        <v>36</v>
      </c>
    </row>
    <row r="1202" spans="1:19" x14ac:dyDescent="0.2">
      <c r="A1202" t="s">
        <v>2702</v>
      </c>
      <c r="B1202" s="6" t="str">
        <f>RIGHT(Table1[[#This Row],[OrderNo]], 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1">
        <v>43102</v>
      </c>
      <c r="I1202">
        <v>2</v>
      </c>
      <c r="J1202" t="s">
        <v>2703</v>
      </c>
      <c r="K1202" t="s">
        <v>565</v>
      </c>
      <c r="L1202" t="s">
        <v>51</v>
      </c>
      <c r="M1202" t="s">
        <v>52</v>
      </c>
      <c r="N1202" t="str">
        <f>UPPER(Table1[[#This Row],[CustomerCountry]])</f>
        <v>AUSTRALIA</v>
      </c>
      <c r="O1202" t="s">
        <v>23</v>
      </c>
      <c r="P1202" t="s">
        <v>33</v>
      </c>
      <c r="Q1202" t="s">
        <v>160</v>
      </c>
      <c r="R1202" t="s">
        <v>1</v>
      </c>
      <c r="S1202" t="s">
        <v>36</v>
      </c>
    </row>
  </sheetData>
  <dataValidations count="1">
    <dataValidation type="whole" operator="greaterThan" allowBlank="1" showInputMessage="1" showErrorMessage="1" error="The order quantity must be greater than 0." sqref="D1:D1048576" xr:uid="{3570F1CB-7598-439D-BBA0-57D9C6F78565}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DE LA TORRE</cp:lastModifiedBy>
  <dcterms:created xsi:type="dcterms:W3CDTF">2015-06-05T18:17:20Z</dcterms:created>
  <dcterms:modified xsi:type="dcterms:W3CDTF">2025-05-17T01:03:15Z</dcterms:modified>
</cp:coreProperties>
</file>