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ffn\Box\iSchool-UWbox\@fall2025\440\wk2\prep\"/>
    </mc:Choice>
  </mc:AlternateContent>
  <xr:revisionPtr revIDLastSave="0" documentId="8_{65EA5C15-15A5-4C63-8A6A-E10B3B7F0209}" xr6:coauthVersionLast="47" xr6:coauthVersionMax="47" xr10:uidLastSave="{00000000-0000-0000-0000-000000000000}"/>
  <bookViews>
    <workbookView xWindow="-108" yWindow="-108" windowWidth="23256" windowHeight="13896" tabRatio="925" activeTab="3" xr2:uid="{00000000-000D-0000-FFFF-FFFF00000000}"/>
  </bookViews>
  <sheets>
    <sheet name="decimal" sheetId="6" r:id="rId1"/>
    <sheet name="coins" sheetId="2" r:id="rId2"/>
    <sheet name="Binary Coins" sheetId="18" r:id="rId3"/>
    <sheet name="decimal-binary" sheetId="7" r:id="rId4"/>
    <sheet name="Hex coins" sheetId="29" r:id="rId5"/>
    <sheet name="TryHexCoins" sheetId="30" r:id="rId6"/>
    <sheet name="dec-bin-hex" sheetId="31" r:id="rId7"/>
    <sheet name="RGB numbers" sheetId="32" r:id="rId8"/>
    <sheet name="TryRGB" sheetId="3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3" l="1"/>
  <c r="A7" i="33" s="1"/>
  <c r="C3" i="33"/>
  <c r="B3" i="33"/>
  <c r="A3" i="33"/>
  <c r="D45" i="32"/>
  <c r="C45" i="32"/>
  <c r="B45" i="32"/>
  <c r="D44" i="32"/>
  <c r="C44" i="32"/>
  <c r="B44" i="32"/>
  <c r="D35" i="32"/>
  <c r="C35" i="32"/>
  <c r="B35" i="32"/>
  <c r="D34" i="32"/>
  <c r="C34" i="32"/>
  <c r="D30" i="32"/>
  <c r="C30" i="32"/>
  <c r="D29" i="32"/>
  <c r="C29" i="32"/>
  <c r="D25" i="32"/>
  <c r="B25" i="32"/>
  <c r="D24" i="32"/>
  <c r="B24" i="32"/>
  <c r="C20" i="32"/>
  <c r="B20" i="32"/>
  <c r="C19" i="32"/>
  <c r="B19" i="32"/>
  <c r="D15" i="32"/>
  <c r="C15" i="32"/>
  <c r="B15" i="32"/>
  <c r="D14" i="32"/>
  <c r="C14" i="32"/>
  <c r="B14" i="32"/>
  <c r="D10" i="32"/>
  <c r="C10" i="32"/>
  <c r="B10" i="32"/>
  <c r="D9" i="32"/>
  <c r="C9" i="32"/>
  <c r="B9" i="32"/>
  <c r="D5" i="32"/>
  <c r="C5" i="32"/>
  <c r="B5" i="32"/>
  <c r="D4" i="32"/>
  <c r="C4" i="32"/>
  <c r="B4" i="32"/>
  <c r="U9" i="31"/>
  <c r="S6" i="31"/>
  <c r="O3" i="31" s="1"/>
  <c r="U3" i="31"/>
  <c r="C16" i="30"/>
  <c r="D15" i="30"/>
  <c r="C15" i="30"/>
  <c r="B15" i="30"/>
  <c r="D6" i="30"/>
  <c r="C6" i="30"/>
  <c r="B6" i="30"/>
  <c r="G9" i="7"/>
  <c r="G8" i="7"/>
  <c r="F10" i="7"/>
  <c r="F9" i="7"/>
  <c r="D14" i="7"/>
  <c r="D13" i="7"/>
  <c r="D12" i="7"/>
  <c r="D11" i="7"/>
  <c r="D10" i="7"/>
  <c r="Q3" i="31" l="1"/>
  <c r="S3" i="31" s="1"/>
  <c r="E18" i="31"/>
  <c r="U18" i="31" s="1"/>
  <c r="M18" i="31"/>
  <c r="U21" i="31"/>
  <c r="D9" i="7"/>
  <c r="D8" i="7"/>
  <c r="D7" i="7"/>
  <c r="D6" i="7"/>
  <c r="D19" i="7"/>
  <c r="E14" i="18" l="1"/>
  <c r="G7" i="7" l="1"/>
  <c r="G6" i="7"/>
  <c r="F8" i="7"/>
  <c r="F7" i="7"/>
  <c r="F6" i="7"/>
  <c r="J6" i="7"/>
  <c r="H16" i="7" s="1"/>
  <c r="E13" i="6"/>
  <c r="E12" i="6"/>
  <c r="E11" i="6"/>
  <c r="E10" i="6"/>
  <c r="E9" i="6"/>
  <c r="E8" i="6"/>
  <c r="E7" i="6"/>
  <c r="E6" i="6"/>
  <c r="E5" i="6"/>
  <c r="C13" i="6"/>
  <c r="C12" i="6"/>
  <c r="C11" i="6"/>
  <c r="C10" i="6"/>
  <c r="C9" i="6"/>
  <c r="C8" i="6"/>
  <c r="C7" i="6"/>
  <c r="C6" i="6"/>
  <c r="H1" i="6"/>
  <c r="C5" i="6"/>
  <c r="A1" i="2"/>
  <c r="R19" i="7" l="1"/>
  <c r="R21" i="7" s="1"/>
  <c r="F19" i="7"/>
  <c r="F21" i="7" s="1"/>
  <c r="H19" i="7" l="1"/>
  <c r="J19" i="7" s="1"/>
  <c r="L19" i="7" l="1"/>
  <c r="L21" i="7" s="1"/>
  <c r="J21" i="7"/>
  <c r="H21" i="7"/>
  <c r="N19" i="7" l="1"/>
  <c r="N21" i="7" l="1"/>
  <c r="P19" i="7"/>
  <c r="P21" i="7" l="1"/>
</calcChain>
</file>

<file path=xl/sharedStrings.xml><?xml version="1.0" encoding="utf-8"?>
<sst xmlns="http://schemas.openxmlformats.org/spreadsheetml/2006/main" count="113" uniqueCount="41">
  <si>
    <t>1024s</t>
  </si>
  <si>
    <t>512s</t>
  </si>
  <si>
    <t>256s</t>
  </si>
  <si>
    <t>128s</t>
  </si>
  <si>
    <t>64s</t>
  </si>
  <si>
    <t>32s</t>
  </si>
  <si>
    <t>16s</t>
  </si>
  <si>
    <t>8s</t>
  </si>
  <si>
    <t>4s</t>
  </si>
  <si>
    <t>2s</t>
  </si>
  <si>
    <t>1s</t>
  </si>
  <si>
    <t>0.25s</t>
  </si>
  <si>
    <t>0.10s</t>
  </si>
  <si>
    <t>0.05s</t>
  </si>
  <si>
    <t>0.01s</t>
  </si>
  <si>
    <t>1000s</t>
  </si>
  <si>
    <t>100s</t>
  </si>
  <si>
    <t>10s</t>
  </si>
  <si>
    <t>HEXADECIMAL ("hex") :  base 16</t>
  </si>
  <si>
    <t>DECIMAL : base 10</t>
  </si>
  <si>
    <t>BINARY: base 2</t>
  </si>
  <si>
    <t>Red</t>
  </si>
  <si>
    <t>Green</t>
  </si>
  <si>
    <t>Blue</t>
  </si>
  <si>
    <t>Decimal</t>
  </si>
  <si>
    <t>Binary</t>
  </si>
  <si>
    <t>Hex</t>
  </si>
  <si>
    <t>COLOR:</t>
  </si>
  <si>
    <t>Total:</t>
  </si>
  <si>
    <t>₵</t>
  </si>
  <si>
    <t>A</t>
  </si>
  <si>
    <t>B</t>
  </si>
  <si>
    <t>C</t>
  </si>
  <si>
    <t>D</t>
  </si>
  <si>
    <t>E</t>
  </si>
  <si>
    <t>F</t>
  </si>
  <si>
    <t>=</t>
  </si>
  <si>
    <r>
      <t xml:space="preserve">base </t>
    </r>
    <r>
      <rPr>
        <b/>
        <sz val="14"/>
        <color theme="1"/>
        <rFont val="Calibri"/>
        <family val="2"/>
        <scheme val="minor"/>
      </rPr>
      <t>10</t>
    </r>
    <r>
      <rPr>
        <sz val="14"/>
        <color theme="1"/>
        <rFont val="Calibri"/>
        <family val="2"/>
        <scheme val="minor"/>
      </rPr>
      <t xml:space="preserve"> (aka "</t>
    </r>
    <r>
      <rPr>
        <b/>
        <sz val="14"/>
        <color theme="1"/>
        <rFont val="Calibri"/>
        <family val="2"/>
        <scheme val="minor"/>
      </rPr>
      <t>decimal</t>
    </r>
    <r>
      <rPr>
        <sz val="14"/>
        <color theme="1"/>
        <rFont val="Calibri"/>
        <family val="2"/>
        <scheme val="minor"/>
      </rPr>
      <t>")</t>
    </r>
  </si>
  <si>
    <r>
      <t xml:space="preserve">base </t>
    </r>
    <r>
      <rPr>
        <b/>
        <sz val="18"/>
        <color theme="1"/>
        <rFont val="Calibri"/>
        <family val="2"/>
        <scheme val="minor"/>
      </rPr>
      <t>2</t>
    </r>
    <r>
      <rPr>
        <sz val="18"/>
        <color theme="1"/>
        <rFont val="Calibri"/>
        <family val="2"/>
        <scheme val="minor"/>
      </rPr>
      <t xml:space="preserve"> (aka "</t>
    </r>
    <r>
      <rPr>
        <b/>
        <sz val="18"/>
        <color theme="1"/>
        <rFont val="Calibri"/>
        <family val="2"/>
        <scheme val="minor"/>
      </rPr>
      <t>binary</t>
    </r>
    <r>
      <rPr>
        <sz val="18"/>
        <color theme="1"/>
        <rFont val="Calibri"/>
        <family val="2"/>
        <scheme val="minor"/>
      </rPr>
      <t>")</t>
    </r>
  </si>
  <si>
    <t>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</si>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</sst>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"/>
    <numFmt numFmtId="166" formatCode="00000000"/>
  </numFmts>
  <fonts count="4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6"/>
      <color rgb="FF0000FF"/>
      <name val="Calibri"/>
      <family val="2"/>
      <scheme val="minor"/>
    </font>
    <font>
      <b/>
      <sz val="28"/>
      <color rgb="FF0000FF"/>
      <name val="Calibri"/>
      <family val="2"/>
      <scheme val="minor"/>
    </font>
    <font>
      <b/>
      <sz val="36"/>
      <color rgb="FF0000FF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rgb="FFFF00FF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4"/>
      <color rgb="FF0000FF"/>
      <name val="Calibri"/>
      <family val="2"/>
      <scheme val="minor"/>
    </font>
    <font>
      <b/>
      <sz val="28"/>
      <color rgb="FF00B050"/>
      <name val="Calibri"/>
      <family val="2"/>
      <scheme val="minor"/>
    </font>
    <font>
      <b/>
      <sz val="36"/>
      <color rgb="FF00B050"/>
      <name val="Calibri"/>
      <family val="2"/>
      <scheme val="minor"/>
    </font>
    <font>
      <b/>
      <sz val="36"/>
      <color rgb="FFFF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48"/>
      <color rgb="FF0000FF"/>
      <name val="Calibri"/>
      <family val="2"/>
      <scheme val="minor"/>
    </font>
    <font>
      <sz val="36"/>
      <color theme="1"/>
      <name val="Calibri"/>
      <family val="2"/>
    </font>
    <font>
      <b/>
      <sz val="2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6" tint="-0.249977111117893"/>
      <name val="Calibri"/>
      <family val="2"/>
      <scheme val="minor"/>
    </font>
    <font>
      <b/>
      <sz val="26"/>
      <color rgb="FFCD29D1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48"/>
      <color rgb="FF00B050"/>
      <name val="Calibri"/>
      <family val="2"/>
      <scheme val="minor"/>
    </font>
    <font>
      <sz val="7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2AA82A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112">
    <xf numFmtId="0" fontId="0" fillId="0" borderId="0" xfId="0"/>
    <xf numFmtId="0" fontId="6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3" fillId="0" borderId="1" xfId="0" applyFont="1" applyBorder="1" applyAlignment="1">
      <alignment horizontal="center"/>
    </xf>
    <xf numFmtId="0" fontId="4" fillId="0" borderId="0" xfId="0" applyFont="1"/>
    <xf numFmtId="49" fontId="0" fillId="0" borderId="0" xfId="0" applyNumberFormat="1" applyAlignment="1">
      <alignment horizontal="center"/>
    </xf>
    <xf numFmtId="0" fontId="15" fillId="0" borderId="1" xfId="0" applyFont="1" applyBorder="1" applyAlignment="1">
      <alignment horizontal="center"/>
    </xf>
    <xf numFmtId="0" fontId="11" fillId="0" borderId="0" xfId="0" applyFont="1" applyAlignment="1">
      <alignment vertical="center"/>
    </xf>
    <xf numFmtId="0" fontId="1" fillId="0" borderId="0" xfId="0" applyFont="1"/>
    <xf numFmtId="0" fontId="12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 textRotation="180" wrapText="1"/>
    </xf>
    <xf numFmtId="0" fontId="1" fillId="0" borderId="0" xfId="0" applyFont="1" applyAlignment="1">
      <alignment horizontal="center" vertical="top" textRotation="180"/>
    </xf>
    <xf numFmtId="0" fontId="11" fillId="0" borderId="0" xfId="0" applyFont="1" applyAlignment="1" applyProtection="1">
      <alignment horizontal="center"/>
      <protection locked="0"/>
    </xf>
    <xf numFmtId="0" fontId="9" fillId="0" borderId="0" xfId="0" applyFont="1" applyAlignment="1">
      <alignment vertical="center"/>
    </xf>
    <xf numFmtId="0" fontId="17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horizontal="center"/>
      <protection locked="0"/>
    </xf>
    <xf numFmtId="0" fontId="10" fillId="0" borderId="1" xfId="0" applyFont="1" applyBorder="1" applyAlignment="1">
      <alignment horizontal="center"/>
    </xf>
    <xf numFmtId="0" fontId="20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/>
      <protection locked="0"/>
    </xf>
    <xf numFmtId="0" fontId="0" fillId="0" borderId="1" xfId="0" applyBorder="1"/>
    <xf numFmtId="0" fontId="16" fillId="0" borderId="0" xfId="0" applyFont="1"/>
    <xf numFmtId="0" fontId="24" fillId="4" borderId="0" xfId="0" applyFont="1" applyFill="1"/>
    <xf numFmtId="0" fontId="0" fillId="5" borderId="4" xfId="0" applyFill="1" applyBorder="1"/>
    <xf numFmtId="0" fontId="21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3" xfId="0" applyFont="1" applyBorder="1"/>
    <xf numFmtId="0" fontId="4" fillId="0" borderId="8" xfId="0" applyFont="1" applyBorder="1"/>
    <xf numFmtId="0" fontId="4" fillId="0" borderId="3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0" fillId="3" borderId="4" xfId="0" applyFill="1" applyBorder="1"/>
    <xf numFmtId="0" fontId="0" fillId="6" borderId="4" xfId="0" applyFill="1" applyBorder="1"/>
    <xf numFmtId="0" fontId="0" fillId="2" borderId="4" xfId="0" applyFill="1" applyBorder="1"/>
    <xf numFmtId="0" fontId="0" fillId="7" borderId="4" xfId="0" applyFill="1" applyBorder="1"/>
    <xf numFmtId="0" fontId="0" fillId="8" borderId="4" xfId="0" applyFill="1" applyBorder="1"/>
    <xf numFmtId="165" fontId="4" fillId="0" borderId="3" xfId="0" applyNumberFormat="1" applyFont="1" applyBorder="1"/>
    <xf numFmtId="166" fontId="4" fillId="0" borderId="3" xfId="0" applyNumberFormat="1" applyFont="1" applyBorder="1" applyAlignment="1">
      <alignment horizontal="right"/>
    </xf>
    <xf numFmtId="0" fontId="21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2" xfId="0" applyBorder="1"/>
    <xf numFmtId="0" fontId="0" fillId="4" borderId="12" xfId="0" applyFill="1" applyBorder="1"/>
    <xf numFmtId="165" fontId="4" fillId="0" borderId="10" xfId="0" applyNumberFormat="1" applyFont="1" applyBorder="1"/>
    <xf numFmtId="166" fontId="4" fillId="0" borderId="8" xfId="0" applyNumberFormat="1" applyFont="1" applyBorder="1" applyAlignment="1">
      <alignment horizontal="right"/>
    </xf>
    <xf numFmtId="165" fontId="4" fillId="0" borderId="11" xfId="0" applyNumberFormat="1" applyFont="1" applyBorder="1"/>
    <xf numFmtId="0" fontId="0" fillId="0" borderId="4" xfId="0" applyBorder="1" applyProtection="1">
      <protection locked="0"/>
    </xf>
    <xf numFmtId="0" fontId="4" fillId="0" borderId="3" xfId="0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8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" fillId="0" borderId="0" xfId="0" applyFont="1" applyAlignment="1">
      <alignment horizontal="left"/>
    </xf>
    <xf numFmtId="0" fontId="19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7" fillId="2" borderId="2" xfId="0" applyNumberFormat="1" applyFont="1" applyFill="1" applyBorder="1" applyAlignment="1">
      <alignment horizontal="left" indent="5"/>
    </xf>
    <xf numFmtId="0" fontId="0" fillId="0" borderId="0" xfId="0" applyAlignment="1">
      <alignment horizontal="left" indent="5"/>
    </xf>
    <xf numFmtId="0" fontId="27" fillId="0" borderId="0" xfId="0" applyFont="1"/>
    <xf numFmtId="0" fontId="37" fillId="0" borderId="0" xfId="0" applyFont="1" applyAlignment="1">
      <alignment horizontal="left"/>
    </xf>
    <xf numFmtId="0" fontId="18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5" fillId="0" borderId="0" xfId="0" applyFont="1"/>
    <xf numFmtId="0" fontId="11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0" fillId="0" borderId="0" xfId="0"/>
    <xf numFmtId="0" fontId="36" fillId="0" borderId="0" xfId="0" applyFont="1" applyAlignment="1">
      <alignment horizontal="right"/>
    </xf>
    <xf numFmtId="0" fontId="36" fillId="0" borderId="0" xfId="0" applyFont="1"/>
    <xf numFmtId="0" fontId="34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right" vertical="center"/>
    </xf>
    <xf numFmtId="0" fontId="35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7" fillId="9" borderId="15" xfId="0" applyFont="1" applyFill="1" applyBorder="1" applyAlignment="1" applyProtection="1">
      <alignment horizontal="center"/>
      <protection locked="0"/>
    </xf>
    <xf numFmtId="0" fontId="39" fillId="0" borderId="16" xfId="0" applyFont="1" applyBorder="1" applyAlignment="1">
      <alignment horizontal="center"/>
    </xf>
    <xf numFmtId="0" fontId="0" fillId="0" borderId="16" xfId="0" applyBorder="1"/>
    <xf numFmtId="0" fontId="9" fillId="0" borderId="17" xfId="0" applyFont="1" applyBorder="1" applyAlignment="1">
      <alignment horizontal="center"/>
    </xf>
    <xf numFmtId="0" fontId="40" fillId="0" borderId="18" xfId="0" applyFont="1" applyBorder="1"/>
    <xf numFmtId="0" fontId="40" fillId="0" borderId="19" xfId="0" applyFont="1" applyBorder="1"/>
    <xf numFmtId="0" fontId="38" fillId="5" borderId="20" xfId="0" applyFont="1" applyFill="1" applyBorder="1" applyAlignment="1">
      <alignment horizontal="center"/>
    </xf>
    <xf numFmtId="0" fontId="38" fillId="3" borderId="20" xfId="0" applyFont="1" applyFill="1" applyBorder="1" applyAlignment="1">
      <alignment horizontal="center"/>
    </xf>
    <xf numFmtId="0" fontId="38" fillId="6" borderId="20" xfId="0" applyFont="1" applyFill="1" applyBorder="1" applyAlignment="1">
      <alignment horizontal="center"/>
    </xf>
    <xf numFmtId="0" fontId="41" fillId="0" borderId="21" xfId="0" applyFont="1" applyBorder="1" applyAlignment="1" applyProtection="1">
      <alignment horizontal="center"/>
      <protection locked="0"/>
    </xf>
    <xf numFmtId="0" fontId="42" fillId="0" borderId="21" xfId="0" applyFont="1" applyBorder="1" applyAlignment="1" applyProtection="1">
      <alignment horizontal="center"/>
      <protection locked="0"/>
    </xf>
    <xf numFmtId="0" fontId="43" fillId="0" borderId="21" xfId="0" applyFont="1" applyBorder="1" applyAlignment="1" applyProtection="1">
      <alignment horizontal="center"/>
      <protection locked="0"/>
    </xf>
    <xf numFmtId="0" fontId="41" fillId="0" borderId="22" xfId="0" applyFont="1" applyBorder="1" applyAlignment="1">
      <alignment horizontal="center"/>
    </xf>
    <xf numFmtId="0" fontId="42" fillId="0" borderId="22" xfId="0" applyFont="1" applyBorder="1" applyAlignment="1">
      <alignment horizontal="center"/>
    </xf>
    <xf numFmtId="0" fontId="43" fillId="0" borderId="22" xfId="0" applyFont="1" applyBorder="1" applyAlignment="1">
      <alignment horizontal="center"/>
    </xf>
    <xf numFmtId="0" fontId="2" fillId="0" borderId="0" xfId="0" applyFont="1"/>
    <xf numFmtId="0" fontId="44" fillId="0" borderId="0" xfId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FF"/>
      <color rgb="FF0000FF"/>
      <color rgb="FFCD29D1"/>
      <color rgb="FF000000"/>
      <color rgb="FF00FFFF"/>
      <color rgb="FFFFCC00"/>
      <color rgb="FFFF99FF"/>
      <color rgb="FF66CCFF"/>
      <color rgb="FF00FF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219076</xdr:colOff>
      <xdr:row>6</xdr:row>
      <xdr:rowOff>9526</xdr:rowOff>
    </xdr:from>
    <xdr:to>
      <xdr:col>1</xdr:col>
      <xdr:colOff>18916</xdr:colOff>
      <xdr:row>12</xdr:row>
      <xdr:rowOff>47479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6" y="2114551"/>
          <a:ext cx="1085715" cy="11809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76200</xdr:colOff>
      <xdr:row>6</xdr:row>
      <xdr:rowOff>66675</xdr:rowOff>
    </xdr:from>
    <xdr:to>
      <xdr:col>5</xdr:col>
      <xdr:colOff>18921</xdr:colOff>
      <xdr:row>11</xdr:row>
      <xdr:rowOff>80842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00425" y="2171700"/>
          <a:ext cx="1038096" cy="966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114300</xdr:colOff>
      <xdr:row>6</xdr:row>
      <xdr:rowOff>123825</xdr:rowOff>
    </xdr:from>
    <xdr:to>
      <xdr:col>2</xdr:col>
      <xdr:colOff>1019062</xdr:colOff>
      <xdr:row>10</xdr:row>
      <xdr:rowOff>176111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52625" y="2228850"/>
          <a:ext cx="904762" cy="8142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85725</xdr:colOff>
      <xdr:row>6</xdr:row>
      <xdr:rowOff>76200</xdr:rowOff>
    </xdr:from>
    <xdr:to>
      <xdr:col>6</xdr:col>
      <xdr:colOff>1100011</xdr:colOff>
      <xdr:row>11</xdr:row>
      <xdr:rowOff>9415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876800" y="2181225"/>
          <a:ext cx="1014286" cy="8857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4</xdr:row>
      <xdr:rowOff>723900</xdr:rowOff>
    </xdr:from>
    <xdr:to>
      <xdr:col>8</xdr:col>
      <xdr:colOff>895350</xdr:colOff>
      <xdr:row>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1975" y="1352550"/>
          <a:ext cx="7162800" cy="8001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3</xdr:row>
      <xdr:rowOff>133350</xdr:rowOff>
    </xdr:from>
    <xdr:to>
      <xdr:col>11</xdr:col>
      <xdr:colOff>285750</xdr:colOff>
      <xdr:row>16</xdr:row>
      <xdr:rowOff>81915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5E3F55-A66A-49FC-8630-01B1A3F01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2940" y="672465"/>
          <a:ext cx="5867400" cy="232600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185158</xdr:colOff>
      <xdr:row>6</xdr:row>
      <xdr:rowOff>68616</xdr:rowOff>
    </xdr:from>
    <xdr:to>
      <xdr:col>1</xdr:col>
      <xdr:colOff>1190771</xdr:colOff>
      <xdr:row>11</xdr:row>
      <xdr:rowOff>129231</xdr:rowOff>
    </xdr:to>
    <xdr:pic>
      <xdr:nvPicPr>
        <xdr:cNvPr id="2" name="Picture 1" descr="A close-up of a coin&#10;&#10;AI-generated content may be incorrect.">
          <a:extLst>
            <a:ext uri="{FF2B5EF4-FFF2-40B4-BE49-F238E27FC236}">
              <a16:creationId xmlns:a16="http://schemas.microsoft.com/office/drawing/2014/main" id="{15B4E4C1-6B38-4A36-86CB-8F760B7743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57017"/>
        <a:stretch/>
      </xdr:blipFill>
      <xdr:spPr bwMode="auto">
        <a:xfrm>
          <a:off x="811903" y="2362236"/>
          <a:ext cx="1005613" cy="97501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203775</xdr:colOff>
      <xdr:row>6</xdr:row>
      <xdr:rowOff>98613</xdr:rowOff>
    </xdr:from>
    <xdr:to>
      <xdr:col>2</xdr:col>
      <xdr:colOff>1104402</xdr:colOff>
      <xdr:row>12</xdr:row>
      <xdr:rowOff>9532</xdr:rowOff>
    </xdr:to>
    <xdr:pic>
      <xdr:nvPicPr>
        <xdr:cNvPr id="3" name="Picture 2" descr="A close-up of a coin&#10;&#10;AI-generated content may be incorrect.">
          <a:extLst>
            <a:ext uri="{FF2B5EF4-FFF2-40B4-BE49-F238E27FC236}">
              <a16:creationId xmlns:a16="http://schemas.microsoft.com/office/drawing/2014/main" id="{9D5A00F1-5445-4B42-A7CF-0687E56247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l="45656" t="16078" r="23289" b="2100"/>
        <a:stretch/>
      </xdr:blipFill>
      <xdr:spPr bwMode="auto">
        <a:xfrm>
          <a:off x="2150685" y="2390328"/>
          <a:ext cx="900627" cy="1008199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341003</xdr:colOff>
      <xdr:row>6</xdr:row>
      <xdr:rowOff>122400</xdr:rowOff>
    </xdr:from>
    <xdr:to>
      <xdr:col>3</xdr:col>
      <xdr:colOff>777504</xdr:colOff>
      <xdr:row>11</xdr:row>
      <xdr:rowOff>45681</xdr:rowOff>
    </xdr:to>
    <xdr:pic>
      <xdr:nvPicPr>
        <xdr:cNvPr id="4" name="Picture 3" descr="A close-up of a coin&#10;&#10;AI-generated content may be incorrect.">
          <a:extLst>
            <a:ext uri="{FF2B5EF4-FFF2-40B4-BE49-F238E27FC236}">
              <a16:creationId xmlns:a16="http://schemas.microsoft.com/office/drawing/2014/main" id="{E9001DEA-5294-49E8-87E9-EC5DCB369F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l="85143" t="31094"/>
        <a:stretch/>
      </xdr:blipFill>
      <xdr:spPr bwMode="auto">
        <a:xfrm>
          <a:off x="3589028" y="2419830"/>
          <a:ext cx="436501" cy="83768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663387</xdr:colOff>
      <xdr:row>4</xdr:row>
      <xdr:rowOff>251012</xdr:rowOff>
    </xdr:from>
    <xdr:to>
      <xdr:col>8</xdr:col>
      <xdr:colOff>241275</xdr:colOff>
      <xdr:row>14</xdr:row>
      <xdr:rowOff>60608</xdr:rowOff>
    </xdr:to>
    <xdr:pic>
      <xdr:nvPicPr>
        <xdr:cNvPr id="5" name="Picture 4" descr="A math equation with colorful letters&#10;&#10;AI-generated content may be incorrect.">
          <a:extLst>
            <a:ext uri="{FF2B5EF4-FFF2-40B4-BE49-F238E27FC236}">
              <a16:creationId xmlns:a16="http://schemas.microsoft.com/office/drawing/2014/main" id="{5A22EC62-A1FF-4F60-8C91-F04966D5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6047" y="980627"/>
          <a:ext cx="1665768" cy="2827116"/>
        </a:xfrm>
        <a:prstGeom prst="rect">
          <a:avLst/>
        </a:prstGeom>
      </xdr:spPr>
    </xdr:pic>
    <xdr:clientData/>
  </xdr:twoCellAnchor>
  <xdr:twoCellAnchor editAs="oneCell">
    <xdr:from>
      <xdr:col>1</xdr:col>
      <xdr:colOff>143436</xdr:colOff>
      <xdr:row>4</xdr:row>
      <xdr:rowOff>735106</xdr:rowOff>
    </xdr:from>
    <xdr:to>
      <xdr:col>3</xdr:col>
      <xdr:colOff>1197645</xdr:colOff>
      <xdr:row>5</xdr:row>
      <xdr:rowOff>55748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8A11CA-8F36-49F3-9E21-D725555A5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0181" y="1470436"/>
          <a:ext cx="3675489" cy="97882"/>
        </a:xfrm>
        <a:prstGeom prst="rect">
          <a:avLst/>
        </a:prstGeom>
      </xdr:spPr>
    </xdr:pic>
    <xdr:clientData/>
  </xdr:twoCellAnchor>
  <xdr:twoCellAnchor editAs="oneCell">
    <xdr:from>
      <xdr:col>1</xdr:col>
      <xdr:colOff>89648</xdr:colOff>
      <xdr:row>5</xdr:row>
      <xdr:rowOff>690282</xdr:rowOff>
    </xdr:from>
    <xdr:to>
      <xdr:col>3</xdr:col>
      <xdr:colOff>1143857</xdr:colOff>
      <xdr:row>6</xdr:row>
      <xdr:rowOff>9020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335E9EC-2950-4AF7-95E8-2F055870C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2108" y="2206662"/>
          <a:ext cx="3675489" cy="95978"/>
        </a:xfrm>
        <a:prstGeom prst="rect">
          <a:avLst/>
        </a:prstGeom>
      </xdr:spPr>
    </xdr:pic>
    <xdr:clientData/>
  </xdr:twoCellAnchor>
  <xdr:twoCellAnchor>
    <xdr:from>
      <xdr:col>1</xdr:col>
      <xdr:colOff>1138516</xdr:colOff>
      <xdr:row>13</xdr:row>
      <xdr:rowOff>35858</xdr:rowOff>
    </xdr:from>
    <xdr:to>
      <xdr:col>2</xdr:col>
      <xdr:colOff>170328</xdr:colOff>
      <xdr:row>15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87ADA02-B4D7-49EB-9DD1-0FC46637437D}"/>
            </a:ext>
          </a:extLst>
        </xdr:cNvPr>
        <xdr:cNvSpPr txBox="1"/>
      </xdr:nvSpPr>
      <xdr:spPr>
        <a:xfrm>
          <a:off x="1765261" y="3598208"/>
          <a:ext cx="351977" cy="621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>
              <a:solidFill>
                <a:srgbClr val="FF0000"/>
              </a:solidFill>
            </a:rPr>
            <a:t>+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1138517</xdr:colOff>
      <xdr:row>13</xdr:row>
      <xdr:rowOff>35858</xdr:rowOff>
    </xdr:from>
    <xdr:to>
      <xdr:col>3</xdr:col>
      <xdr:colOff>188258</xdr:colOff>
      <xdr:row>15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22304F4-F5EE-49EE-9ED9-ECEEF7F87A49}"/>
            </a:ext>
          </a:extLst>
        </xdr:cNvPr>
        <xdr:cNvSpPr txBox="1"/>
      </xdr:nvSpPr>
      <xdr:spPr>
        <a:xfrm>
          <a:off x="3079712" y="3598208"/>
          <a:ext cx="356571" cy="621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>
              <a:solidFill>
                <a:srgbClr val="FF0000"/>
              </a:solidFill>
            </a:rPr>
            <a:t>+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152399</xdr:colOff>
      <xdr:row>15</xdr:row>
      <xdr:rowOff>89647</xdr:rowOff>
    </xdr:from>
    <xdr:to>
      <xdr:col>2</xdr:col>
      <xdr:colOff>502023</xdr:colOff>
      <xdr:row>15</xdr:row>
      <xdr:rowOff>708212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B8B77FB-6891-4E2F-ADF0-4945E4E38BB0}"/>
            </a:ext>
          </a:extLst>
        </xdr:cNvPr>
        <xdr:cNvSpPr txBox="1"/>
      </xdr:nvSpPr>
      <xdr:spPr>
        <a:xfrm>
          <a:off x="2095499" y="4313032"/>
          <a:ext cx="351529" cy="610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>
              <a:solidFill>
                <a:srgbClr val="FF0000"/>
              </a:solidFill>
            </a:rPr>
            <a:t>=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19</xdr:row>
      <xdr:rowOff>28575</xdr:rowOff>
    </xdr:from>
    <xdr:to>
      <xdr:col>5</xdr:col>
      <xdr:colOff>78868</xdr:colOff>
      <xdr:row>20</xdr:row>
      <xdr:rowOff>61723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23E1A1-2889-4354-80EA-1B90D47CB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68755" y="5484495"/>
          <a:ext cx="739903" cy="718948"/>
        </a:xfrm>
        <a:prstGeom prst="rect">
          <a:avLst/>
        </a:prstGeom>
      </xdr:spPr>
    </xdr:pic>
    <xdr:clientData/>
  </xdr:twoCellAnchor>
  <xdr:twoCellAnchor editAs="oneCell">
    <xdr:from>
      <xdr:col>20</xdr:col>
      <xdr:colOff>228600</xdr:colOff>
      <xdr:row>19</xdr:row>
      <xdr:rowOff>142875</xdr:rowOff>
    </xdr:from>
    <xdr:to>
      <xdr:col>20</xdr:col>
      <xdr:colOff>504826</xdr:colOff>
      <xdr:row>19</xdr:row>
      <xdr:rowOff>419101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334567-554A-4DEE-8E22-866245BEF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53350" y="5598795"/>
          <a:ext cx="276226" cy="276226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19</xdr:row>
      <xdr:rowOff>95250</xdr:rowOff>
    </xdr:from>
    <xdr:to>
      <xdr:col>12</xdr:col>
      <xdr:colOff>544450</xdr:colOff>
      <xdr:row>19</xdr:row>
      <xdr:rowOff>563500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E0FB54-2C42-4B62-80CE-66057BD17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591050" y="5549265"/>
          <a:ext cx="468250" cy="46825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409576</xdr:colOff>
      <xdr:row>20</xdr:row>
      <xdr:rowOff>47624</xdr:rowOff>
    </xdr:from>
    <xdr:to>
      <xdr:col>18</xdr:col>
      <xdr:colOff>503148</xdr:colOff>
      <xdr:row>25</xdr:row>
      <xdr:rowOff>174945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FC1EF3-6563-4F6D-97FA-D7DEB17E8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27471" y="6193154"/>
          <a:ext cx="840332" cy="14455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0</xdr:rowOff>
    </xdr:from>
    <xdr:to>
      <xdr:col>11</xdr:col>
      <xdr:colOff>424641</xdr:colOff>
      <xdr:row>23</xdr:row>
      <xdr:rowOff>90756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BC58189-05A2-469C-A440-F8B7AB33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73040" y="0"/>
          <a:ext cx="4154631" cy="57752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20469</xdr:colOff>
      <xdr:row>24</xdr:row>
      <xdr:rowOff>72383</xdr:rowOff>
    </xdr:from>
    <xdr:to>
      <xdr:col>13</xdr:col>
      <xdr:colOff>252715</xdr:colOff>
      <xdr:row>45</xdr:row>
      <xdr:rowOff>22165</xdr:rowOff>
    </xdr:to>
    <xdr:pic>
      <xdr:nvPicPr>
        <xdr:cNvPr id="3" name="Picture 2" descr="http://langlopress.net/homeeducation/resources/science/content/support/illustrations/Light/RGB%20Wheel.jpg">
          <a:extLst>
            <a:ext uri="{FF2B5EF4-FFF2-40B4-BE49-F238E27FC236}">
              <a16:creationId xmlns:a16="http://schemas.microsoft.com/office/drawing/2014/main" id="{BA87C24D-F1A0-412C-9D21-CBCEB3897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4459" y="6033128"/>
          <a:ext cx="5230966" cy="5146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518809</xdr:colOff>
      <xdr:row>2</xdr:row>
      <xdr:rowOff>107005</xdr:rowOff>
    </xdr:from>
    <xdr:to>
      <xdr:col>1</xdr:col>
      <xdr:colOff>119974</xdr:colOff>
      <xdr:row>4</xdr:row>
      <xdr:rowOff>38910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E231944-DED3-43C7-9F68-D665082A3D28}"/>
            </a:ext>
          </a:extLst>
        </xdr:cNvPr>
        <xdr:cNvCxnSpPr/>
      </xdr:nvCxnSpPr>
      <xdr:spPr>
        <a:xfrm>
          <a:off x="514999" y="467050"/>
          <a:ext cx="426030" cy="305285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285344</xdr:colOff>
      <xdr:row>2</xdr:row>
      <xdr:rowOff>188069</xdr:rowOff>
    </xdr:from>
    <xdr:to>
      <xdr:col>1</xdr:col>
      <xdr:colOff>295072</xdr:colOff>
      <xdr:row>4</xdr:row>
      <xdr:rowOff>35668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2F907DD-BD34-4686-8DC5-3016FE404464}"/>
            </a:ext>
          </a:extLst>
        </xdr:cNvPr>
        <xdr:cNvCxnSpPr/>
      </xdr:nvCxnSpPr>
      <xdr:spPr>
        <a:xfrm flipH="1">
          <a:off x="1108304" y="550019"/>
          <a:ext cx="4013" cy="219074"/>
        </a:xfrm>
        <a:prstGeom prst="straightConnector1">
          <a:avLst/>
        </a:prstGeom>
        <a:ln>
          <a:solidFill>
            <a:srgbClr val="2AA82A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424774</xdr:colOff>
      <xdr:row>2</xdr:row>
      <xdr:rowOff>119975</xdr:rowOff>
    </xdr:from>
    <xdr:to>
      <xdr:col>2</xdr:col>
      <xdr:colOff>194554</xdr:colOff>
      <xdr:row>4</xdr:row>
      <xdr:rowOff>48638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C518AB7-F414-4068-BA66-768EC1CB9BA6}"/>
            </a:ext>
          </a:extLst>
        </xdr:cNvPr>
        <xdr:cNvCxnSpPr/>
      </xdr:nvCxnSpPr>
      <xdr:spPr>
        <a:xfrm flipH="1">
          <a:off x="1245829" y="483830"/>
          <a:ext cx="379380" cy="300138"/>
        </a:xfrm>
        <a:prstGeom prst="straightConnector1">
          <a:avLst/>
        </a:prstGeom>
        <a:ln>
          <a:solidFill>
            <a:srgbClr val="00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V13"/>
  <sheetViews>
    <sheetView showGridLines="0" zoomScale="150" zoomScaleNormal="150" workbookViewId="0">
      <selection activeCell="C1" sqref="C1"/>
    </sheetView>
  </sheetViews>
  <sheetFormatPr defaultColWidth="9.109375" defaultRowHeight="14.4" x14ac:dyDescent="0.3"/>
  <cols>
    <col min="1" max="1" width="4.109375" customWidth="1"/>
    <col min="2" max="2" width="1.77734375" customWidth="1"/>
    <col min="3" max="3" width="14" bestFit="1" customWidth="1"/>
    <col min="4" max="4" width="2" customWidth="1"/>
    <col min="5" max="5" width="12.21875" customWidth="1"/>
    <col min="6" max="6" width="3" bestFit="1" customWidth="1"/>
    <col min="7" max="7" width="9.44140625" bestFit="1" customWidth="1"/>
    <col min="8" max="8" width="7" bestFit="1" customWidth="1"/>
    <col min="9" max="9" width="3" bestFit="1" customWidth="1"/>
    <col min="10" max="10" width="1.77734375" customWidth="1"/>
    <col min="11" max="11" width="7.109375" bestFit="1" customWidth="1"/>
    <col min="12" max="12" width="1.77734375" customWidth="1"/>
    <col min="14" max="14" width="1.77734375" customWidth="1"/>
    <col min="16" max="16" width="1.77734375" customWidth="1"/>
    <col min="18" max="18" width="1.77734375" customWidth="1"/>
    <col min="20" max="20" width="1.77734375" customWidth="1"/>
    <col min="22" max="22" width="4.109375" customWidth="1"/>
    <col min="23" max="23" width="9.5546875" bestFit="1" customWidth="1"/>
    <col min="25" max="25" width="11.88671875" customWidth="1"/>
  </cols>
  <sheetData>
    <row r="1" spans="3:22" ht="31.5" customHeight="1" x14ac:dyDescent="0.6">
      <c r="C1" s="22">
        <v>2</v>
      </c>
      <c r="E1" s="22">
        <v>1</v>
      </c>
      <c r="H1" s="24">
        <f>C1*10+E1*1</f>
        <v>21</v>
      </c>
      <c r="I1" s="73">
        <v>10</v>
      </c>
    </row>
    <row r="2" spans="3:22" ht="5.25" customHeight="1" thickBot="1" x14ac:dyDescent="0.55000000000000004">
      <c r="C2" s="2"/>
      <c r="E2" s="2"/>
      <c r="H2" s="12"/>
      <c r="I2" s="74"/>
    </row>
    <row r="3" spans="3:22" ht="21" x14ac:dyDescent="0.4">
      <c r="C3" s="3" t="s">
        <v>17</v>
      </c>
      <c r="E3" s="3" t="s">
        <v>10</v>
      </c>
    </row>
    <row r="4" spans="3:22" x14ac:dyDescent="0.3">
      <c r="C4" s="4"/>
      <c r="E4" s="4"/>
    </row>
    <row r="5" spans="3:22" ht="15" customHeight="1" x14ac:dyDescent="0.3">
      <c r="C5" s="13" t="str">
        <f>IF(C1&gt;0,"●●●●●●●●●●","")</f>
        <v>●●●●●●●●●●</v>
      </c>
      <c r="E5" s="23" t="str">
        <f>IF(E1&gt;0,"●","")</f>
        <v>●</v>
      </c>
    </row>
    <row r="6" spans="3:22" ht="15" customHeight="1" x14ac:dyDescent="0.3">
      <c r="C6" s="13" t="str">
        <f>IF(C1&gt;1,"●●●●●●●●●●","")</f>
        <v>●●●●●●●●●●</v>
      </c>
      <c r="E6" s="23" t="str">
        <f>IF(E1&gt;1,"●","")</f>
        <v/>
      </c>
      <c r="F6" s="7"/>
    </row>
    <row r="7" spans="3:22" ht="15" customHeight="1" x14ac:dyDescent="0.3">
      <c r="C7" s="13" t="str">
        <f>IF(C1&gt;2,"●●●●●●●●●●","")</f>
        <v/>
      </c>
      <c r="E7" s="23" t="str">
        <f>IF(E1&gt;2,"●","")</f>
        <v/>
      </c>
    </row>
    <row r="8" spans="3:22" ht="15" customHeight="1" x14ac:dyDescent="0.3">
      <c r="C8" s="13" t="str">
        <f>IF(C1&gt;3,"●●●●●●●●●●","")</f>
        <v/>
      </c>
      <c r="E8" s="23" t="str">
        <f>IF(E1&gt;3,"●","")</f>
        <v/>
      </c>
    </row>
    <row r="9" spans="3:22" ht="15" customHeight="1" x14ac:dyDescent="0.3">
      <c r="C9" s="13" t="str">
        <f>IF(C1&gt;4,"●●●●●●●●●●","")</f>
        <v/>
      </c>
      <c r="E9" s="23" t="str">
        <f>IF(E1&gt;4,"●","")</f>
        <v/>
      </c>
      <c r="G9" s="7"/>
    </row>
    <row r="10" spans="3:22" ht="15" customHeight="1" x14ac:dyDescent="0.3">
      <c r="C10" s="13" t="str">
        <f>IF(C1&gt;5,"●●●●●●●●●●","")</f>
        <v/>
      </c>
      <c r="E10" s="23" t="str">
        <f>IF(E1&gt;5,"●","")</f>
        <v/>
      </c>
    </row>
    <row r="11" spans="3:22" ht="15" customHeight="1" x14ac:dyDescent="0.3">
      <c r="C11" s="13" t="str">
        <f>IF(C1&gt;6,"●●●●●●●●●●","")</f>
        <v/>
      </c>
      <c r="E11" s="23" t="str">
        <f>IF(E1&gt;6,"●","")</f>
        <v/>
      </c>
      <c r="U11" s="14"/>
      <c r="V11" s="5"/>
    </row>
    <row r="12" spans="3:22" ht="15" customHeight="1" x14ac:dyDescent="0.3">
      <c r="C12" s="13" t="str">
        <f>IF(C1&gt;7,"●●●●●●●●●●","")</f>
        <v/>
      </c>
      <c r="E12" s="23" t="str">
        <f>IF(E1&gt;7,"●","")</f>
        <v/>
      </c>
      <c r="V12" s="15"/>
    </row>
    <row r="13" spans="3:22" ht="15" customHeight="1" x14ac:dyDescent="0.3">
      <c r="C13" s="13" t="str">
        <f>IF(C1&gt;8,"●●●●●●●●●●","")</f>
        <v/>
      </c>
      <c r="E13" s="23" t="str">
        <f>IF(E1&gt;8,"●","")</f>
        <v/>
      </c>
    </row>
  </sheetData>
  <sheetProtection sheet="1" objects="1" scenarios="1" selectLockedCells="1"/>
  <mergeCells count="1">
    <mergeCell ref="I1:I2"/>
  </mergeCells>
  <dataValidations count="2">
    <dataValidation type="list" errorStyle="warning" allowBlank="1" showDropDown="1" showInputMessage="1" showErrorMessage="1" errorTitle="Invalid Entry" error="Enter a decimal digit, 0-9_x000a__x000a_" sqref="C1" xr:uid="{00000000-0002-0000-0000-000000000000}">
      <formula1>"0,1,2,3,4,5,6,7,8,9"</formula1>
    </dataValidation>
    <dataValidation type="list" errorStyle="warning" allowBlank="1" showDropDown="1" showInputMessage="1" showErrorMessage="1" errorTitle="Invalid Entry" error="Enter a decimal digit, 0 - 9_x000a__x000a_" sqref="E1" xr:uid="{00000000-0002-0000-0000-000001000000}">
      <formula1>"0,1,2,3,4,5,6,7,8,9"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"/>
  <sheetViews>
    <sheetView showGridLines="0" workbookViewId="0">
      <selection activeCell="A4" sqref="A4"/>
    </sheetView>
  </sheetViews>
  <sheetFormatPr defaultRowHeight="14.4" x14ac:dyDescent="0.3"/>
  <cols>
    <col min="1" max="1" width="19.21875" customWidth="1"/>
    <col min="2" max="2" width="3.77734375" customWidth="1"/>
    <col min="3" max="3" width="17.109375" customWidth="1"/>
    <col min="4" max="4" width="5.109375" customWidth="1"/>
    <col min="5" max="5" width="16.44140625" customWidth="1"/>
    <col min="6" max="6" width="5.5546875" customWidth="1"/>
    <col min="7" max="7" width="18.44140625" customWidth="1"/>
  </cols>
  <sheetData>
    <row r="1" spans="1:7" ht="61.2" x14ac:dyDescent="1.1000000000000001">
      <c r="A1" s="75">
        <f>A4*0.25+C4*0.1+E4*0.05+G4*0.01</f>
        <v>0.31</v>
      </c>
      <c r="B1" s="76"/>
      <c r="C1" s="76"/>
    </row>
    <row r="4" spans="1:7" ht="46.2" x14ac:dyDescent="0.85">
      <c r="A4" s="25">
        <v>1</v>
      </c>
      <c r="C4" s="25">
        <v>0</v>
      </c>
      <c r="E4" s="25">
        <v>1</v>
      </c>
      <c r="G4" s="25">
        <v>1</v>
      </c>
    </row>
    <row r="5" spans="1:7" ht="6" customHeight="1" thickBot="1" x14ac:dyDescent="0.9">
      <c r="A5" s="26"/>
      <c r="C5" s="26"/>
      <c r="E5" s="26"/>
      <c r="G5" s="26"/>
    </row>
    <row r="6" spans="1:7" ht="25.8" x14ac:dyDescent="0.5">
      <c r="A6" s="1" t="s">
        <v>11</v>
      </c>
      <c r="C6" s="1" t="s">
        <v>12</v>
      </c>
      <c r="E6" s="1" t="s">
        <v>13</v>
      </c>
      <c r="G6" s="1" t="s">
        <v>14</v>
      </c>
    </row>
  </sheetData>
  <sheetProtection sheet="1" objects="1" scenarios="1" selectLockedCells="1"/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5:M14"/>
  <sheetViews>
    <sheetView showGridLines="0" workbookViewId="0">
      <selection activeCell="B5" sqref="B5"/>
    </sheetView>
  </sheetViews>
  <sheetFormatPr defaultColWidth="9.109375" defaultRowHeight="14.4" x14ac:dyDescent="0.3"/>
  <cols>
    <col min="2" max="2" width="11.109375" bestFit="1" customWidth="1"/>
    <col min="3" max="3" width="13.77734375" customWidth="1"/>
    <col min="4" max="4" width="13.21875" customWidth="1"/>
    <col min="5" max="5" width="14" customWidth="1"/>
    <col min="6" max="6" width="13.5546875" customWidth="1"/>
    <col min="7" max="7" width="13.77734375" customWidth="1"/>
    <col min="8" max="8" width="13.88671875" customWidth="1"/>
    <col min="9" max="9" width="13.77734375" customWidth="1"/>
  </cols>
  <sheetData>
    <row r="5" spans="2:13" ht="46.2" x14ac:dyDescent="0.85">
      <c r="B5" s="61">
        <v>1</v>
      </c>
      <c r="C5" s="61">
        <v>1</v>
      </c>
      <c r="D5" s="61">
        <v>1</v>
      </c>
      <c r="E5" s="61">
        <v>1</v>
      </c>
      <c r="F5" s="61">
        <v>1</v>
      </c>
      <c r="G5" s="61">
        <v>1</v>
      </c>
      <c r="H5" s="61">
        <v>1</v>
      </c>
      <c r="I5" s="61">
        <v>1</v>
      </c>
      <c r="J5" s="62"/>
      <c r="K5" s="62"/>
      <c r="L5" s="62"/>
      <c r="M5" s="62"/>
    </row>
    <row r="14" spans="2:13" ht="61.2" x14ac:dyDescent="1.1000000000000001">
      <c r="D14" s="63" t="s">
        <v>28</v>
      </c>
      <c r="E14" s="77">
        <f>I5*1+H5*2+G5*4+F5*8+E5*16+D5*32+C5*64+B5*128</f>
        <v>255</v>
      </c>
      <c r="F14" s="77"/>
      <c r="G14" s="64" t="s">
        <v>29</v>
      </c>
    </row>
  </sheetData>
  <sheetProtection sheet="1" objects="1" scenarios="1" selectLockedCells="1"/>
  <mergeCells count="1">
    <mergeCell ref="E14:F14"/>
  </mergeCells>
  <dataValidations count="1">
    <dataValidation type="list" errorStyle="warning" allowBlank="1" showInputMessage="1" showErrorMessage="1" errorTitle="Invalid Entry" error="Enter a binary digit, 0 or 1_x000a__x000a_" sqref="B5:I5" xr:uid="{00000000-0002-0000-0200-000000000000}">
      <formula1>"0,1"</formula1>
    </dataValidation>
  </dataValidations>
  <pageMargins left="0.3" right="0.3" top="0.3" bottom="0.3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D1:Y28"/>
  <sheetViews>
    <sheetView showGridLines="0" tabSelected="1" zoomScaleNormal="100" workbookViewId="0">
      <selection activeCell="F2" sqref="F2:G2"/>
    </sheetView>
  </sheetViews>
  <sheetFormatPr defaultColWidth="9.109375" defaultRowHeight="14.4" x14ac:dyDescent="0.3"/>
  <cols>
    <col min="1" max="1" width="2" customWidth="1"/>
    <col min="2" max="2" width="2.109375" customWidth="1"/>
    <col min="3" max="3" width="2.77734375" customWidth="1"/>
    <col min="4" max="4" width="13.88671875" bestFit="1" customWidth="1"/>
    <col min="5" max="5" width="1.88671875" customWidth="1"/>
    <col min="6" max="6" width="10.88671875" customWidth="1"/>
    <col min="7" max="7" width="2.109375" customWidth="1"/>
    <col min="8" max="8" width="9.5546875" bestFit="1" customWidth="1"/>
    <col min="9" max="9" width="3" bestFit="1" customWidth="1"/>
    <col min="10" max="10" width="10" customWidth="1"/>
    <col min="11" max="11" width="3.109375" bestFit="1" customWidth="1"/>
    <col min="12" max="12" width="9" customWidth="1"/>
    <col min="13" max="13" width="1.77734375" customWidth="1"/>
    <col min="14" max="14" width="9.21875" bestFit="1" customWidth="1"/>
    <col min="15" max="15" width="1.77734375" customWidth="1"/>
    <col min="17" max="17" width="1.77734375" customWidth="1"/>
    <col min="19" max="19" width="2.109375" bestFit="1" customWidth="1"/>
    <col min="21" max="21" width="1.77734375" customWidth="1"/>
    <col min="23" max="23" width="4.109375" customWidth="1"/>
    <col min="24" max="24" width="9.5546875" bestFit="1" customWidth="1"/>
    <col min="26" max="26" width="11.88671875" customWidth="1"/>
  </cols>
  <sheetData>
    <row r="1" spans="4:25" ht="9" customHeight="1" x14ac:dyDescent="0.3"/>
    <row r="2" spans="4:25" ht="25.8" x14ac:dyDescent="0.5">
      <c r="D2" s="20">
        <v>3</v>
      </c>
      <c r="F2" s="82">
        <v>1</v>
      </c>
      <c r="G2" s="83"/>
    </row>
    <row r="3" spans="4:25" ht="4.5" customHeight="1" thickBot="1" x14ac:dyDescent="0.55000000000000004">
      <c r="D3" s="2"/>
      <c r="F3" s="84">
        <v>8</v>
      </c>
      <c r="G3" s="85"/>
    </row>
    <row r="4" spans="4:25" ht="21" x14ac:dyDescent="0.4">
      <c r="D4" s="3" t="s">
        <v>17</v>
      </c>
      <c r="F4" s="86" t="s">
        <v>10</v>
      </c>
      <c r="G4" s="87"/>
    </row>
    <row r="5" spans="4:25" x14ac:dyDescent="0.3">
      <c r="D5" s="4"/>
      <c r="F5" s="4"/>
    </row>
    <row r="6" spans="4:25" ht="14.25" customHeight="1" x14ac:dyDescent="0.3">
      <c r="D6" s="16" t="str">
        <f>IF($D$2&gt;0,"●●●●●●●●●●","")</f>
        <v>●●●●●●●●●●</v>
      </c>
      <c r="F6" s="16" t="str">
        <f>IF(F2&gt;0,"●","")</f>
        <v>●</v>
      </c>
      <c r="G6" s="17" t="str">
        <f>IF(F2&gt;5,"●","")</f>
        <v/>
      </c>
      <c r="J6" s="80">
        <f>D2*10+F2*1</f>
        <v>31</v>
      </c>
      <c r="K6" s="73">
        <v>10</v>
      </c>
      <c r="L6" s="88" t="s">
        <v>37</v>
      </c>
      <c r="M6" s="89"/>
      <c r="N6" s="89"/>
      <c r="O6" s="89"/>
      <c r="P6" s="89"/>
    </row>
    <row r="7" spans="4:25" ht="15" customHeight="1" x14ac:dyDescent="0.3">
      <c r="D7" s="16" t="str">
        <f>IF($D$2&gt;1,"●●●●●●●●●●","")</f>
        <v>●●●●●●●●●●</v>
      </c>
      <c r="F7" s="16" t="str">
        <f>IF(F2&gt;1,"●","")</f>
        <v/>
      </c>
      <c r="G7" s="17" t="str">
        <f>IF(F2&gt;6,"●","")</f>
        <v/>
      </c>
      <c r="J7" s="81"/>
      <c r="K7" s="73"/>
      <c r="L7" s="88"/>
      <c r="M7" s="89"/>
      <c r="N7" s="89"/>
      <c r="O7" s="89"/>
      <c r="P7" s="89"/>
    </row>
    <row r="8" spans="4:25" ht="15" customHeight="1" x14ac:dyDescent="0.3">
      <c r="D8" s="16" t="str">
        <f>IF($D$2&gt;2,"●●●●●●●●●●","")</f>
        <v>●●●●●●●●●●</v>
      </c>
      <c r="F8" s="16" t="str">
        <f>IF(F2&gt;2,"●","")</f>
        <v/>
      </c>
      <c r="G8" s="17" t="str">
        <f>IF($F$2&gt;7,"●","")</f>
        <v/>
      </c>
    </row>
    <row r="9" spans="4:25" ht="15" customHeight="1" x14ac:dyDescent="0.3">
      <c r="D9" s="16" t="str">
        <f>IF($D$2&gt;3,"●●●●●●●●●●","")</f>
        <v/>
      </c>
      <c r="F9" s="16" t="str">
        <f>IF($F$2&gt;3,"●","")</f>
        <v/>
      </c>
      <c r="G9" s="17" t="str">
        <f>IF($F$2&gt;8,"●","")</f>
        <v/>
      </c>
    </row>
    <row r="10" spans="4:25" ht="15" customHeight="1" x14ac:dyDescent="0.3">
      <c r="D10" s="16" t="str">
        <f>IF($D$2&gt;4,"●●●●●●●●●●","")</f>
        <v/>
      </c>
      <c r="F10" s="16" t="str">
        <f>IF($F$2&gt;4,"●","")</f>
        <v/>
      </c>
      <c r="G10" s="17"/>
    </row>
    <row r="11" spans="4:25" ht="15" customHeight="1" x14ac:dyDescent="0.3">
      <c r="D11" s="16" t="str">
        <f>IF($D$2&gt;5,"●●●●●●●●●●","")</f>
        <v/>
      </c>
      <c r="F11" s="16"/>
      <c r="G11" s="17"/>
    </row>
    <row r="12" spans="4:25" ht="15" customHeight="1" x14ac:dyDescent="0.3">
      <c r="D12" s="16" t="str">
        <f>IF($D$2&gt;6,"●●●●●●●●●●","")</f>
        <v/>
      </c>
      <c r="F12" s="16"/>
      <c r="G12" s="17"/>
    </row>
    <row r="13" spans="4:25" ht="15" customHeight="1" x14ac:dyDescent="0.3">
      <c r="D13" s="16" t="str">
        <f>IF($D$2&gt;7,"●●●●●●●●●●","")</f>
        <v/>
      </c>
      <c r="F13" s="16"/>
      <c r="G13" s="17"/>
    </row>
    <row r="14" spans="4:25" ht="15" customHeight="1" x14ac:dyDescent="0.3">
      <c r="D14" s="16" t="str">
        <f>IF($D$2&gt;8,"●●●●●●●●●●","")</f>
        <v/>
      </c>
      <c r="F14" s="16"/>
      <c r="G14" s="17"/>
    </row>
    <row r="15" spans="4:25" ht="3" customHeight="1" x14ac:dyDescent="0.3">
      <c r="D15" s="13"/>
      <c r="F15" s="13"/>
      <c r="J15" s="21"/>
      <c r="K15" s="5"/>
      <c r="U15" s="78" t="s">
        <v>38</v>
      </c>
      <c r="V15" s="78"/>
      <c r="W15" s="78"/>
      <c r="X15" s="78"/>
      <c r="Y15" s="78"/>
    </row>
    <row r="16" spans="4:25" ht="36.6" x14ac:dyDescent="0.3">
      <c r="D16" s="13"/>
      <c r="F16" s="13"/>
      <c r="H16" s="79" t="str">
        <f>DEC2BIN(J6,8)</f>
        <v>00011111</v>
      </c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5">
        <v>2</v>
      </c>
      <c r="U16" s="78"/>
      <c r="V16" s="78"/>
      <c r="W16" s="78"/>
      <c r="X16" s="78"/>
      <c r="Y16" s="78"/>
    </row>
    <row r="17" spans="4:23" ht="15" customHeight="1" x14ac:dyDescent="0.3">
      <c r="D17" s="13"/>
      <c r="F17" s="13"/>
      <c r="J17" s="12"/>
      <c r="K17" s="5"/>
    </row>
    <row r="19" spans="4:23" ht="26.4" thickBot="1" x14ac:dyDescent="0.55000000000000004">
      <c r="D19" s="8">
        <f>IF(H6&gt;=64,1,0)</f>
        <v>0</v>
      </c>
      <c r="F19" s="8">
        <f>IF(J6&gt;=64,1,0)</f>
        <v>0</v>
      </c>
      <c r="H19" s="8">
        <f>IF(     (J6-F19*64)    &gt;=32,  1,   0   )</f>
        <v>0</v>
      </c>
      <c r="J19" s="8">
        <f>IF((J6-F19*64-H19*32)&gt;=16,1,0)</f>
        <v>1</v>
      </c>
      <c r="L19" s="8">
        <f>IF((J6-F19*64-H19*32  -J19*16      )   &gt;= 8,1,0)</f>
        <v>1</v>
      </c>
      <c r="N19" s="8">
        <f>IF((J6-F19*64-H19*32  -J19*16   -L19*8   )   &gt;= 4,1,0)</f>
        <v>1</v>
      </c>
      <c r="P19" s="8">
        <f>IF((J6-F19*64-H19*32  -J19*16   -L19*8   -N19*4)   &gt;= 2,1,0)</f>
        <v>1</v>
      </c>
      <c r="R19" s="8">
        <f>IF( MOD(J6,2)      &gt;0,1,0)</f>
        <v>1</v>
      </c>
    </row>
    <row r="20" spans="4:23" ht="21.75" customHeight="1" x14ac:dyDescent="0.4">
      <c r="D20" s="3" t="s">
        <v>3</v>
      </c>
      <c r="F20" s="3" t="s">
        <v>4</v>
      </c>
      <c r="G20" s="9"/>
      <c r="H20" s="3" t="s">
        <v>5</v>
      </c>
      <c r="I20" s="9"/>
      <c r="J20" s="3" t="s">
        <v>6</v>
      </c>
      <c r="K20" s="9"/>
      <c r="L20" s="3" t="s">
        <v>7</v>
      </c>
      <c r="M20" s="9"/>
      <c r="N20" s="3" t="s">
        <v>8</v>
      </c>
      <c r="O20" s="9"/>
      <c r="P20" s="3" t="s">
        <v>9</v>
      </c>
      <c r="Q20" s="9"/>
      <c r="R20" s="3" t="s">
        <v>10</v>
      </c>
      <c r="V20" s="14"/>
      <c r="W20" s="5"/>
    </row>
    <row r="21" spans="4:23" ht="127.5" customHeight="1" x14ac:dyDescent="0.3">
      <c r="F21" s="18" t="str">
        <f>IF(F19&gt;0,"●●●●●●●●●●●●●●●●●●●●●●●●●●●●●●●●●●●●●●●●●●●●●●●●●●●●●●●●●●●●●●●●","")</f>
        <v/>
      </c>
      <c r="H21" s="18" t="str">
        <f>IF(H19&gt;0,"●●●●●●●●●●●●●●●●●●●●●●●●●●●●●●●●","")</f>
        <v/>
      </c>
      <c r="J21" s="19" t="str">
        <f>IF(J19&gt;0,"●●●●●●●●●●●●●●●●","")</f>
        <v>●●●●●●●●●●●●●●●●</v>
      </c>
      <c r="L21" s="19" t="str">
        <f>IF(L19&gt;0,"●●●●●●●●","")</f>
        <v>●●●●●●●●</v>
      </c>
      <c r="N21" s="19" t="str">
        <f>IF(N19&gt;0,"●●●●","")</f>
        <v>●●●●</v>
      </c>
      <c r="P21" s="19" t="str">
        <f>IF(P19&gt;0,"●●","")</f>
        <v>●●</v>
      </c>
      <c r="R21" s="19" t="str">
        <f>IF(R19&gt;0,"●","")</f>
        <v>●</v>
      </c>
      <c r="V21" s="14"/>
      <c r="W21" s="5"/>
    </row>
    <row r="22" spans="4:23" ht="30.75" customHeight="1" x14ac:dyDescent="0.3">
      <c r="V22" s="14"/>
      <c r="W22" s="5"/>
    </row>
    <row r="23" spans="4:23" ht="12.75" customHeight="1" x14ac:dyDescent="0.3">
      <c r="V23" s="14"/>
      <c r="W23" s="5"/>
    </row>
    <row r="28" spans="4:23" ht="111" customHeight="1" x14ac:dyDescent="0.3"/>
  </sheetData>
  <sheetProtection sheet="1" objects="1" scenarios="1" selectLockedCells="1"/>
  <mergeCells count="8">
    <mergeCell ref="U15:Y16"/>
    <mergeCell ref="H16:R16"/>
    <mergeCell ref="K6:K7"/>
    <mergeCell ref="J6:J7"/>
    <mergeCell ref="F2:G2"/>
    <mergeCell ref="F3:G3"/>
    <mergeCell ref="F4:G4"/>
    <mergeCell ref="L6:P7"/>
  </mergeCells>
  <dataValidations count="2">
    <dataValidation type="list" errorStyle="warning" allowBlank="1" showDropDown="1" showInputMessage="1" showErrorMessage="1" errorTitle="Invalid Entry" error="Enter a decimal digit, 0-9_x000a__x000a_" sqref="D2" xr:uid="{00000000-0002-0000-0300-000000000000}">
      <formula1>"0,1,2,3,4,5,6,7,8,9"</formula1>
    </dataValidation>
    <dataValidation type="list" errorStyle="warning" allowBlank="1" showDropDown="1" showInputMessage="1" showErrorMessage="1" errorTitle="Invalid Entry" error="Enter a decimal digit, 0 - 9_x000a__x000a_" sqref="F2:G2" xr:uid="{00000000-0002-0000-0300-000001000000}">
      <formula1>"0,1,2,3,4,5,6,7,8,9"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0AB1-F356-45F5-AB68-54FC35006E41}">
  <dimension ref="D21:F26"/>
  <sheetViews>
    <sheetView showGridLines="0" zoomScale="85" zoomScaleNormal="85" workbookViewId="0">
      <selection activeCell="K19" sqref="K19"/>
    </sheetView>
  </sheetViews>
  <sheetFormatPr defaultRowHeight="14.4" x14ac:dyDescent="0.3"/>
  <cols>
    <col min="4" max="4" width="6.88671875" customWidth="1"/>
    <col min="5" max="5" width="5.5546875" customWidth="1"/>
    <col min="6" max="6" width="7.5546875" customWidth="1"/>
  </cols>
  <sheetData>
    <row r="21" spans="4:6" ht="33.6" x14ac:dyDescent="0.65">
      <c r="D21" s="65" t="s">
        <v>30</v>
      </c>
      <c r="E21" s="66" t="s">
        <v>36</v>
      </c>
      <c r="F21" s="65">
        <v>10</v>
      </c>
    </row>
    <row r="22" spans="4:6" ht="33.6" x14ac:dyDescent="0.65">
      <c r="D22" s="67" t="s">
        <v>31</v>
      </c>
      <c r="E22" s="66" t="s">
        <v>36</v>
      </c>
      <c r="F22" s="67">
        <v>11</v>
      </c>
    </row>
    <row r="23" spans="4:6" ht="33.6" x14ac:dyDescent="0.65">
      <c r="D23" s="68" t="s">
        <v>32</v>
      </c>
      <c r="E23" s="66" t="s">
        <v>36</v>
      </c>
      <c r="F23" s="68">
        <v>12</v>
      </c>
    </row>
    <row r="24" spans="4:6" ht="33.6" x14ac:dyDescent="0.65">
      <c r="D24" s="69" t="s">
        <v>33</v>
      </c>
      <c r="E24" s="66" t="s">
        <v>36</v>
      </c>
      <c r="F24" s="69">
        <v>13</v>
      </c>
    </row>
    <row r="25" spans="4:6" ht="33.6" x14ac:dyDescent="0.65">
      <c r="D25" s="70" t="s">
        <v>34</v>
      </c>
      <c r="E25" s="66" t="s">
        <v>36</v>
      </c>
      <c r="F25" s="70">
        <v>14</v>
      </c>
    </row>
    <row r="26" spans="4:6" ht="33.6" x14ac:dyDescent="0.65">
      <c r="D26" s="66" t="s">
        <v>35</v>
      </c>
      <c r="E26" s="66" t="s">
        <v>36</v>
      </c>
      <c r="F26" s="66">
        <v>15</v>
      </c>
    </row>
  </sheetData>
  <sheetProtection sheet="1" objects="1" scenarios="1" selectLockedCells="1" selectUnlockedCells="1"/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9364-8E59-4F92-8689-73CC51272BB3}">
  <dimension ref="B4:H16"/>
  <sheetViews>
    <sheetView showGridLines="0" zoomScale="85" zoomScaleNormal="85" workbookViewId="0">
      <selection activeCell="K19" sqref="K19"/>
    </sheetView>
  </sheetViews>
  <sheetFormatPr defaultColWidth="9.109375" defaultRowHeight="14.4" x14ac:dyDescent="0.3"/>
  <cols>
    <col min="2" max="2" width="19.21875" customWidth="1"/>
    <col min="3" max="3" width="19" customWidth="1"/>
    <col min="4" max="4" width="18" customWidth="1"/>
    <col min="6" max="6" width="13.44140625" customWidth="1"/>
    <col min="7" max="7" width="20.44140625" customWidth="1"/>
    <col min="8" max="8" width="10" customWidth="1"/>
  </cols>
  <sheetData>
    <row r="4" spans="2:8" ht="15" thickBot="1" x14ac:dyDescent="0.35"/>
    <row r="5" spans="2:8" ht="61.2" x14ac:dyDescent="1.1000000000000001">
      <c r="B5" s="95">
        <v>15</v>
      </c>
      <c r="C5" s="95">
        <v>15</v>
      </c>
      <c r="D5" s="95">
        <v>15</v>
      </c>
      <c r="E5" s="62"/>
      <c r="F5" s="62"/>
      <c r="G5" s="62"/>
      <c r="H5" s="62"/>
    </row>
    <row r="6" spans="2:8" ht="61.2" x14ac:dyDescent="1.1000000000000001">
      <c r="B6" s="96" t="str">
        <f>DEC2HEX(B5,1)</f>
        <v>F</v>
      </c>
      <c r="C6" s="96" t="str">
        <f>DEC2HEX(C5,1)</f>
        <v>F</v>
      </c>
      <c r="D6" s="96" t="str">
        <f>DEC2HEX(D5,1)</f>
        <v>F</v>
      </c>
      <c r="E6" s="62"/>
      <c r="F6" s="62"/>
      <c r="G6" s="62"/>
      <c r="H6" s="62"/>
    </row>
    <row r="7" spans="2:8" x14ac:dyDescent="0.3">
      <c r="B7" s="97"/>
      <c r="C7" s="97"/>
      <c r="D7" s="97"/>
    </row>
    <row r="8" spans="2:8" x14ac:dyDescent="0.3">
      <c r="B8" s="97"/>
      <c r="C8" s="97"/>
      <c r="D8" s="97"/>
    </row>
    <row r="9" spans="2:8" x14ac:dyDescent="0.3">
      <c r="B9" s="97"/>
      <c r="C9" s="97"/>
      <c r="D9" s="97"/>
    </row>
    <row r="10" spans="2:8" x14ac:dyDescent="0.3">
      <c r="B10" s="97"/>
      <c r="C10" s="97"/>
      <c r="D10" s="97"/>
    </row>
    <row r="11" spans="2:8" x14ac:dyDescent="0.3">
      <c r="B11" s="97"/>
      <c r="C11" s="97"/>
      <c r="D11" s="97"/>
    </row>
    <row r="12" spans="2:8" x14ac:dyDescent="0.3">
      <c r="B12" s="97"/>
      <c r="C12" s="97"/>
      <c r="D12" s="97"/>
    </row>
    <row r="13" spans="2:8" x14ac:dyDescent="0.3">
      <c r="B13" s="97"/>
      <c r="C13" s="97"/>
      <c r="D13" s="97"/>
    </row>
    <row r="14" spans="2:8" x14ac:dyDescent="0.3">
      <c r="B14" s="97"/>
      <c r="C14" s="97"/>
      <c r="D14" s="97"/>
    </row>
    <row r="15" spans="2:8" ht="37.200000000000003" thickBot="1" x14ac:dyDescent="0.75">
      <c r="B15" s="98">
        <f>B5*256</f>
        <v>3840</v>
      </c>
      <c r="C15" s="98">
        <f>C5*16</f>
        <v>240</v>
      </c>
      <c r="D15" s="98">
        <f>D5*1</f>
        <v>15</v>
      </c>
    </row>
    <row r="16" spans="2:8" ht="92.4" thickBot="1" x14ac:dyDescent="1.7">
      <c r="B16" s="63" t="s">
        <v>28</v>
      </c>
      <c r="C16" s="99">
        <f>HEX2DEC(D6)+HEX2DEC(C6)*16+HEX2DEC(B6)*256</f>
        <v>4095</v>
      </c>
      <c r="D16" s="100"/>
      <c r="E16" s="64" t="s">
        <v>29</v>
      </c>
    </row>
  </sheetData>
  <sheetProtection sheet="1" objects="1" scenarios="1"/>
  <mergeCells count="1">
    <mergeCell ref="C16:D16"/>
  </mergeCells>
  <dataValidations count="1">
    <dataValidation type="list" errorStyle="warning" allowBlank="1" showInputMessage="1" showErrorMessage="1" errorTitle="Invalid Entry" error="Enter a binary digit, 0 or 1_x000a__x000a_" sqref="B5:D5" xr:uid="{DB0F67DC-E50B-40CD-9895-E5BCF4E67E62}">
      <formula1>"0,1,2,3,4,5,6,7,8,9,10,11,12,13,14,15"</formula1>
    </dataValidation>
  </dataValidations>
  <pageMargins left="0.3" right="0.3" top="0.3" bottom="0.3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C33C-34DE-4A23-8E86-39CBF1D4B617}">
  <dimension ref="A3:V21"/>
  <sheetViews>
    <sheetView showGridLines="0" zoomScale="70" zoomScaleNormal="70" workbookViewId="0">
      <selection activeCell="K19" sqref="K19"/>
    </sheetView>
  </sheetViews>
  <sheetFormatPr defaultColWidth="9.109375" defaultRowHeight="14.4" x14ac:dyDescent="0.3"/>
  <cols>
    <col min="2" max="2" width="1.77734375" customWidth="1"/>
    <col min="4" max="4" width="1.77734375" customWidth="1"/>
    <col min="6" max="6" width="1.77734375" customWidth="1"/>
    <col min="8" max="8" width="1.77734375" customWidth="1"/>
    <col min="10" max="10" width="1.77734375" customWidth="1"/>
    <col min="12" max="12" width="1.77734375" customWidth="1"/>
    <col min="14" max="14" width="1.77734375" customWidth="1"/>
    <col min="16" max="16" width="1.77734375" customWidth="1"/>
    <col min="18" max="18" width="1.77734375" customWidth="1"/>
    <col min="20" max="20" width="1.77734375" customWidth="1"/>
    <col min="21" max="21" width="11" customWidth="1"/>
    <col min="22" max="22" width="4.109375" customWidth="1"/>
    <col min="23" max="23" width="9.5546875" bestFit="1" customWidth="1"/>
    <col min="25" max="25" width="11.88671875" customWidth="1"/>
  </cols>
  <sheetData>
    <row r="3" spans="1:22" ht="26.4" thickBot="1" x14ac:dyDescent="0.55000000000000004">
      <c r="A3" s="90" t="s">
        <v>19</v>
      </c>
      <c r="B3" s="91"/>
      <c r="C3" s="91"/>
      <c r="D3" s="91"/>
      <c r="E3" s="91"/>
      <c r="O3" s="2">
        <f>INT(S6/1000)</f>
        <v>0</v>
      </c>
      <c r="Q3" s="2">
        <f>INT(  (S6 - (O3*1000) ) / 100                             )</f>
        <v>2</v>
      </c>
      <c r="S3" s="2">
        <f>INT(  (S6 - (O3*1000)   - ( Q3*100)                       ) / 10      )</f>
        <v>6</v>
      </c>
      <c r="U3" s="2">
        <f>MOD(S6,10)</f>
        <v>6</v>
      </c>
    </row>
    <row r="4" spans="1:22" ht="21" x14ac:dyDescent="0.4">
      <c r="O4" s="3" t="s">
        <v>15</v>
      </c>
      <c r="Q4" s="3" t="s">
        <v>16</v>
      </c>
      <c r="S4" s="3" t="s">
        <v>17</v>
      </c>
      <c r="U4" s="3" t="s">
        <v>10</v>
      </c>
    </row>
    <row r="5" spans="1:22" x14ac:dyDescent="0.3">
      <c r="O5" s="4"/>
      <c r="Q5" s="4"/>
      <c r="S5" s="4"/>
      <c r="U5" s="4"/>
    </row>
    <row r="6" spans="1:22" ht="46.2" x14ac:dyDescent="0.35">
      <c r="S6" s="92">
        <f>A11*1024+C11*512+E11*256+G11*128+I11*64+K11*32+M11*16+O11*8+Q11*4+S11*2+U11*1</f>
        <v>266</v>
      </c>
      <c r="T6" s="93"/>
      <c r="U6" s="93"/>
      <c r="V6" s="71">
        <v>10</v>
      </c>
    </row>
    <row r="7" spans="1:22" ht="25.8" x14ac:dyDescent="0.3">
      <c r="S7" s="6"/>
      <c r="T7" s="7"/>
      <c r="U7" s="7"/>
      <c r="V7" s="5"/>
    </row>
    <row r="8" spans="1:22" ht="16.5" customHeight="1" x14ac:dyDescent="0.3"/>
    <row r="9" spans="1:22" ht="29.25" customHeight="1" x14ac:dyDescent="0.3">
      <c r="A9" s="90" t="s">
        <v>20</v>
      </c>
      <c r="B9" s="91"/>
      <c r="C9" s="91"/>
      <c r="D9" s="91"/>
      <c r="E9" s="91"/>
      <c r="U9" s="72" t="str">
        <f>A11&amp;C11&amp;E11&amp;G11&amp;I11&amp;K11&amp;M11&amp;O11&amp;Q11&amp;S11&amp;U11</f>
        <v>00100001010</v>
      </c>
      <c r="V9" s="94">
        <v>2</v>
      </c>
    </row>
    <row r="10" spans="1:22" ht="14.25" customHeight="1" x14ac:dyDescent="0.3">
      <c r="V10" s="94"/>
    </row>
    <row r="11" spans="1:22" ht="25.8" x14ac:dyDescent="0.5">
      <c r="A11" s="28">
        <v>0</v>
      </c>
      <c r="B11" s="30"/>
      <c r="C11" s="28">
        <v>0</v>
      </c>
      <c r="D11" s="30"/>
      <c r="E11" s="28">
        <v>1</v>
      </c>
      <c r="F11" s="30"/>
      <c r="G11" s="28">
        <v>0</v>
      </c>
      <c r="H11" s="30"/>
      <c r="I11" s="28">
        <v>0</v>
      </c>
      <c r="J11" s="30"/>
      <c r="K11" s="28">
        <v>0</v>
      </c>
      <c r="L11" s="30"/>
      <c r="M11" s="28">
        <v>0</v>
      </c>
      <c r="N11" s="30"/>
      <c r="O11" s="28">
        <v>1</v>
      </c>
      <c r="P11" s="30"/>
      <c r="Q11" s="28">
        <v>0</v>
      </c>
      <c r="R11" s="30"/>
      <c r="S11" s="28">
        <v>1</v>
      </c>
      <c r="T11" s="30"/>
      <c r="U11" s="28">
        <v>0</v>
      </c>
    </row>
    <row r="12" spans="1:22" ht="6.75" customHeight="1" thickBot="1" x14ac:dyDescent="0.35">
      <c r="A12" s="29"/>
      <c r="C12" s="29"/>
      <c r="E12" s="29"/>
      <c r="G12" s="29"/>
      <c r="I12" s="29"/>
      <c r="K12" s="29"/>
      <c r="M12" s="29"/>
      <c r="O12" s="29"/>
      <c r="Q12" s="29"/>
      <c r="S12" s="29"/>
      <c r="U12" s="29"/>
    </row>
    <row r="13" spans="1:22" ht="21" x14ac:dyDescent="0.4">
      <c r="A13" s="3" t="s">
        <v>0</v>
      </c>
      <c r="B13" s="9"/>
      <c r="C13" s="3" t="s">
        <v>1</v>
      </c>
      <c r="D13" s="9"/>
      <c r="E13" s="3" t="s">
        <v>2</v>
      </c>
      <c r="F13" s="9"/>
      <c r="G13" s="3" t="s">
        <v>3</v>
      </c>
      <c r="H13" s="9"/>
      <c r="I13" s="3" t="s">
        <v>4</v>
      </c>
      <c r="J13" s="9"/>
      <c r="K13" s="3" t="s">
        <v>5</v>
      </c>
      <c r="L13" s="9"/>
      <c r="M13" s="3" t="s">
        <v>6</v>
      </c>
      <c r="N13" s="9"/>
      <c r="O13" s="3" t="s">
        <v>7</v>
      </c>
      <c r="P13" s="9"/>
      <c r="Q13" s="3" t="s">
        <v>8</v>
      </c>
      <c r="R13" s="9"/>
      <c r="S13" s="3" t="s">
        <v>9</v>
      </c>
      <c r="T13" s="9"/>
      <c r="U13" s="3" t="s">
        <v>10</v>
      </c>
    </row>
    <row r="14" spans="1:22" x14ac:dyDescent="0.3">
      <c r="A14" s="4"/>
      <c r="C14" s="4"/>
      <c r="E14" s="4"/>
      <c r="G14" s="4"/>
      <c r="I14" s="4"/>
      <c r="K14" s="4"/>
      <c r="M14" s="4"/>
      <c r="O14" s="4"/>
      <c r="Q14" s="4"/>
      <c r="S14" s="4"/>
      <c r="U14" s="10"/>
    </row>
    <row r="15" spans="1:22" ht="30.75" customHeight="1" x14ac:dyDescent="0.3"/>
    <row r="16" spans="1:22" ht="27" customHeight="1" x14ac:dyDescent="0.3">
      <c r="A16" s="90" t="s">
        <v>18</v>
      </c>
      <c r="B16" s="91"/>
      <c r="C16" s="91"/>
      <c r="D16" s="91"/>
      <c r="E16" s="91"/>
      <c r="F16" s="91"/>
      <c r="G16" s="91"/>
      <c r="H16" s="91"/>
      <c r="I16" s="91"/>
    </row>
    <row r="17" spans="5:22" ht="36.75" customHeight="1" x14ac:dyDescent="0.3"/>
    <row r="18" spans="5:22" ht="26.4" thickBot="1" x14ac:dyDescent="0.55000000000000004">
      <c r="E18" s="11" t="str">
        <f>DEC2HEX(INT(S6/256))</f>
        <v>1</v>
      </c>
      <c r="M18" s="11" t="str">
        <f>DEC2HEX(INT((S6-(HEX2DEC(E18)*256))/16))</f>
        <v>0</v>
      </c>
      <c r="U18" s="11" t="str">
        <f>DEC2HEX(S6-HEX2DEC(E18)*256-HEX2DEC(M18)*16)</f>
        <v>A</v>
      </c>
    </row>
    <row r="19" spans="5:22" ht="21" x14ac:dyDescent="0.4">
      <c r="E19" s="3" t="s">
        <v>2</v>
      </c>
      <c r="M19" s="3" t="s">
        <v>6</v>
      </c>
      <c r="U19" s="3" t="s">
        <v>10</v>
      </c>
    </row>
    <row r="20" spans="5:22" ht="54" customHeight="1" x14ac:dyDescent="0.3"/>
    <row r="21" spans="5:22" ht="46.2" x14ac:dyDescent="0.35">
      <c r="U21" s="27" t="str">
        <f>DEC2HEX(S6)</f>
        <v>10A</v>
      </c>
      <c r="V21" s="71">
        <v>16</v>
      </c>
    </row>
  </sheetData>
  <sheetProtection sheet="1" objects="1" scenarios="1" selectLockedCells="1"/>
  <mergeCells count="5">
    <mergeCell ref="A3:E3"/>
    <mergeCell ref="S6:U6"/>
    <mergeCell ref="A9:E9"/>
    <mergeCell ref="V9:V10"/>
    <mergeCell ref="A16:I16"/>
  </mergeCells>
  <dataValidations count="1">
    <dataValidation type="list" errorStyle="warning" allowBlank="1" showInputMessage="1" showErrorMessage="1" errorTitle="Invalid Entry" error="Enter a binary digit, 0 or 1_x000a__x000a_" sqref="A11 C11 E11 G11 I11 K11 M11 O11 Q11 S11 U11" xr:uid="{22FE8460-BB0D-48E5-A574-57C1D2FA807A}">
      <formula1>"0,1"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762B-63DF-4C72-8BCB-6BE71600479C}">
  <dimension ref="A1:D45"/>
  <sheetViews>
    <sheetView showGridLines="0" zoomScale="40" zoomScaleNormal="40" workbookViewId="0">
      <selection activeCell="K19" sqref="K19"/>
    </sheetView>
  </sheetViews>
  <sheetFormatPr defaultColWidth="9.109375" defaultRowHeight="14.4" x14ac:dyDescent="0.3"/>
  <cols>
    <col min="1" max="1" width="15.5546875" bestFit="1" customWidth="1"/>
    <col min="2" max="4" width="19.109375" bestFit="1" customWidth="1"/>
    <col min="5" max="5" width="3.5546875" customWidth="1"/>
  </cols>
  <sheetData>
    <row r="1" spans="1:4" ht="21.6" thickBot="1" x14ac:dyDescent="0.45">
      <c r="A1" s="31" t="s">
        <v>27</v>
      </c>
    </row>
    <row r="2" spans="1:4" ht="18" x14ac:dyDescent="0.35">
      <c r="A2" s="32"/>
      <c r="B2" s="33" t="s">
        <v>21</v>
      </c>
      <c r="C2" s="34" t="s">
        <v>22</v>
      </c>
      <c r="D2" s="35" t="s">
        <v>23</v>
      </c>
    </row>
    <row r="3" spans="1:4" ht="21" x14ac:dyDescent="0.4">
      <c r="A3" s="36" t="s">
        <v>24</v>
      </c>
      <c r="B3" s="59">
        <v>255</v>
      </c>
      <c r="C3" s="59">
        <v>0</v>
      </c>
      <c r="D3" s="60">
        <v>0</v>
      </c>
    </row>
    <row r="4" spans="1:4" ht="21" x14ac:dyDescent="0.4">
      <c r="A4" s="36" t="s">
        <v>25</v>
      </c>
      <c r="B4" s="39" t="str">
        <f>DEC2BIN(B3,8)</f>
        <v>11111111</v>
      </c>
      <c r="C4" s="39" t="str">
        <f t="shared" ref="C4:D4" si="0">DEC2BIN(C3,8)</f>
        <v>00000000</v>
      </c>
      <c r="D4" s="39" t="str">
        <f t="shared" si="0"/>
        <v>00000000</v>
      </c>
    </row>
    <row r="5" spans="1:4" ht="21.6" thickBot="1" x14ac:dyDescent="0.45">
      <c r="A5" s="41" t="s">
        <v>26</v>
      </c>
      <c r="B5" s="42" t="str">
        <f>DEC2HEX(B3,2)</f>
        <v>FF</v>
      </c>
      <c r="C5" s="42" t="str">
        <f>DEC2HEX(C3,2)</f>
        <v>00</v>
      </c>
      <c r="D5" s="42" t="str">
        <f>DEC2HEX(D3,2)</f>
        <v>00</v>
      </c>
    </row>
    <row r="6" spans="1:4" ht="15" thickBot="1" x14ac:dyDescent="0.35"/>
    <row r="7" spans="1:4" ht="18" x14ac:dyDescent="0.35">
      <c r="A7" s="44"/>
      <c r="B7" s="33" t="s">
        <v>21</v>
      </c>
      <c r="C7" s="34" t="s">
        <v>22</v>
      </c>
      <c r="D7" s="35" t="s">
        <v>23</v>
      </c>
    </row>
    <row r="8" spans="1:4" ht="21" x14ac:dyDescent="0.4">
      <c r="A8" s="36" t="s">
        <v>24</v>
      </c>
      <c r="B8" s="37">
        <v>0</v>
      </c>
      <c r="C8" s="37">
        <v>255</v>
      </c>
      <c r="D8" s="38">
        <v>0</v>
      </c>
    </row>
    <row r="9" spans="1:4" ht="21.6" thickBot="1" x14ac:dyDescent="0.45">
      <c r="A9" s="36" t="s">
        <v>25</v>
      </c>
      <c r="B9" s="42" t="str">
        <f>DEC2HEX(B8,2)</f>
        <v>00</v>
      </c>
      <c r="C9" s="42" t="str">
        <f t="shared" ref="C9:D9" si="1">DEC2HEX(C8,2)</f>
        <v>FF</v>
      </c>
      <c r="D9" s="42" t="str">
        <f t="shared" si="1"/>
        <v>00</v>
      </c>
    </row>
    <row r="10" spans="1:4" ht="21.6" thickBot="1" x14ac:dyDescent="0.45">
      <c r="A10" s="41" t="s">
        <v>26</v>
      </c>
      <c r="B10" s="42" t="str">
        <f>DEC2HEX(B8,2)</f>
        <v>00</v>
      </c>
      <c r="C10" s="42" t="str">
        <f t="shared" ref="C10:D10" si="2">DEC2HEX(C8,2)</f>
        <v>FF</v>
      </c>
      <c r="D10" s="42" t="str">
        <f t="shared" si="2"/>
        <v>00</v>
      </c>
    </row>
    <row r="11" spans="1:4" ht="15" thickBot="1" x14ac:dyDescent="0.35"/>
    <row r="12" spans="1:4" ht="18" x14ac:dyDescent="0.35">
      <c r="A12" s="45"/>
      <c r="B12" s="33" t="s">
        <v>21</v>
      </c>
      <c r="C12" s="34" t="s">
        <v>22</v>
      </c>
      <c r="D12" s="35" t="s">
        <v>23</v>
      </c>
    </row>
    <row r="13" spans="1:4" ht="21" x14ac:dyDescent="0.4">
      <c r="A13" s="36" t="s">
        <v>24</v>
      </c>
      <c r="B13" s="37">
        <v>0</v>
      </c>
      <c r="C13" s="37">
        <v>0</v>
      </c>
      <c r="D13" s="38">
        <v>255</v>
      </c>
    </row>
    <row r="14" spans="1:4" ht="21" x14ac:dyDescent="0.4">
      <c r="A14" s="36" t="s">
        <v>25</v>
      </c>
      <c r="B14" s="39" t="str">
        <f>DEC2BIN(B13,8)</f>
        <v>00000000</v>
      </c>
      <c r="C14" s="39" t="str">
        <f t="shared" ref="C14:D14" si="3">DEC2BIN(C13,8)</f>
        <v>00000000</v>
      </c>
      <c r="D14" s="39" t="str">
        <f t="shared" si="3"/>
        <v>11111111</v>
      </c>
    </row>
    <row r="15" spans="1:4" ht="21.6" thickBot="1" x14ac:dyDescent="0.45">
      <c r="A15" s="41" t="s">
        <v>26</v>
      </c>
      <c r="B15" s="42" t="str">
        <f t="shared" ref="B15:D15" si="4">DEC2HEX(B13,2)</f>
        <v>00</v>
      </c>
      <c r="C15" s="42" t="str">
        <f t="shared" si="4"/>
        <v>00</v>
      </c>
      <c r="D15" s="42" t="str">
        <f t="shared" si="4"/>
        <v>FF</v>
      </c>
    </row>
    <row r="16" spans="1:4" ht="15" thickBot="1" x14ac:dyDescent="0.35"/>
    <row r="17" spans="1:4" ht="18" x14ac:dyDescent="0.35">
      <c r="A17" s="46"/>
      <c r="B17" s="33" t="s">
        <v>21</v>
      </c>
      <c r="C17" s="34" t="s">
        <v>22</v>
      </c>
      <c r="D17" s="35" t="s">
        <v>23</v>
      </c>
    </row>
    <row r="18" spans="1:4" ht="21" x14ac:dyDescent="0.4">
      <c r="A18" s="36" t="s">
        <v>24</v>
      </c>
      <c r="B18" s="37">
        <v>255</v>
      </c>
      <c r="C18" s="37">
        <v>255</v>
      </c>
      <c r="D18" s="38">
        <v>0</v>
      </c>
    </row>
    <row r="19" spans="1:4" ht="21" x14ac:dyDescent="0.4">
      <c r="A19" s="36" t="s">
        <v>25</v>
      </c>
      <c r="B19" s="39" t="str">
        <f>DEC2BIN(B18)</f>
        <v>11111111</v>
      </c>
      <c r="C19" s="39" t="str">
        <f>DEC2BIN(C18)</f>
        <v>11111111</v>
      </c>
      <c r="D19" s="50">
        <v>0</v>
      </c>
    </row>
    <row r="20" spans="1:4" ht="21.6" thickBot="1" x14ac:dyDescent="0.45">
      <c r="A20" s="41" t="s">
        <v>26</v>
      </c>
      <c r="B20" s="42" t="str">
        <f>DEC2HEX(B18)</f>
        <v>FF</v>
      </c>
      <c r="C20" s="42" t="str">
        <f>DEC2HEX(C18)</f>
        <v>FF</v>
      </c>
      <c r="D20" s="49">
        <v>0</v>
      </c>
    </row>
    <row r="21" spans="1:4" ht="15" thickBot="1" x14ac:dyDescent="0.35"/>
    <row r="22" spans="1:4" ht="18" x14ac:dyDescent="0.35">
      <c r="A22" s="47"/>
      <c r="B22" s="33" t="s">
        <v>21</v>
      </c>
      <c r="C22" s="34" t="s">
        <v>22</v>
      </c>
      <c r="D22" s="35" t="s">
        <v>23</v>
      </c>
    </row>
    <row r="23" spans="1:4" ht="21" x14ac:dyDescent="0.4">
      <c r="A23" s="36" t="s">
        <v>24</v>
      </c>
      <c r="B23" s="37">
        <v>255</v>
      </c>
      <c r="C23" s="37">
        <v>0</v>
      </c>
      <c r="D23" s="38">
        <v>255</v>
      </c>
    </row>
    <row r="24" spans="1:4" ht="21" x14ac:dyDescent="0.4">
      <c r="A24" s="36" t="s">
        <v>25</v>
      </c>
      <c r="B24" s="39" t="str">
        <f>DEC2BIN(B23)</f>
        <v>11111111</v>
      </c>
      <c r="C24" s="50">
        <v>0</v>
      </c>
      <c r="D24" s="40" t="str">
        <f>DEC2BIN(D23)</f>
        <v>11111111</v>
      </c>
    </row>
    <row r="25" spans="1:4" ht="21.6" thickBot="1" x14ac:dyDescent="0.45">
      <c r="A25" s="41" t="s">
        <v>26</v>
      </c>
      <c r="B25" s="42" t="str">
        <f>DEC2HEX(B23)</f>
        <v>FF</v>
      </c>
      <c r="C25" s="55">
        <v>0</v>
      </c>
      <c r="D25" s="43" t="str">
        <f>DEC2HEX(D23)</f>
        <v>FF</v>
      </c>
    </row>
    <row r="26" spans="1:4" ht="15" thickBot="1" x14ac:dyDescent="0.35"/>
    <row r="27" spans="1:4" ht="18" x14ac:dyDescent="0.35">
      <c r="A27" s="48"/>
      <c r="B27" s="33" t="s">
        <v>21</v>
      </c>
      <c r="C27" s="34" t="s">
        <v>22</v>
      </c>
      <c r="D27" s="35" t="s">
        <v>23</v>
      </c>
    </row>
    <row r="28" spans="1:4" ht="21" x14ac:dyDescent="0.4">
      <c r="A28" s="36" t="s">
        <v>24</v>
      </c>
      <c r="B28" s="37">
        <v>0</v>
      </c>
      <c r="C28" s="37">
        <v>255</v>
      </c>
      <c r="D28" s="38">
        <v>255</v>
      </c>
    </row>
    <row r="29" spans="1:4" ht="21" x14ac:dyDescent="0.4">
      <c r="A29" s="36" t="s">
        <v>25</v>
      </c>
      <c r="B29" s="50">
        <v>0</v>
      </c>
      <c r="C29" s="39" t="str">
        <f>DEC2BIN(C28)</f>
        <v>11111111</v>
      </c>
      <c r="D29" s="40" t="str">
        <f>DEC2BIN(D28)</f>
        <v>11111111</v>
      </c>
    </row>
    <row r="30" spans="1:4" ht="21.6" thickBot="1" x14ac:dyDescent="0.45">
      <c r="A30" s="41" t="s">
        <v>26</v>
      </c>
      <c r="B30" s="55">
        <v>0</v>
      </c>
      <c r="C30" s="42" t="str">
        <f>DEC2HEX(C28)</f>
        <v>FF</v>
      </c>
      <c r="D30" s="43" t="str">
        <f>DEC2HEX(D28)</f>
        <v>FF</v>
      </c>
    </row>
    <row r="31" spans="1:4" ht="15" thickBot="1" x14ac:dyDescent="0.35"/>
    <row r="32" spans="1:4" ht="18.600000000000001" thickBot="1" x14ac:dyDescent="0.4">
      <c r="A32" s="53"/>
      <c r="B32" s="51" t="s">
        <v>21</v>
      </c>
      <c r="C32" s="34" t="s">
        <v>22</v>
      </c>
      <c r="D32" s="35" t="s">
        <v>23</v>
      </c>
    </row>
    <row r="33" spans="1:4" ht="21" x14ac:dyDescent="0.4">
      <c r="A33" s="52" t="s">
        <v>24</v>
      </c>
      <c r="B33" s="37">
        <v>255</v>
      </c>
      <c r="C33" s="37">
        <v>255</v>
      </c>
      <c r="D33" s="38">
        <v>255</v>
      </c>
    </row>
    <row r="34" spans="1:4" ht="21" x14ac:dyDescent="0.4">
      <c r="A34" s="36" t="s">
        <v>25</v>
      </c>
      <c r="B34" s="50">
        <v>0</v>
      </c>
      <c r="C34" s="39" t="str">
        <f>DEC2BIN(C33)</f>
        <v>11111111</v>
      </c>
      <c r="D34" s="40" t="str">
        <f>DEC2BIN(D33)</f>
        <v>11111111</v>
      </c>
    </row>
    <row r="35" spans="1:4" ht="21.6" thickBot="1" x14ac:dyDescent="0.45">
      <c r="A35" s="41" t="s">
        <v>26</v>
      </c>
      <c r="B35" s="42" t="str">
        <f>DEC2HEX(B33)</f>
        <v>FF</v>
      </c>
      <c r="C35" s="42" t="str">
        <f>DEC2HEX(C33)</f>
        <v>FF</v>
      </c>
      <c r="D35" s="43" t="str">
        <f>DEC2HEX(D33)</f>
        <v>FF</v>
      </c>
    </row>
    <row r="36" spans="1:4" ht="15" thickBot="1" x14ac:dyDescent="0.35"/>
    <row r="37" spans="1:4" ht="18.600000000000001" thickBot="1" x14ac:dyDescent="0.4">
      <c r="A37" s="54"/>
      <c r="B37" s="51" t="s">
        <v>21</v>
      </c>
      <c r="C37" s="34" t="s">
        <v>22</v>
      </c>
      <c r="D37" s="35" t="s">
        <v>23</v>
      </c>
    </row>
    <row r="38" spans="1:4" ht="21" x14ac:dyDescent="0.4">
      <c r="A38" s="52" t="s">
        <v>24</v>
      </c>
      <c r="B38" s="37">
        <v>0</v>
      </c>
      <c r="C38" s="37">
        <v>0</v>
      </c>
      <c r="D38" s="38">
        <v>0</v>
      </c>
    </row>
    <row r="39" spans="1:4" ht="21" x14ac:dyDescent="0.4">
      <c r="A39" s="36" t="s">
        <v>25</v>
      </c>
      <c r="B39" s="50">
        <v>0</v>
      </c>
      <c r="C39" s="50">
        <v>0</v>
      </c>
      <c r="D39" s="56">
        <v>0</v>
      </c>
    </row>
    <row r="40" spans="1:4" ht="21.6" thickBot="1" x14ac:dyDescent="0.45">
      <c r="A40" s="41" t="s">
        <v>26</v>
      </c>
      <c r="B40" s="55">
        <v>0</v>
      </c>
      <c r="C40" s="55">
        <v>0</v>
      </c>
      <c r="D40" s="57">
        <v>0</v>
      </c>
    </row>
    <row r="41" spans="1:4" ht="15" thickBot="1" x14ac:dyDescent="0.35"/>
    <row r="42" spans="1:4" ht="18" x14ac:dyDescent="0.35">
      <c r="A42" s="58"/>
      <c r="B42" s="33" t="s">
        <v>21</v>
      </c>
      <c r="C42" s="34" t="s">
        <v>22</v>
      </c>
      <c r="D42" s="35" t="s">
        <v>23</v>
      </c>
    </row>
    <row r="43" spans="1:4" ht="21" x14ac:dyDescent="0.4">
      <c r="A43" s="36" t="s">
        <v>24</v>
      </c>
      <c r="B43" s="59">
        <v>255</v>
      </c>
      <c r="C43" s="59">
        <v>255</v>
      </c>
      <c r="D43" s="60">
        <v>255</v>
      </c>
    </row>
    <row r="44" spans="1:4" ht="21" x14ac:dyDescent="0.4">
      <c r="A44" s="36" t="s">
        <v>25</v>
      </c>
      <c r="B44" s="50" t="str">
        <f>DEC2BIN(B43)</f>
        <v>11111111</v>
      </c>
      <c r="C44" s="50" t="str">
        <f>DEC2BIN(C43)</f>
        <v>11111111</v>
      </c>
      <c r="D44" s="50" t="str">
        <f>DEC2BIN(D43)</f>
        <v>11111111</v>
      </c>
    </row>
    <row r="45" spans="1:4" ht="21.6" thickBot="1" x14ac:dyDescent="0.45">
      <c r="A45" s="41" t="s">
        <v>26</v>
      </c>
      <c r="B45" s="42" t="str">
        <f>DEC2HEX(B43)</f>
        <v>FF</v>
      </c>
      <c r="C45" s="42" t="str">
        <f>DEC2HEX(C43)</f>
        <v>FF</v>
      </c>
      <c r="D45" s="42" t="str">
        <f>DEC2HEX(D43)</f>
        <v>FF</v>
      </c>
    </row>
  </sheetData>
  <sheetProtection sheet="1" objects="1" scenarios="1" selectLockedCells="1"/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F68EA-C2B4-4F64-864D-B7C069C1E616}">
  <dimension ref="A1:C7"/>
  <sheetViews>
    <sheetView showGridLines="0" zoomScale="235" zoomScaleNormal="235" workbookViewId="0">
      <selection activeCell="K19" sqref="K19"/>
    </sheetView>
  </sheetViews>
  <sheetFormatPr defaultRowHeight="14.4" x14ac:dyDescent="0.3"/>
  <cols>
    <col min="1" max="1" width="11.88671875" customWidth="1"/>
  </cols>
  <sheetData>
    <row r="1" spans="1:3" x14ac:dyDescent="0.3">
      <c r="A1" s="101" t="s">
        <v>39</v>
      </c>
      <c r="B1" s="102" t="s">
        <v>40</v>
      </c>
      <c r="C1" s="103" t="s">
        <v>31</v>
      </c>
    </row>
    <row r="2" spans="1:3" x14ac:dyDescent="0.3">
      <c r="A2" s="104">
        <v>255</v>
      </c>
      <c r="B2" s="105">
        <v>0</v>
      </c>
      <c r="C2" s="106">
        <v>255</v>
      </c>
    </row>
    <row r="3" spans="1:3" ht="15" thickBot="1" x14ac:dyDescent="0.35">
      <c r="A3" s="107" t="str">
        <f>DEC2HEX(A2,2)</f>
        <v>FF</v>
      </c>
      <c r="B3" s="108" t="str">
        <f>DEC2HEX(B2,2)</f>
        <v>00</v>
      </c>
      <c r="C3" s="109" t="str">
        <f>DEC2HEX(C2,2)</f>
        <v>FF</v>
      </c>
    </row>
    <row r="5" spans="1:3" x14ac:dyDescent="0.3">
      <c r="B5" s="110" t="str">
        <f>"#"&amp;DEC2HEX(A2,2)&amp;DEC2HEX(B2,2)&amp;DEC2HEX(C2,2)</f>
        <v>#FF00FF</v>
      </c>
    </row>
    <row r="6" spans="1:3" x14ac:dyDescent="0.3">
      <c r="B6" s="110"/>
    </row>
    <row r="7" spans="1:3" x14ac:dyDescent="0.3">
      <c r="A7" s="111" t="str">
        <f>HYPERLINK("https://colorpicker.me/"&amp;B5,"Color Picker")</f>
        <v>Color Picker</v>
      </c>
    </row>
  </sheetData>
  <sheetProtection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decimal</vt:lpstr>
      <vt:lpstr>coins</vt:lpstr>
      <vt:lpstr>Binary Coins</vt:lpstr>
      <vt:lpstr>decimal-binary</vt:lpstr>
      <vt:lpstr>Hex coins</vt:lpstr>
      <vt:lpstr>TryHexCoins</vt:lpstr>
      <vt:lpstr>dec-bin-hex</vt:lpstr>
      <vt:lpstr>RGB numbers</vt:lpstr>
      <vt:lpstr>TryRGB</vt:lpstr>
    </vt:vector>
  </TitlesOfParts>
  <Company>Calvin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jnyhoff</dc:creator>
  <cp:lastModifiedBy>Jeff Nyhoff</cp:lastModifiedBy>
  <cp:lastPrinted>2010-10-27T22:27:54Z</cp:lastPrinted>
  <dcterms:created xsi:type="dcterms:W3CDTF">2009-02-08T14:59:46Z</dcterms:created>
  <dcterms:modified xsi:type="dcterms:W3CDTF">2025-09-09T20:44:29Z</dcterms:modified>
</cp:coreProperties>
</file>