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elaelezaj/Desktop/"/>
    </mc:Choice>
  </mc:AlternateContent>
  <xr:revisionPtr revIDLastSave="0" documentId="13_ncr:1_{F2256D64-3BEE-F24C-AEA4-F8501D0306DB}" xr6:coauthVersionLast="45" xr6:coauthVersionMax="45" xr10:uidLastSave="{00000000-0000-0000-0000-000000000000}"/>
  <bookViews>
    <workbookView xWindow="740" yWindow="460" windowWidth="28800" windowHeight="16420" activeTab="3" xr2:uid="{00000000-000D-0000-FFFF-FFFF00000000}"/>
  </bookViews>
  <sheets>
    <sheet name="RawData" sheetId="1" r:id="rId1"/>
    <sheet name="Instructions" sheetId="4" r:id="rId2"/>
    <sheet name="2018-2019" sheetId="3" r:id="rId3"/>
    <sheet name="Forcasting 2020" sheetId="5" r:id="rId4"/>
  </sheets>
  <definedNames>
    <definedName name="_xlnm._FilterDatabase" localSheetId="2" hidden="1">'2018-2019'!$A$2:$PI$502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3" i="3"/>
  <c r="K4" i="5" l="1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K186" i="5"/>
  <c r="L186" i="5" s="1"/>
  <c r="K187" i="5"/>
  <c r="L187" i="5" s="1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L198" i="5" s="1"/>
  <c r="K199" i="5"/>
  <c r="L199" i="5" s="1"/>
  <c r="K200" i="5"/>
  <c r="L200" i="5" s="1"/>
  <c r="K201" i="5"/>
  <c r="L201" i="5" s="1"/>
  <c r="K202" i="5"/>
  <c r="L202" i="5" s="1"/>
  <c r="K203" i="5"/>
  <c r="L203" i="5" s="1"/>
  <c r="K204" i="5"/>
  <c r="L204" i="5" s="1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L210" i="5" s="1"/>
  <c r="K211" i="5"/>
  <c r="L211" i="5" s="1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L223" i="5" s="1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L244" i="5" s="1"/>
  <c r="K245" i="5"/>
  <c r="L245" i="5" s="1"/>
  <c r="K246" i="5"/>
  <c r="L246" i="5" s="1"/>
  <c r="K247" i="5"/>
  <c r="L247" i="5" s="1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254" i="5"/>
  <c r="L254" i="5" s="1"/>
  <c r="K255" i="5"/>
  <c r="L255" i="5" s="1"/>
  <c r="K256" i="5"/>
  <c r="L256" i="5" s="1"/>
  <c r="K257" i="5"/>
  <c r="L257" i="5" s="1"/>
  <c r="K258" i="5"/>
  <c r="L258" i="5" s="1"/>
  <c r="K259" i="5"/>
  <c r="L259" i="5" s="1"/>
  <c r="K260" i="5"/>
  <c r="L260" i="5" s="1"/>
  <c r="K261" i="5"/>
  <c r="L261" i="5" s="1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L268" i="5" s="1"/>
  <c r="K269" i="5"/>
  <c r="L269" i="5" s="1"/>
  <c r="K270" i="5"/>
  <c r="L270" i="5" s="1"/>
  <c r="K271" i="5"/>
  <c r="L271" i="5" s="1"/>
  <c r="K272" i="5"/>
  <c r="L272" i="5" s="1"/>
  <c r="K273" i="5"/>
  <c r="L273" i="5" s="1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L280" i="5" s="1"/>
  <c r="K281" i="5"/>
  <c r="L281" i="5" s="1"/>
  <c r="K282" i="5"/>
  <c r="L282" i="5" s="1"/>
  <c r="K283" i="5"/>
  <c r="L283" i="5" s="1"/>
  <c r="K284" i="5"/>
  <c r="L284" i="5" s="1"/>
  <c r="K285" i="5"/>
  <c r="L285" i="5" s="1"/>
  <c r="K286" i="5"/>
  <c r="L286" i="5" s="1"/>
  <c r="K287" i="5"/>
  <c r="L287" i="5" s="1"/>
  <c r="K288" i="5"/>
  <c r="L288" i="5" s="1"/>
  <c r="K289" i="5"/>
  <c r="L289" i="5" s="1"/>
  <c r="K290" i="5"/>
  <c r="L290" i="5" s="1"/>
  <c r="K291" i="5"/>
  <c r="L291" i="5" s="1"/>
  <c r="K292" i="5"/>
  <c r="L292" i="5" s="1"/>
  <c r="K293" i="5"/>
  <c r="L293" i="5" s="1"/>
  <c r="K294" i="5"/>
  <c r="L294" i="5" s="1"/>
  <c r="K295" i="5"/>
  <c r="L295" i="5" s="1"/>
  <c r="K296" i="5"/>
  <c r="L296" i="5" s="1"/>
  <c r="K297" i="5"/>
  <c r="L297" i="5" s="1"/>
  <c r="K298" i="5"/>
  <c r="L298" i="5" s="1"/>
  <c r="K299" i="5"/>
  <c r="L299" i="5" s="1"/>
  <c r="K300" i="5"/>
  <c r="L300" i="5" s="1"/>
  <c r="K301" i="5"/>
  <c r="L301" i="5" s="1"/>
  <c r="K302" i="5"/>
  <c r="L302" i="5" s="1"/>
  <c r="K303" i="5"/>
  <c r="L303" i="5" s="1"/>
  <c r="K304" i="5"/>
  <c r="L304" i="5" s="1"/>
  <c r="K305" i="5"/>
  <c r="L305" i="5" s="1"/>
  <c r="K306" i="5"/>
  <c r="L306" i="5" s="1"/>
  <c r="K307" i="5"/>
  <c r="L307" i="5" s="1"/>
  <c r="K308" i="5"/>
  <c r="L308" i="5" s="1"/>
  <c r="K309" i="5"/>
  <c r="L309" i="5" s="1"/>
  <c r="K310" i="5"/>
  <c r="L310" i="5" s="1"/>
  <c r="K311" i="5"/>
  <c r="L311" i="5" s="1"/>
  <c r="K312" i="5"/>
  <c r="L312" i="5" s="1"/>
  <c r="K313" i="5"/>
  <c r="L313" i="5" s="1"/>
  <c r="K314" i="5"/>
  <c r="L314" i="5" s="1"/>
  <c r="K315" i="5"/>
  <c r="L315" i="5" s="1"/>
  <c r="K316" i="5"/>
  <c r="L316" i="5" s="1"/>
  <c r="K317" i="5"/>
  <c r="L317" i="5" s="1"/>
  <c r="K318" i="5"/>
  <c r="L318" i="5" s="1"/>
  <c r="K319" i="5"/>
  <c r="L319" i="5" s="1"/>
  <c r="K320" i="5"/>
  <c r="L320" i="5" s="1"/>
  <c r="K321" i="5"/>
  <c r="L321" i="5" s="1"/>
  <c r="K322" i="5"/>
  <c r="L322" i="5" s="1"/>
  <c r="K323" i="5"/>
  <c r="L323" i="5" s="1"/>
  <c r="K324" i="5"/>
  <c r="L324" i="5" s="1"/>
  <c r="K325" i="5"/>
  <c r="L325" i="5" s="1"/>
  <c r="K326" i="5"/>
  <c r="L326" i="5" s="1"/>
  <c r="K327" i="5"/>
  <c r="L327" i="5" s="1"/>
  <c r="K328" i="5"/>
  <c r="L328" i="5" s="1"/>
  <c r="K329" i="5"/>
  <c r="L329" i="5" s="1"/>
  <c r="K330" i="5"/>
  <c r="L330" i="5" s="1"/>
  <c r="K331" i="5"/>
  <c r="L331" i="5" s="1"/>
  <c r="K332" i="5"/>
  <c r="L332" i="5" s="1"/>
  <c r="K333" i="5"/>
  <c r="L333" i="5" s="1"/>
  <c r="K334" i="5"/>
  <c r="L334" i="5" s="1"/>
  <c r="K335" i="5"/>
  <c r="L335" i="5" s="1"/>
  <c r="K336" i="5"/>
  <c r="L336" i="5" s="1"/>
  <c r="K337" i="5"/>
  <c r="L337" i="5" s="1"/>
  <c r="K338" i="5"/>
  <c r="L338" i="5" s="1"/>
  <c r="K339" i="5"/>
  <c r="L339" i="5" s="1"/>
  <c r="K340" i="5"/>
  <c r="L340" i="5" s="1"/>
  <c r="K341" i="5"/>
  <c r="L341" i="5" s="1"/>
  <c r="K342" i="5"/>
  <c r="L342" i="5" s="1"/>
  <c r="K343" i="5"/>
  <c r="L343" i="5" s="1"/>
  <c r="K344" i="5"/>
  <c r="L344" i="5" s="1"/>
  <c r="K345" i="5"/>
  <c r="L345" i="5" s="1"/>
  <c r="K346" i="5"/>
  <c r="L346" i="5" s="1"/>
  <c r="K347" i="5"/>
  <c r="L347" i="5" s="1"/>
  <c r="K348" i="5"/>
  <c r="L348" i="5" s="1"/>
  <c r="K349" i="5"/>
  <c r="L349" i="5" s="1"/>
  <c r="K350" i="5"/>
  <c r="L350" i="5" s="1"/>
  <c r="K351" i="5"/>
  <c r="L351" i="5" s="1"/>
  <c r="K352" i="5"/>
  <c r="L352" i="5" s="1"/>
  <c r="K353" i="5"/>
  <c r="L353" i="5" s="1"/>
  <c r="K354" i="5"/>
  <c r="L354" i="5" s="1"/>
  <c r="K355" i="5"/>
  <c r="L355" i="5" s="1"/>
  <c r="K356" i="5"/>
  <c r="L356" i="5" s="1"/>
  <c r="K357" i="5"/>
  <c r="L357" i="5" s="1"/>
  <c r="K358" i="5"/>
  <c r="L358" i="5" s="1"/>
  <c r="K359" i="5"/>
  <c r="L359" i="5" s="1"/>
  <c r="K360" i="5"/>
  <c r="L360" i="5" s="1"/>
  <c r="K361" i="5"/>
  <c r="L361" i="5" s="1"/>
  <c r="K362" i="5"/>
  <c r="L362" i="5" s="1"/>
  <c r="K363" i="5"/>
  <c r="L363" i="5" s="1"/>
  <c r="K364" i="5"/>
  <c r="L364" i="5" s="1"/>
  <c r="K365" i="5"/>
  <c r="L365" i="5" s="1"/>
  <c r="K366" i="5"/>
  <c r="L366" i="5" s="1"/>
  <c r="K367" i="5"/>
  <c r="L367" i="5" s="1"/>
  <c r="K368" i="5"/>
  <c r="L368" i="5" s="1"/>
  <c r="K369" i="5"/>
  <c r="L369" i="5" s="1"/>
  <c r="K370" i="5"/>
  <c r="L370" i="5" s="1"/>
  <c r="K371" i="5"/>
  <c r="L371" i="5" s="1"/>
  <c r="K372" i="5"/>
  <c r="L372" i="5" s="1"/>
  <c r="K373" i="5"/>
  <c r="L373" i="5" s="1"/>
  <c r="K374" i="5"/>
  <c r="L374" i="5" s="1"/>
  <c r="K375" i="5"/>
  <c r="L375" i="5" s="1"/>
  <c r="K376" i="5"/>
  <c r="L376" i="5" s="1"/>
  <c r="K377" i="5"/>
  <c r="L377" i="5" s="1"/>
  <c r="K378" i="5"/>
  <c r="L378" i="5" s="1"/>
  <c r="K379" i="5"/>
  <c r="L379" i="5" s="1"/>
  <c r="K380" i="5"/>
  <c r="L380" i="5" s="1"/>
  <c r="K381" i="5"/>
  <c r="L381" i="5" s="1"/>
  <c r="K382" i="5"/>
  <c r="L382" i="5" s="1"/>
  <c r="K383" i="5"/>
  <c r="L383" i="5" s="1"/>
  <c r="K384" i="5"/>
  <c r="L384" i="5" s="1"/>
  <c r="K385" i="5"/>
  <c r="L385" i="5" s="1"/>
  <c r="K386" i="5"/>
  <c r="L386" i="5" s="1"/>
  <c r="K387" i="5"/>
  <c r="L387" i="5" s="1"/>
  <c r="K388" i="5"/>
  <c r="L388" i="5" s="1"/>
  <c r="K389" i="5"/>
  <c r="L389" i="5" s="1"/>
  <c r="K390" i="5"/>
  <c r="L390" i="5" s="1"/>
  <c r="K391" i="5"/>
  <c r="L391" i="5" s="1"/>
  <c r="K392" i="5"/>
  <c r="L392" i="5" s="1"/>
  <c r="K393" i="5"/>
  <c r="L393" i="5" s="1"/>
  <c r="K394" i="5"/>
  <c r="L394" i="5" s="1"/>
  <c r="K395" i="5"/>
  <c r="L395" i="5" s="1"/>
  <c r="K396" i="5"/>
  <c r="L396" i="5" s="1"/>
  <c r="K397" i="5"/>
  <c r="L397" i="5" s="1"/>
  <c r="K398" i="5"/>
  <c r="L398" i="5" s="1"/>
  <c r="K399" i="5"/>
  <c r="L399" i="5" s="1"/>
  <c r="K400" i="5"/>
  <c r="L400" i="5" s="1"/>
  <c r="K401" i="5"/>
  <c r="L401" i="5" s="1"/>
  <c r="K402" i="5"/>
  <c r="L402" i="5" s="1"/>
  <c r="K403" i="5"/>
  <c r="L403" i="5" s="1"/>
  <c r="K404" i="5"/>
  <c r="L404" i="5" s="1"/>
  <c r="K405" i="5"/>
  <c r="L405" i="5" s="1"/>
  <c r="K406" i="5"/>
  <c r="L406" i="5" s="1"/>
  <c r="K407" i="5"/>
  <c r="L407" i="5" s="1"/>
  <c r="K408" i="5"/>
  <c r="L408" i="5" s="1"/>
  <c r="K409" i="5"/>
  <c r="L409" i="5" s="1"/>
  <c r="K410" i="5"/>
  <c r="L410" i="5" s="1"/>
  <c r="K411" i="5"/>
  <c r="L411" i="5" s="1"/>
  <c r="K412" i="5"/>
  <c r="L412" i="5" s="1"/>
  <c r="K413" i="5"/>
  <c r="L413" i="5" s="1"/>
  <c r="K414" i="5"/>
  <c r="L414" i="5" s="1"/>
  <c r="K415" i="5"/>
  <c r="L415" i="5" s="1"/>
  <c r="K416" i="5"/>
  <c r="L416" i="5" s="1"/>
  <c r="K417" i="5"/>
  <c r="L417" i="5" s="1"/>
  <c r="K418" i="5"/>
  <c r="L418" i="5" s="1"/>
  <c r="K419" i="5"/>
  <c r="L419" i="5" s="1"/>
  <c r="K420" i="5"/>
  <c r="L420" i="5" s="1"/>
  <c r="K421" i="5"/>
  <c r="L421" i="5" s="1"/>
  <c r="K422" i="5"/>
  <c r="L422" i="5" s="1"/>
  <c r="K423" i="5"/>
  <c r="L423" i="5" s="1"/>
  <c r="K424" i="5"/>
  <c r="L424" i="5" s="1"/>
  <c r="K425" i="5"/>
  <c r="L425" i="5" s="1"/>
  <c r="K426" i="5"/>
  <c r="L426" i="5" s="1"/>
  <c r="K427" i="5"/>
  <c r="L427" i="5" s="1"/>
  <c r="K428" i="5"/>
  <c r="L428" i="5" s="1"/>
  <c r="K429" i="5"/>
  <c r="L429" i="5" s="1"/>
  <c r="K430" i="5"/>
  <c r="L430" i="5" s="1"/>
  <c r="K431" i="5"/>
  <c r="L431" i="5" s="1"/>
  <c r="K432" i="5"/>
  <c r="L432" i="5" s="1"/>
  <c r="K433" i="5"/>
  <c r="L433" i="5" s="1"/>
  <c r="K434" i="5"/>
  <c r="L434" i="5" s="1"/>
  <c r="K435" i="5"/>
  <c r="L435" i="5" s="1"/>
  <c r="K436" i="5"/>
  <c r="L436" i="5" s="1"/>
  <c r="K437" i="5"/>
  <c r="L437" i="5" s="1"/>
  <c r="K438" i="5"/>
  <c r="L438" i="5" s="1"/>
  <c r="K439" i="5"/>
  <c r="L439" i="5" s="1"/>
  <c r="K440" i="5"/>
  <c r="L440" i="5" s="1"/>
  <c r="K441" i="5"/>
  <c r="L441" i="5" s="1"/>
  <c r="K442" i="5"/>
  <c r="L442" i="5" s="1"/>
  <c r="K443" i="5"/>
  <c r="L443" i="5" s="1"/>
  <c r="K444" i="5"/>
  <c r="L444" i="5" s="1"/>
  <c r="K445" i="5"/>
  <c r="L445" i="5" s="1"/>
  <c r="K446" i="5"/>
  <c r="L446" i="5" s="1"/>
  <c r="K447" i="5"/>
  <c r="L447" i="5" s="1"/>
  <c r="K448" i="5"/>
  <c r="L448" i="5" s="1"/>
  <c r="K449" i="5"/>
  <c r="L449" i="5" s="1"/>
  <c r="K450" i="5"/>
  <c r="L450" i="5" s="1"/>
  <c r="K451" i="5"/>
  <c r="L451" i="5" s="1"/>
  <c r="K452" i="5"/>
  <c r="L452" i="5" s="1"/>
  <c r="K453" i="5"/>
  <c r="L453" i="5" s="1"/>
  <c r="K454" i="5"/>
  <c r="L454" i="5" s="1"/>
  <c r="K455" i="5"/>
  <c r="L455" i="5" s="1"/>
  <c r="K456" i="5"/>
  <c r="L456" i="5" s="1"/>
  <c r="K457" i="5"/>
  <c r="L457" i="5" s="1"/>
  <c r="K458" i="5"/>
  <c r="L458" i="5" s="1"/>
  <c r="K459" i="5"/>
  <c r="L459" i="5" s="1"/>
  <c r="K460" i="5"/>
  <c r="L460" i="5" s="1"/>
  <c r="K461" i="5"/>
  <c r="L461" i="5" s="1"/>
  <c r="K462" i="5"/>
  <c r="L462" i="5" s="1"/>
  <c r="K463" i="5"/>
  <c r="L463" i="5" s="1"/>
  <c r="K464" i="5"/>
  <c r="L464" i="5" s="1"/>
  <c r="K465" i="5"/>
  <c r="L465" i="5" s="1"/>
  <c r="K466" i="5"/>
  <c r="L466" i="5" s="1"/>
  <c r="K467" i="5"/>
  <c r="L467" i="5" s="1"/>
  <c r="K468" i="5"/>
  <c r="L468" i="5" s="1"/>
  <c r="K469" i="5"/>
  <c r="L469" i="5" s="1"/>
  <c r="K470" i="5"/>
  <c r="L470" i="5" s="1"/>
  <c r="K471" i="5"/>
  <c r="L471" i="5" s="1"/>
  <c r="K472" i="5"/>
  <c r="L472" i="5" s="1"/>
  <c r="K473" i="5"/>
  <c r="L473" i="5" s="1"/>
  <c r="K474" i="5"/>
  <c r="L474" i="5" s="1"/>
  <c r="K475" i="5"/>
  <c r="L475" i="5" s="1"/>
  <c r="K476" i="5"/>
  <c r="L476" i="5" s="1"/>
  <c r="K477" i="5"/>
  <c r="L477" i="5" s="1"/>
  <c r="K478" i="5"/>
  <c r="L478" i="5" s="1"/>
  <c r="K479" i="5"/>
  <c r="L479" i="5" s="1"/>
  <c r="K480" i="5"/>
  <c r="L480" i="5" s="1"/>
  <c r="K481" i="5"/>
  <c r="L481" i="5" s="1"/>
  <c r="K482" i="5"/>
  <c r="L482" i="5" s="1"/>
  <c r="K483" i="5"/>
  <c r="L483" i="5" s="1"/>
  <c r="K484" i="5"/>
  <c r="L484" i="5" s="1"/>
  <c r="K485" i="5"/>
  <c r="L485" i="5" s="1"/>
  <c r="K486" i="5"/>
  <c r="L486" i="5" s="1"/>
  <c r="K487" i="5"/>
  <c r="L487" i="5" s="1"/>
  <c r="K488" i="5"/>
  <c r="L488" i="5" s="1"/>
  <c r="K489" i="5"/>
  <c r="L489" i="5" s="1"/>
  <c r="K490" i="5"/>
  <c r="L490" i="5" s="1"/>
  <c r="K491" i="5"/>
  <c r="L491" i="5" s="1"/>
  <c r="K492" i="5"/>
  <c r="L492" i="5" s="1"/>
  <c r="K493" i="5"/>
  <c r="L493" i="5" s="1"/>
  <c r="K494" i="5"/>
  <c r="L494" i="5" s="1"/>
  <c r="K495" i="5"/>
  <c r="L495" i="5" s="1"/>
  <c r="K496" i="5"/>
  <c r="L496" i="5" s="1"/>
  <c r="K497" i="5"/>
  <c r="L497" i="5" s="1"/>
  <c r="B497" i="5" s="1"/>
  <c r="K498" i="5"/>
  <c r="L498" i="5" s="1"/>
  <c r="K499" i="5"/>
  <c r="L499" i="5" s="1"/>
  <c r="K500" i="5"/>
  <c r="L500" i="5" s="1"/>
  <c r="K501" i="5"/>
  <c r="L501" i="5" s="1"/>
  <c r="B501" i="5" s="1"/>
  <c r="K502" i="5"/>
  <c r="L502" i="5" s="1"/>
  <c r="K3" i="5"/>
  <c r="L3" i="5" s="1"/>
  <c r="I3" i="3"/>
  <c r="H57" i="5"/>
  <c r="E4" i="5"/>
  <c r="G4" i="5" s="1"/>
  <c r="P4" i="5" s="1"/>
  <c r="E5" i="5"/>
  <c r="G5" i="5" s="1"/>
  <c r="P5" i="5" s="1"/>
  <c r="E6" i="5"/>
  <c r="G6" i="5" s="1"/>
  <c r="P6" i="5" s="1"/>
  <c r="E7" i="5"/>
  <c r="G7" i="5" s="1"/>
  <c r="P7" i="5" s="1"/>
  <c r="E8" i="5"/>
  <c r="G8" i="5" s="1"/>
  <c r="P8" i="5" s="1"/>
  <c r="E9" i="5"/>
  <c r="G9" i="5" s="1"/>
  <c r="P9" i="5" s="1"/>
  <c r="E10" i="5"/>
  <c r="G10" i="5" s="1"/>
  <c r="P10" i="5" s="1"/>
  <c r="E11" i="5"/>
  <c r="G11" i="5" s="1"/>
  <c r="P11" i="5" s="1"/>
  <c r="E12" i="5"/>
  <c r="G12" i="5" s="1"/>
  <c r="P12" i="5" s="1"/>
  <c r="E13" i="5"/>
  <c r="G13" i="5" s="1"/>
  <c r="P13" i="5" s="1"/>
  <c r="E14" i="5"/>
  <c r="G14" i="5" s="1"/>
  <c r="P14" i="5" s="1"/>
  <c r="E15" i="5"/>
  <c r="G15" i="5" s="1"/>
  <c r="P15" i="5" s="1"/>
  <c r="E16" i="5"/>
  <c r="G16" i="5" s="1"/>
  <c r="P16" i="5" s="1"/>
  <c r="E17" i="5"/>
  <c r="G17" i="5" s="1"/>
  <c r="P17" i="5" s="1"/>
  <c r="E18" i="5"/>
  <c r="G18" i="5" s="1"/>
  <c r="P18" i="5" s="1"/>
  <c r="E19" i="5"/>
  <c r="G19" i="5" s="1"/>
  <c r="P19" i="5" s="1"/>
  <c r="E20" i="5"/>
  <c r="G20" i="5" s="1"/>
  <c r="P20" i="5" s="1"/>
  <c r="E21" i="5"/>
  <c r="G21" i="5" s="1"/>
  <c r="P21" i="5" s="1"/>
  <c r="E22" i="5"/>
  <c r="G22" i="5" s="1"/>
  <c r="P22" i="5" s="1"/>
  <c r="E23" i="5"/>
  <c r="G23" i="5" s="1"/>
  <c r="P23" i="5" s="1"/>
  <c r="E24" i="5"/>
  <c r="G24" i="5" s="1"/>
  <c r="P24" i="5" s="1"/>
  <c r="E25" i="5"/>
  <c r="G25" i="5" s="1"/>
  <c r="P25" i="5" s="1"/>
  <c r="E26" i="5"/>
  <c r="G26" i="5" s="1"/>
  <c r="P26" i="5" s="1"/>
  <c r="E27" i="5"/>
  <c r="G27" i="5" s="1"/>
  <c r="P27" i="5" s="1"/>
  <c r="E28" i="5"/>
  <c r="G28" i="5" s="1"/>
  <c r="P28" i="5" s="1"/>
  <c r="E29" i="5"/>
  <c r="G29" i="5" s="1"/>
  <c r="P29" i="5" s="1"/>
  <c r="E30" i="5"/>
  <c r="G30" i="5" s="1"/>
  <c r="P30" i="5" s="1"/>
  <c r="E31" i="5"/>
  <c r="G31" i="5" s="1"/>
  <c r="P31" i="5" s="1"/>
  <c r="E32" i="5"/>
  <c r="G32" i="5" s="1"/>
  <c r="P32" i="5" s="1"/>
  <c r="E33" i="5"/>
  <c r="G33" i="5" s="1"/>
  <c r="P33" i="5" s="1"/>
  <c r="E34" i="5"/>
  <c r="G34" i="5" s="1"/>
  <c r="P34" i="5" s="1"/>
  <c r="E35" i="5"/>
  <c r="G35" i="5" s="1"/>
  <c r="P35" i="5" s="1"/>
  <c r="E36" i="5"/>
  <c r="G36" i="5" s="1"/>
  <c r="P36" i="5" s="1"/>
  <c r="E37" i="5"/>
  <c r="G37" i="5" s="1"/>
  <c r="P37" i="5" s="1"/>
  <c r="E38" i="5"/>
  <c r="G38" i="5" s="1"/>
  <c r="P38" i="5" s="1"/>
  <c r="E39" i="5"/>
  <c r="G39" i="5" s="1"/>
  <c r="P39" i="5" s="1"/>
  <c r="E40" i="5"/>
  <c r="G40" i="5" s="1"/>
  <c r="P40" i="5" s="1"/>
  <c r="E41" i="5"/>
  <c r="G41" i="5" s="1"/>
  <c r="P41" i="5" s="1"/>
  <c r="E42" i="5"/>
  <c r="G42" i="5" s="1"/>
  <c r="P42" i="5" s="1"/>
  <c r="E43" i="5"/>
  <c r="G43" i="5" s="1"/>
  <c r="P43" i="5" s="1"/>
  <c r="E44" i="5"/>
  <c r="G44" i="5" s="1"/>
  <c r="P44" i="5" s="1"/>
  <c r="E45" i="5"/>
  <c r="G45" i="5" s="1"/>
  <c r="P45" i="5" s="1"/>
  <c r="E46" i="5"/>
  <c r="G46" i="5" s="1"/>
  <c r="P46" i="5" s="1"/>
  <c r="E47" i="5"/>
  <c r="G47" i="5" s="1"/>
  <c r="P47" i="5" s="1"/>
  <c r="E48" i="5"/>
  <c r="G48" i="5" s="1"/>
  <c r="P48" i="5" s="1"/>
  <c r="E49" i="5"/>
  <c r="G49" i="5" s="1"/>
  <c r="P49" i="5" s="1"/>
  <c r="E50" i="5"/>
  <c r="G50" i="5" s="1"/>
  <c r="P50" i="5" s="1"/>
  <c r="E51" i="5"/>
  <c r="G51" i="5" s="1"/>
  <c r="P51" i="5" s="1"/>
  <c r="E52" i="5"/>
  <c r="G52" i="5" s="1"/>
  <c r="P52" i="5" s="1"/>
  <c r="E53" i="5"/>
  <c r="G53" i="5" s="1"/>
  <c r="P53" i="5" s="1"/>
  <c r="E54" i="5"/>
  <c r="G54" i="5" s="1"/>
  <c r="P54" i="5" s="1"/>
  <c r="E55" i="5"/>
  <c r="G55" i="5" s="1"/>
  <c r="P55" i="5" s="1"/>
  <c r="E56" i="5"/>
  <c r="G56" i="5" s="1"/>
  <c r="P56" i="5" s="1"/>
  <c r="E57" i="5"/>
  <c r="G57" i="5" s="1"/>
  <c r="P57" i="5" s="1"/>
  <c r="E58" i="5"/>
  <c r="G58" i="5" s="1"/>
  <c r="P58" i="5" s="1"/>
  <c r="E59" i="5"/>
  <c r="G59" i="5" s="1"/>
  <c r="P59" i="5" s="1"/>
  <c r="E60" i="5"/>
  <c r="G60" i="5" s="1"/>
  <c r="P60" i="5" s="1"/>
  <c r="E61" i="5"/>
  <c r="G61" i="5" s="1"/>
  <c r="P61" i="5" s="1"/>
  <c r="E62" i="5"/>
  <c r="E63" i="5"/>
  <c r="G63" i="5" s="1"/>
  <c r="P63" i="5" s="1"/>
  <c r="E64" i="5"/>
  <c r="G64" i="5" s="1"/>
  <c r="P64" i="5" s="1"/>
  <c r="E65" i="5"/>
  <c r="G65" i="5" s="1"/>
  <c r="P65" i="5" s="1"/>
  <c r="E66" i="5"/>
  <c r="G66" i="5" s="1"/>
  <c r="P66" i="5" s="1"/>
  <c r="E67" i="5"/>
  <c r="G67" i="5" s="1"/>
  <c r="P67" i="5" s="1"/>
  <c r="E68" i="5"/>
  <c r="G68" i="5" s="1"/>
  <c r="P68" i="5" s="1"/>
  <c r="E69" i="5"/>
  <c r="G69" i="5" s="1"/>
  <c r="P69" i="5" s="1"/>
  <c r="E70" i="5"/>
  <c r="G70" i="5" s="1"/>
  <c r="P70" i="5" s="1"/>
  <c r="E71" i="5"/>
  <c r="G71" i="5" s="1"/>
  <c r="P71" i="5" s="1"/>
  <c r="E72" i="5"/>
  <c r="G72" i="5" s="1"/>
  <c r="P72" i="5" s="1"/>
  <c r="E73" i="5"/>
  <c r="G73" i="5" s="1"/>
  <c r="P73" i="5" s="1"/>
  <c r="E74" i="5"/>
  <c r="G74" i="5" s="1"/>
  <c r="P74" i="5" s="1"/>
  <c r="E75" i="5"/>
  <c r="G75" i="5" s="1"/>
  <c r="P75" i="5" s="1"/>
  <c r="E76" i="5"/>
  <c r="G76" i="5" s="1"/>
  <c r="P76" i="5" s="1"/>
  <c r="E77" i="5"/>
  <c r="G77" i="5" s="1"/>
  <c r="P77" i="5" s="1"/>
  <c r="E78" i="5"/>
  <c r="G78" i="5" s="1"/>
  <c r="P78" i="5" s="1"/>
  <c r="E79" i="5"/>
  <c r="G79" i="5" s="1"/>
  <c r="P79" i="5" s="1"/>
  <c r="E80" i="5"/>
  <c r="G80" i="5" s="1"/>
  <c r="P80" i="5" s="1"/>
  <c r="E81" i="5"/>
  <c r="G81" i="5" s="1"/>
  <c r="P81" i="5" s="1"/>
  <c r="E82" i="5"/>
  <c r="G82" i="5" s="1"/>
  <c r="P82" i="5" s="1"/>
  <c r="E83" i="5"/>
  <c r="G83" i="5" s="1"/>
  <c r="P83" i="5" s="1"/>
  <c r="E84" i="5"/>
  <c r="G84" i="5" s="1"/>
  <c r="P84" i="5" s="1"/>
  <c r="E85" i="5"/>
  <c r="G85" i="5" s="1"/>
  <c r="P85" i="5" s="1"/>
  <c r="E86" i="5"/>
  <c r="G86" i="5" s="1"/>
  <c r="P86" i="5" s="1"/>
  <c r="E87" i="5"/>
  <c r="G87" i="5" s="1"/>
  <c r="P87" i="5" s="1"/>
  <c r="E88" i="5"/>
  <c r="G88" i="5" s="1"/>
  <c r="P88" i="5" s="1"/>
  <c r="E89" i="5"/>
  <c r="G89" i="5" s="1"/>
  <c r="P89" i="5" s="1"/>
  <c r="E90" i="5"/>
  <c r="G90" i="5" s="1"/>
  <c r="P90" i="5" s="1"/>
  <c r="E91" i="5"/>
  <c r="G91" i="5" s="1"/>
  <c r="P91" i="5" s="1"/>
  <c r="E92" i="5"/>
  <c r="G92" i="5" s="1"/>
  <c r="P92" i="5" s="1"/>
  <c r="E93" i="5"/>
  <c r="G93" i="5" s="1"/>
  <c r="P93" i="5" s="1"/>
  <c r="E94" i="5"/>
  <c r="G94" i="5" s="1"/>
  <c r="P94" i="5" s="1"/>
  <c r="E95" i="5"/>
  <c r="G95" i="5" s="1"/>
  <c r="P95" i="5" s="1"/>
  <c r="E96" i="5"/>
  <c r="G96" i="5" s="1"/>
  <c r="P96" i="5" s="1"/>
  <c r="E97" i="5"/>
  <c r="G97" i="5" s="1"/>
  <c r="P97" i="5" s="1"/>
  <c r="E98" i="5"/>
  <c r="G98" i="5" s="1"/>
  <c r="P98" i="5" s="1"/>
  <c r="E99" i="5"/>
  <c r="G99" i="5" s="1"/>
  <c r="P99" i="5" s="1"/>
  <c r="E100" i="5"/>
  <c r="G100" i="5" s="1"/>
  <c r="P100" i="5" s="1"/>
  <c r="E101" i="5"/>
  <c r="G101" i="5" s="1"/>
  <c r="P101" i="5" s="1"/>
  <c r="E102" i="5"/>
  <c r="G102" i="5" s="1"/>
  <c r="P102" i="5" s="1"/>
  <c r="E103" i="5"/>
  <c r="G103" i="5" s="1"/>
  <c r="P103" i="5" s="1"/>
  <c r="E104" i="5"/>
  <c r="G104" i="5" s="1"/>
  <c r="P104" i="5" s="1"/>
  <c r="E105" i="5"/>
  <c r="G105" i="5" s="1"/>
  <c r="P105" i="5" s="1"/>
  <c r="E106" i="5"/>
  <c r="G106" i="5" s="1"/>
  <c r="P106" i="5" s="1"/>
  <c r="E107" i="5"/>
  <c r="G107" i="5" s="1"/>
  <c r="P107" i="5" s="1"/>
  <c r="E108" i="5"/>
  <c r="G108" i="5" s="1"/>
  <c r="P108" i="5" s="1"/>
  <c r="E109" i="5"/>
  <c r="G109" i="5" s="1"/>
  <c r="P109" i="5" s="1"/>
  <c r="E110" i="5"/>
  <c r="G110" i="5" s="1"/>
  <c r="P110" i="5" s="1"/>
  <c r="E111" i="5"/>
  <c r="G111" i="5" s="1"/>
  <c r="P111" i="5" s="1"/>
  <c r="E112" i="5"/>
  <c r="G112" i="5" s="1"/>
  <c r="P112" i="5" s="1"/>
  <c r="E113" i="5"/>
  <c r="G113" i="5" s="1"/>
  <c r="P113" i="5" s="1"/>
  <c r="E114" i="5"/>
  <c r="G114" i="5" s="1"/>
  <c r="P114" i="5" s="1"/>
  <c r="E115" i="5"/>
  <c r="G115" i="5" s="1"/>
  <c r="P115" i="5" s="1"/>
  <c r="E116" i="5"/>
  <c r="G116" i="5" s="1"/>
  <c r="P116" i="5" s="1"/>
  <c r="E117" i="5"/>
  <c r="G117" i="5" s="1"/>
  <c r="P117" i="5" s="1"/>
  <c r="E118" i="5"/>
  <c r="G118" i="5" s="1"/>
  <c r="P118" i="5" s="1"/>
  <c r="E119" i="5"/>
  <c r="G119" i="5" s="1"/>
  <c r="P119" i="5" s="1"/>
  <c r="E120" i="5"/>
  <c r="G120" i="5" s="1"/>
  <c r="P120" i="5" s="1"/>
  <c r="E121" i="5"/>
  <c r="G121" i="5" s="1"/>
  <c r="P121" i="5" s="1"/>
  <c r="E122" i="5"/>
  <c r="G122" i="5" s="1"/>
  <c r="P122" i="5" s="1"/>
  <c r="E123" i="5"/>
  <c r="G123" i="5" s="1"/>
  <c r="P123" i="5" s="1"/>
  <c r="E124" i="5"/>
  <c r="G124" i="5" s="1"/>
  <c r="P124" i="5" s="1"/>
  <c r="E125" i="5"/>
  <c r="G125" i="5" s="1"/>
  <c r="P125" i="5" s="1"/>
  <c r="E126" i="5"/>
  <c r="G126" i="5" s="1"/>
  <c r="P126" i="5" s="1"/>
  <c r="E127" i="5"/>
  <c r="G127" i="5" s="1"/>
  <c r="P127" i="5" s="1"/>
  <c r="E128" i="5"/>
  <c r="G128" i="5" s="1"/>
  <c r="P128" i="5" s="1"/>
  <c r="E129" i="5"/>
  <c r="G129" i="5" s="1"/>
  <c r="P129" i="5" s="1"/>
  <c r="E130" i="5"/>
  <c r="G130" i="5" s="1"/>
  <c r="P130" i="5" s="1"/>
  <c r="E131" i="5"/>
  <c r="G131" i="5" s="1"/>
  <c r="P131" i="5" s="1"/>
  <c r="E132" i="5"/>
  <c r="G132" i="5" s="1"/>
  <c r="P132" i="5" s="1"/>
  <c r="E133" i="5"/>
  <c r="G133" i="5" s="1"/>
  <c r="P133" i="5" s="1"/>
  <c r="E134" i="5"/>
  <c r="G134" i="5" s="1"/>
  <c r="P134" i="5" s="1"/>
  <c r="E135" i="5"/>
  <c r="G135" i="5" s="1"/>
  <c r="P135" i="5" s="1"/>
  <c r="E136" i="5"/>
  <c r="G136" i="5" s="1"/>
  <c r="P136" i="5" s="1"/>
  <c r="E137" i="5"/>
  <c r="E138" i="5"/>
  <c r="G138" i="5" s="1"/>
  <c r="P138" i="5" s="1"/>
  <c r="E139" i="5"/>
  <c r="G139" i="5" s="1"/>
  <c r="P139" i="5" s="1"/>
  <c r="E140" i="5"/>
  <c r="G140" i="5" s="1"/>
  <c r="P140" i="5" s="1"/>
  <c r="E141" i="5"/>
  <c r="G141" i="5" s="1"/>
  <c r="P141" i="5" s="1"/>
  <c r="E142" i="5"/>
  <c r="G142" i="5" s="1"/>
  <c r="P142" i="5" s="1"/>
  <c r="E143" i="5"/>
  <c r="G143" i="5" s="1"/>
  <c r="P143" i="5" s="1"/>
  <c r="E144" i="5"/>
  <c r="G144" i="5" s="1"/>
  <c r="P144" i="5" s="1"/>
  <c r="E145" i="5"/>
  <c r="G145" i="5" s="1"/>
  <c r="P145" i="5" s="1"/>
  <c r="E146" i="5"/>
  <c r="G146" i="5" s="1"/>
  <c r="P146" i="5" s="1"/>
  <c r="E147" i="5"/>
  <c r="G147" i="5" s="1"/>
  <c r="P147" i="5" s="1"/>
  <c r="E148" i="5"/>
  <c r="G148" i="5" s="1"/>
  <c r="P148" i="5" s="1"/>
  <c r="E149" i="5"/>
  <c r="G149" i="5" s="1"/>
  <c r="P149" i="5" s="1"/>
  <c r="E150" i="5"/>
  <c r="G150" i="5" s="1"/>
  <c r="P150" i="5" s="1"/>
  <c r="E151" i="5"/>
  <c r="G151" i="5" s="1"/>
  <c r="P151" i="5" s="1"/>
  <c r="E152" i="5"/>
  <c r="G152" i="5" s="1"/>
  <c r="P152" i="5" s="1"/>
  <c r="E153" i="5"/>
  <c r="G153" i="5" s="1"/>
  <c r="P153" i="5" s="1"/>
  <c r="E154" i="5"/>
  <c r="G154" i="5" s="1"/>
  <c r="P154" i="5" s="1"/>
  <c r="E155" i="5"/>
  <c r="G155" i="5" s="1"/>
  <c r="P155" i="5" s="1"/>
  <c r="E156" i="5"/>
  <c r="G156" i="5" s="1"/>
  <c r="P156" i="5" s="1"/>
  <c r="E157" i="5"/>
  <c r="G157" i="5" s="1"/>
  <c r="P157" i="5" s="1"/>
  <c r="E158" i="5"/>
  <c r="E159" i="5"/>
  <c r="G159" i="5" s="1"/>
  <c r="P159" i="5" s="1"/>
  <c r="E160" i="5"/>
  <c r="G160" i="5" s="1"/>
  <c r="P160" i="5" s="1"/>
  <c r="E161" i="5"/>
  <c r="G161" i="5" s="1"/>
  <c r="P161" i="5" s="1"/>
  <c r="E162" i="5"/>
  <c r="G162" i="5" s="1"/>
  <c r="P162" i="5" s="1"/>
  <c r="E163" i="5"/>
  <c r="G163" i="5" s="1"/>
  <c r="P163" i="5" s="1"/>
  <c r="E164" i="5"/>
  <c r="G164" i="5" s="1"/>
  <c r="P164" i="5" s="1"/>
  <c r="E165" i="5"/>
  <c r="G165" i="5" s="1"/>
  <c r="P165" i="5" s="1"/>
  <c r="E166" i="5"/>
  <c r="G166" i="5" s="1"/>
  <c r="P166" i="5" s="1"/>
  <c r="E167" i="5"/>
  <c r="G167" i="5" s="1"/>
  <c r="P167" i="5" s="1"/>
  <c r="E168" i="5"/>
  <c r="G168" i="5" s="1"/>
  <c r="P168" i="5" s="1"/>
  <c r="E169" i="5"/>
  <c r="G169" i="5" s="1"/>
  <c r="P169" i="5" s="1"/>
  <c r="E170" i="5"/>
  <c r="G170" i="5" s="1"/>
  <c r="P170" i="5" s="1"/>
  <c r="E171" i="5"/>
  <c r="G171" i="5" s="1"/>
  <c r="P171" i="5" s="1"/>
  <c r="E172" i="5"/>
  <c r="G172" i="5" s="1"/>
  <c r="P172" i="5" s="1"/>
  <c r="E173" i="5"/>
  <c r="G173" i="5" s="1"/>
  <c r="P173" i="5" s="1"/>
  <c r="E174" i="5"/>
  <c r="G174" i="5" s="1"/>
  <c r="P174" i="5" s="1"/>
  <c r="E175" i="5"/>
  <c r="G175" i="5" s="1"/>
  <c r="P175" i="5" s="1"/>
  <c r="E176" i="5"/>
  <c r="G176" i="5" s="1"/>
  <c r="P176" i="5" s="1"/>
  <c r="E177" i="5"/>
  <c r="G177" i="5" s="1"/>
  <c r="P177" i="5" s="1"/>
  <c r="E178" i="5"/>
  <c r="G178" i="5" s="1"/>
  <c r="P178" i="5" s="1"/>
  <c r="E179" i="5"/>
  <c r="G179" i="5" s="1"/>
  <c r="P179" i="5" s="1"/>
  <c r="E180" i="5"/>
  <c r="G180" i="5" s="1"/>
  <c r="P180" i="5" s="1"/>
  <c r="E181" i="5"/>
  <c r="G181" i="5" s="1"/>
  <c r="P181" i="5" s="1"/>
  <c r="E182" i="5"/>
  <c r="G182" i="5" s="1"/>
  <c r="P182" i="5" s="1"/>
  <c r="E183" i="5"/>
  <c r="G183" i="5" s="1"/>
  <c r="P183" i="5" s="1"/>
  <c r="E184" i="5"/>
  <c r="G184" i="5" s="1"/>
  <c r="P184" i="5" s="1"/>
  <c r="E185" i="5"/>
  <c r="G185" i="5" s="1"/>
  <c r="P185" i="5" s="1"/>
  <c r="E186" i="5"/>
  <c r="G186" i="5" s="1"/>
  <c r="P186" i="5" s="1"/>
  <c r="E187" i="5"/>
  <c r="G187" i="5" s="1"/>
  <c r="P187" i="5" s="1"/>
  <c r="E188" i="5"/>
  <c r="G188" i="5" s="1"/>
  <c r="P188" i="5" s="1"/>
  <c r="E189" i="5"/>
  <c r="G189" i="5" s="1"/>
  <c r="P189" i="5" s="1"/>
  <c r="E190" i="5"/>
  <c r="G190" i="5" s="1"/>
  <c r="P190" i="5" s="1"/>
  <c r="E191" i="5"/>
  <c r="G191" i="5" s="1"/>
  <c r="P191" i="5" s="1"/>
  <c r="E192" i="5"/>
  <c r="G192" i="5" s="1"/>
  <c r="P192" i="5" s="1"/>
  <c r="E193" i="5"/>
  <c r="G193" i="5" s="1"/>
  <c r="P193" i="5" s="1"/>
  <c r="E194" i="5"/>
  <c r="G194" i="5" s="1"/>
  <c r="P194" i="5" s="1"/>
  <c r="E195" i="5"/>
  <c r="G195" i="5" s="1"/>
  <c r="P195" i="5" s="1"/>
  <c r="E196" i="5"/>
  <c r="G196" i="5" s="1"/>
  <c r="P196" i="5" s="1"/>
  <c r="E197" i="5"/>
  <c r="G197" i="5" s="1"/>
  <c r="P197" i="5" s="1"/>
  <c r="E198" i="5"/>
  <c r="G198" i="5" s="1"/>
  <c r="P198" i="5" s="1"/>
  <c r="E199" i="5"/>
  <c r="G199" i="5" s="1"/>
  <c r="P199" i="5" s="1"/>
  <c r="E200" i="5"/>
  <c r="G200" i="5" s="1"/>
  <c r="P200" i="5" s="1"/>
  <c r="E201" i="5"/>
  <c r="G201" i="5" s="1"/>
  <c r="P201" i="5" s="1"/>
  <c r="E202" i="5"/>
  <c r="G202" i="5" s="1"/>
  <c r="P202" i="5" s="1"/>
  <c r="E203" i="5"/>
  <c r="G203" i="5" s="1"/>
  <c r="P203" i="5" s="1"/>
  <c r="E204" i="5"/>
  <c r="G204" i="5" s="1"/>
  <c r="P204" i="5" s="1"/>
  <c r="E205" i="5"/>
  <c r="G205" i="5" s="1"/>
  <c r="P205" i="5" s="1"/>
  <c r="E206" i="5"/>
  <c r="G206" i="5" s="1"/>
  <c r="P206" i="5" s="1"/>
  <c r="E207" i="5"/>
  <c r="G207" i="5" s="1"/>
  <c r="P207" i="5" s="1"/>
  <c r="E208" i="5"/>
  <c r="G208" i="5" s="1"/>
  <c r="P208" i="5" s="1"/>
  <c r="E209" i="5"/>
  <c r="G209" i="5" s="1"/>
  <c r="P209" i="5" s="1"/>
  <c r="E210" i="5"/>
  <c r="G210" i="5" s="1"/>
  <c r="P210" i="5" s="1"/>
  <c r="E211" i="5"/>
  <c r="G211" i="5" s="1"/>
  <c r="P211" i="5" s="1"/>
  <c r="E212" i="5"/>
  <c r="G212" i="5" s="1"/>
  <c r="P212" i="5" s="1"/>
  <c r="E213" i="5"/>
  <c r="G213" i="5" s="1"/>
  <c r="P213" i="5" s="1"/>
  <c r="E214" i="5"/>
  <c r="G214" i="5" s="1"/>
  <c r="P214" i="5" s="1"/>
  <c r="E215" i="5"/>
  <c r="G215" i="5" s="1"/>
  <c r="P215" i="5" s="1"/>
  <c r="E216" i="5"/>
  <c r="G216" i="5" s="1"/>
  <c r="P216" i="5" s="1"/>
  <c r="E217" i="5"/>
  <c r="G217" i="5" s="1"/>
  <c r="P217" i="5" s="1"/>
  <c r="E218" i="5"/>
  <c r="G218" i="5" s="1"/>
  <c r="P218" i="5" s="1"/>
  <c r="E219" i="5"/>
  <c r="G219" i="5" s="1"/>
  <c r="P219" i="5" s="1"/>
  <c r="E220" i="5"/>
  <c r="G220" i="5" s="1"/>
  <c r="P220" i="5" s="1"/>
  <c r="E221" i="5"/>
  <c r="G221" i="5" s="1"/>
  <c r="P221" i="5" s="1"/>
  <c r="E222" i="5"/>
  <c r="G222" i="5" s="1"/>
  <c r="P222" i="5" s="1"/>
  <c r="E223" i="5"/>
  <c r="G223" i="5" s="1"/>
  <c r="P223" i="5" s="1"/>
  <c r="E224" i="5"/>
  <c r="G224" i="5" s="1"/>
  <c r="P224" i="5" s="1"/>
  <c r="E225" i="5"/>
  <c r="G225" i="5" s="1"/>
  <c r="P225" i="5" s="1"/>
  <c r="E226" i="5"/>
  <c r="G226" i="5" s="1"/>
  <c r="P226" i="5" s="1"/>
  <c r="E227" i="5"/>
  <c r="G227" i="5" s="1"/>
  <c r="P227" i="5" s="1"/>
  <c r="E228" i="5"/>
  <c r="G228" i="5" s="1"/>
  <c r="P228" i="5" s="1"/>
  <c r="E229" i="5"/>
  <c r="G229" i="5" s="1"/>
  <c r="P229" i="5" s="1"/>
  <c r="E230" i="5"/>
  <c r="G230" i="5" s="1"/>
  <c r="P230" i="5" s="1"/>
  <c r="E231" i="5"/>
  <c r="G231" i="5" s="1"/>
  <c r="P231" i="5" s="1"/>
  <c r="E232" i="5"/>
  <c r="G232" i="5" s="1"/>
  <c r="P232" i="5" s="1"/>
  <c r="E233" i="5"/>
  <c r="G233" i="5" s="1"/>
  <c r="P233" i="5" s="1"/>
  <c r="E234" i="5"/>
  <c r="G234" i="5" s="1"/>
  <c r="P234" i="5" s="1"/>
  <c r="E235" i="5"/>
  <c r="G235" i="5" s="1"/>
  <c r="P235" i="5" s="1"/>
  <c r="E236" i="5"/>
  <c r="G236" i="5" s="1"/>
  <c r="P236" i="5" s="1"/>
  <c r="E237" i="5"/>
  <c r="G237" i="5" s="1"/>
  <c r="P237" i="5" s="1"/>
  <c r="E238" i="5"/>
  <c r="G238" i="5" s="1"/>
  <c r="P238" i="5" s="1"/>
  <c r="E239" i="5"/>
  <c r="G239" i="5" s="1"/>
  <c r="P239" i="5" s="1"/>
  <c r="E240" i="5"/>
  <c r="G240" i="5" s="1"/>
  <c r="P240" i="5" s="1"/>
  <c r="E241" i="5"/>
  <c r="G241" i="5" s="1"/>
  <c r="P241" i="5" s="1"/>
  <c r="E242" i="5"/>
  <c r="G242" i="5" s="1"/>
  <c r="P242" i="5" s="1"/>
  <c r="E243" i="5"/>
  <c r="G243" i="5" s="1"/>
  <c r="P243" i="5" s="1"/>
  <c r="E244" i="5"/>
  <c r="G244" i="5" s="1"/>
  <c r="P244" i="5" s="1"/>
  <c r="E245" i="5"/>
  <c r="G245" i="5" s="1"/>
  <c r="P245" i="5" s="1"/>
  <c r="E246" i="5"/>
  <c r="G246" i="5" s="1"/>
  <c r="P246" i="5" s="1"/>
  <c r="E247" i="5"/>
  <c r="G247" i="5" s="1"/>
  <c r="P247" i="5" s="1"/>
  <c r="E248" i="5"/>
  <c r="G248" i="5" s="1"/>
  <c r="P248" i="5" s="1"/>
  <c r="E249" i="5"/>
  <c r="G249" i="5" s="1"/>
  <c r="P249" i="5" s="1"/>
  <c r="E250" i="5"/>
  <c r="G250" i="5" s="1"/>
  <c r="P250" i="5" s="1"/>
  <c r="E251" i="5"/>
  <c r="G251" i="5" s="1"/>
  <c r="P251" i="5" s="1"/>
  <c r="E252" i="5"/>
  <c r="G252" i="5" s="1"/>
  <c r="P252" i="5" s="1"/>
  <c r="E253" i="5"/>
  <c r="G253" i="5" s="1"/>
  <c r="P253" i="5" s="1"/>
  <c r="E254" i="5"/>
  <c r="G254" i="5" s="1"/>
  <c r="P254" i="5" s="1"/>
  <c r="E255" i="5"/>
  <c r="G255" i="5" s="1"/>
  <c r="P255" i="5" s="1"/>
  <c r="E256" i="5"/>
  <c r="G256" i="5" s="1"/>
  <c r="P256" i="5" s="1"/>
  <c r="E257" i="5"/>
  <c r="G257" i="5" s="1"/>
  <c r="P257" i="5" s="1"/>
  <c r="E258" i="5"/>
  <c r="G258" i="5" s="1"/>
  <c r="P258" i="5" s="1"/>
  <c r="E259" i="5"/>
  <c r="G259" i="5" s="1"/>
  <c r="P259" i="5" s="1"/>
  <c r="E260" i="5"/>
  <c r="G260" i="5" s="1"/>
  <c r="P260" i="5" s="1"/>
  <c r="E261" i="5"/>
  <c r="G261" i="5" s="1"/>
  <c r="P261" i="5" s="1"/>
  <c r="E262" i="5"/>
  <c r="G262" i="5" s="1"/>
  <c r="P262" i="5" s="1"/>
  <c r="E263" i="5"/>
  <c r="G263" i="5" s="1"/>
  <c r="P263" i="5" s="1"/>
  <c r="E264" i="5"/>
  <c r="G264" i="5" s="1"/>
  <c r="P264" i="5" s="1"/>
  <c r="E265" i="5"/>
  <c r="G265" i="5" s="1"/>
  <c r="P265" i="5" s="1"/>
  <c r="E266" i="5"/>
  <c r="G266" i="5" s="1"/>
  <c r="P266" i="5" s="1"/>
  <c r="E267" i="5"/>
  <c r="G267" i="5" s="1"/>
  <c r="P267" i="5" s="1"/>
  <c r="E268" i="5"/>
  <c r="G268" i="5" s="1"/>
  <c r="P268" i="5" s="1"/>
  <c r="E269" i="5"/>
  <c r="G269" i="5" s="1"/>
  <c r="P269" i="5" s="1"/>
  <c r="E270" i="5"/>
  <c r="G270" i="5" s="1"/>
  <c r="P270" i="5" s="1"/>
  <c r="E271" i="5"/>
  <c r="G271" i="5" s="1"/>
  <c r="P271" i="5" s="1"/>
  <c r="E272" i="5"/>
  <c r="G272" i="5" s="1"/>
  <c r="P272" i="5" s="1"/>
  <c r="E273" i="5"/>
  <c r="G273" i="5" s="1"/>
  <c r="P273" i="5" s="1"/>
  <c r="E274" i="5"/>
  <c r="G274" i="5" s="1"/>
  <c r="P274" i="5" s="1"/>
  <c r="E275" i="5"/>
  <c r="G275" i="5" s="1"/>
  <c r="P275" i="5" s="1"/>
  <c r="E276" i="5"/>
  <c r="G276" i="5" s="1"/>
  <c r="P276" i="5" s="1"/>
  <c r="E277" i="5"/>
  <c r="G277" i="5" s="1"/>
  <c r="P277" i="5" s="1"/>
  <c r="E278" i="5"/>
  <c r="G278" i="5" s="1"/>
  <c r="P278" i="5" s="1"/>
  <c r="E279" i="5"/>
  <c r="G279" i="5" s="1"/>
  <c r="P279" i="5" s="1"/>
  <c r="E280" i="5"/>
  <c r="G280" i="5" s="1"/>
  <c r="P280" i="5" s="1"/>
  <c r="E281" i="5"/>
  <c r="G281" i="5" s="1"/>
  <c r="P281" i="5" s="1"/>
  <c r="E282" i="5"/>
  <c r="G282" i="5" s="1"/>
  <c r="P282" i="5" s="1"/>
  <c r="E283" i="5"/>
  <c r="G283" i="5" s="1"/>
  <c r="P283" i="5" s="1"/>
  <c r="E284" i="5"/>
  <c r="G284" i="5" s="1"/>
  <c r="P284" i="5" s="1"/>
  <c r="E285" i="5"/>
  <c r="G285" i="5" s="1"/>
  <c r="P285" i="5" s="1"/>
  <c r="E286" i="5"/>
  <c r="E287" i="5"/>
  <c r="G287" i="5" s="1"/>
  <c r="P287" i="5" s="1"/>
  <c r="E288" i="5"/>
  <c r="G288" i="5" s="1"/>
  <c r="P288" i="5" s="1"/>
  <c r="E289" i="5"/>
  <c r="G289" i="5" s="1"/>
  <c r="P289" i="5" s="1"/>
  <c r="E290" i="5"/>
  <c r="G290" i="5" s="1"/>
  <c r="P290" i="5" s="1"/>
  <c r="E291" i="5"/>
  <c r="G291" i="5" s="1"/>
  <c r="P291" i="5" s="1"/>
  <c r="E292" i="5"/>
  <c r="G292" i="5" s="1"/>
  <c r="P292" i="5" s="1"/>
  <c r="E293" i="5"/>
  <c r="G293" i="5" s="1"/>
  <c r="P293" i="5" s="1"/>
  <c r="E294" i="5"/>
  <c r="G294" i="5" s="1"/>
  <c r="P294" i="5" s="1"/>
  <c r="E295" i="5"/>
  <c r="G295" i="5" s="1"/>
  <c r="P295" i="5" s="1"/>
  <c r="E296" i="5"/>
  <c r="G296" i="5" s="1"/>
  <c r="P296" i="5" s="1"/>
  <c r="E297" i="5"/>
  <c r="G297" i="5" s="1"/>
  <c r="P297" i="5" s="1"/>
  <c r="E298" i="5"/>
  <c r="G298" i="5" s="1"/>
  <c r="P298" i="5" s="1"/>
  <c r="E299" i="5"/>
  <c r="G299" i="5" s="1"/>
  <c r="P299" i="5" s="1"/>
  <c r="E300" i="5"/>
  <c r="G300" i="5" s="1"/>
  <c r="P300" i="5" s="1"/>
  <c r="E301" i="5"/>
  <c r="G301" i="5" s="1"/>
  <c r="P301" i="5" s="1"/>
  <c r="E302" i="5"/>
  <c r="G302" i="5" s="1"/>
  <c r="P302" i="5" s="1"/>
  <c r="E303" i="5"/>
  <c r="G303" i="5" s="1"/>
  <c r="P303" i="5" s="1"/>
  <c r="E304" i="5"/>
  <c r="G304" i="5" s="1"/>
  <c r="P304" i="5" s="1"/>
  <c r="E305" i="5"/>
  <c r="G305" i="5" s="1"/>
  <c r="P305" i="5" s="1"/>
  <c r="E306" i="5"/>
  <c r="G306" i="5" s="1"/>
  <c r="P306" i="5" s="1"/>
  <c r="E307" i="5"/>
  <c r="G307" i="5" s="1"/>
  <c r="P307" i="5" s="1"/>
  <c r="E308" i="5"/>
  <c r="G308" i="5" s="1"/>
  <c r="P308" i="5" s="1"/>
  <c r="E309" i="5"/>
  <c r="G309" i="5" s="1"/>
  <c r="P309" i="5" s="1"/>
  <c r="E310" i="5"/>
  <c r="G310" i="5" s="1"/>
  <c r="P310" i="5" s="1"/>
  <c r="E311" i="5"/>
  <c r="G311" i="5" s="1"/>
  <c r="P311" i="5" s="1"/>
  <c r="E312" i="5"/>
  <c r="G312" i="5" s="1"/>
  <c r="P312" i="5" s="1"/>
  <c r="E313" i="5"/>
  <c r="G313" i="5" s="1"/>
  <c r="P313" i="5" s="1"/>
  <c r="E314" i="5"/>
  <c r="G314" i="5" s="1"/>
  <c r="P314" i="5" s="1"/>
  <c r="E315" i="5"/>
  <c r="G315" i="5" s="1"/>
  <c r="P315" i="5" s="1"/>
  <c r="E316" i="5"/>
  <c r="G316" i="5" s="1"/>
  <c r="P316" i="5" s="1"/>
  <c r="E317" i="5"/>
  <c r="G317" i="5" s="1"/>
  <c r="P317" i="5" s="1"/>
  <c r="E318" i="5"/>
  <c r="G318" i="5" s="1"/>
  <c r="P318" i="5" s="1"/>
  <c r="E319" i="5"/>
  <c r="G319" i="5" s="1"/>
  <c r="P319" i="5" s="1"/>
  <c r="E320" i="5"/>
  <c r="G320" i="5" s="1"/>
  <c r="P320" i="5" s="1"/>
  <c r="E321" i="5"/>
  <c r="G321" i="5" s="1"/>
  <c r="P321" i="5" s="1"/>
  <c r="E322" i="5"/>
  <c r="G322" i="5" s="1"/>
  <c r="P322" i="5" s="1"/>
  <c r="E323" i="5"/>
  <c r="G323" i="5" s="1"/>
  <c r="P323" i="5" s="1"/>
  <c r="E324" i="5"/>
  <c r="G324" i="5" s="1"/>
  <c r="P324" i="5" s="1"/>
  <c r="E325" i="5"/>
  <c r="G325" i="5" s="1"/>
  <c r="P325" i="5" s="1"/>
  <c r="E326" i="5"/>
  <c r="G326" i="5" s="1"/>
  <c r="P326" i="5" s="1"/>
  <c r="E327" i="5"/>
  <c r="G327" i="5" s="1"/>
  <c r="P327" i="5" s="1"/>
  <c r="E328" i="5"/>
  <c r="G328" i="5" s="1"/>
  <c r="P328" i="5" s="1"/>
  <c r="E329" i="5"/>
  <c r="G329" i="5" s="1"/>
  <c r="P329" i="5" s="1"/>
  <c r="E330" i="5"/>
  <c r="G330" i="5" s="1"/>
  <c r="P330" i="5" s="1"/>
  <c r="E331" i="5"/>
  <c r="G331" i="5" s="1"/>
  <c r="P331" i="5" s="1"/>
  <c r="E332" i="5"/>
  <c r="G332" i="5" s="1"/>
  <c r="P332" i="5" s="1"/>
  <c r="E333" i="5"/>
  <c r="G333" i="5" s="1"/>
  <c r="P333" i="5" s="1"/>
  <c r="E334" i="5"/>
  <c r="G334" i="5" s="1"/>
  <c r="P334" i="5" s="1"/>
  <c r="E335" i="5"/>
  <c r="G335" i="5" s="1"/>
  <c r="P335" i="5" s="1"/>
  <c r="E336" i="5"/>
  <c r="G336" i="5" s="1"/>
  <c r="P336" i="5" s="1"/>
  <c r="E337" i="5"/>
  <c r="G337" i="5" s="1"/>
  <c r="P337" i="5" s="1"/>
  <c r="E338" i="5"/>
  <c r="G338" i="5" s="1"/>
  <c r="P338" i="5" s="1"/>
  <c r="E339" i="5"/>
  <c r="G339" i="5" s="1"/>
  <c r="P339" i="5" s="1"/>
  <c r="E340" i="5"/>
  <c r="G340" i="5" s="1"/>
  <c r="P340" i="5" s="1"/>
  <c r="E341" i="5"/>
  <c r="G341" i="5" s="1"/>
  <c r="P341" i="5" s="1"/>
  <c r="E342" i="5"/>
  <c r="G342" i="5" s="1"/>
  <c r="P342" i="5" s="1"/>
  <c r="E343" i="5"/>
  <c r="G343" i="5" s="1"/>
  <c r="P343" i="5" s="1"/>
  <c r="E344" i="5"/>
  <c r="G344" i="5" s="1"/>
  <c r="P344" i="5" s="1"/>
  <c r="E345" i="5"/>
  <c r="G345" i="5" s="1"/>
  <c r="P345" i="5" s="1"/>
  <c r="E346" i="5"/>
  <c r="G346" i="5" s="1"/>
  <c r="P346" i="5" s="1"/>
  <c r="E347" i="5"/>
  <c r="G347" i="5" s="1"/>
  <c r="P347" i="5" s="1"/>
  <c r="E348" i="5"/>
  <c r="G348" i="5" s="1"/>
  <c r="P348" i="5" s="1"/>
  <c r="E349" i="5"/>
  <c r="G349" i="5" s="1"/>
  <c r="P349" i="5" s="1"/>
  <c r="E350" i="5"/>
  <c r="E351" i="5"/>
  <c r="G351" i="5" s="1"/>
  <c r="P351" i="5" s="1"/>
  <c r="E352" i="5"/>
  <c r="G352" i="5" s="1"/>
  <c r="P352" i="5" s="1"/>
  <c r="E353" i="5"/>
  <c r="G353" i="5" s="1"/>
  <c r="P353" i="5" s="1"/>
  <c r="E354" i="5"/>
  <c r="G354" i="5" s="1"/>
  <c r="P354" i="5" s="1"/>
  <c r="E355" i="5"/>
  <c r="G355" i="5" s="1"/>
  <c r="P355" i="5" s="1"/>
  <c r="E356" i="5"/>
  <c r="G356" i="5" s="1"/>
  <c r="P356" i="5" s="1"/>
  <c r="E357" i="5"/>
  <c r="G357" i="5" s="1"/>
  <c r="P357" i="5" s="1"/>
  <c r="E358" i="5"/>
  <c r="G358" i="5" s="1"/>
  <c r="P358" i="5" s="1"/>
  <c r="E359" i="5"/>
  <c r="G359" i="5" s="1"/>
  <c r="P359" i="5" s="1"/>
  <c r="E360" i="5"/>
  <c r="G360" i="5" s="1"/>
  <c r="P360" i="5" s="1"/>
  <c r="E361" i="5"/>
  <c r="G361" i="5" s="1"/>
  <c r="P361" i="5" s="1"/>
  <c r="E362" i="5"/>
  <c r="G362" i="5" s="1"/>
  <c r="P362" i="5" s="1"/>
  <c r="E363" i="5"/>
  <c r="G363" i="5" s="1"/>
  <c r="P363" i="5" s="1"/>
  <c r="E364" i="5"/>
  <c r="G364" i="5" s="1"/>
  <c r="P364" i="5" s="1"/>
  <c r="E365" i="5"/>
  <c r="G365" i="5" s="1"/>
  <c r="P365" i="5" s="1"/>
  <c r="E366" i="5"/>
  <c r="G366" i="5" s="1"/>
  <c r="P366" i="5" s="1"/>
  <c r="E367" i="5"/>
  <c r="G367" i="5" s="1"/>
  <c r="P367" i="5" s="1"/>
  <c r="E368" i="5"/>
  <c r="G368" i="5" s="1"/>
  <c r="P368" i="5" s="1"/>
  <c r="E369" i="5"/>
  <c r="G369" i="5" s="1"/>
  <c r="P369" i="5" s="1"/>
  <c r="E370" i="5"/>
  <c r="G370" i="5" s="1"/>
  <c r="P370" i="5" s="1"/>
  <c r="E371" i="5"/>
  <c r="G371" i="5" s="1"/>
  <c r="P371" i="5" s="1"/>
  <c r="E372" i="5"/>
  <c r="G372" i="5" s="1"/>
  <c r="P372" i="5" s="1"/>
  <c r="E373" i="5"/>
  <c r="G373" i="5" s="1"/>
  <c r="P373" i="5" s="1"/>
  <c r="E374" i="5"/>
  <c r="G374" i="5" s="1"/>
  <c r="P374" i="5" s="1"/>
  <c r="E375" i="5"/>
  <c r="G375" i="5" s="1"/>
  <c r="P375" i="5" s="1"/>
  <c r="E376" i="5"/>
  <c r="G376" i="5" s="1"/>
  <c r="P376" i="5" s="1"/>
  <c r="E377" i="5"/>
  <c r="G377" i="5" s="1"/>
  <c r="P377" i="5" s="1"/>
  <c r="E378" i="5"/>
  <c r="G378" i="5" s="1"/>
  <c r="P378" i="5" s="1"/>
  <c r="E379" i="5"/>
  <c r="G379" i="5" s="1"/>
  <c r="P379" i="5" s="1"/>
  <c r="E380" i="5"/>
  <c r="G380" i="5" s="1"/>
  <c r="P380" i="5" s="1"/>
  <c r="E381" i="5"/>
  <c r="G381" i="5" s="1"/>
  <c r="P381" i="5" s="1"/>
  <c r="E382" i="5"/>
  <c r="G382" i="5" s="1"/>
  <c r="P382" i="5" s="1"/>
  <c r="E383" i="5"/>
  <c r="G383" i="5" s="1"/>
  <c r="P383" i="5" s="1"/>
  <c r="E384" i="5"/>
  <c r="G384" i="5" s="1"/>
  <c r="P384" i="5" s="1"/>
  <c r="E385" i="5"/>
  <c r="G385" i="5" s="1"/>
  <c r="P385" i="5" s="1"/>
  <c r="E386" i="5"/>
  <c r="G386" i="5" s="1"/>
  <c r="P386" i="5" s="1"/>
  <c r="E387" i="5"/>
  <c r="G387" i="5" s="1"/>
  <c r="P387" i="5" s="1"/>
  <c r="E388" i="5"/>
  <c r="G388" i="5" s="1"/>
  <c r="P388" i="5" s="1"/>
  <c r="E389" i="5"/>
  <c r="G389" i="5" s="1"/>
  <c r="P389" i="5" s="1"/>
  <c r="E390" i="5"/>
  <c r="G390" i="5" s="1"/>
  <c r="P390" i="5" s="1"/>
  <c r="E391" i="5"/>
  <c r="G391" i="5" s="1"/>
  <c r="P391" i="5" s="1"/>
  <c r="E392" i="5"/>
  <c r="G392" i="5" s="1"/>
  <c r="P392" i="5" s="1"/>
  <c r="E393" i="5"/>
  <c r="G393" i="5" s="1"/>
  <c r="P393" i="5" s="1"/>
  <c r="E394" i="5"/>
  <c r="G394" i="5" s="1"/>
  <c r="P394" i="5" s="1"/>
  <c r="E395" i="5"/>
  <c r="G395" i="5" s="1"/>
  <c r="P395" i="5" s="1"/>
  <c r="E396" i="5"/>
  <c r="G396" i="5" s="1"/>
  <c r="P396" i="5" s="1"/>
  <c r="E397" i="5"/>
  <c r="G397" i="5" s="1"/>
  <c r="P397" i="5" s="1"/>
  <c r="E398" i="5"/>
  <c r="G398" i="5" s="1"/>
  <c r="P398" i="5" s="1"/>
  <c r="E399" i="5"/>
  <c r="G399" i="5" s="1"/>
  <c r="P399" i="5" s="1"/>
  <c r="E400" i="5"/>
  <c r="G400" i="5" s="1"/>
  <c r="P400" i="5" s="1"/>
  <c r="E401" i="5"/>
  <c r="G401" i="5" s="1"/>
  <c r="P401" i="5" s="1"/>
  <c r="E402" i="5"/>
  <c r="G402" i="5" s="1"/>
  <c r="P402" i="5" s="1"/>
  <c r="E403" i="5"/>
  <c r="G403" i="5" s="1"/>
  <c r="P403" i="5" s="1"/>
  <c r="E404" i="5"/>
  <c r="G404" i="5" s="1"/>
  <c r="P404" i="5" s="1"/>
  <c r="E405" i="5"/>
  <c r="G405" i="5" s="1"/>
  <c r="P405" i="5" s="1"/>
  <c r="E406" i="5"/>
  <c r="G406" i="5" s="1"/>
  <c r="P406" i="5" s="1"/>
  <c r="E407" i="5"/>
  <c r="G407" i="5" s="1"/>
  <c r="P407" i="5" s="1"/>
  <c r="E408" i="5"/>
  <c r="G408" i="5" s="1"/>
  <c r="P408" i="5" s="1"/>
  <c r="E409" i="5"/>
  <c r="G409" i="5" s="1"/>
  <c r="P409" i="5" s="1"/>
  <c r="E410" i="5"/>
  <c r="G410" i="5" s="1"/>
  <c r="P410" i="5" s="1"/>
  <c r="E411" i="5"/>
  <c r="G411" i="5" s="1"/>
  <c r="P411" i="5" s="1"/>
  <c r="E412" i="5"/>
  <c r="G412" i="5" s="1"/>
  <c r="P412" i="5" s="1"/>
  <c r="E413" i="5"/>
  <c r="G413" i="5" s="1"/>
  <c r="P413" i="5" s="1"/>
  <c r="E414" i="5"/>
  <c r="G414" i="5" s="1"/>
  <c r="P414" i="5" s="1"/>
  <c r="E415" i="5"/>
  <c r="G415" i="5" s="1"/>
  <c r="P415" i="5" s="1"/>
  <c r="E416" i="5"/>
  <c r="G416" i="5" s="1"/>
  <c r="P416" i="5" s="1"/>
  <c r="E417" i="5"/>
  <c r="G417" i="5" s="1"/>
  <c r="P417" i="5" s="1"/>
  <c r="E418" i="5"/>
  <c r="G418" i="5" s="1"/>
  <c r="P418" i="5" s="1"/>
  <c r="E419" i="5"/>
  <c r="G419" i="5" s="1"/>
  <c r="P419" i="5" s="1"/>
  <c r="E420" i="5"/>
  <c r="G420" i="5" s="1"/>
  <c r="P420" i="5" s="1"/>
  <c r="E421" i="5"/>
  <c r="G421" i="5" s="1"/>
  <c r="P421" i="5" s="1"/>
  <c r="E422" i="5"/>
  <c r="E423" i="5"/>
  <c r="G423" i="5" s="1"/>
  <c r="P423" i="5" s="1"/>
  <c r="E424" i="5"/>
  <c r="G424" i="5" s="1"/>
  <c r="P424" i="5" s="1"/>
  <c r="E425" i="5"/>
  <c r="G425" i="5" s="1"/>
  <c r="P425" i="5" s="1"/>
  <c r="E426" i="5"/>
  <c r="G426" i="5" s="1"/>
  <c r="P426" i="5" s="1"/>
  <c r="E427" i="5"/>
  <c r="G427" i="5" s="1"/>
  <c r="P427" i="5" s="1"/>
  <c r="E428" i="5"/>
  <c r="G428" i="5" s="1"/>
  <c r="P428" i="5" s="1"/>
  <c r="E429" i="5"/>
  <c r="G429" i="5" s="1"/>
  <c r="P429" i="5" s="1"/>
  <c r="E430" i="5"/>
  <c r="G430" i="5" s="1"/>
  <c r="P430" i="5" s="1"/>
  <c r="E431" i="5"/>
  <c r="G431" i="5" s="1"/>
  <c r="P431" i="5" s="1"/>
  <c r="E432" i="5"/>
  <c r="G432" i="5" s="1"/>
  <c r="P432" i="5" s="1"/>
  <c r="E433" i="5"/>
  <c r="G433" i="5" s="1"/>
  <c r="P433" i="5" s="1"/>
  <c r="E434" i="5"/>
  <c r="G434" i="5" s="1"/>
  <c r="P434" i="5" s="1"/>
  <c r="E435" i="5"/>
  <c r="G435" i="5" s="1"/>
  <c r="P435" i="5" s="1"/>
  <c r="E436" i="5"/>
  <c r="G436" i="5" s="1"/>
  <c r="P436" i="5" s="1"/>
  <c r="E437" i="5"/>
  <c r="G437" i="5" s="1"/>
  <c r="P437" i="5" s="1"/>
  <c r="E438" i="5"/>
  <c r="G438" i="5" s="1"/>
  <c r="P438" i="5" s="1"/>
  <c r="E439" i="5"/>
  <c r="G439" i="5" s="1"/>
  <c r="P439" i="5" s="1"/>
  <c r="E440" i="5"/>
  <c r="G440" i="5" s="1"/>
  <c r="P440" i="5" s="1"/>
  <c r="E441" i="5"/>
  <c r="G441" i="5" s="1"/>
  <c r="P441" i="5" s="1"/>
  <c r="E442" i="5"/>
  <c r="G442" i="5" s="1"/>
  <c r="P442" i="5" s="1"/>
  <c r="E443" i="5"/>
  <c r="G443" i="5" s="1"/>
  <c r="P443" i="5" s="1"/>
  <c r="E444" i="5"/>
  <c r="G444" i="5" s="1"/>
  <c r="P444" i="5" s="1"/>
  <c r="E445" i="5"/>
  <c r="G445" i="5" s="1"/>
  <c r="P445" i="5" s="1"/>
  <c r="E446" i="5"/>
  <c r="G446" i="5" s="1"/>
  <c r="P446" i="5" s="1"/>
  <c r="E447" i="5"/>
  <c r="G447" i="5" s="1"/>
  <c r="P447" i="5" s="1"/>
  <c r="E448" i="5"/>
  <c r="G448" i="5" s="1"/>
  <c r="P448" i="5" s="1"/>
  <c r="E449" i="5"/>
  <c r="G449" i="5" s="1"/>
  <c r="P449" i="5" s="1"/>
  <c r="E450" i="5"/>
  <c r="G450" i="5" s="1"/>
  <c r="P450" i="5" s="1"/>
  <c r="E451" i="5"/>
  <c r="G451" i="5" s="1"/>
  <c r="P451" i="5" s="1"/>
  <c r="E452" i="5"/>
  <c r="G452" i="5" s="1"/>
  <c r="P452" i="5" s="1"/>
  <c r="E453" i="5"/>
  <c r="G453" i="5" s="1"/>
  <c r="P453" i="5" s="1"/>
  <c r="E454" i="5"/>
  <c r="G454" i="5" s="1"/>
  <c r="P454" i="5" s="1"/>
  <c r="E455" i="5"/>
  <c r="G455" i="5" s="1"/>
  <c r="P455" i="5" s="1"/>
  <c r="E456" i="5"/>
  <c r="G456" i="5" s="1"/>
  <c r="P456" i="5" s="1"/>
  <c r="E457" i="5"/>
  <c r="G457" i="5" s="1"/>
  <c r="P457" i="5" s="1"/>
  <c r="E458" i="5"/>
  <c r="G458" i="5" s="1"/>
  <c r="P458" i="5" s="1"/>
  <c r="E459" i="5"/>
  <c r="G459" i="5" s="1"/>
  <c r="P459" i="5" s="1"/>
  <c r="E460" i="5"/>
  <c r="G460" i="5" s="1"/>
  <c r="P460" i="5" s="1"/>
  <c r="E461" i="5"/>
  <c r="G461" i="5" s="1"/>
  <c r="P461" i="5" s="1"/>
  <c r="E462" i="5"/>
  <c r="E463" i="5"/>
  <c r="G463" i="5" s="1"/>
  <c r="P463" i="5" s="1"/>
  <c r="E464" i="5"/>
  <c r="G464" i="5" s="1"/>
  <c r="P464" i="5" s="1"/>
  <c r="E465" i="5"/>
  <c r="G465" i="5" s="1"/>
  <c r="P465" i="5" s="1"/>
  <c r="E466" i="5"/>
  <c r="G466" i="5" s="1"/>
  <c r="P466" i="5" s="1"/>
  <c r="E467" i="5"/>
  <c r="G467" i="5" s="1"/>
  <c r="P467" i="5" s="1"/>
  <c r="E468" i="5"/>
  <c r="G468" i="5" s="1"/>
  <c r="P468" i="5" s="1"/>
  <c r="E469" i="5"/>
  <c r="G469" i="5" s="1"/>
  <c r="P469" i="5" s="1"/>
  <c r="E470" i="5"/>
  <c r="G470" i="5" s="1"/>
  <c r="P470" i="5" s="1"/>
  <c r="E471" i="5"/>
  <c r="G471" i="5" s="1"/>
  <c r="P471" i="5" s="1"/>
  <c r="E472" i="5"/>
  <c r="G472" i="5" s="1"/>
  <c r="P472" i="5" s="1"/>
  <c r="E473" i="5"/>
  <c r="G473" i="5" s="1"/>
  <c r="P473" i="5" s="1"/>
  <c r="E474" i="5"/>
  <c r="G474" i="5" s="1"/>
  <c r="P474" i="5" s="1"/>
  <c r="E475" i="5"/>
  <c r="G475" i="5" s="1"/>
  <c r="P475" i="5" s="1"/>
  <c r="E476" i="5"/>
  <c r="G476" i="5" s="1"/>
  <c r="P476" i="5" s="1"/>
  <c r="E477" i="5"/>
  <c r="G477" i="5" s="1"/>
  <c r="P477" i="5" s="1"/>
  <c r="E478" i="5"/>
  <c r="G478" i="5" s="1"/>
  <c r="P478" i="5" s="1"/>
  <c r="E479" i="5"/>
  <c r="G479" i="5" s="1"/>
  <c r="P479" i="5" s="1"/>
  <c r="E480" i="5"/>
  <c r="G480" i="5" s="1"/>
  <c r="P480" i="5" s="1"/>
  <c r="E481" i="5"/>
  <c r="G481" i="5" s="1"/>
  <c r="P481" i="5" s="1"/>
  <c r="E482" i="5"/>
  <c r="G482" i="5" s="1"/>
  <c r="P482" i="5" s="1"/>
  <c r="E483" i="5"/>
  <c r="G483" i="5" s="1"/>
  <c r="P483" i="5" s="1"/>
  <c r="E484" i="5"/>
  <c r="G484" i="5" s="1"/>
  <c r="P484" i="5" s="1"/>
  <c r="E485" i="5"/>
  <c r="G485" i="5" s="1"/>
  <c r="P485" i="5" s="1"/>
  <c r="E486" i="5"/>
  <c r="E487" i="5"/>
  <c r="G487" i="5" s="1"/>
  <c r="P487" i="5" s="1"/>
  <c r="E488" i="5"/>
  <c r="G488" i="5" s="1"/>
  <c r="P488" i="5" s="1"/>
  <c r="E489" i="5"/>
  <c r="G489" i="5" s="1"/>
  <c r="P489" i="5" s="1"/>
  <c r="E490" i="5"/>
  <c r="G490" i="5" s="1"/>
  <c r="P490" i="5" s="1"/>
  <c r="E491" i="5"/>
  <c r="G491" i="5" s="1"/>
  <c r="P491" i="5" s="1"/>
  <c r="E492" i="5"/>
  <c r="G492" i="5" s="1"/>
  <c r="P492" i="5" s="1"/>
  <c r="E493" i="5"/>
  <c r="G493" i="5" s="1"/>
  <c r="P493" i="5" s="1"/>
  <c r="E494" i="5"/>
  <c r="G494" i="5" s="1"/>
  <c r="P494" i="5" s="1"/>
  <c r="E495" i="5"/>
  <c r="G495" i="5" s="1"/>
  <c r="P495" i="5" s="1"/>
  <c r="E496" i="5"/>
  <c r="G496" i="5" s="1"/>
  <c r="P496" i="5" s="1"/>
  <c r="E497" i="5"/>
  <c r="G497" i="5" s="1"/>
  <c r="P497" i="5" s="1"/>
  <c r="E498" i="5"/>
  <c r="G498" i="5" s="1"/>
  <c r="P498" i="5" s="1"/>
  <c r="E499" i="5"/>
  <c r="G499" i="5" s="1"/>
  <c r="P499" i="5" s="1"/>
  <c r="E500" i="5"/>
  <c r="G500" i="5" s="1"/>
  <c r="P500" i="5" s="1"/>
  <c r="E501" i="5"/>
  <c r="G501" i="5" s="1"/>
  <c r="P501" i="5" s="1"/>
  <c r="E502" i="5"/>
  <c r="E3" i="5"/>
  <c r="H281" i="5" l="1"/>
  <c r="H377" i="5"/>
  <c r="H153" i="5"/>
  <c r="G462" i="5"/>
  <c r="P462" i="5" s="1"/>
  <c r="H462" i="5"/>
  <c r="G422" i="5"/>
  <c r="P422" i="5" s="1"/>
  <c r="H422" i="5"/>
  <c r="G350" i="5"/>
  <c r="P350" i="5" s="1"/>
  <c r="H350" i="5"/>
  <c r="G158" i="5"/>
  <c r="P158" i="5" s="1"/>
  <c r="H158" i="5"/>
  <c r="G502" i="5"/>
  <c r="P502" i="5" s="1"/>
  <c r="H502" i="5"/>
  <c r="H486" i="5"/>
  <c r="G486" i="5"/>
  <c r="P486" i="5" s="1"/>
  <c r="G286" i="5"/>
  <c r="P286" i="5" s="1"/>
  <c r="H286" i="5"/>
  <c r="G62" i="5"/>
  <c r="P62" i="5" s="1"/>
  <c r="H62" i="5"/>
  <c r="B489" i="5"/>
  <c r="B469" i="5"/>
  <c r="B453" i="5"/>
  <c r="B437" i="5"/>
  <c r="B429" i="5"/>
  <c r="B409" i="5"/>
  <c r="B397" i="5"/>
  <c r="B377" i="5"/>
  <c r="B365" i="5"/>
  <c r="B353" i="5"/>
  <c r="B337" i="5"/>
  <c r="B321" i="5"/>
  <c r="B309" i="5"/>
  <c r="B289" i="5"/>
  <c r="B277" i="5"/>
  <c r="B261" i="5"/>
  <c r="B249" i="5"/>
  <c r="B233" i="5"/>
  <c r="B217" i="5"/>
  <c r="B201" i="5"/>
  <c r="B185" i="5"/>
  <c r="B169" i="5"/>
  <c r="B157" i="5"/>
  <c r="B145" i="5"/>
  <c r="B125" i="5"/>
  <c r="B117" i="5"/>
  <c r="B101" i="5"/>
  <c r="B89" i="5"/>
  <c r="B73" i="5"/>
  <c r="B57" i="5"/>
  <c r="B41" i="5"/>
  <c r="B29" i="5"/>
  <c r="B9" i="5"/>
  <c r="H137" i="5"/>
  <c r="G137" i="5"/>
  <c r="P137" i="5" s="1"/>
  <c r="H457" i="5"/>
  <c r="H233" i="5"/>
  <c r="H121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0" i="5"/>
  <c r="B485" i="5"/>
  <c r="B473" i="5"/>
  <c r="B457" i="5"/>
  <c r="B441" i="5"/>
  <c r="B425" i="5"/>
  <c r="B413" i="5"/>
  <c r="B393" i="5"/>
  <c r="B381" i="5"/>
  <c r="B369" i="5"/>
  <c r="B349" i="5"/>
  <c r="B333" i="5"/>
  <c r="B317" i="5"/>
  <c r="B305" i="5"/>
  <c r="B293" i="5"/>
  <c r="B273" i="5"/>
  <c r="B257" i="5"/>
  <c r="B245" i="5"/>
  <c r="B229" i="5"/>
  <c r="B213" i="5"/>
  <c r="B205" i="5"/>
  <c r="B189" i="5"/>
  <c r="B173" i="5"/>
  <c r="B161" i="5"/>
  <c r="B141" i="5"/>
  <c r="B129" i="5"/>
  <c r="B113" i="5"/>
  <c r="B97" i="5"/>
  <c r="B85" i="5"/>
  <c r="B69" i="5"/>
  <c r="B53" i="5"/>
  <c r="B45" i="5"/>
  <c r="B25" i="5"/>
  <c r="B13" i="5"/>
  <c r="H345" i="5"/>
  <c r="H201" i="5"/>
  <c r="H105" i="5"/>
  <c r="B493" i="5"/>
  <c r="B481" i="5"/>
  <c r="B477" i="5"/>
  <c r="B465" i="5"/>
  <c r="B461" i="5"/>
  <c r="B449" i="5"/>
  <c r="B445" i="5"/>
  <c r="B433" i="5"/>
  <c r="B421" i="5"/>
  <c r="B417" i="5"/>
  <c r="B405" i="5"/>
  <c r="B401" i="5"/>
  <c r="B389" i="5"/>
  <c r="B385" i="5"/>
  <c r="B373" i="5"/>
  <c r="B361" i="5"/>
  <c r="B357" i="5"/>
  <c r="B345" i="5"/>
  <c r="B341" i="5"/>
  <c r="B329" i="5"/>
  <c r="B325" i="5"/>
  <c r="B313" i="5"/>
  <c r="B301" i="5"/>
  <c r="B297" i="5"/>
  <c r="B285" i="5"/>
  <c r="B281" i="5"/>
  <c r="B269" i="5"/>
  <c r="B265" i="5"/>
  <c r="B253" i="5"/>
  <c r="B241" i="5"/>
  <c r="B237" i="5"/>
  <c r="B225" i="5"/>
  <c r="B221" i="5"/>
  <c r="B209" i="5"/>
  <c r="B197" i="5"/>
  <c r="B193" i="5"/>
  <c r="B181" i="5"/>
  <c r="B177" i="5"/>
  <c r="B165" i="5"/>
  <c r="B153" i="5"/>
  <c r="B149" i="5"/>
  <c r="B137" i="5"/>
  <c r="B133" i="5"/>
  <c r="B121" i="5"/>
  <c r="B109" i="5"/>
  <c r="B105" i="5"/>
  <c r="B93" i="5"/>
  <c r="B81" i="5"/>
  <c r="B77" i="5"/>
  <c r="B65" i="5"/>
  <c r="B61" i="5"/>
  <c r="B49" i="5"/>
  <c r="B37" i="5"/>
  <c r="B33" i="5"/>
  <c r="B21" i="5"/>
  <c r="B17" i="5"/>
  <c r="H3" i="5"/>
  <c r="G3" i="5"/>
  <c r="P3" i="5" s="1"/>
  <c r="Q298" i="5" s="1"/>
  <c r="H393" i="5"/>
  <c r="B244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8" i="5"/>
  <c r="B4" i="5"/>
  <c r="B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F3" i="5"/>
  <c r="H499" i="5"/>
  <c r="F499" i="5"/>
  <c r="H495" i="5"/>
  <c r="F495" i="5"/>
  <c r="H491" i="5"/>
  <c r="F491" i="5"/>
  <c r="H487" i="5"/>
  <c r="F487" i="5"/>
  <c r="H483" i="5"/>
  <c r="F483" i="5"/>
  <c r="H479" i="5"/>
  <c r="F479" i="5"/>
  <c r="H475" i="5"/>
  <c r="F475" i="5"/>
  <c r="H471" i="5"/>
  <c r="F471" i="5"/>
  <c r="H467" i="5"/>
  <c r="F467" i="5"/>
  <c r="H463" i="5"/>
  <c r="F463" i="5"/>
  <c r="H459" i="5"/>
  <c r="F459" i="5"/>
  <c r="H455" i="5"/>
  <c r="F455" i="5"/>
  <c r="H451" i="5"/>
  <c r="F451" i="5"/>
  <c r="H447" i="5"/>
  <c r="F447" i="5"/>
  <c r="H443" i="5"/>
  <c r="F443" i="5"/>
  <c r="H439" i="5"/>
  <c r="F439" i="5"/>
  <c r="H435" i="5"/>
  <c r="F435" i="5"/>
  <c r="H431" i="5"/>
  <c r="F431" i="5"/>
  <c r="H427" i="5"/>
  <c r="F427" i="5"/>
  <c r="H423" i="5"/>
  <c r="F423" i="5"/>
  <c r="H419" i="5"/>
  <c r="F419" i="5"/>
  <c r="H415" i="5"/>
  <c r="F415" i="5"/>
  <c r="H411" i="5"/>
  <c r="F411" i="5"/>
  <c r="H407" i="5"/>
  <c r="F407" i="5"/>
  <c r="H403" i="5"/>
  <c r="F403" i="5"/>
  <c r="H399" i="5"/>
  <c r="F399" i="5"/>
  <c r="H395" i="5"/>
  <c r="F395" i="5"/>
  <c r="H391" i="5"/>
  <c r="F391" i="5"/>
  <c r="H387" i="5"/>
  <c r="F387" i="5"/>
  <c r="H383" i="5"/>
  <c r="F383" i="5"/>
  <c r="H379" i="5"/>
  <c r="F379" i="5"/>
  <c r="H375" i="5"/>
  <c r="F375" i="5"/>
  <c r="H371" i="5"/>
  <c r="F371" i="5"/>
  <c r="H367" i="5"/>
  <c r="F367" i="5"/>
  <c r="H363" i="5"/>
  <c r="F363" i="5"/>
  <c r="H359" i="5"/>
  <c r="F359" i="5"/>
  <c r="H355" i="5"/>
  <c r="F355" i="5"/>
  <c r="H351" i="5"/>
  <c r="F351" i="5"/>
  <c r="H347" i="5"/>
  <c r="F347" i="5"/>
  <c r="H343" i="5"/>
  <c r="F343" i="5"/>
  <c r="H339" i="5"/>
  <c r="F339" i="5"/>
  <c r="H335" i="5"/>
  <c r="F335" i="5"/>
  <c r="H331" i="5"/>
  <c r="F331" i="5"/>
  <c r="H327" i="5"/>
  <c r="F327" i="5"/>
  <c r="H323" i="5"/>
  <c r="F323" i="5"/>
  <c r="H319" i="5"/>
  <c r="F319" i="5"/>
  <c r="H315" i="5"/>
  <c r="F315" i="5"/>
  <c r="H311" i="5"/>
  <c r="F311" i="5"/>
  <c r="H307" i="5"/>
  <c r="F307" i="5"/>
  <c r="H303" i="5"/>
  <c r="F303" i="5"/>
  <c r="H299" i="5"/>
  <c r="F299" i="5"/>
  <c r="H295" i="5"/>
  <c r="F295" i="5"/>
  <c r="H291" i="5"/>
  <c r="F291" i="5"/>
  <c r="H287" i="5"/>
  <c r="F287" i="5"/>
  <c r="H283" i="5"/>
  <c r="F283" i="5"/>
  <c r="H279" i="5"/>
  <c r="F279" i="5"/>
  <c r="H275" i="5"/>
  <c r="F275" i="5"/>
  <c r="H271" i="5"/>
  <c r="F271" i="5"/>
  <c r="H267" i="5"/>
  <c r="F267" i="5"/>
  <c r="H263" i="5"/>
  <c r="F263" i="5"/>
  <c r="H259" i="5"/>
  <c r="F259" i="5"/>
  <c r="H255" i="5"/>
  <c r="F255" i="5"/>
  <c r="H251" i="5"/>
  <c r="F251" i="5"/>
  <c r="H247" i="5"/>
  <c r="F247" i="5"/>
  <c r="H243" i="5"/>
  <c r="F243" i="5"/>
  <c r="H239" i="5"/>
  <c r="F239" i="5"/>
  <c r="H235" i="5"/>
  <c r="F235" i="5"/>
  <c r="H231" i="5"/>
  <c r="F231" i="5"/>
  <c r="H227" i="5"/>
  <c r="F227" i="5"/>
  <c r="H223" i="5"/>
  <c r="F223" i="5"/>
  <c r="H219" i="5"/>
  <c r="F219" i="5"/>
  <c r="H215" i="5"/>
  <c r="F215" i="5"/>
  <c r="H211" i="5"/>
  <c r="F211" i="5"/>
  <c r="H207" i="5"/>
  <c r="F207" i="5"/>
  <c r="H203" i="5"/>
  <c r="F203" i="5"/>
  <c r="H199" i="5"/>
  <c r="F199" i="5"/>
  <c r="H195" i="5"/>
  <c r="F195" i="5"/>
  <c r="H191" i="5"/>
  <c r="F191" i="5"/>
  <c r="H187" i="5"/>
  <c r="F187" i="5"/>
  <c r="H183" i="5"/>
  <c r="F183" i="5"/>
  <c r="H179" i="5"/>
  <c r="F179" i="5"/>
  <c r="H175" i="5"/>
  <c r="F175" i="5"/>
  <c r="H171" i="5"/>
  <c r="F171" i="5"/>
  <c r="H167" i="5"/>
  <c r="F167" i="5"/>
  <c r="H163" i="5"/>
  <c r="F163" i="5"/>
  <c r="H159" i="5"/>
  <c r="F159" i="5"/>
  <c r="H155" i="5"/>
  <c r="F155" i="5"/>
  <c r="H151" i="5"/>
  <c r="F151" i="5"/>
  <c r="H147" i="5"/>
  <c r="F147" i="5"/>
  <c r="H143" i="5"/>
  <c r="F143" i="5"/>
  <c r="H139" i="5"/>
  <c r="F139" i="5"/>
  <c r="H135" i="5"/>
  <c r="F135" i="5"/>
  <c r="H131" i="5"/>
  <c r="F131" i="5"/>
  <c r="H127" i="5"/>
  <c r="F127" i="5"/>
  <c r="H123" i="5"/>
  <c r="F123" i="5"/>
  <c r="H119" i="5"/>
  <c r="F119" i="5"/>
  <c r="H115" i="5"/>
  <c r="F115" i="5"/>
  <c r="H111" i="5"/>
  <c r="F111" i="5"/>
  <c r="H107" i="5"/>
  <c r="F107" i="5"/>
  <c r="H103" i="5"/>
  <c r="F103" i="5"/>
  <c r="H99" i="5"/>
  <c r="F99" i="5"/>
  <c r="H95" i="5"/>
  <c r="F95" i="5"/>
  <c r="H91" i="5"/>
  <c r="F91" i="5"/>
  <c r="H87" i="5"/>
  <c r="F87" i="5"/>
  <c r="H83" i="5"/>
  <c r="F83" i="5"/>
  <c r="H79" i="5"/>
  <c r="F79" i="5"/>
  <c r="H75" i="5"/>
  <c r="F75" i="5"/>
  <c r="H71" i="5"/>
  <c r="F71" i="5"/>
  <c r="H67" i="5"/>
  <c r="F67" i="5"/>
  <c r="H63" i="5"/>
  <c r="F63" i="5"/>
  <c r="H59" i="5"/>
  <c r="F59" i="5"/>
  <c r="H55" i="5"/>
  <c r="F55" i="5"/>
  <c r="H51" i="5"/>
  <c r="F51" i="5"/>
  <c r="H47" i="5"/>
  <c r="F47" i="5"/>
  <c r="H43" i="5"/>
  <c r="F43" i="5"/>
  <c r="H39" i="5"/>
  <c r="F39" i="5"/>
  <c r="H35" i="5"/>
  <c r="F35" i="5"/>
  <c r="H31" i="5"/>
  <c r="F31" i="5"/>
  <c r="H27" i="5"/>
  <c r="F27" i="5"/>
  <c r="H23" i="5"/>
  <c r="F23" i="5"/>
  <c r="H19" i="5"/>
  <c r="F19" i="5"/>
  <c r="H15" i="5"/>
  <c r="F15" i="5"/>
  <c r="H11" i="5"/>
  <c r="F11" i="5"/>
  <c r="H7" i="5"/>
  <c r="F7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5" i="5"/>
  <c r="F502" i="5"/>
  <c r="H490" i="5"/>
  <c r="F490" i="5"/>
  <c r="F478" i="5"/>
  <c r="H466" i="5"/>
  <c r="F466" i="5"/>
  <c r="H442" i="5"/>
  <c r="F442" i="5"/>
  <c r="H426" i="5"/>
  <c r="F426" i="5"/>
  <c r="H410" i="5"/>
  <c r="F410" i="5"/>
  <c r="H394" i="5"/>
  <c r="F394" i="5"/>
  <c r="H378" i="5"/>
  <c r="F378" i="5"/>
  <c r="H362" i="5"/>
  <c r="F362" i="5"/>
  <c r="F350" i="5"/>
  <c r="H338" i="5"/>
  <c r="F338" i="5"/>
  <c r="H322" i="5"/>
  <c r="F322" i="5"/>
  <c r="H310" i="5"/>
  <c r="F310" i="5"/>
  <c r="H298" i="5"/>
  <c r="F298" i="5"/>
  <c r="H290" i="5"/>
  <c r="F290" i="5"/>
  <c r="H278" i="5"/>
  <c r="F278" i="5"/>
  <c r="H258" i="5"/>
  <c r="F258" i="5"/>
  <c r="H242" i="5"/>
  <c r="F242" i="5"/>
  <c r="H226" i="5"/>
  <c r="F226" i="5"/>
  <c r="H210" i="5"/>
  <c r="F210" i="5"/>
  <c r="H198" i="5"/>
  <c r="F198" i="5"/>
  <c r="H186" i="5"/>
  <c r="F186" i="5"/>
  <c r="H170" i="5"/>
  <c r="F170" i="5"/>
  <c r="H150" i="5"/>
  <c r="F150" i="5"/>
  <c r="H130" i="5"/>
  <c r="F130" i="5"/>
  <c r="H118" i="5"/>
  <c r="F118" i="5"/>
  <c r="H106" i="5"/>
  <c r="F106" i="5"/>
  <c r="H90" i="5"/>
  <c r="F90" i="5"/>
  <c r="H78" i="5"/>
  <c r="F78" i="5"/>
  <c r="H66" i="5"/>
  <c r="F66" i="5"/>
  <c r="H54" i="5"/>
  <c r="F54" i="5"/>
  <c r="H42" i="5"/>
  <c r="F42" i="5"/>
  <c r="F30" i="5"/>
  <c r="H18" i="5"/>
  <c r="F18" i="5"/>
  <c r="H498" i="5"/>
  <c r="F498" i="5"/>
  <c r="F486" i="5"/>
  <c r="H474" i="5"/>
  <c r="F474" i="5"/>
  <c r="H458" i="5"/>
  <c r="F458" i="5"/>
  <c r="H446" i="5"/>
  <c r="F446" i="5"/>
  <c r="H434" i="5"/>
  <c r="F434" i="5"/>
  <c r="H418" i="5"/>
  <c r="F418" i="5"/>
  <c r="H402" i="5"/>
  <c r="F402" i="5"/>
  <c r="H386" i="5"/>
  <c r="F386" i="5"/>
  <c r="H370" i="5"/>
  <c r="F370" i="5"/>
  <c r="F358" i="5"/>
  <c r="H346" i="5"/>
  <c r="F346" i="5"/>
  <c r="H334" i="5"/>
  <c r="F334" i="5"/>
  <c r="H326" i="5"/>
  <c r="F326" i="5"/>
  <c r="F314" i="5"/>
  <c r="H302" i="5"/>
  <c r="F302" i="5"/>
  <c r="F286" i="5"/>
  <c r="H274" i="5"/>
  <c r="F274" i="5"/>
  <c r="H262" i="5"/>
  <c r="F262" i="5"/>
  <c r="H250" i="5"/>
  <c r="F250" i="5"/>
  <c r="H238" i="5"/>
  <c r="F238" i="5"/>
  <c r="H230" i="5"/>
  <c r="F230" i="5"/>
  <c r="H214" i="5"/>
  <c r="F214" i="5"/>
  <c r="H202" i="5"/>
  <c r="F202" i="5"/>
  <c r="F190" i="5"/>
  <c r="H178" i="5"/>
  <c r="F178" i="5"/>
  <c r="H162" i="5"/>
  <c r="F162" i="5"/>
  <c r="H146" i="5"/>
  <c r="F146" i="5"/>
  <c r="H134" i="5"/>
  <c r="F134" i="5"/>
  <c r="H122" i="5"/>
  <c r="F122" i="5"/>
  <c r="H110" i="5"/>
  <c r="F110" i="5"/>
  <c r="H98" i="5"/>
  <c r="F98" i="5"/>
  <c r="H86" i="5"/>
  <c r="F86" i="5"/>
  <c r="H74" i="5"/>
  <c r="F74" i="5"/>
  <c r="F62" i="5"/>
  <c r="H50" i="5"/>
  <c r="F50" i="5"/>
  <c r="H38" i="5"/>
  <c r="F38" i="5"/>
  <c r="H26" i="5"/>
  <c r="F26" i="5"/>
  <c r="H10" i="5"/>
  <c r="F10" i="5"/>
  <c r="H497" i="5"/>
  <c r="F497" i="5"/>
  <c r="H489" i="5"/>
  <c r="F489" i="5"/>
  <c r="H477" i="5"/>
  <c r="F477" i="5"/>
  <c r="H461" i="5"/>
  <c r="F461" i="5"/>
  <c r="F441" i="5"/>
  <c r="H421" i="5"/>
  <c r="F421" i="5"/>
  <c r="H405" i="5"/>
  <c r="F405" i="5"/>
  <c r="H389" i="5"/>
  <c r="F389" i="5"/>
  <c r="F377" i="5"/>
  <c r="H369" i="5"/>
  <c r="F369" i="5"/>
  <c r="H357" i="5"/>
  <c r="F357" i="5"/>
  <c r="F345" i="5"/>
  <c r="H329" i="5"/>
  <c r="F329" i="5"/>
  <c r="H313" i="5"/>
  <c r="F313" i="5"/>
  <c r="H293" i="5"/>
  <c r="F293" i="5"/>
  <c r="H277" i="5"/>
  <c r="F277" i="5"/>
  <c r="H261" i="5"/>
  <c r="F261" i="5"/>
  <c r="F249" i="5"/>
  <c r="H237" i="5"/>
  <c r="F237" i="5"/>
  <c r="H229" i="5"/>
  <c r="F229" i="5"/>
  <c r="H221" i="5"/>
  <c r="F221" i="5"/>
  <c r="H205" i="5"/>
  <c r="F205" i="5"/>
  <c r="H193" i="5"/>
  <c r="F193" i="5"/>
  <c r="F185" i="5"/>
  <c r="H177" i="5"/>
  <c r="F177" i="5"/>
  <c r="H165" i="5"/>
  <c r="F165" i="5"/>
  <c r="F153" i="5"/>
  <c r="H133" i="5"/>
  <c r="F133" i="5"/>
  <c r="H117" i="5"/>
  <c r="F117" i="5"/>
  <c r="H109" i="5"/>
  <c r="F109" i="5"/>
  <c r="H101" i="5"/>
  <c r="F101" i="5"/>
  <c r="H85" i="5"/>
  <c r="F85" i="5"/>
  <c r="H69" i="5"/>
  <c r="F69" i="5"/>
  <c r="F57" i="5"/>
  <c r="H29" i="5"/>
  <c r="F29" i="5"/>
  <c r="H441" i="5"/>
  <c r="H494" i="5"/>
  <c r="F494" i="5"/>
  <c r="H482" i="5"/>
  <c r="F482" i="5"/>
  <c r="H470" i="5"/>
  <c r="F470" i="5"/>
  <c r="F462" i="5"/>
  <c r="H454" i="5"/>
  <c r="F454" i="5"/>
  <c r="H450" i="5"/>
  <c r="F450" i="5"/>
  <c r="F438" i="5"/>
  <c r="H430" i="5"/>
  <c r="F430" i="5"/>
  <c r="F422" i="5"/>
  <c r="F414" i="5"/>
  <c r="H406" i="5"/>
  <c r="F406" i="5"/>
  <c r="F398" i="5"/>
  <c r="H390" i="5"/>
  <c r="F390" i="5"/>
  <c r="H382" i="5"/>
  <c r="F382" i="5"/>
  <c r="F374" i="5"/>
  <c r="H366" i="5"/>
  <c r="F366" i="5"/>
  <c r="H354" i="5"/>
  <c r="F354" i="5"/>
  <c r="H342" i="5"/>
  <c r="F342" i="5"/>
  <c r="H330" i="5"/>
  <c r="F330" i="5"/>
  <c r="H318" i="5"/>
  <c r="F318" i="5"/>
  <c r="H306" i="5"/>
  <c r="F306" i="5"/>
  <c r="H294" i="5"/>
  <c r="F294" i="5"/>
  <c r="H282" i="5"/>
  <c r="F282" i="5"/>
  <c r="H270" i="5"/>
  <c r="F270" i="5"/>
  <c r="H266" i="5"/>
  <c r="F266" i="5"/>
  <c r="H254" i="5"/>
  <c r="F254" i="5"/>
  <c r="H246" i="5"/>
  <c r="F246" i="5"/>
  <c r="H234" i="5"/>
  <c r="F234" i="5"/>
  <c r="H222" i="5"/>
  <c r="F222" i="5"/>
  <c r="H218" i="5"/>
  <c r="F218" i="5"/>
  <c r="H206" i="5"/>
  <c r="F206" i="5"/>
  <c r="H194" i="5"/>
  <c r="F194" i="5"/>
  <c r="H182" i="5"/>
  <c r="F182" i="5"/>
  <c r="H174" i="5"/>
  <c r="F174" i="5"/>
  <c r="H166" i="5"/>
  <c r="F166" i="5"/>
  <c r="F158" i="5"/>
  <c r="H154" i="5"/>
  <c r="F154" i="5"/>
  <c r="H142" i="5"/>
  <c r="F142" i="5"/>
  <c r="H138" i="5"/>
  <c r="F138" i="5"/>
  <c r="F126" i="5"/>
  <c r="H114" i="5"/>
  <c r="F114" i="5"/>
  <c r="H102" i="5"/>
  <c r="F102" i="5"/>
  <c r="F94" i="5"/>
  <c r="H82" i="5"/>
  <c r="F82" i="5"/>
  <c r="H70" i="5"/>
  <c r="F70" i="5"/>
  <c r="H58" i="5"/>
  <c r="F58" i="5"/>
  <c r="H46" i="5"/>
  <c r="F46" i="5"/>
  <c r="H34" i="5"/>
  <c r="F34" i="5"/>
  <c r="H22" i="5"/>
  <c r="F22" i="5"/>
  <c r="H14" i="5"/>
  <c r="F14" i="5"/>
  <c r="H6" i="5"/>
  <c r="F6" i="5"/>
  <c r="H414" i="5"/>
  <c r="H501" i="5"/>
  <c r="F501" i="5"/>
  <c r="H493" i="5"/>
  <c r="F493" i="5"/>
  <c r="H485" i="5"/>
  <c r="F485" i="5"/>
  <c r="H481" i="5"/>
  <c r="F481" i="5"/>
  <c r="F473" i="5"/>
  <c r="H469" i="5"/>
  <c r="F469" i="5"/>
  <c r="H465" i="5"/>
  <c r="F465" i="5"/>
  <c r="F457" i="5"/>
  <c r="H453" i="5"/>
  <c r="F453" i="5"/>
  <c r="H449" i="5"/>
  <c r="F449" i="5"/>
  <c r="H445" i="5"/>
  <c r="F445" i="5"/>
  <c r="H437" i="5"/>
  <c r="F437" i="5"/>
  <c r="H433" i="5"/>
  <c r="F433" i="5"/>
  <c r="H429" i="5"/>
  <c r="F429" i="5"/>
  <c r="H425" i="5"/>
  <c r="F425" i="5"/>
  <c r="H417" i="5"/>
  <c r="F417" i="5"/>
  <c r="H413" i="5"/>
  <c r="F413" i="5"/>
  <c r="F409" i="5"/>
  <c r="H401" i="5"/>
  <c r="F401" i="5"/>
  <c r="H397" i="5"/>
  <c r="F397" i="5"/>
  <c r="F393" i="5"/>
  <c r="H385" i="5"/>
  <c r="F385" i="5"/>
  <c r="H381" i="5"/>
  <c r="F381" i="5"/>
  <c r="H373" i="5"/>
  <c r="F373" i="5"/>
  <c r="H365" i="5"/>
  <c r="F365" i="5"/>
  <c r="H361" i="5"/>
  <c r="F361" i="5"/>
  <c r="H353" i="5"/>
  <c r="F353" i="5"/>
  <c r="H349" i="5"/>
  <c r="F349" i="5"/>
  <c r="H341" i="5"/>
  <c r="F341" i="5"/>
  <c r="H337" i="5"/>
  <c r="F337" i="5"/>
  <c r="H333" i="5"/>
  <c r="F333" i="5"/>
  <c r="F325" i="5"/>
  <c r="H321" i="5"/>
  <c r="F321" i="5"/>
  <c r="H317" i="5"/>
  <c r="F317" i="5"/>
  <c r="H309" i="5"/>
  <c r="F309" i="5"/>
  <c r="H305" i="5"/>
  <c r="F305" i="5"/>
  <c r="H301" i="5"/>
  <c r="F301" i="5"/>
  <c r="H297" i="5"/>
  <c r="F297" i="5"/>
  <c r="H289" i="5"/>
  <c r="F289" i="5"/>
  <c r="H285" i="5"/>
  <c r="F285" i="5"/>
  <c r="F281" i="5"/>
  <c r="H273" i="5"/>
  <c r="F273" i="5"/>
  <c r="H269" i="5"/>
  <c r="F269" i="5"/>
  <c r="F265" i="5"/>
  <c r="H257" i="5"/>
  <c r="F257" i="5"/>
  <c r="H253" i="5"/>
  <c r="F253" i="5"/>
  <c r="H245" i="5"/>
  <c r="F245" i="5"/>
  <c r="H241" i="5"/>
  <c r="F241" i="5"/>
  <c r="F233" i="5"/>
  <c r="H225" i="5"/>
  <c r="F225" i="5"/>
  <c r="H217" i="5"/>
  <c r="F217" i="5"/>
  <c r="H213" i="5"/>
  <c r="F213" i="5"/>
  <c r="H209" i="5"/>
  <c r="F209" i="5"/>
  <c r="F201" i="5"/>
  <c r="H197" i="5"/>
  <c r="F197" i="5"/>
  <c r="H189" i="5"/>
  <c r="F189" i="5"/>
  <c r="H181" i="5"/>
  <c r="F181" i="5"/>
  <c r="H173" i="5"/>
  <c r="F173" i="5"/>
  <c r="H169" i="5"/>
  <c r="F169" i="5"/>
  <c r="H161" i="5"/>
  <c r="F161" i="5"/>
  <c r="H157" i="5"/>
  <c r="F157" i="5"/>
  <c r="H149" i="5"/>
  <c r="F149" i="5"/>
  <c r="H145" i="5"/>
  <c r="F145" i="5"/>
  <c r="H141" i="5"/>
  <c r="F141" i="5"/>
  <c r="F137" i="5"/>
  <c r="H129" i="5"/>
  <c r="F129" i="5"/>
  <c r="H125" i="5"/>
  <c r="F125" i="5"/>
  <c r="F121" i="5"/>
  <c r="H113" i="5"/>
  <c r="F113" i="5"/>
  <c r="F105" i="5"/>
  <c r="H97" i="5"/>
  <c r="F97" i="5"/>
  <c r="H93" i="5"/>
  <c r="F93" i="5"/>
  <c r="H89" i="5"/>
  <c r="F89" i="5"/>
  <c r="H81" i="5"/>
  <c r="F81" i="5"/>
  <c r="H77" i="5"/>
  <c r="F77" i="5"/>
  <c r="F73" i="5"/>
  <c r="H65" i="5"/>
  <c r="F65" i="5"/>
  <c r="H61" i="5"/>
  <c r="F61" i="5"/>
  <c r="H53" i="5"/>
  <c r="F53" i="5"/>
  <c r="H49" i="5"/>
  <c r="F49" i="5"/>
  <c r="H45" i="5"/>
  <c r="F45" i="5"/>
  <c r="H41" i="5"/>
  <c r="F41" i="5"/>
  <c r="H37" i="5"/>
  <c r="F37" i="5"/>
  <c r="H33" i="5"/>
  <c r="F33" i="5"/>
  <c r="F25" i="5"/>
  <c r="H21" i="5"/>
  <c r="F21" i="5"/>
  <c r="H17" i="5"/>
  <c r="F17" i="5"/>
  <c r="H13" i="5"/>
  <c r="F13" i="5"/>
  <c r="H9" i="5"/>
  <c r="F9" i="5"/>
  <c r="H5" i="5"/>
  <c r="F5" i="5"/>
  <c r="H478" i="5"/>
  <c r="H409" i="5"/>
  <c r="H374" i="5"/>
  <c r="H325" i="5"/>
  <c r="H265" i="5"/>
  <c r="H190" i="5"/>
  <c r="H94" i="5"/>
  <c r="H30" i="5"/>
  <c r="H500" i="5"/>
  <c r="F500" i="5"/>
  <c r="H496" i="5"/>
  <c r="F496" i="5"/>
  <c r="H492" i="5"/>
  <c r="F492" i="5"/>
  <c r="H488" i="5"/>
  <c r="F488" i="5"/>
  <c r="H484" i="5"/>
  <c r="F484" i="5"/>
  <c r="H480" i="5"/>
  <c r="F480" i="5"/>
  <c r="H476" i="5"/>
  <c r="F476" i="5"/>
  <c r="H472" i="5"/>
  <c r="F472" i="5"/>
  <c r="H468" i="5"/>
  <c r="F468" i="5"/>
  <c r="H464" i="5"/>
  <c r="F464" i="5"/>
  <c r="H460" i="5"/>
  <c r="F460" i="5"/>
  <c r="H456" i="5"/>
  <c r="F456" i="5"/>
  <c r="H452" i="5"/>
  <c r="F452" i="5"/>
  <c r="H448" i="5"/>
  <c r="F448" i="5"/>
  <c r="H444" i="5"/>
  <c r="F444" i="5"/>
  <c r="H440" i="5"/>
  <c r="F440" i="5"/>
  <c r="H436" i="5"/>
  <c r="F436" i="5"/>
  <c r="H432" i="5"/>
  <c r="F432" i="5"/>
  <c r="H428" i="5"/>
  <c r="F428" i="5"/>
  <c r="H424" i="5"/>
  <c r="F424" i="5"/>
  <c r="H420" i="5"/>
  <c r="F420" i="5"/>
  <c r="H416" i="5"/>
  <c r="F416" i="5"/>
  <c r="H412" i="5"/>
  <c r="F412" i="5"/>
  <c r="H408" i="5"/>
  <c r="F408" i="5"/>
  <c r="H404" i="5"/>
  <c r="F404" i="5"/>
  <c r="H400" i="5"/>
  <c r="F400" i="5"/>
  <c r="H396" i="5"/>
  <c r="F396" i="5"/>
  <c r="H392" i="5"/>
  <c r="F392" i="5"/>
  <c r="H388" i="5"/>
  <c r="F388" i="5"/>
  <c r="H384" i="5"/>
  <c r="F384" i="5"/>
  <c r="H380" i="5"/>
  <c r="F380" i="5"/>
  <c r="H376" i="5"/>
  <c r="F376" i="5"/>
  <c r="H372" i="5"/>
  <c r="F372" i="5"/>
  <c r="H368" i="5"/>
  <c r="F368" i="5"/>
  <c r="H364" i="5"/>
  <c r="F364" i="5"/>
  <c r="H360" i="5"/>
  <c r="F360" i="5"/>
  <c r="H356" i="5"/>
  <c r="F356" i="5"/>
  <c r="H352" i="5"/>
  <c r="F352" i="5"/>
  <c r="H348" i="5"/>
  <c r="F348" i="5"/>
  <c r="H344" i="5"/>
  <c r="F344" i="5"/>
  <c r="H340" i="5"/>
  <c r="F340" i="5"/>
  <c r="H336" i="5"/>
  <c r="F336" i="5"/>
  <c r="H332" i="5"/>
  <c r="F332" i="5"/>
  <c r="H328" i="5"/>
  <c r="F328" i="5"/>
  <c r="H324" i="5"/>
  <c r="F324" i="5"/>
  <c r="H320" i="5"/>
  <c r="F320" i="5"/>
  <c r="H316" i="5"/>
  <c r="F316" i="5"/>
  <c r="H312" i="5"/>
  <c r="F312" i="5"/>
  <c r="H308" i="5"/>
  <c r="F308" i="5"/>
  <c r="H304" i="5"/>
  <c r="F304" i="5"/>
  <c r="H300" i="5"/>
  <c r="F300" i="5"/>
  <c r="H296" i="5"/>
  <c r="F296" i="5"/>
  <c r="H292" i="5"/>
  <c r="F292" i="5"/>
  <c r="H288" i="5"/>
  <c r="F288" i="5"/>
  <c r="H284" i="5"/>
  <c r="F284" i="5"/>
  <c r="H280" i="5"/>
  <c r="F280" i="5"/>
  <c r="H276" i="5"/>
  <c r="F276" i="5"/>
  <c r="H272" i="5"/>
  <c r="F272" i="5"/>
  <c r="H268" i="5"/>
  <c r="F268" i="5"/>
  <c r="H264" i="5"/>
  <c r="F264" i="5"/>
  <c r="H260" i="5"/>
  <c r="F260" i="5"/>
  <c r="H256" i="5"/>
  <c r="F256" i="5"/>
  <c r="H252" i="5"/>
  <c r="F252" i="5"/>
  <c r="H248" i="5"/>
  <c r="F248" i="5"/>
  <c r="H244" i="5"/>
  <c r="F244" i="5"/>
  <c r="H240" i="5"/>
  <c r="F240" i="5"/>
  <c r="H236" i="5"/>
  <c r="F236" i="5"/>
  <c r="H232" i="5"/>
  <c r="F232" i="5"/>
  <c r="H228" i="5"/>
  <c r="F228" i="5"/>
  <c r="H224" i="5"/>
  <c r="F224" i="5"/>
  <c r="H220" i="5"/>
  <c r="F220" i="5"/>
  <c r="H216" i="5"/>
  <c r="F216" i="5"/>
  <c r="H212" i="5"/>
  <c r="F212" i="5"/>
  <c r="H208" i="5"/>
  <c r="F208" i="5"/>
  <c r="H204" i="5"/>
  <c r="F204" i="5"/>
  <c r="H200" i="5"/>
  <c r="F200" i="5"/>
  <c r="H196" i="5"/>
  <c r="F196" i="5"/>
  <c r="H192" i="5"/>
  <c r="F192" i="5"/>
  <c r="H188" i="5"/>
  <c r="F188" i="5"/>
  <c r="H184" i="5"/>
  <c r="F184" i="5"/>
  <c r="H180" i="5"/>
  <c r="F180" i="5"/>
  <c r="H176" i="5"/>
  <c r="F176" i="5"/>
  <c r="H172" i="5"/>
  <c r="F172" i="5"/>
  <c r="H168" i="5"/>
  <c r="F168" i="5"/>
  <c r="H164" i="5"/>
  <c r="F164" i="5"/>
  <c r="H160" i="5"/>
  <c r="F160" i="5"/>
  <c r="H156" i="5"/>
  <c r="F156" i="5"/>
  <c r="H152" i="5"/>
  <c r="F152" i="5"/>
  <c r="H148" i="5"/>
  <c r="F148" i="5"/>
  <c r="H144" i="5"/>
  <c r="F144" i="5"/>
  <c r="H140" i="5"/>
  <c r="F140" i="5"/>
  <c r="H136" i="5"/>
  <c r="F136" i="5"/>
  <c r="H132" i="5"/>
  <c r="F132" i="5"/>
  <c r="H128" i="5"/>
  <c r="F128" i="5"/>
  <c r="H124" i="5"/>
  <c r="F124" i="5"/>
  <c r="H120" i="5"/>
  <c r="F120" i="5"/>
  <c r="H116" i="5"/>
  <c r="F116" i="5"/>
  <c r="H112" i="5"/>
  <c r="F112" i="5"/>
  <c r="H108" i="5"/>
  <c r="F108" i="5"/>
  <c r="H104" i="5"/>
  <c r="F104" i="5"/>
  <c r="H100" i="5"/>
  <c r="F100" i="5"/>
  <c r="H96" i="5"/>
  <c r="F96" i="5"/>
  <c r="H92" i="5"/>
  <c r="F92" i="5"/>
  <c r="H88" i="5"/>
  <c r="F88" i="5"/>
  <c r="H84" i="5"/>
  <c r="F84" i="5"/>
  <c r="H80" i="5"/>
  <c r="F80" i="5"/>
  <c r="H76" i="5"/>
  <c r="F76" i="5"/>
  <c r="H72" i="5"/>
  <c r="F72" i="5"/>
  <c r="H68" i="5"/>
  <c r="F68" i="5"/>
  <c r="H64" i="5"/>
  <c r="F64" i="5"/>
  <c r="H60" i="5"/>
  <c r="F60" i="5"/>
  <c r="H56" i="5"/>
  <c r="F56" i="5"/>
  <c r="H52" i="5"/>
  <c r="F52" i="5"/>
  <c r="H48" i="5"/>
  <c r="F48" i="5"/>
  <c r="H44" i="5"/>
  <c r="F44" i="5"/>
  <c r="H40" i="5"/>
  <c r="F40" i="5"/>
  <c r="H36" i="5"/>
  <c r="F36" i="5"/>
  <c r="H32" i="5"/>
  <c r="F32" i="5"/>
  <c r="H28" i="5"/>
  <c r="F28" i="5"/>
  <c r="H24" i="5"/>
  <c r="F24" i="5"/>
  <c r="H20" i="5"/>
  <c r="F20" i="5"/>
  <c r="H16" i="5"/>
  <c r="F16" i="5"/>
  <c r="H12" i="5"/>
  <c r="F12" i="5"/>
  <c r="H8" i="5"/>
  <c r="F8" i="5"/>
  <c r="H4" i="5"/>
  <c r="F4" i="5"/>
  <c r="H473" i="5"/>
  <c r="H438" i="5"/>
  <c r="H398" i="5"/>
  <c r="H358" i="5"/>
  <c r="H314" i="5"/>
  <c r="H249" i="5"/>
  <c r="H185" i="5"/>
  <c r="H126" i="5"/>
  <c r="H73" i="5"/>
  <c r="H25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F5" i="3"/>
  <c r="F6" i="3"/>
  <c r="F7" i="3"/>
  <c r="F8" i="3"/>
  <c r="F9" i="3"/>
  <c r="L9" i="3" s="1"/>
  <c r="F10" i="3"/>
  <c r="F11" i="3"/>
  <c r="F12" i="3"/>
  <c r="F13" i="3"/>
  <c r="L13" i="3" s="1"/>
  <c r="F14" i="3"/>
  <c r="F15" i="3"/>
  <c r="F16" i="3"/>
  <c r="F17" i="3"/>
  <c r="L17" i="3" s="1"/>
  <c r="F18" i="3"/>
  <c r="F19" i="3"/>
  <c r="F20" i="3"/>
  <c r="F21" i="3"/>
  <c r="L21" i="3" s="1"/>
  <c r="F22" i="3"/>
  <c r="F23" i="3"/>
  <c r="F24" i="3"/>
  <c r="F25" i="3"/>
  <c r="L25" i="3" s="1"/>
  <c r="F26" i="3"/>
  <c r="F27" i="3"/>
  <c r="F28" i="3"/>
  <c r="F29" i="3"/>
  <c r="L29" i="3" s="1"/>
  <c r="F30" i="3"/>
  <c r="F31" i="3"/>
  <c r="F32" i="3"/>
  <c r="F33" i="3"/>
  <c r="L33" i="3" s="1"/>
  <c r="F34" i="3"/>
  <c r="F35" i="3"/>
  <c r="F36" i="3"/>
  <c r="F37" i="3"/>
  <c r="L37" i="3" s="1"/>
  <c r="F38" i="3"/>
  <c r="F39" i="3"/>
  <c r="F40" i="3"/>
  <c r="F41" i="3"/>
  <c r="L41" i="3" s="1"/>
  <c r="F42" i="3"/>
  <c r="F43" i="3"/>
  <c r="F44" i="3"/>
  <c r="F45" i="3"/>
  <c r="L45" i="3" s="1"/>
  <c r="F46" i="3"/>
  <c r="F47" i="3"/>
  <c r="F48" i="3"/>
  <c r="F49" i="3"/>
  <c r="L49" i="3" s="1"/>
  <c r="F50" i="3"/>
  <c r="F51" i="3"/>
  <c r="F52" i="3"/>
  <c r="F53" i="3"/>
  <c r="L53" i="3" s="1"/>
  <c r="F54" i="3"/>
  <c r="F55" i="3"/>
  <c r="F56" i="3"/>
  <c r="F57" i="3"/>
  <c r="L57" i="3" s="1"/>
  <c r="F58" i="3"/>
  <c r="F59" i="3"/>
  <c r="F60" i="3"/>
  <c r="F61" i="3"/>
  <c r="L61" i="3" s="1"/>
  <c r="F62" i="3"/>
  <c r="F63" i="3"/>
  <c r="F64" i="3"/>
  <c r="F65" i="3"/>
  <c r="L65" i="3" s="1"/>
  <c r="F66" i="3"/>
  <c r="F67" i="3"/>
  <c r="F68" i="3"/>
  <c r="F69" i="3"/>
  <c r="L69" i="3" s="1"/>
  <c r="F70" i="3"/>
  <c r="F71" i="3"/>
  <c r="F72" i="3"/>
  <c r="F73" i="3"/>
  <c r="L73" i="3" s="1"/>
  <c r="F74" i="3"/>
  <c r="F75" i="3"/>
  <c r="F76" i="3"/>
  <c r="F77" i="3"/>
  <c r="L77" i="3" s="1"/>
  <c r="F78" i="3"/>
  <c r="F79" i="3"/>
  <c r="F80" i="3"/>
  <c r="F81" i="3"/>
  <c r="L81" i="3" s="1"/>
  <c r="F82" i="3"/>
  <c r="F83" i="3"/>
  <c r="F84" i="3"/>
  <c r="F85" i="3"/>
  <c r="L85" i="3" s="1"/>
  <c r="F86" i="3"/>
  <c r="F87" i="3"/>
  <c r="F88" i="3"/>
  <c r="F89" i="3"/>
  <c r="L89" i="3" s="1"/>
  <c r="F90" i="3"/>
  <c r="F91" i="3"/>
  <c r="F92" i="3"/>
  <c r="F93" i="3"/>
  <c r="L93" i="3" s="1"/>
  <c r="F94" i="3"/>
  <c r="F95" i="3"/>
  <c r="F96" i="3"/>
  <c r="F97" i="3"/>
  <c r="L97" i="3" s="1"/>
  <c r="F98" i="3"/>
  <c r="F99" i="3"/>
  <c r="F100" i="3"/>
  <c r="F101" i="3"/>
  <c r="L101" i="3" s="1"/>
  <c r="F102" i="3"/>
  <c r="F103" i="3"/>
  <c r="F104" i="3"/>
  <c r="F105" i="3"/>
  <c r="L105" i="3" s="1"/>
  <c r="F106" i="3"/>
  <c r="F107" i="3"/>
  <c r="F108" i="3"/>
  <c r="F109" i="3"/>
  <c r="L109" i="3" s="1"/>
  <c r="F110" i="3"/>
  <c r="F111" i="3"/>
  <c r="F112" i="3"/>
  <c r="F113" i="3"/>
  <c r="L113" i="3" s="1"/>
  <c r="F114" i="3"/>
  <c r="F115" i="3"/>
  <c r="F116" i="3"/>
  <c r="F117" i="3"/>
  <c r="L117" i="3" s="1"/>
  <c r="F118" i="3"/>
  <c r="F119" i="3"/>
  <c r="F120" i="3"/>
  <c r="F121" i="3"/>
  <c r="L121" i="3" s="1"/>
  <c r="F122" i="3"/>
  <c r="F123" i="3"/>
  <c r="F124" i="3"/>
  <c r="F125" i="3"/>
  <c r="L125" i="3" s="1"/>
  <c r="F126" i="3"/>
  <c r="F127" i="3"/>
  <c r="F128" i="3"/>
  <c r="F129" i="3"/>
  <c r="L129" i="3" s="1"/>
  <c r="F130" i="3"/>
  <c r="F131" i="3"/>
  <c r="F132" i="3"/>
  <c r="F133" i="3"/>
  <c r="L133" i="3" s="1"/>
  <c r="F134" i="3"/>
  <c r="F135" i="3"/>
  <c r="F136" i="3"/>
  <c r="F137" i="3"/>
  <c r="L137" i="3" s="1"/>
  <c r="F138" i="3"/>
  <c r="F139" i="3"/>
  <c r="F140" i="3"/>
  <c r="F141" i="3"/>
  <c r="L141" i="3" s="1"/>
  <c r="F142" i="3"/>
  <c r="F143" i="3"/>
  <c r="F144" i="3"/>
  <c r="F145" i="3"/>
  <c r="L145" i="3" s="1"/>
  <c r="F146" i="3"/>
  <c r="F147" i="3"/>
  <c r="F148" i="3"/>
  <c r="F149" i="3"/>
  <c r="L149" i="3" s="1"/>
  <c r="F150" i="3"/>
  <c r="F151" i="3"/>
  <c r="F152" i="3"/>
  <c r="F153" i="3"/>
  <c r="L153" i="3" s="1"/>
  <c r="F154" i="3"/>
  <c r="F155" i="3"/>
  <c r="F156" i="3"/>
  <c r="F157" i="3"/>
  <c r="L157" i="3" s="1"/>
  <c r="F158" i="3"/>
  <c r="F159" i="3"/>
  <c r="F160" i="3"/>
  <c r="F161" i="3"/>
  <c r="L161" i="3" s="1"/>
  <c r="F162" i="3"/>
  <c r="F163" i="3"/>
  <c r="F164" i="3"/>
  <c r="F165" i="3"/>
  <c r="L165" i="3" s="1"/>
  <c r="F166" i="3"/>
  <c r="F167" i="3"/>
  <c r="F168" i="3"/>
  <c r="F169" i="3"/>
  <c r="L169" i="3" s="1"/>
  <c r="F170" i="3"/>
  <c r="F171" i="3"/>
  <c r="F172" i="3"/>
  <c r="F173" i="3"/>
  <c r="L173" i="3" s="1"/>
  <c r="F174" i="3"/>
  <c r="F175" i="3"/>
  <c r="F176" i="3"/>
  <c r="F177" i="3"/>
  <c r="L177" i="3" s="1"/>
  <c r="F178" i="3"/>
  <c r="F179" i="3"/>
  <c r="F180" i="3"/>
  <c r="F181" i="3"/>
  <c r="L181" i="3" s="1"/>
  <c r="F182" i="3"/>
  <c r="F183" i="3"/>
  <c r="F184" i="3"/>
  <c r="F185" i="3"/>
  <c r="L185" i="3" s="1"/>
  <c r="F186" i="3"/>
  <c r="F187" i="3"/>
  <c r="F188" i="3"/>
  <c r="F189" i="3"/>
  <c r="L189" i="3" s="1"/>
  <c r="F190" i="3"/>
  <c r="F191" i="3"/>
  <c r="F192" i="3"/>
  <c r="F193" i="3"/>
  <c r="L193" i="3" s="1"/>
  <c r="F194" i="3"/>
  <c r="F195" i="3"/>
  <c r="F196" i="3"/>
  <c r="F197" i="3"/>
  <c r="L197" i="3" s="1"/>
  <c r="F198" i="3"/>
  <c r="F199" i="3"/>
  <c r="F200" i="3"/>
  <c r="F201" i="3"/>
  <c r="L201" i="3" s="1"/>
  <c r="F202" i="3"/>
  <c r="F203" i="3"/>
  <c r="F204" i="3"/>
  <c r="F205" i="3"/>
  <c r="L205" i="3" s="1"/>
  <c r="F206" i="3"/>
  <c r="F207" i="3"/>
  <c r="F208" i="3"/>
  <c r="F209" i="3"/>
  <c r="L209" i="3" s="1"/>
  <c r="F210" i="3"/>
  <c r="F211" i="3"/>
  <c r="F212" i="3"/>
  <c r="F213" i="3"/>
  <c r="L213" i="3" s="1"/>
  <c r="F214" i="3"/>
  <c r="F215" i="3"/>
  <c r="F216" i="3"/>
  <c r="F217" i="3"/>
  <c r="L217" i="3" s="1"/>
  <c r="F218" i="3"/>
  <c r="F219" i="3"/>
  <c r="F220" i="3"/>
  <c r="F221" i="3"/>
  <c r="L221" i="3" s="1"/>
  <c r="F222" i="3"/>
  <c r="F223" i="3"/>
  <c r="F224" i="3"/>
  <c r="F225" i="3"/>
  <c r="L225" i="3" s="1"/>
  <c r="F226" i="3"/>
  <c r="F227" i="3"/>
  <c r="F228" i="3"/>
  <c r="F229" i="3"/>
  <c r="L229" i="3" s="1"/>
  <c r="F230" i="3"/>
  <c r="F231" i="3"/>
  <c r="F232" i="3"/>
  <c r="F233" i="3"/>
  <c r="L233" i="3" s="1"/>
  <c r="F234" i="3"/>
  <c r="F235" i="3"/>
  <c r="F236" i="3"/>
  <c r="F237" i="3"/>
  <c r="L237" i="3" s="1"/>
  <c r="F238" i="3"/>
  <c r="F239" i="3"/>
  <c r="F240" i="3"/>
  <c r="F241" i="3"/>
  <c r="L241" i="3" s="1"/>
  <c r="F242" i="3"/>
  <c r="F243" i="3"/>
  <c r="F244" i="3"/>
  <c r="F245" i="3"/>
  <c r="L245" i="3" s="1"/>
  <c r="F246" i="3"/>
  <c r="F247" i="3"/>
  <c r="F248" i="3"/>
  <c r="F249" i="3"/>
  <c r="L249" i="3" s="1"/>
  <c r="F250" i="3"/>
  <c r="F251" i="3"/>
  <c r="F252" i="3"/>
  <c r="F253" i="3"/>
  <c r="L253" i="3" s="1"/>
  <c r="F254" i="3"/>
  <c r="F255" i="3"/>
  <c r="F256" i="3"/>
  <c r="F257" i="3"/>
  <c r="L257" i="3" s="1"/>
  <c r="F258" i="3"/>
  <c r="F259" i="3"/>
  <c r="F260" i="3"/>
  <c r="F261" i="3"/>
  <c r="L261" i="3" s="1"/>
  <c r="F262" i="3"/>
  <c r="F263" i="3"/>
  <c r="F264" i="3"/>
  <c r="F265" i="3"/>
  <c r="L265" i="3" s="1"/>
  <c r="F266" i="3"/>
  <c r="F267" i="3"/>
  <c r="F268" i="3"/>
  <c r="F269" i="3"/>
  <c r="L269" i="3" s="1"/>
  <c r="F270" i="3"/>
  <c r="F271" i="3"/>
  <c r="F272" i="3"/>
  <c r="F273" i="3"/>
  <c r="L273" i="3" s="1"/>
  <c r="F274" i="3"/>
  <c r="F275" i="3"/>
  <c r="F276" i="3"/>
  <c r="F277" i="3"/>
  <c r="L277" i="3" s="1"/>
  <c r="F278" i="3"/>
  <c r="F279" i="3"/>
  <c r="F280" i="3"/>
  <c r="F281" i="3"/>
  <c r="L281" i="3" s="1"/>
  <c r="F282" i="3"/>
  <c r="F283" i="3"/>
  <c r="F284" i="3"/>
  <c r="F285" i="3"/>
  <c r="L285" i="3" s="1"/>
  <c r="F286" i="3"/>
  <c r="F287" i="3"/>
  <c r="F288" i="3"/>
  <c r="F289" i="3"/>
  <c r="L289" i="3" s="1"/>
  <c r="F290" i="3"/>
  <c r="F291" i="3"/>
  <c r="F292" i="3"/>
  <c r="F293" i="3"/>
  <c r="L293" i="3" s="1"/>
  <c r="F294" i="3"/>
  <c r="F295" i="3"/>
  <c r="F296" i="3"/>
  <c r="F297" i="3"/>
  <c r="L297" i="3" s="1"/>
  <c r="F298" i="3"/>
  <c r="F299" i="3"/>
  <c r="F300" i="3"/>
  <c r="F301" i="3"/>
  <c r="L301" i="3" s="1"/>
  <c r="F302" i="3"/>
  <c r="F303" i="3"/>
  <c r="F304" i="3"/>
  <c r="F305" i="3"/>
  <c r="L305" i="3" s="1"/>
  <c r="F306" i="3"/>
  <c r="F307" i="3"/>
  <c r="F308" i="3"/>
  <c r="F309" i="3"/>
  <c r="L309" i="3" s="1"/>
  <c r="F310" i="3"/>
  <c r="F311" i="3"/>
  <c r="F312" i="3"/>
  <c r="F313" i="3"/>
  <c r="L313" i="3" s="1"/>
  <c r="F314" i="3"/>
  <c r="F315" i="3"/>
  <c r="F316" i="3"/>
  <c r="F317" i="3"/>
  <c r="L317" i="3" s="1"/>
  <c r="F318" i="3"/>
  <c r="F319" i="3"/>
  <c r="F320" i="3"/>
  <c r="F321" i="3"/>
  <c r="L321" i="3" s="1"/>
  <c r="F322" i="3"/>
  <c r="F323" i="3"/>
  <c r="F324" i="3"/>
  <c r="F325" i="3"/>
  <c r="L325" i="3" s="1"/>
  <c r="F326" i="3"/>
  <c r="F327" i="3"/>
  <c r="F328" i="3"/>
  <c r="F329" i="3"/>
  <c r="L329" i="3" s="1"/>
  <c r="F330" i="3"/>
  <c r="F331" i="3"/>
  <c r="F332" i="3"/>
  <c r="F333" i="3"/>
  <c r="L333" i="3" s="1"/>
  <c r="F334" i="3"/>
  <c r="F335" i="3"/>
  <c r="F336" i="3"/>
  <c r="F337" i="3"/>
  <c r="L337" i="3" s="1"/>
  <c r="F338" i="3"/>
  <c r="F339" i="3"/>
  <c r="F340" i="3"/>
  <c r="F341" i="3"/>
  <c r="L341" i="3" s="1"/>
  <c r="F342" i="3"/>
  <c r="F343" i="3"/>
  <c r="F344" i="3"/>
  <c r="F345" i="3"/>
  <c r="L345" i="3" s="1"/>
  <c r="F346" i="3"/>
  <c r="F347" i="3"/>
  <c r="F348" i="3"/>
  <c r="F349" i="3"/>
  <c r="L349" i="3" s="1"/>
  <c r="F350" i="3"/>
  <c r="F351" i="3"/>
  <c r="F352" i="3"/>
  <c r="F353" i="3"/>
  <c r="L353" i="3" s="1"/>
  <c r="F354" i="3"/>
  <c r="F355" i="3"/>
  <c r="F356" i="3"/>
  <c r="F357" i="3"/>
  <c r="L357" i="3" s="1"/>
  <c r="F358" i="3"/>
  <c r="F359" i="3"/>
  <c r="F360" i="3"/>
  <c r="F361" i="3"/>
  <c r="L361" i="3" s="1"/>
  <c r="F362" i="3"/>
  <c r="F363" i="3"/>
  <c r="F364" i="3"/>
  <c r="F365" i="3"/>
  <c r="L365" i="3" s="1"/>
  <c r="F366" i="3"/>
  <c r="F367" i="3"/>
  <c r="F368" i="3"/>
  <c r="F369" i="3"/>
  <c r="L369" i="3" s="1"/>
  <c r="F370" i="3"/>
  <c r="F371" i="3"/>
  <c r="F372" i="3"/>
  <c r="F373" i="3"/>
  <c r="L373" i="3" s="1"/>
  <c r="F374" i="3"/>
  <c r="F375" i="3"/>
  <c r="F376" i="3"/>
  <c r="F377" i="3"/>
  <c r="L377" i="3" s="1"/>
  <c r="F378" i="3"/>
  <c r="F379" i="3"/>
  <c r="F380" i="3"/>
  <c r="F381" i="3"/>
  <c r="L381" i="3" s="1"/>
  <c r="F382" i="3"/>
  <c r="F383" i="3"/>
  <c r="F384" i="3"/>
  <c r="F385" i="3"/>
  <c r="L385" i="3" s="1"/>
  <c r="F386" i="3"/>
  <c r="F387" i="3"/>
  <c r="F388" i="3"/>
  <c r="F389" i="3"/>
  <c r="L389" i="3" s="1"/>
  <c r="F390" i="3"/>
  <c r="F391" i="3"/>
  <c r="F392" i="3"/>
  <c r="F393" i="3"/>
  <c r="L393" i="3" s="1"/>
  <c r="F394" i="3"/>
  <c r="F395" i="3"/>
  <c r="F396" i="3"/>
  <c r="F397" i="3"/>
  <c r="L397" i="3" s="1"/>
  <c r="F398" i="3"/>
  <c r="F399" i="3"/>
  <c r="F400" i="3"/>
  <c r="F401" i="3"/>
  <c r="L401" i="3" s="1"/>
  <c r="F402" i="3"/>
  <c r="F403" i="3"/>
  <c r="F404" i="3"/>
  <c r="F405" i="3"/>
  <c r="L405" i="3" s="1"/>
  <c r="F406" i="3"/>
  <c r="F407" i="3"/>
  <c r="F408" i="3"/>
  <c r="F409" i="3"/>
  <c r="L409" i="3" s="1"/>
  <c r="F410" i="3"/>
  <c r="F411" i="3"/>
  <c r="F412" i="3"/>
  <c r="F413" i="3"/>
  <c r="L413" i="3" s="1"/>
  <c r="F414" i="3"/>
  <c r="F415" i="3"/>
  <c r="F416" i="3"/>
  <c r="F417" i="3"/>
  <c r="L417" i="3" s="1"/>
  <c r="F418" i="3"/>
  <c r="F419" i="3"/>
  <c r="F420" i="3"/>
  <c r="F421" i="3"/>
  <c r="L421" i="3" s="1"/>
  <c r="F422" i="3"/>
  <c r="F423" i="3"/>
  <c r="F424" i="3"/>
  <c r="F425" i="3"/>
  <c r="L425" i="3" s="1"/>
  <c r="F426" i="3"/>
  <c r="F427" i="3"/>
  <c r="F428" i="3"/>
  <c r="F429" i="3"/>
  <c r="L429" i="3" s="1"/>
  <c r="F430" i="3"/>
  <c r="F431" i="3"/>
  <c r="F432" i="3"/>
  <c r="F433" i="3"/>
  <c r="L433" i="3" s="1"/>
  <c r="F434" i="3"/>
  <c r="F435" i="3"/>
  <c r="F436" i="3"/>
  <c r="F437" i="3"/>
  <c r="L437" i="3" s="1"/>
  <c r="F438" i="3"/>
  <c r="F439" i="3"/>
  <c r="F440" i="3"/>
  <c r="F441" i="3"/>
  <c r="L441" i="3" s="1"/>
  <c r="F442" i="3"/>
  <c r="F443" i="3"/>
  <c r="F444" i="3"/>
  <c r="F445" i="3"/>
  <c r="L445" i="3" s="1"/>
  <c r="F446" i="3"/>
  <c r="F447" i="3"/>
  <c r="F448" i="3"/>
  <c r="F449" i="3"/>
  <c r="L449" i="3" s="1"/>
  <c r="F450" i="3"/>
  <c r="F451" i="3"/>
  <c r="F452" i="3"/>
  <c r="F453" i="3"/>
  <c r="L453" i="3" s="1"/>
  <c r="F454" i="3"/>
  <c r="F455" i="3"/>
  <c r="F456" i="3"/>
  <c r="F457" i="3"/>
  <c r="L457" i="3" s="1"/>
  <c r="F458" i="3"/>
  <c r="F459" i="3"/>
  <c r="F460" i="3"/>
  <c r="F461" i="3"/>
  <c r="L461" i="3" s="1"/>
  <c r="F462" i="3"/>
  <c r="F463" i="3"/>
  <c r="F464" i="3"/>
  <c r="F465" i="3"/>
  <c r="L465" i="3" s="1"/>
  <c r="F466" i="3"/>
  <c r="F467" i="3"/>
  <c r="F468" i="3"/>
  <c r="F469" i="3"/>
  <c r="L469" i="3" s="1"/>
  <c r="F470" i="3"/>
  <c r="F471" i="3"/>
  <c r="F472" i="3"/>
  <c r="F473" i="3"/>
  <c r="L473" i="3" s="1"/>
  <c r="F474" i="3"/>
  <c r="F475" i="3"/>
  <c r="F476" i="3"/>
  <c r="F477" i="3"/>
  <c r="L477" i="3" s="1"/>
  <c r="F478" i="3"/>
  <c r="F479" i="3"/>
  <c r="F480" i="3"/>
  <c r="F481" i="3"/>
  <c r="L481" i="3" s="1"/>
  <c r="F482" i="3"/>
  <c r="F483" i="3"/>
  <c r="F484" i="3"/>
  <c r="F485" i="3"/>
  <c r="L485" i="3" s="1"/>
  <c r="F486" i="3"/>
  <c r="F487" i="3"/>
  <c r="F488" i="3"/>
  <c r="F489" i="3"/>
  <c r="L489" i="3" s="1"/>
  <c r="F490" i="3"/>
  <c r="F491" i="3"/>
  <c r="F492" i="3"/>
  <c r="F493" i="3"/>
  <c r="L493" i="3" s="1"/>
  <c r="F494" i="3"/>
  <c r="F495" i="3"/>
  <c r="F496" i="3"/>
  <c r="F497" i="3"/>
  <c r="L497" i="3" s="1"/>
  <c r="F498" i="3"/>
  <c r="F499" i="3"/>
  <c r="F500" i="3"/>
  <c r="F501" i="3"/>
  <c r="L501" i="3" s="1"/>
  <c r="F502" i="3"/>
  <c r="F4" i="3"/>
  <c r="F3" i="3"/>
  <c r="L3" i="3" s="1"/>
  <c r="L500" i="3" l="1"/>
  <c r="L492" i="3"/>
  <c r="L484" i="3"/>
  <c r="L480" i="3"/>
  <c r="L472" i="3"/>
  <c r="L468" i="3"/>
  <c r="L460" i="3"/>
  <c r="L456" i="3"/>
  <c r="L448" i="3"/>
  <c r="L444" i="3"/>
  <c r="L436" i="3"/>
  <c r="L428" i="3"/>
  <c r="L424" i="3"/>
  <c r="L416" i="3"/>
  <c r="L412" i="3"/>
  <c r="L404" i="3"/>
  <c r="L400" i="3"/>
  <c r="L392" i="3"/>
  <c r="L388" i="3"/>
  <c r="L380" i="3"/>
  <c r="L376" i="3"/>
  <c r="L368" i="3"/>
  <c r="L360" i="3"/>
  <c r="L352" i="3"/>
  <c r="L344" i="3"/>
  <c r="L496" i="3"/>
  <c r="L488" i="3"/>
  <c r="L476" i="3"/>
  <c r="L464" i="3"/>
  <c r="L452" i="3"/>
  <c r="L440" i="3"/>
  <c r="L432" i="3"/>
  <c r="L420" i="3"/>
  <c r="L408" i="3"/>
  <c r="L396" i="3"/>
  <c r="L384" i="3"/>
  <c r="L372" i="3"/>
  <c r="L364" i="3"/>
  <c r="L356" i="3"/>
  <c r="L348" i="3"/>
  <c r="L340" i="3"/>
  <c r="L336" i="3"/>
  <c r="L332" i="3"/>
  <c r="L328" i="3"/>
  <c r="L324" i="3"/>
  <c r="L320" i="3"/>
  <c r="L316" i="3"/>
  <c r="L312" i="3"/>
  <c r="L308" i="3"/>
  <c r="L304" i="3"/>
  <c r="L300" i="3"/>
  <c r="L296" i="3"/>
  <c r="L292" i="3"/>
  <c r="L288" i="3"/>
  <c r="L284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  <c r="L5" i="3"/>
  <c r="Q163" i="5"/>
  <c r="Q243" i="5"/>
  <c r="Q323" i="5"/>
  <c r="Q67" i="5"/>
  <c r="Q419" i="5"/>
  <c r="Q51" i="5"/>
  <c r="Q131" i="5"/>
  <c r="Q227" i="5"/>
  <c r="Q307" i="5"/>
  <c r="Q387" i="5"/>
  <c r="Q483" i="5"/>
  <c r="Q260" i="5"/>
  <c r="Q365" i="5"/>
  <c r="Q288" i="5"/>
  <c r="Q57" i="5"/>
  <c r="Q185" i="5"/>
  <c r="Q254" i="5"/>
  <c r="Q406" i="5"/>
  <c r="Q360" i="5"/>
  <c r="Q38" i="5"/>
  <c r="Q8" i="5"/>
  <c r="Q464" i="5"/>
  <c r="Q121" i="5"/>
  <c r="Q413" i="5"/>
  <c r="Q99" i="5"/>
  <c r="Q179" i="5"/>
  <c r="Q259" i="5"/>
  <c r="Q355" i="5"/>
  <c r="Q435" i="5"/>
  <c r="Q460" i="5"/>
  <c r="Q72" i="5"/>
  <c r="Q313" i="5"/>
  <c r="Q74" i="5"/>
  <c r="Q35" i="5"/>
  <c r="Q115" i="5"/>
  <c r="Q195" i="5"/>
  <c r="Q291" i="5"/>
  <c r="Q371" i="5"/>
  <c r="Q451" i="5"/>
  <c r="Q160" i="5"/>
  <c r="Q213" i="5"/>
  <c r="Q136" i="5"/>
  <c r="Q22" i="5"/>
  <c r="Q154" i="5"/>
  <c r="Q294" i="5"/>
  <c r="Q499" i="5"/>
  <c r="Q184" i="5"/>
  <c r="Q284" i="5"/>
  <c r="Q388" i="5"/>
  <c r="Q484" i="5"/>
  <c r="Q253" i="5"/>
  <c r="Q405" i="5"/>
  <c r="Q24" i="5"/>
  <c r="Q88" i="5"/>
  <c r="Q156" i="5"/>
  <c r="Q328" i="5"/>
  <c r="Q133" i="5"/>
  <c r="Q373" i="5"/>
  <c r="Q9" i="5"/>
  <c r="Q73" i="5"/>
  <c r="Q249" i="5"/>
  <c r="Q469" i="5"/>
  <c r="Q54" i="5"/>
  <c r="Q90" i="5"/>
  <c r="Q182" i="5"/>
  <c r="Q278" i="5"/>
  <c r="Q322" i="5"/>
  <c r="Q438" i="5"/>
  <c r="Q158" i="5"/>
  <c r="Q212" i="5"/>
  <c r="Q312" i="5"/>
  <c r="Q412" i="5"/>
  <c r="Q145" i="5"/>
  <c r="Q289" i="5"/>
  <c r="Q437" i="5"/>
  <c r="Q40" i="5"/>
  <c r="Q104" i="5"/>
  <c r="Q196" i="5"/>
  <c r="Q372" i="5"/>
  <c r="Q201" i="5"/>
  <c r="Q425" i="5"/>
  <c r="Q25" i="5"/>
  <c r="Q89" i="5"/>
  <c r="Q305" i="5"/>
  <c r="Q110" i="5"/>
  <c r="Q206" i="5"/>
  <c r="Q346" i="5"/>
  <c r="Q478" i="5"/>
  <c r="Q250" i="5"/>
  <c r="Q19" i="5"/>
  <c r="Q83" i="5"/>
  <c r="Q147" i="5"/>
  <c r="Q211" i="5"/>
  <c r="Q275" i="5"/>
  <c r="Q339" i="5"/>
  <c r="Q403" i="5"/>
  <c r="Q467" i="5"/>
  <c r="Q236" i="5"/>
  <c r="Q336" i="5"/>
  <c r="Q436" i="5"/>
  <c r="Q181" i="5"/>
  <c r="Q325" i="5"/>
  <c r="Q477" i="5"/>
  <c r="Q56" i="5"/>
  <c r="Q120" i="5"/>
  <c r="Q240" i="5"/>
  <c r="Q416" i="5"/>
  <c r="Q261" i="5"/>
  <c r="Q481" i="5"/>
  <c r="Q41" i="5"/>
  <c r="Q105" i="5"/>
  <c r="Q141" i="5"/>
  <c r="Q361" i="5"/>
  <c r="Q6" i="5"/>
  <c r="Q134" i="5"/>
  <c r="Q230" i="5"/>
  <c r="Q374" i="5"/>
  <c r="Q118" i="5"/>
  <c r="Q414" i="5"/>
  <c r="Q474" i="5"/>
  <c r="Q7" i="5"/>
  <c r="Q23" i="5"/>
  <c r="Q39" i="5"/>
  <c r="Q55" i="5"/>
  <c r="Q71" i="5"/>
  <c r="Q87" i="5"/>
  <c r="Q103" i="5"/>
  <c r="Q119" i="5"/>
  <c r="Q135" i="5"/>
  <c r="Q151" i="5"/>
  <c r="Q167" i="5"/>
  <c r="Q183" i="5"/>
  <c r="Q199" i="5"/>
  <c r="Q215" i="5"/>
  <c r="Q231" i="5"/>
  <c r="Q247" i="5"/>
  <c r="Q263" i="5"/>
  <c r="Q279" i="5"/>
  <c r="Q295" i="5"/>
  <c r="Q311" i="5"/>
  <c r="Q327" i="5"/>
  <c r="Q343" i="5"/>
  <c r="Q359" i="5"/>
  <c r="Q375" i="5"/>
  <c r="Q391" i="5"/>
  <c r="Q407" i="5"/>
  <c r="Q423" i="5"/>
  <c r="Q439" i="5"/>
  <c r="Q455" i="5"/>
  <c r="Q471" i="5"/>
  <c r="Q487" i="5"/>
  <c r="R3" i="5"/>
  <c r="Q3" i="5"/>
  <c r="Q164" i="5"/>
  <c r="Q192" i="5"/>
  <c r="Q216" i="5"/>
  <c r="Q244" i="5"/>
  <c r="Q268" i="5"/>
  <c r="Q292" i="5"/>
  <c r="Q320" i="5"/>
  <c r="Q344" i="5"/>
  <c r="Q368" i="5"/>
  <c r="Q392" i="5"/>
  <c r="Q420" i="5"/>
  <c r="Q444" i="5"/>
  <c r="Q468" i="5"/>
  <c r="Q492" i="5"/>
  <c r="Q153" i="5"/>
  <c r="Q193" i="5"/>
  <c r="Q225" i="5"/>
  <c r="Q257" i="5"/>
  <c r="Q297" i="5"/>
  <c r="Q337" i="5"/>
  <c r="Q377" i="5"/>
  <c r="Q409" i="5"/>
  <c r="Q449" i="5"/>
  <c r="Q489" i="5"/>
  <c r="Q46" i="5"/>
  <c r="Q12" i="5"/>
  <c r="Q28" i="5"/>
  <c r="Q44" i="5"/>
  <c r="Q60" i="5"/>
  <c r="Q76" i="5"/>
  <c r="Q92" i="5"/>
  <c r="Q108" i="5"/>
  <c r="Q124" i="5"/>
  <c r="Q140" i="5"/>
  <c r="Q168" i="5"/>
  <c r="Q208" i="5"/>
  <c r="Q252" i="5"/>
  <c r="Q296" i="5"/>
  <c r="Q340" i="5"/>
  <c r="Q384" i="5"/>
  <c r="Q432" i="5"/>
  <c r="Q480" i="5"/>
  <c r="Q161" i="5"/>
  <c r="Q217" i="5"/>
  <c r="Q277" i="5"/>
  <c r="Q329" i="5"/>
  <c r="Q385" i="5"/>
  <c r="Q441" i="5"/>
  <c r="Q493" i="5"/>
  <c r="Q13" i="5"/>
  <c r="Q29" i="5"/>
  <c r="Q45" i="5"/>
  <c r="Q61" i="5"/>
  <c r="Q77" i="5"/>
  <c r="Q93" i="5"/>
  <c r="Q109" i="5"/>
  <c r="Q129" i="5"/>
  <c r="Q149" i="5"/>
  <c r="Q205" i="5"/>
  <c r="Q265" i="5"/>
  <c r="Q321" i="5"/>
  <c r="Q369" i="5"/>
  <c r="Q429" i="5"/>
  <c r="Q485" i="5"/>
  <c r="Q10" i="5"/>
  <c r="Q30" i="5"/>
  <c r="Q78" i="5"/>
  <c r="Q94" i="5"/>
  <c r="Q114" i="5"/>
  <c r="Q138" i="5"/>
  <c r="Q162" i="5"/>
  <c r="Q186" i="5"/>
  <c r="Q210" i="5"/>
  <c r="Q234" i="5"/>
  <c r="Q262" i="5"/>
  <c r="Q302" i="5"/>
  <c r="Q326" i="5"/>
  <c r="Q354" i="5"/>
  <c r="Q386" i="5"/>
  <c r="Q410" i="5"/>
  <c r="Q450" i="5"/>
  <c r="Q486" i="5"/>
  <c r="Q502" i="5"/>
  <c r="Q130" i="5"/>
  <c r="Q166" i="5"/>
  <c r="Q218" i="5"/>
  <c r="Q258" i="5"/>
  <c r="Q310" i="5"/>
  <c r="Q378" i="5"/>
  <c r="Q434" i="5"/>
  <c r="Q494" i="5"/>
  <c r="Q430" i="5"/>
  <c r="Q466" i="5"/>
  <c r="Q366" i="5"/>
  <c r="Q422" i="5"/>
  <c r="Q11" i="5"/>
  <c r="Q27" i="5"/>
  <c r="Q43" i="5"/>
  <c r="Q59" i="5"/>
  <c r="Q75" i="5"/>
  <c r="Q91" i="5"/>
  <c r="Q107" i="5"/>
  <c r="Q123" i="5"/>
  <c r="Q139" i="5"/>
  <c r="Q155" i="5"/>
  <c r="Q171" i="5"/>
  <c r="Q187" i="5"/>
  <c r="Q203" i="5"/>
  <c r="Q219" i="5"/>
  <c r="Q235" i="5"/>
  <c r="Q251" i="5"/>
  <c r="Q267" i="5"/>
  <c r="Q283" i="5"/>
  <c r="Q299" i="5"/>
  <c r="Q315" i="5"/>
  <c r="Q331" i="5"/>
  <c r="Q347" i="5"/>
  <c r="Q363" i="5"/>
  <c r="Q379" i="5"/>
  <c r="Q395" i="5"/>
  <c r="Q411" i="5"/>
  <c r="Q427" i="5"/>
  <c r="Q443" i="5"/>
  <c r="Q459" i="5"/>
  <c r="Q475" i="5"/>
  <c r="Q491" i="5"/>
  <c r="Q172" i="5"/>
  <c r="Q200" i="5"/>
  <c r="Q224" i="5"/>
  <c r="Q248" i="5"/>
  <c r="Q272" i="5"/>
  <c r="Q300" i="5"/>
  <c r="Q324" i="5"/>
  <c r="Q348" i="5"/>
  <c r="Q376" i="5"/>
  <c r="Q400" i="5"/>
  <c r="Q424" i="5"/>
  <c r="Q448" i="5"/>
  <c r="Q472" i="5"/>
  <c r="Q496" i="5"/>
  <c r="Q165" i="5"/>
  <c r="Q197" i="5"/>
  <c r="Q229" i="5"/>
  <c r="Q269" i="5"/>
  <c r="Q309" i="5"/>
  <c r="Q345" i="5"/>
  <c r="Q381" i="5"/>
  <c r="Q421" i="5"/>
  <c r="Q457" i="5"/>
  <c r="Q497" i="5"/>
  <c r="Q50" i="5"/>
  <c r="Q16" i="5"/>
  <c r="Q32" i="5"/>
  <c r="Q48" i="5"/>
  <c r="Q64" i="5"/>
  <c r="Q80" i="5"/>
  <c r="Q96" i="5"/>
  <c r="Q112" i="5"/>
  <c r="Q128" i="5"/>
  <c r="Q144" i="5"/>
  <c r="Q176" i="5"/>
  <c r="Q220" i="5"/>
  <c r="Q264" i="5"/>
  <c r="Q308" i="5"/>
  <c r="Q352" i="5"/>
  <c r="Q396" i="5"/>
  <c r="Q440" i="5"/>
  <c r="Q488" i="5"/>
  <c r="Q173" i="5"/>
  <c r="Q237" i="5"/>
  <c r="Q285" i="5"/>
  <c r="Q349" i="5"/>
  <c r="Q397" i="5"/>
  <c r="Q453" i="5"/>
  <c r="Q17" i="5"/>
  <c r="Q33" i="5"/>
  <c r="Q49" i="5"/>
  <c r="Q65" i="5"/>
  <c r="Q81" i="5"/>
  <c r="Q97" i="5"/>
  <c r="Q113" i="5"/>
  <c r="Q137" i="5"/>
  <c r="Q157" i="5"/>
  <c r="Q221" i="5"/>
  <c r="Q273" i="5"/>
  <c r="Q333" i="5"/>
  <c r="Q389" i="5"/>
  <c r="Q445" i="5"/>
  <c r="Q501" i="5"/>
  <c r="Q14" i="5"/>
  <c r="Q34" i="5"/>
  <c r="Q62" i="5"/>
  <c r="Q82" i="5"/>
  <c r="Q102" i="5"/>
  <c r="Q122" i="5"/>
  <c r="Q142" i="5"/>
  <c r="Q170" i="5"/>
  <c r="Q194" i="5"/>
  <c r="Q214" i="5"/>
  <c r="Q242" i="5"/>
  <c r="Q266" i="5"/>
  <c r="Q286" i="5"/>
  <c r="Q306" i="5"/>
  <c r="Q334" i="5"/>
  <c r="Q362" i="5"/>
  <c r="Q390" i="5"/>
  <c r="Q418" i="5"/>
  <c r="Q454" i="5"/>
  <c r="Q66" i="5"/>
  <c r="Q146" i="5"/>
  <c r="Q178" i="5"/>
  <c r="Q226" i="5"/>
  <c r="Q270" i="5"/>
  <c r="Q318" i="5"/>
  <c r="Q350" i="5"/>
  <c r="Q394" i="5"/>
  <c r="Q446" i="5"/>
  <c r="Q382" i="5"/>
  <c r="Q442" i="5"/>
  <c r="Q482" i="5"/>
  <c r="Q202" i="5"/>
  <c r="Q338" i="5"/>
  <c r="Q462" i="5"/>
  <c r="Q15" i="5"/>
  <c r="Q31" i="5"/>
  <c r="Q47" i="5"/>
  <c r="Q63" i="5"/>
  <c r="Q79" i="5"/>
  <c r="Q95" i="5"/>
  <c r="Q111" i="5"/>
  <c r="Q127" i="5"/>
  <c r="Q143" i="5"/>
  <c r="Q159" i="5"/>
  <c r="Q175" i="5"/>
  <c r="Q191" i="5"/>
  <c r="Q207" i="5"/>
  <c r="Q223" i="5"/>
  <c r="Q239" i="5"/>
  <c r="Q255" i="5"/>
  <c r="Q271" i="5"/>
  <c r="Q287" i="5"/>
  <c r="Q303" i="5"/>
  <c r="Q319" i="5"/>
  <c r="Q335" i="5"/>
  <c r="Q351" i="5"/>
  <c r="Q367" i="5"/>
  <c r="Q383" i="5"/>
  <c r="Q399" i="5"/>
  <c r="Q415" i="5"/>
  <c r="Q431" i="5"/>
  <c r="Q447" i="5"/>
  <c r="Q463" i="5"/>
  <c r="Q479" i="5"/>
  <c r="Q495" i="5"/>
  <c r="Q148" i="5"/>
  <c r="Q180" i="5"/>
  <c r="Q204" i="5"/>
  <c r="Q232" i="5"/>
  <c r="Q256" i="5"/>
  <c r="Q280" i="5"/>
  <c r="Q304" i="5"/>
  <c r="Q332" i="5"/>
  <c r="Q356" i="5"/>
  <c r="Q380" i="5"/>
  <c r="Q404" i="5"/>
  <c r="Q428" i="5"/>
  <c r="Q456" i="5"/>
  <c r="Q476" i="5"/>
  <c r="Q125" i="5"/>
  <c r="Q169" i="5"/>
  <c r="Q209" i="5"/>
  <c r="Q241" i="5"/>
  <c r="Q281" i="5"/>
  <c r="Q317" i="5"/>
  <c r="Q353" i="5"/>
  <c r="Q393" i="5"/>
  <c r="Q433" i="5"/>
  <c r="Q465" i="5"/>
  <c r="Q26" i="5"/>
  <c r="Q58" i="5"/>
  <c r="Q4" i="5"/>
  <c r="Q20" i="5"/>
  <c r="Q36" i="5"/>
  <c r="Q52" i="5"/>
  <c r="Q68" i="5"/>
  <c r="Q84" i="5"/>
  <c r="Q100" i="5"/>
  <c r="Q116" i="5"/>
  <c r="Q132" i="5"/>
  <c r="Q152" i="5"/>
  <c r="Q188" i="5"/>
  <c r="Q228" i="5"/>
  <c r="Q276" i="5"/>
  <c r="Q316" i="5"/>
  <c r="Q364" i="5"/>
  <c r="Q408" i="5"/>
  <c r="Q452" i="5"/>
  <c r="Q500" i="5"/>
  <c r="Q189" i="5"/>
  <c r="Q245" i="5"/>
  <c r="Q301" i="5"/>
  <c r="Q357" i="5"/>
  <c r="Q417" i="5"/>
  <c r="Q473" i="5"/>
  <c r="Q5" i="5"/>
  <c r="Q21" i="5"/>
  <c r="Q37" i="5"/>
  <c r="Q53" i="5"/>
  <c r="Q69" i="5"/>
  <c r="Q85" i="5"/>
  <c r="Q101" i="5"/>
  <c r="Q117" i="5"/>
  <c r="Q177" i="5"/>
  <c r="Q233" i="5"/>
  <c r="Q293" i="5"/>
  <c r="Q341" i="5"/>
  <c r="Q401" i="5"/>
  <c r="Q461" i="5"/>
  <c r="Q18" i="5"/>
  <c r="Q42" i="5"/>
  <c r="Q70" i="5"/>
  <c r="Q86" i="5"/>
  <c r="Q106" i="5"/>
  <c r="Q126" i="5"/>
  <c r="Q150" i="5"/>
  <c r="Q174" i="5"/>
  <c r="Q198" i="5"/>
  <c r="Q222" i="5"/>
  <c r="Q246" i="5"/>
  <c r="Q274" i="5"/>
  <c r="Q290" i="5"/>
  <c r="Q314" i="5"/>
  <c r="Q342" i="5"/>
  <c r="Q370" i="5"/>
  <c r="Q398" i="5"/>
  <c r="Q426" i="5"/>
  <c r="Q470" i="5"/>
  <c r="Q490" i="5"/>
  <c r="Q98" i="5"/>
  <c r="Q190" i="5"/>
  <c r="Q238" i="5"/>
  <c r="Q282" i="5"/>
  <c r="Q330" i="5"/>
  <c r="Q358" i="5"/>
  <c r="Q402" i="5"/>
  <c r="Q458" i="5"/>
  <c r="Q498" i="5"/>
  <c r="L502" i="3"/>
  <c r="L498" i="3"/>
  <c r="L494" i="3"/>
  <c r="L490" i="3"/>
  <c r="L486" i="3"/>
  <c r="L482" i="3"/>
  <c r="L478" i="3"/>
  <c r="L474" i="3"/>
  <c r="L470" i="3"/>
  <c r="L466" i="3"/>
  <c r="L462" i="3"/>
  <c r="L458" i="3"/>
  <c r="L454" i="3"/>
  <c r="L450" i="3"/>
  <c r="L446" i="3"/>
  <c r="L442" i="3"/>
  <c r="L438" i="3"/>
  <c r="L434" i="3"/>
  <c r="L430" i="3"/>
  <c r="L426" i="3"/>
  <c r="L422" i="3"/>
  <c r="L418" i="3"/>
  <c r="L414" i="3"/>
  <c r="L410" i="3"/>
  <c r="L406" i="3"/>
  <c r="L402" i="3"/>
  <c r="L398" i="3"/>
  <c r="L394" i="3"/>
  <c r="L390" i="3"/>
  <c r="L386" i="3"/>
  <c r="L382" i="3"/>
  <c r="L378" i="3"/>
  <c r="L374" i="3"/>
  <c r="L370" i="3"/>
  <c r="L366" i="3"/>
  <c r="L362" i="3"/>
  <c r="L358" i="3"/>
  <c r="L354" i="3"/>
  <c r="L350" i="3"/>
  <c r="L346" i="3"/>
  <c r="L342" i="3"/>
  <c r="L338" i="3"/>
  <c r="L334" i="3"/>
  <c r="L330" i="3"/>
  <c r="L326" i="3"/>
  <c r="L322" i="3"/>
  <c r="L318" i="3"/>
  <c r="L314" i="3"/>
  <c r="L310" i="3"/>
  <c r="L306" i="3"/>
  <c r="L302" i="3"/>
  <c r="L298" i="3"/>
  <c r="L294" i="3"/>
  <c r="L290" i="3"/>
  <c r="L286" i="3"/>
  <c r="L282" i="3"/>
  <c r="L278" i="3"/>
  <c r="L274" i="3"/>
  <c r="L270" i="3"/>
  <c r="L266" i="3"/>
  <c r="L262" i="3"/>
  <c r="L258" i="3"/>
  <c r="L254" i="3"/>
  <c r="L250" i="3"/>
  <c r="L246" i="3"/>
  <c r="L242" i="3"/>
  <c r="L238" i="3"/>
  <c r="L234" i="3"/>
  <c r="L230" i="3"/>
  <c r="L226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4" i="3"/>
  <c r="L10" i="3"/>
  <c r="L6" i="3"/>
  <c r="L499" i="3"/>
  <c r="L495" i="3"/>
  <c r="L491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L431" i="3"/>
  <c r="L427" i="3"/>
  <c r="L423" i="3"/>
  <c r="L419" i="3"/>
  <c r="L415" i="3"/>
  <c r="L411" i="3"/>
  <c r="L407" i="3"/>
  <c r="L403" i="3"/>
  <c r="L399" i="3"/>
  <c r="L395" i="3"/>
  <c r="L391" i="3"/>
  <c r="L387" i="3"/>
  <c r="L383" i="3"/>
  <c r="L379" i="3"/>
  <c r="L375" i="3"/>
  <c r="L371" i="3"/>
  <c r="L367" i="3"/>
  <c r="L363" i="3"/>
  <c r="L359" i="3"/>
  <c r="L355" i="3"/>
  <c r="L351" i="3"/>
  <c r="L347" i="3"/>
  <c r="L343" i="3"/>
  <c r="L339" i="3"/>
  <c r="L327" i="3"/>
  <c r="L323" i="3"/>
  <c r="L311" i="3"/>
  <c r="L307" i="3"/>
  <c r="L295" i="3"/>
  <c r="L291" i="3"/>
  <c r="L279" i="3"/>
  <c r="L275" i="3"/>
  <c r="L263" i="3"/>
  <c r="L259" i="3"/>
  <c r="L247" i="3"/>
  <c r="L243" i="3"/>
  <c r="L231" i="3"/>
  <c r="L227" i="3"/>
  <c r="L215" i="3"/>
  <c r="L211" i="3"/>
  <c r="L199" i="3"/>
  <c r="L195" i="3"/>
  <c r="L183" i="3"/>
  <c r="L179" i="3"/>
  <c r="L167" i="3"/>
  <c r="L163" i="3"/>
  <c r="L155" i="3"/>
  <c r="L147" i="3"/>
  <c r="L139" i="3"/>
  <c r="L131" i="3"/>
  <c r="L123" i="3"/>
  <c r="L115" i="3"/>
  <c r="L107" i="3"/>
  <c r="L99" i="3"/>
  <c r="L91" i="3"/>
  <c r="L83" i="3"/>
  <c r="L75" i="3"/>
  <c r="L67" i="3"/>
  <c r="L59" i="3"/>
  <c r="L51" i="3"/>
  <c r="L43" i="3"/>
  <c r="L35" i="3"/>
  <c r="L27" i="3"/>
  <c r="L19" i="3"/>
  <c r="L11" i="3"/>
  <c r="L315" i="3"/>
  <c r="L303" i="3"/>
  <c r="L283" i="3"/>
  <c r="L267" i="3"/>
  <c r="L255" i="3"/>
  <c r="L239" i="3"/>
  <c r="L223" i="3"/>
  <c r="L191" i="3"/>
  <c r="L171" i="3"/>
  <c r="L159" i="3"/>
  <c r="L151" i="3"/>
  <c r="L135" i="3"/>
  <c r="L127" i="3"/>
  <c r="L119" i="3"/>
  <c r="L111" i="3"/>
  <c r="L103" i="3"/>
  <c r="L95" i="3"/>
  <c r="L87" i="3"/>
  <c r="L79" i="3"/>
  <c r="L71" i="3"/>
  <c r="L63" i="3"/>
  <c r="L55" i="3"/>
  <c r="L47" i="3"/>
  <c r="L39" i="3"/>
  <c r="L31" i="3"/>
  <c r="L23" i="3"/>
  <c r="L15" i="3"/>
  <c r="L7" i="3"/>
  <c r="L331" i="3"/>
  <c r="L319" i="3"/>
  <c r="L287" i="3"/>
  <c r="L271" i="3"/>
  <c r="L251" i="3"/>
  <c r="L235" i="3"/>
  <c r="L219" i="3"/>
  <c r="L207" i="3"/>
  <c r="L187" i="3"/>
  <c r="L175" i="3"/>
  <c r="L143" i="3"/>
  <c r="L335" i="3"/>
  <c r="L299" i="3"/>
  <c r="L203" i="3"/>
</calcChain>
</file>

<file path=xl/sharedStrings.xml><?xml version="1.0" encoding="utf-8"?>
<sst xmlns="http://schemas.openxmlformats.org/spreadsheetml/2006/main" count="2338" uniqueCount="1053">
  <si>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</si>
  <si>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</si>
  <si>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</si>
  <si>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</si>
  <si>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</si>
  <si>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</si>
  <si>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</si>
  <si>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</si>
  <si>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</si>
  <si>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</si>
  <si>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</si>
  <si>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</si>
  <si>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</si>
  <si>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</si>
  <si>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</si>
  <si>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</si>
  <si>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</si>
  <si>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</si>
  <si>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</si>
  <si>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</si>
  <si>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</si>
  <si>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</si>
  <si>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</si>
  <si>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</si>
  <si>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</si>
  <si>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</si>
  <si>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</si>
  <si>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</si>
  <si>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</si>
  <si>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</si>
  <si>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</si>
  <si>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</si>
  <si>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</si>
  <si>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</si>
  <si>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</si>
  <si>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</si>
  <si>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</si>
  <si>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</si>
  <si>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</si>
  <si>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</si>
  <si>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</si>
  <si>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</si>
  <si>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</si>
  <si>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</si>
  <si>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</si>
  <si>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</si>
  <si>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</si>
  <si>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</si>
  <si>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</si>
  <si>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</si>
  <si>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</si>
  <si>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</si>
  <si>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</si>
  <si>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</si>
  <si>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</si>
  <si>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</si>
  <si>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</si>
  <si>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</si>
  <si>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</si>
  <si>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</si>
  <si>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</si>
  <si>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</si>
  <si>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</si>
  <si>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</si>
  <si>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</si>
  <si>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</si>
  <si>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</si>
  <si>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</si>
  <si>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</si>
  <si>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</si>
  <si>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</si>
  <si>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</si>
  <si>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</si>
  <si>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</si>
  <si>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</si>
  <si>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</si>
  <si>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</si>
  <si>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</si>
  <si>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</si>
  <si>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</si>
  <si>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</si>
  <si>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</si>
  <si>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</si>
  <si>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</si>
  <si>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</si>
  <si>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</si>
  <si>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</si>
  <si>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</si>
  <si>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</si>
  <si>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</si>
  <si>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</si>
  <si>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</si>
  <si>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</si>
  <si>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</si>
  <si>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</si>
  <si>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</si>
  <si>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</si>
  <si>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</si>
  <si>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</si>
  <si>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</si>
  <si>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</si>
  <si>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</si>
  <si>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</si>
  <si>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</si>
  <si>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</si>
  <si>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</si>
  <si>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</si>
  <si>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</si>
  <si>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</si>
  <si>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</si>
  <si>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</si>
  <si>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</si>
  <si>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</si>
  <si>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</si>
  <si>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</si>
  <si>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</si>
  <si>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</si>
  <si>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</si>
  <si>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</si>
  <si>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</si>
  <si>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</si>
  <si>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</si>
  <si>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</si>
  <si>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</si>
  <si>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</si>
  <si>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</si>
  <si>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</si>
  <si>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</si>
  <si>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</si>
  <si>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</si>
  <si>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</si>
  <si>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</si>
  <si>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</si>
  <si>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</si>
  <si>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</si>
  <si>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</si>
  <si>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</si>
  <si>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</si>
  <si>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</si>
  <si>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</si>
  <si>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</si>
  <si>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</si>
  <si>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</si>
  <si>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</si>
  <si>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</si>
  <si>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</si>
  <si>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</si>
  <si>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</si>
  <si>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</si>
  <si>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</si>
  <si>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</si>
  <si>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</si>
  <si>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</si>
  <si>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</si>
  <si>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</si>
  <si>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</si>
  <si>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</si>
  <si>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</si>
  <si>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</si>
  <si>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</si>
  <si>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</si>
  <si>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</si>
  <si>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</si>
  <si>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</si>
  <si>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</si>
  <si>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</si>
  <si>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</si>
  <si>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</si>
  <si>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</si>
  <si>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</si>
  <si>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</si>
  <si>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</si>
  <si>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</si>
  <si>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</si>
  <si>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</si>
  <si>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</si>
  <si>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</si>
  <si>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</si>
  <si>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</si>
  <si>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</si>
  <si>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</si>
  <si>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</si>
  <si>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</si>
  <si>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</si>
  <si>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</si>
  <si>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</si>
  <si>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</si>
  <si>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</si>
  <si>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</si>
  <si>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</si>
  <si>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</si>
  <si>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</si>
  <si>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</si>
  <si>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</si>
  <si>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</si>
  <si>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</si>
  <si>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</si>
  <si>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</si>
  <si>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</si>
  <si>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</si>
  <si>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</si>
  <si>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</si>
  <si>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</si>
  <si>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</si>
  <si>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</si>
  <si>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</si>
  <si>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</si>
  <si>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</si>
  <si>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</si>
  <si>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</si>
  <si>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</si>
  <si>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</si>
  <si>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</si>
  <si>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</si>
  <si>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</si>
  <si>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</si>
  <si>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</si>
  <si>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</si>
  <si>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</si>
  <si>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</si>
  <si>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</si>
  <si>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</si>
  <si>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</si>
  <si>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</si>
  <si>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</si>
  <si>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</si>
  <si>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</si>
  <si>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</si>
  <si>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</si>
  <si>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</si>
  <si>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</si>
  <si>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</si>
  <si>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</si>
  <si>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</si>
  <si>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</si>
  <si>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</si>
  <si>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</si>
  <si>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</si>
  <si>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</si>
  <si>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</si>
  <si>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</si>
  <si>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</si>
  <si>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</si>
  <si>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</si>
  <si>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</si>
  <si>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</si>
  <si>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</si>
  <si>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</si>
  <si>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</si>
  <si>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</si>
  <si>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</si>
  <si>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</si>
  <si>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</si>
  <si>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</si>
  <si>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</si>
  <si>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</si>
  <si>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</si>
  <si>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</si>
  <si>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</si>
  <si>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</si>
  <si>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</si>
  <si>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</si>
  <si>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</si>
  <si>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</si>
  <si>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</si>
  <si>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</si>
  <si>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</si>
  <si>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</si>
  <si>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</si>
  <si>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</si>
  <si>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</si>
  <si>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</si>
  <si>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</si>
  <si>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</si>
  <si>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</si>
  <si>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</si>
  <si>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</si>
  <si>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</si>
  <si>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</si>
  <si>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</si>
  <si>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</si>
  <si>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</si>
  <si>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</si>
  <si>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</si>
  <si>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</si>
  <si>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</si>
  <si>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</si>
  <si>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</si>
  <si>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</si>
  <si>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</si>
  <si>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</si>
  <si>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</si>
  <si>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</si>
  <si>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</si>
  <si>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</si>
  <si>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</si>
  <si>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</si>
  <si>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</si>
  <si>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</si>
  <si>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</si>
  <si>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</si>
  <si>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</si>
  <si>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</si>
  <si>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</si>
  <si>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</si>
  <si>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</si>
  <si>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</si>
  <si>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</si>
  <si>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</si>
  <si>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</si>
  <si>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</si>
  <si>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</si>
  <si>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</si>
  <si>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</si>
  <si>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</si>
  <si>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</si>
  <si>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</si>
  <si>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</si>
  <si>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</si>
  <si>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</si>
  <si>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</si>
  <si>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</si>
  <si>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</si>
  <si>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</si>
  <si>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</si>
  <si>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</si>
  <si>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</si>
  <si>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</si>
  <si>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</si>
  <si>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</si>
  <si>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</si>
  <si>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</si>
  <si>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</si>
  <si>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</si>
  <si>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</si>
  <si>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</si>
  <si>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</si>
  <si>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</si>
  <si>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</si>
  <si>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</si>
  <si>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</si>
  <si>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</si>
  <si>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</si>
  <si>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</si>
  <si>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</si>
  <si>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</si>
  <si>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</si>
  <si>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</si>
  <si>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</si>
  <si>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</si>
  <si>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</si>
  <si>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</si>
  <si>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</si>
  <si>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</si>
  <si>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</si>
  <si>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</si>
  <si>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</si>
  <si>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</si>
  <si>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</si>
  <si>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</si>
  <si>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</si>
  <si>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</si>
  <si>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</si>
  <si>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</si>
  <si>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</si>
  <si>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</si>
  <si>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</si>
  <si>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</si>
  <si>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</si>
  <si>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</si>
  <si>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</si>
  <si>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</si>
  <si>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</si>
  <si>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</si>
  <si>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</si>
  <si>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</si>
  <si>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</si>
  <si>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</si>
  <si>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</si>
  <si>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</si>
  <si>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</si>
  <si>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</si>
  <si>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</si>
  <si>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</si>
  <si>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</si>
  <si>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</si>
  <si>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</si>
  <si>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</si>
  <si>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</si>
  <si>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</si>
  <si>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</si>
  <si>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</si>
  <si>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</si>
  <si>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</si>
  <si>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</si>
  <si>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</si>
  <si>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</si>
  <si>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</si>
  <si>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</si>
  <si>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</si>
  <si>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</si>
  <si>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</si>
  <si>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</si>
  <si>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</si>
  <si>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</si>
  <si>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</si>
  <si>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</si>
  <si>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</si>
  <si>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</si>
  <si>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</si>
  <si>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</si>
  <si>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</si>
  <si>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</si>
  <si>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</si>
  <si>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</si>
  <si>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</si>
  <si>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</si>
  <si>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</si>
  <si>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</si>
  <si>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</si>
  <si>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</si>
  <si>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</si>
  <si>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</si>
  <si>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</si>
  <si>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</si>
  <si>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</si>
  <si>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</si>
  <si>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</si>
  <si>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</si>
  <si>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</si>
  <si>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</si>
  <si>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</si>
  <si>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</si>
  <si>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</si>
  <si>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</si>
  <si>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</si>
  <si>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</si>
  <si>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</si>
  <si>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</si>
  <si>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</si>
  <si>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</si>
  <si>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</si>
  <si>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</si>
  <si>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</si>
  <si>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</si>
  <si>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</si>
  <si>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</si>
  <si>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</si>
  <si>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</si>
  <si>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</si>
  <si>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</si>
  <si>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</si>
  <si>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</si>
  <si>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</si>
  <si>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</si>
  <si>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</si>
  <si>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</si>
  <si>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</si>
  <si>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</si>
  <si>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</si>
  <si>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</si>
  <si>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</si>
  <si>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</si>
  <si>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</si>
  <si>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</si>
  <si>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</si>
  <si>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</si>
  <si>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</si>
  <si>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</si>
  <si>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</si>
  <si>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</si>
  <si>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</si>
  <si>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</si>
  <si>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</si>
  <si>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</si>
  <si>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</si>
  <si>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</si>
  <si>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</si>
  <si>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</si>
  <si>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</si>
  <si>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</si>
  <si>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</si>
  <si>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</si>
  <si>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</si>
  <si>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</si>
  <si>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</si>
  <si>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</si>
  <si>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</si>
  <si>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</si>
  <si>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</si>
  <si>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</si>
  <si>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</si>
  <si>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</si>
  <si>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</si>
  <si>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</si>
  <si>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</si>
  <si>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</si>
  <si>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</si>
  <si>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</si>
  <si>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</si>
  <si>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</si>
  <si>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</si>
  <si>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</si>
  <si>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</si>
  <si>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</si>
  <si>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</si>
  <si>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</si>
  <si>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</si>
  <si>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</si>
  <si>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</si>
  <si>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</si>
  <si>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</si>
  <si>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</si>
  <si>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</si>
  <si>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</si>
  <si>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</si>
  <si>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</si>
  <si>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</si>
  <si>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</si>
  <si>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</si>
  <si>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</si>
  <si>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</si>
  <si>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</si>
  <si>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</si>
  <si>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</si>
  <si>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</si>
  <si>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</si>
  <si>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</si>
  <si>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</si>
  <si>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</si>
  <si>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</si>
  <si>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</si>
  <si>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</si>
  <si>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</si>
  <si>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</si>
  <si>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</si>
  <si>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</si>
  <si>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</si>
  <si>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</si>
  <si>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</si>
  <si>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</si>
  <si>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</si>
  <si>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</si>
  <si>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</si>
  <si>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</si>
  <si>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</si>
  <si>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</si>
  <si>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</si>
  <si>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</si>
  <si>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</si>
  <si>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</si>
  <si>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</si>
  <si>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</si>
  <si>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</si>
  <si>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</si>
  <si>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</si>
  <si>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</si>
  <si>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</si>
  <si>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</si>
  <si>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</si>
  <si>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</si>
  <si>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</si>
  <si>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</si>
  <si>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</si>
  <si>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</si>
  <si>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</si>
  <si>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</si>
  <si>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</si>
  <si>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</si>
  <si>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</si>
  <si>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</si>
  <si>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</si>
  <si>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</si>
  <si>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</si>
  <si>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</si>
  <si>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</si>
  <si>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</si>
  <si>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</si>
  <si>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</si>
  <si>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</si>
  <si>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</si>
  <si>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</si>
  <si>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</si>
  <si>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</si>
  <si>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</si>
  <si>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</si>
  <si>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</si>
  <si>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</si>
  <si>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</si>
  <si>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</si>
  <si>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</si>
  <si>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</si>
  <si>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</si>
  <si>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</si>
  <si>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</si>
  <si>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</si>
  <si>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</si>
  <si>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</si>
  <si>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</si>
  <si>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</si>
  <si>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</si>
  <si>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</si>
  <si>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</si>
  <si>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</si>
  <si>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</si>
  <si>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</si>
  <si>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</si>
  <si>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</si>
  <si>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</si>
  <si>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</si>
  <si>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</si>
  <si>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</si>
  <si>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</si>
  <si>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</si>
  <si>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</si>
  <si>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</si>
  <si>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</si>
  <si>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</si>
  <si>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</si>
  <si>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</si>
  <si>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</si>
  <si>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</si>
  <si>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</si>
  <si>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</si>
  <si>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</si>
  <si>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</si>
  <si>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</si>
  <si>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</si>
  <si>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</si>
  <si>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</si>
  <si>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</si>
  <si>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</si>
  <si>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</si>
  <si>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</si>
  <si>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</si>
  <si>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</si>
  <si>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</si>
  <si>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</si>
  <si>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</si>
  <si>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</si>
  <si>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</si>
  <si>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</si>
  <si>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</si>
  <si>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</si>
  <si>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</si>
  <si>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</si>
  <si>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</si>
  <si>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</si>
  <si>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</si>
  <si>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</si>
  <si>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</si>
  <si>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</si>
  <si>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</si>
  <si>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</si>
  <si>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</si>
  <si>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</si>
  <si>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</si>
  <si>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</si>
  <si>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</si>
  <si>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</si>
  <si>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</si>
  <si>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</si>
  <si>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</si>
  <si>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</si>
  <si>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</si>
  <si>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</si>
  <si>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</si>
  <si>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</si>
  <si>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</si>
  <si>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</si>
  <si>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</si>
  <si>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</si>
  <si>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</si>
  <si>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</si>
  <si>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</si>
  <si>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</si>
  <si>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</si>
  <si>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</si>
  <si>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</si>
  <si>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</si>
  <si>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</si>
  <si>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</si>
  <si>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</si>
  <si>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</si>
  <si>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</si>
  <si>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</si>
  <si>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</si>
  <si>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</si>
  <si>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</si>
  <si>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</si>
  <si>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</si>
  <si>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</si>
  <si>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</si>
  <si>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</si>
  <si>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</si>
  <si>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</si>
  <si>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</si>
  <si>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</si>
  <si>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</si>
  <si>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</si>
  <si>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</si>
  <si>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</si>
  <si>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</si>
  <si>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</si>
  <si>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</si>
  <si>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</si>
  <si>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</si>
  <si>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</si>
  <si>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</si>
  <si>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</si>
  <si>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</si>
  <si>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</si>
  <si>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</si>
  <si>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</si>
  <si>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</si>
  <si>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</si>
  <si>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</si>
  <si>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</si>
  <si>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</si>
  <si>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</si>
  <si>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</si>
  <si>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</si>
  <si>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</si>
  <si>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</si>
  <si>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</si>
  <si>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</si>
  <si>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</si>
  <si>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</si>
  <si>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</si>
  <si>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</si>
  <si>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</si>
  <si>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</si>
  <si>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</si>
  <si>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</si>
  <si>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</si>
  <si>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</si>
  <si>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</si>
  <si>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</si>
  <si>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</si>
  <si>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</si>
  <si>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</si>
  <si>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</si>
  <si>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</si>
  <si>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</si>
  <si>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</si>
  <si>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</si>
  <si>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</si>
  <si>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</si>
  <si>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</si>
  <si>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</si>
  <si>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</si>
  <si>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</si>
  <si>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</si>
  <si>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</si>
  <si>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</si>
  <si>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</si>
  <si>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</si>
  <si>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</si>
  <si>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</si>
  <si>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</si>
  <si>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</si>
  <si>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</si>
  <si>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</si>
  <si>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</si>
  <si>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</si>
  <si>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</si>
  <si>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</si>
  <si>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</si>
  <si>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</si>
  <si>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</si>
  <si>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</si>
  <si>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</si>
  <si>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</si>
  <si>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</si>
  <si>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</si>
  <si>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</si>
  <si>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</si>
  <si>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</si>
  <si>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</si>
  <si>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</si>
  <si>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</si>
  <si>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</si>
  <si>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</si>
  <si>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</si>
  <si>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</si>
  <si>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</si>
  <si>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</si>
  <si>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</si>
  <si>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</si>
  <si>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</si>
  <si>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</si>
  <si>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</si>
  <si>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</si>
  <si>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</si>
  <si>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</si>
  <si>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</si>
  <si>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</si>
  <si>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</si>
  <si>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</si>
  <si>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</si>
  <si>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</si>
  <si>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</si>
  <si>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</si>
  <si>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</si>
  <si>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</si>
  <si>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</si>
  <si>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</si>
  <si>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</si>
  <si>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</si>
  <si>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</si>
  <si>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</si>
  <si>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</si>
  <si>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</si>
  <si>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</si>
  <si>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</si>
  <si>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</si>
  <si>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</si>
  <si>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</si>
  <si>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</si>
  <si>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</si>
  <si>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</si>
  <si>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</si>
  <si>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</si>
  <si>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</si>
  <si>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</si>
  <si>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</si>
  <si>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</si>
  <si>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</si>
  <si>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</si>
  <si>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</si>
  <si>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</si>
  <si>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</si>
  <si>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</si>
  <si>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</si>
  <si>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</si>
  <si>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</si>
  <si>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</si>
  <si>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</si>
  <si>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</si>
  <si>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</si>
  <si>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</si>
  <si>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</si>
  <si>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</si>
  <si>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</si>
  <si>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</si>
  <si>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</si>
  <si>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</si>
  <si>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</si>
  <si>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</si>
  <si>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</si>
  <si>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</si>
  <si>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</si>
  <si>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</si>
  <si>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</si>
  <si>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</si>
  <si>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</si>
  <si>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</si>
  <si>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</si>
  <si>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</si>
  <si>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</si>
  <si>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</si>
  <si>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</si>
  <si>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</si>
  <si>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</si>
  <si>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</si>
  <si>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</si>
  <si>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</si>
  <si>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</si>
  <si>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</si>
  <si>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</si>
  <si>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</si>
  <si>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</si>
  <si>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</si>
  <si>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</si>
  <si>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</si>
  <si>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</si>
  <si>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</si>
  <si>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</si>
  <si>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</si>
  <si>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</si>
  <si>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</si>
  <si>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</si>
  <si>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</si>
  <si>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</si>
  <si>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</si>
  <si>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</si>
  <si>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</si>
  <si>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</si>
  <si>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</si>
  <si>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</si>
  <si>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</si>
  <si>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</si>
  <si>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</si>
  <si>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</si>
  <si>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</si>
  <si>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</si>
  <si>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</si>
  <si>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</si>
  <si>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</si>
  <si>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</si>
  <si>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</si>
  <si>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</si>
  <si>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</si>
  <si>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</si>
  <si>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</si>
  <si>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</si>
  <si>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</si>
  <si>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</si>
  <si>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</si>
  <si>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</si>
  <si>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</si>
  <si>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</si>
  <si>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</si>
  <si>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</si>
  <si>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</si>
  <si>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</si>
  <si>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</si>
  <si>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</si>
  <si>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</si>
  <si>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</si>
  <si>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</si>
  <si>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</si>
  <si>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</si>
  <si>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</si>
  <si>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</si>
  <si>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</si>
  <si>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</si>
  <si>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</si>
  <si>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</si>
  <si>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</si>
  <si>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</si>
  <si>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</si>
  <si>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</si>
  <si>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</si>
  <si>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</si>
  <si>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</si>
  <si>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</si>
  <si>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</si>
  <si>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</si>
  <si>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</si>
  <si>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</si>
  <si>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</si>
  <si>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</si>
  <si>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</si>
  <si>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</si>
  <si>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</si>
  <si>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</si>
  <si>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</si>
  <si>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</si>
  <si>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</si>
  <si>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</si>
  <si>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</si>
  <si>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</si>
  <si>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</si>
  <si>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</si>
  <si>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</si>
  <si>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</si>
  <si>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</si>
  <si>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</si>
  <si>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</si>
  <si>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</si>
  <si>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</si>
  <si>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</si>
  <si>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</si>
  <si>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</si>
  <si>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</si>
  <si>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</si>
  <si>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</si>
  <si>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</si>
  <si>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</si>
  <si>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</si>
  <si>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</si>
  <si>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</si>
  <si>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</si>
  <si>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</si>
  <si>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</si>
  <si>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</si>
  <si>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</si>
  <si>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</si>
  <si>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</si>
  <si>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</si>
  <si>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</si>
  <si>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</si>
  <si>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</si>
  <si>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</si>
  <si>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</si>
  <si>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</si>
  <si>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</si>
  <si>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</si>
  <si>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</si>
  <si>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</si>
  <si>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</si>
  <si>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</si>
  <si>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</si>
  <si>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</si>
  <si>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</si>
  <si>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</si>
  <si>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</si>
  <si>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</si>
  <si>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</si>
  <si>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</si>
  <si>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</si>
  <si>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</si>
  <si>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</si>
  <si>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</si>
  <si>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</si>
  <si>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</si>
  <si>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</si>
  <si>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</si>
  <si>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</si>
  <si>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</si>
  <si>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</si>
  <si>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Assignment:</t>
  </si>
  <si>
    <t>1 Add 2018 Rank</t>
  </si>
  <si>
    <t>2 Add 2018 revenues</t>
  </si>
  <si>
    <t>3 Add 2018 Profits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</si>
  <si>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</si>
  <si>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</si>
  <si>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</si>
  <si>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</si>
  <si>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</si>
  <si>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</si>
  <si>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</si>
  <si>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</si>
  <si>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</si>
  <si>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</si>
  <si>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% profit change</t>
  </si>
  <si>
    <t xml:space="preserve">Make sure you can easily vary layoff %, average employee wages, and revenue growth! </t>
  </si>
  <si>
    <r>
      <t xml:space="preserve">Revenues 2019    </t>
    </r>
    <r>
      <rPr>
        <sz val="11"/>
        <color theme="1"/>
        <rFont val="Calibri"/>
        <family val="2"/>
        <scheme val="minor"/>
      </rPr>
      <t>($millions)</t>
    </r>
  </si>
  <si>
    <r>
      <t xml:space="preserve"> Profit 2019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</si>
  <si>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 Profit 2018
</t>
    </r>
    <r>
      <rPr>
        <sz val="11"/>
        <color theme="1"/>
        <rFont val="Calibri"/>
        <family val="2"/>
        <scheme val="minor"/>
      </rPr>
      <t>($millions)</t>
    </r>
  </si>
  <si>
    <r>
      <rPr>
        <b/>
        <sz val="11"/>
        <color theme="1"/>
        <rFont val="Calibri (Body)"/>
      </rPr>
      <t xml:space="preserve">Revenues 2018    </t>
    </r>
    <r>
      <rPr>
        <sz val="11"/>
        <color theme="1"/>
        <rFont val="Calibri (Body)"/>
      </rPr>
      <t>($millions)</t>
    </r>
  </si>
  <si>
    <t>Rank 2019</t>
  </si>
  <si>
    <t>Rank 2018</t>
  </si>
  <si>
    <t>Expenses 2018</t>
  </si>
  <si>
    <t>Expenses 2019</t>
  </si>
  <si>
    <t xml:space="preserve"> </t>
  </si>
  <si>
    <t>Asumptions</t>
  </si>
  <si>
    <t>layoff</t>
  </si>
  <si>
    <t>avg employee wage</t>
  </si>
  <si>
    <t>revenue growth</t>
  </si>
  <si>
    <t>Number of Employees 2019</t>
  </si>
  <si>
    <t>Layoff = 10%</t>
  </si>
  <si>
    <t>Number of Employees 2020</t>
  </si>
  <si>
    <t>Profit 
Change 2019</t>
  </si>
  <si>
    <t>Prejected Revenues 2020   g=5.2%</t>
  </si>
  <si>
    <t>g=5.2%</t>
  </si>
  <si>
    <t>Revenue Rank 2019</t>
  </si>
  <si>
    <t># of Employees after layoff</t>
  </si>
  <si>
    <t>Savings from Employee Layoff</t>
  </si>
  <si>
    <t>2020 Rank by profit</t>
  </si>
  <si>
    <t>2020 % profit change</t>
  </si>
  <si>
    <t xml:space="preserve">Prejected Profits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</si>
</sst>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0.000"/>
    <numFmt numFmtId="171" formatCode="[$$-409]#,##0.00_);[Red]\([$$-409]#,##0.00\)"/>
    <numFmt numFmtId="172" formatCode="&quot;$&quot;#,##0"/>
    <numFmt numFmtId="173" formatCode="[$$-409]#,##0_ ;[Red]\-[$$-409]#,##0\ "/>
    <numFmt numFmtId="177" formatCode="_(* #,##0_);_(* \(#,##0\);_(* &quot;-&quot;??_);_(@_)"/>
    <numFmt numFmtId="180" formatCode="[$$-409]#,##0.00"/>
    <numFmt numFmtId="185" formatCode="[$$-409]#,##0_);[Red]\([$$-409]#,##0\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 (Body)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4" fillId="0" borderId="7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66" fontId="4" fillId="0" borderId="0" xfId="0" applyNumberFormat="1" applyFont="1" applyBorder="1" applyAlignment="1" applyProtection="1">
      <alignment horizontal="center" vertical="center" shrinkToFit="1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165" fontId="3" fillId="0" borderId="5" xfId="1" applyNumberFormat="1" applyFont="1" applyBorder="1" applyAlignment="1" applyProtection="1">
      <alignment horizontal="center"/>
      <protection locked="0"/>
    </xf>
    <xf numFmtId="167" fontId="0" fillId="0" borderId="0" xfId="0" applyNumberFormat="1"/>
    <xf numFmtId="171" fontId="0" fillId="0" borderId="0" xfId="0" applyNumberFormat="1"/>
    <xf numFmtId="170" fontId="0" fillId="0" borderId="0" xfId="0" applyNumberFormat="1"/>
    <xf numFmtId="2" fontId="0" fillId="0" borderId="0" xfId="1" applyNumberFormat="1" applyFont="1"/>
    <xf numFmtId="172" fontId="3" fillId="0" borderId="0" xfId="0" applyNumberFormat="1" applyFont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173" fontId="3" fillId="0" borderId="5" xfId="0" applyNumberFormat="1" applyFont="1" applyBorder="1" applyAlignment="1" applyProtection="1">
      <alignment horizontal="center"/>
      <protection locked="0"/>
    </xf>
    <xf numFmtId="173" fontId="3" fillId="0" borderId="0" xfId="0" applyNumberFormat="1" applyFont="1" applyAlignment="1" applyProtection="1">
      <alignment horizontal="center"/>
      <protection locked="0"/>
    </xf>
    <xf numFmtId="173" fontId="3" fillId="0" borderId="10" xfId="0" applyNumberFormat="1" applyFont="1" applyBorder="1" applyAlignment="1" applyProtection="1">
      <alignment horizontal="center"/>
      <protection locked="0"/>
    </xf>
    <xf numFmtId="172" fontId="3" fillId="0" borderId="0" xfId="1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 vertical="center" shrinkToFit="1"/>
    </xf>
    <xf numFmtId="172" fontId="4" fillId="0" borderId="0" xfId="0" applyNumberFormat="1" applyFont="1" applyBorder="1" applyAlignment="1" applyProtection="1">
      <alignment horizontal="center"/>
    </xf>
    <xf numFmtId="170" fontId="8" fillId="0" borderId="12" xfId="0" applyNumberFormat="1" applyFont="1" applyBorder="1"/>
    <xf numFmtId="0" fontId="8" fillId="0" borderId="12" xfId="0" applyFont="1" applyBorder="1"/>
    <xf numFmtId="9" fontId="8" fillId="0" borderId="12" xfId="1" applyFont="1" applyBorder="1"/>
    <xf numFmtId="10" fontId="8" fillId="0" borderId="12" xfId="0" applyNumberFormat="1" applyFont="1" applyBorder="1"/>
    <xf numFmtId="171" fontId="8" fillId="5" borderId="1" xfId="0" applyNumberFormat="1" applyFont="1" applyFill="1" applyBorder="1" applyAlignment="1">
      <alignment horizontal="center"/>
    </xf>
    <xf numFmtId="171" fontId="8" fillId="5" borderId="2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177" fontId="0" fillId="0" borderId="0" xfId="2" applyNumberFormat="1" applyFont="1"/>
    <xf numFmtId="165" fontId="1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/>
    <xf numFmtId="0" fontId="8" fillId="4" borderId="3" xfId="0" applyFont="1" applyFill="1" applyBorder="1" applyAlignment="1">
      <alignment horizontal="center" vertical="center" wrapText="1"/>
    </xf>
    <xf numFmtId="180" fontId="0" fillId="0" borderId="0" xfId="0" applyNumberFormat="1"/>
    <xf numFmtId="0" fontId="8" fillId="4" borderId="3" xfId="0" applyFont="1" applyFill="1" applyBorder="1" applyAlignment="1">
      <alignment vertical="center" wrapText="1"/>
    </xf>
    <xf numFmtId="1" fontId="0" fillId="0" borderId="0" xfId="0" applyNumberFormat="1"/>
    <xf numFmtId="177" fontId="0" fillId="0" borderId="10" xfId="2" applyNumberFormat="1" applyFont="1" applyBorder="1"/>
    <xf numFmtId="3" fontId="0" fillId="0" borderId="10" xfId="0" applyNumberFormat="1" applyBorder="1"/>
    <xf numFmtId="172" fontId="3" fillId="0" borderId="10" xfId="1" applyNumberFormat="1" applyFont="1" applyBorder="1" applyAlignment="1" applyProtection="1">
      <alignment horizontal="center"/>
    </xf>
    <xf numFmtId="1" fontId="0" fillId="0" borderId="10" xfId="0" applyNumberFormat="1" applyBorder="1"/>
    <xf numFmtId="185" fontId="0" fillId="0" borderId="0" xfId="0" applyNumberFormat="1"/>
    <xf numFmtId="1" fontId="4" fillId="0" borderId="0" xfId="0" applyNumberFormat="1" applyFont="1" applyBorder="1" applyAlignment="1" applyProtection="1">
      <alignment horizontal="center"/>
    </xf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opLeftCell="A2" workbookViewId="0">
      <selection activeCell="B12" sqref="B12"/>
    </sheetView>
  </sheetViews>
  <sheetFormatPr baseColWidth="10" defaultColWidth="8.83203125" defaultRowHeight="15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9D15-89E2-4643-ADCF-6D82B727B4FC}">
  <dimension ref="A2:A23"/>
  <sheetViews>
    <sheetView zoomScale="130" zoomScaleNormal="130" workbookViewId="0">
      <selection activeCell="A19" sqref="A19"/>
    </sheetView>
  </sheetViews>
  <sheetFormatPr baseColWidth="10" defaultRowHeight="15"/>
  <cols>
    <col min="1" max="1" width="70.5" customWidth="1"/>
  </cols>
  <sheetData>
    <row r="2" spans="1:1">
      <c r="A2" t="s">
        <v>1012</v>
      </c>
    </row>
    <row r="4" spans="1:1">
      <c r="A4" t="s">
        <v>1013</v>
      </c>
    </row>
    <row r="5" spans="1:1">
      <c r="A5" t="s">
        <v>1014</v>
      </c>
    </row>
    <row r="6" spans="1:1">
      <c r="A6" t="s">
        <v>1015</v>
      </c>
    </row>
    <row r="7" spans="1:1">
      <c r="A7" t="s">
        <v>1016</v>
      </c>
    </row>
    <row r="10" spans="1:1">
      <c r="A10" t="s">
        <v>1017</v>
      </c>
    </row>
    <row r="11" spans="1:1">
      <c r="A11" t="s">
        <v>1018</v>
      </c>
    </row>
    <row r="12" spans="1:1">
      <c r="A12" t="s">
        <v>1019</v>
      </c>
    </row>
    <row r="13" spans="1:1">
      <c r="A13" t="s">
        <v>1036</v>
      </c>
    </row>
    <row r="14" spans="1:1">
      <c r="A14" t="s">
        <v>1020</v>
      </c>
    </row>
    <row r="15" spans="1:1">
      <c r="A15" t="s">
        <v>1021</v>
      </c>
    </row>
    <row r="16" spans="1:1">
      <c r="A16" t="s">
        <v>1022</v>
      </c>
    </row>
    <row r="17" spans="1:1">
      <c r="A17" t="s">
        <v>1023</v>
      </c>
    </row>
    <row r="18" spans="1:1">
      <c r="A18" t="s">
        <v>1024</v>
      </c>
    </row>
    <row r="19" spans="1:1">
      <c r="A19" t="s">
        <v>1025</v>
      </c>
    </row>
    <row r="21" spans="1:1">
      <c r="A21" t="s">
        <v>1026</v>
      </c>
    </row>
    <row r="23" spans="1:1">
      <c r="A23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D144-558C-5B4F-BB56-3332B5A2CC67}">
  <sheetPr>
    <tabColor theme="9" tint="0.59999389629810485"/>
  </sheetPr>
  <dimension ref="A1:S502"/>
  <sheetViews>
    <sheetView workbookViewId="0">
      <selection activeCell="L3" sqref="L3"/>
    </sheetView>
  </sheetViews>
  <sheetFormatPr baseColWidth="10" defaultColWidth="8.83203125" defaultRowHeight="15"/>
  <cols>
    <col min="3" max="3" width="21" customWidth="1"/>
    <col min="4" max="4" width="14.5" customWidth="1"/>
    <col min="5" max="5" width="12.6640625" customWidth="1"/>
    <col min="6" max="7" width="11.83203125" customWidth="1"/>
    <col min="8" max="9" width="13.1640625" customWidth="1"/>
    <col min="10" max="10" width="12.6640625" customWidth="1"/>
    <col min="11" max="13" width="13" customWidth="1"/>
    <col min="14" max="14" width="11.83203125" customWidth="1"/>
    <col min="15" max="15" width="12.1640625" customWidth="1"/>
    <col min="16" max="16" width="12.6640625" bestFit="1" customWidth="1"/>
    <col min="17" max="17" width="15.5" bestFit="1" customWidth="1"/>
    <col min="18" max="422" width="14.83203125" bestFit="1" customWidth="1"/>
    <col min="423" max="423" width="10" bestFit="1" customWidth="1"/>
  </cols>
  <sheetData>
    <row r="1" spans="1:19">
      <c r="A1" s="1"/>
      <c r="B1" s="1"/>
      <c r="C1" s="1"/>
      <c r="D1" s="2" t="s">
        <v>0</v>
      </c>
      <c r="E1" s="3"/>
      <c r="F1" s="4" t="s">
        <v>1</v>
      </c>
      <c r="G1" s="5"/>
      <c r="H1" s="5"/>
      <c r="I1" s="5"/>
      <c r="J1" s="5"/>
      <c r="K1" s="6"/>
      <c r="L1" s="6"/>
      <c r="M1" s="6"/>
      <c r="N1" s="6"/>
      <c r="O1" s="6"/>
    </row>
    <row r="2" spans="1:19" ht="48">
      <c r="A2" s="7" t="s">
        <v>1032</v>
      </c>
      <c r="B2" s="8" t="s">
        <v>1033</v>
      </c>
      <c r="C2" s="8" t="s">
        <v>3</v>
      </c>
      <c r="D2" s="8" t="s">
        <v>4</v>
      </c>
      <c r="E2" s="9" t="s">
        <v>5</v>
      </c>
      <c r="F2" s="51" t="s">
        <v>1031</v>
      </c>
      <c r="G2" s="12" t="s">
        <v>1028</v>
      </c>
      <c r="H2" s="11" t="s">
        <v>7</v>
      </c>
      <c r="I2" s="11" t="s">
        <v>1030</v>
      </c>
      <c r="J2" s="12" t="s">
        <v>1029</v>
      </c>
      <c r="K2" s="11" t="s">
        <v>9</v>
      </c>
      <c r="L2" s="11" t="s">
        <v>1034</v>
      </c>
      <c r="M2" s="11" t="s">
        <v>1035</v>
      </c>
      <c r="N2" s="12" t="s">
        <v>10</v>
      </c>
      <c r="O2" s="13" t="s">
        <v>11</v>
      </c>
    </row>
    <row r="3" spans="1:19">
      <c r="A3" s="42">
        <v>1</v>
      </c>
      <c r="B3" s="56">
        <f t="shared" ref="B3:B66" si="0">A3+E3</f>
        <v>1</v>
      </c>
      <c r="C3" s="15" t="s">
        <v>13</v>
      </c>
      <c r="D3" s="16">
        <v>2200000</v>
      </c>
      <c r="E3" s="43">
        <v>0</v>
      </c>
      <c r="F3" s="50">
        <f>G3/(1+H3)</f>
        <v>500393.96887159534</v>
      </c>
      <c r="G3" s="22">
        <v>514405</v>
      </c>
      <c r="H3" s="45">
        <v>2.7999999999999997E-2</v>
      </c>
      <c r="I3" s="55">
        <f>J3/(1+K3)</f>
        <v>9866.8639053254446</v>
      </c>
      <c r="J3" s="52">
        <v>6670</v>
      </c>
      <c r="K3" s="21">
        <v>-0.32400000000000001</v>
      </c>
      <c r="L3" s="57">
        <f>F3-I3</f>
        <v>490527.10496626992</v>
      </c>
      <c r="M3" s="57">
        <f>$G3-$J3</f>
        <v>507735</v>
      </c>
      <c r="N3" s="22">
        <v>219295</v>
      </c>
      <c r="O3" s="23">
        <v>279880.3</v>
      </c>
      <c r="P3" s="49"/>
      <c r="Q3" s="62" t="s">
        <v>1037</v>
      </c>
      <c r="R3" s="63"/>
      <c r="S3" s="47"/>
    </row>
    <row r="4" spans="1:19">
      <c r="A4" s="42">
        <v>2</v>
      </c>
      <c r="B4" s="56">
        <f t="shared" si="0"/>
        <v>2</v>
      </c>
      <c r="C4" s="15" t="s">
        <v>16</v>
      </c>
      <c r="D4" s="16">
        <v>71000</v>
      </c>
      <c r="E4" s="43">
        <v>0</v>
      </c>
      <c r="F4" s="50">
        <f>G4/(1+H4)</f>
        <v>244286.19528619529</v>
      </c>
      <c r="G4" s="44">
        <v>290212</v>
      </c>
      <c r="H4" s="25">
        <v>0.188</v>
      </c>
      <c r="I4" s="55">
        <f t="shared" ref="I3:I66" si="1">J4/(1+K4)</f>
        <v>19716.177861873228</v>
      </c>
      <c r="J4" s="53">
        <v>20840</v>
      </c>
      <c r="K4" s="27">
        <v>5.7000000000000002E-2</v>
      </c>
      <c r="L4" s="57">
        <f t="shared" ref="L4:L67" si="2">F4-I4</f>
        <v>224570.01742432205</v>
      </c>
      <c r="M4" s="57">
        <f t="shared" ref="M4:M67" si="3">$G4-$J4</f>
        <v>269372</v>
      </c>
      <c r="N4" s="28">
        <v>346196</v>
      </c>
      <c r="O4" s="29">
        <v>342172</v>
      </c>
      <c r="P4" s="48"/>
      <c r="Q4" s="58" t="s">
        <v>1038</v>
      </c>
      <c r="R4" s="60">
        <v>0.1</v>
      </c>
      <c r="S4" s="47"/>
    </row>
    <row r="5" spans="1:19">
      <c r="A5" s="40">
        <v>3</v>
      </c>
      <c r="B5" s="56">
        <f t="shared" si="0"/>
        <v>4</v>
      </c>
      <c r="C5" s="15" t="s">
        <v>18</v>
      </c>
      <c r="D5" s="16">
        <v>132000</v>
      </c>
      <c r="E5" s="43">
        <v>1</v>
      </c>
      <c r="F5" s="50">
        <f t="shared" ref="F5:F68" si="4">G5/(1+H5)</f>
        <v>229158.75754961174</v>
      </c>
      <c r="G5" s="44">
        <v>265595</v>
      </c>
      <c r="H5" s="25">
        <v>0.159</v>
      </c>
      <c r="I5" s="55">
        <f t="shared" si="1"/>
        <v>48359.87002437043</v>
      </c>
      <c r="J5" s="53">
        <v>59531</v>
      </c>
      <c r="K5" s="27">
        <v>0.23100000000000001</v>
      </c>
      <c r="L5" s="57">
        <f>F5-I5</f>
        <v>180798.8875252413</v>
      </c>
      <c r="M5" s="57">
        <f t="shared" si="3"/>
        <v>206064</v>
      </c>
      <c r="N5" s="28">
        <v>365725</v>
      </c>
      <c r="O5" s="29">
        <v>895667.4</v>
      </c>
      <c r="P5" s="46"/>
      <c r="Q5" s="59" t="s">
        <v>1039</v>
      </c>
      <c r="R5" s="59">
        <v>45000</v>
      </c>
    </row>
    <row r="6" spans="1:19">
      <c r="A6" s="40">
        <v>4</v>
      </c>
      <c r="B6" s="56">
        <f t="shared" si="0"/>
        <v>3</v>
      </c>
      <c r="C6" s="15" t="s">
        <v>20</v>
      </c>
      <c r="D6" s="16">
        <v>389000</v>
      </c>
      <c r="E6" s="43">
        <v>-1</v>
      </c>
      <c r="F6" s="50">
        <f t="shared" si="4"/>
        <v>242028.3203125</v>
      </c>
      <c r="G6" s="44">
        <v>247837</v>
      </c>
      <c r="H6" s="25">
        <v>2.4E-2</v>
      </c>
      <c r="I6" s="55">
        <f t="shared" si="1"/>
        <v>45179.775280898895</v>
      </c>
      <c r="J6" s="53">
        <v>4021</v>
      </c>
      <c r="K6" s="27">
        <v>-0.91100000000000003</v>
      </c>
      <c r="L6" s="57">
        <f t="shared" si="2"/>
        <v>196848.5450316011</v>
      </c>
      <c r="M6" s="57">
        <f t="shared" si="3"/>
        <v>243816</v>
      </c>
      <c r="N6" s="28">
        <v>707794</v>
      </c>
      <c r="O6" s="29">
        <v>493870.3</v>
      </c>
      <c r="P6" s="46"/>
      <c r="Q6" s="59" t="s">
        <v>1040</v>
      </c>
      <c r="R6" s="61">
        <v>5.1999999999999998E-2</v>
      </c>
    </row>
    <row r="7" spans="1:19">
      <c r="A7" s="40">
        <v>5</v>
      </c>
      <c r="B7" s="56">
        <f t="shared" si="0"/>
        <v>8</v>
      </c>
      <c r="C7" s="15" t="s">
        <v>22</v>
      </c>
      <c r="D7" s="16">
        <v>647500</v>
      </c>
      <c r="E7" s="43">
        <v>3</v>
      </c>
      <c r="F7" s="50">
        <f t="shared" si="4"/>
        <v>177912.14667685257</v>
      </c>
      <c r="G7" s="44">
        <v>232887</v>
      </c>
      <c r="H7" s="25">
        <v>0.309</v>
      </c>
      <c r="I7" s="55">
        <f t="shared" si="1"/>
        <v>3033.1225534477567</v>
      </c>
      <c r="J7" s="53">
        <v>10073</v>
      </c>
      <c r="K7" s="27">
        <v>2.3210000000000002</v>
      </c>
      <c r="L7" s="57">
        <f t="shared" si="2"/>
        <v>174879.02412340482</v>
      </c>
      <c r="M7" s="57">
        <f t="shared" si="3"/>
        <v>222814</v>
      </c>
      <c r="N7" s="28">
        <v>162648</v>
      </c>
      <c r="O7" s="29">
        <v>874709.5</v>
      </c>
    </row>
    <row r="8" spans="1:19">
      <c r="A8" s="40">
        <v>6</v>
      </c>
      <c r="B8" s="56">
        <f t="shared" si="0"/>
        <v>5</v>
      </c>
      <c r="C8" s="15" t="s">
        <v>24</v>
      </c>
      <c r="D8" s="16">
        <v>300000</v>
      </c>
      <c r="E8" s="43">
        <v>-1</v>
      </c>
      <c r="F8" s="50">
        <f t="shared" si="4"/>
        <v>201108.44444444444</v>
      </c>
      <c r="G8" s="44">
        <v>226247</v>
      </c>
      <c r="H8" s="25">
        <v>0.125</v>
      </c>
      <c r="I8" s="55">
        <f t="shared" si="1"/>
        <v>10560.352422907488</v>
      </c>
      <c r="J8" s="53">
        <v>11986</v>
      </c>
      <c r="K8" s="27">
        <v>0.13500000000000001</v>
      </c>
      <c r="L8" s="57">
        <f>F8-I8</f>
        <v>190548.09202153696</v>
      </c>
      <c r="M8" s="57">
        <f t="shared" si="3"/>
        <v>214261</v>
      </c>
      <c r="N8" s="28">
        <v>152221</v>
      </c>
      <c r="O8" s="29">
        <v>237255.5</v>
      </c>
    </row>
    <row r="9" spans="1:19">
      <c r="A9" s="40">
        <v>7</v>
      </c>
      <c r="B9" s="56">
        <f t="shared" si="0"/>
        <v>6</v>
      </c>
      <c r="C9" s="15" t="s">
        <v>26</v>
      </c>
      <c r="D9" s="16">
        <v>68000</v>
      </c>
      <c r="E9" s="43">
        <v>-1</v>
      </c>
      <c r="F9" s="50">
        <f t="shared" si="4"/>
        <v>198624.40419447093</v>
      </c>
      <c r="G9" s="44">
        <v>208357</v>
      </c>
      <c r="H9" s="25">
        <v>4.9000000000000002E-2</v>
      </c>
      <c r="I9" s="55">
        <f t="shared" si="1"/>
        <v>5153.8461538461497</v>
      </c>
      <c r="J9" s="53">
        <v>67</v>
      </c>
      <c r="K9" s="27">
        <v>-0.98699999999999999</v>
      </c>
      <c r="L9" s="57">
        <f t="shared" si="2"/>
        <v>193470.55804062478</v>
      </c>
      <c r="M9" s="57">
        <f t="shared" si="3"/>
        <v>208290</v>
      </c>
      <c r="N9" s="28">
        <v>60381</v>
      </c>
      <c r="O9" s="29">
        <v>22455.1</v>
      </c>
    </row>
    <row r="10" spans="1:19">
      <c r="A10" s="40">
        <v>8</v>
      </c>
      <c r="B10" s="56">
        <f t="shared" si="0"/>
        <v>7</v>
      </c>
      <c r="C10" s="15" t="s">
        <v>28</v>
      </c>
      <c r="D10" s="16">
        <v>295000</v>
      </c>
      <c r="E10" s="43">
        <v>-1</v>
      </c>
      <c r="F10" s="50">
        <f t="shared" si="4"/>
        <v>184785.37511870847</v>
      </c>
      <c r="G10" s="44">
        <v>194579</v>
      </c>
      <c r="H10" s="25">
        <v>5.2999999999999999E-2</v>
      </c>
      <c r="I10" s="55">
        <f t="shared" si="1"/>
        <v>6599.9999999999945</v>
      </c>
      <c r="J10" s="53">
        <v>-594</v>
      </c>
      <c r="K10" s="27">
        <v>-1.0900000000000001</v>
      </c>
      <c r="L10" s="57">
        <f t="shared" si="2"/>
        <v>178185.37511870847</v>
      </c>
      <c r="M10" s="57">
        <f t="shared" si="3"/>
        <v>195173</v>
      </c>
      <c r="N10" s="28">
        <v>196456</v>
      </c>
      <c r="O10" s="29">
        <v>69951.600000000006</v>
      </c>
    </row>
    <row r="11" spans="1:19">
      <c r="A11" s="40">
        <v>9</v>
      </c>
      <c r="B11" s="56">
        <f t="shared" si="0"/>
        <v>9</v>
      </c>
      <c r="C11" s="15" t="s">
        <v>30</v>
      </c>
      <c r="D11" s="16">
        <v>268220</v>
      </c>
      <c r="E11" s="43">
        <v>0</v>
      </c>
      <c r="F11" s="50">
        <f t="shared" si="4"/>
        <v>160484.96240601502</v>
      </c>
      <c r="G11" s="44">
        <v>170756</v>
      </c>
      <c r="H11" s="25">
        <v>6.4000000000000001E-2</v>
      </c>
      <c r="I11" s="55">
        <f t="shared" si="1"/>
        <v>29437.689969604868</v>
      </c>
      <c r="J11" s="53">
        <v>19370</v>
      </c>
      <c r="K11" s="27">
        <v>-0.34200000000000003</v>
      </c>
      <c r="L11" s="57">
        <f t="shared" si="2"/>
        <v>131047.27243641016</v>
      </c>
      <c r="M11" s="57">
        <f t="shared" si="3"/>
        <v>151386</v>
      </c>
      <c r="N11" s="28">
        <v>531864</v>
      </c>
      <c r="O11" s="29">
        <v>228444.7</v>
      </c>
    </row>
    <row r="12" spans="1:19">
      <c r="A12" s="40">
        <v>10</v>
      </c>
      <c r="B12" s="56">
        <f t="shared" si="0"/>
        <v>12</v>
      </c>
      <c r="C12" s="15" t="s">
        <v>32</v>
      </c>
      <c r="D12" s="16">
        <v>20500</v>
      </c>
      <c r="E12" s="43">
        <v>2</v>
      </c>
      <c r="F12" s="50">
        <f t="shared" si="4"/>
        <v>153089.88149498633</v>
      </c>
      <c r="G12" s="44">
        <v>167939.6</v>
      </c>
      <c r="H12" s="25">
        <v>9.6999999999999989E-2</v>
      </c>
      <c r="I12" s="55">
        <f t="shared" si="1"/>
        <v>364.4835164835165</v>
      </c>
      <c r="J12" s="53">
        <v>1658.4</v>
      </c>
      <c r="K12" s="27">
        <v>3.55</v>
      </c>
      <c r="L12" s="57">
        <f>F12-I12</f>
        <v>152725.39797850282</v>
      </c>
      <c r="M12" s="57">
        <f t="shared" si="3"/>
        <v>166281.20000000001</v>
      </c>
      <c r="N12" s="28">
        <v>37669.800000000003</v>
      </c>
      <c r="O12" s="29">
        <v>16785.900000000001</v>
      </c>
    </row>
    <row r="13" spans="1:19">
      <c r="A13" s="40">
        <v>11</v>
      </c>
      <c r="B13" s="56">
        <f t="shared" si="0"/>
        <v>13</v>
      </c>
      <c r="C13" s="15" t="s">
        <v>34</v>
      </c>
      <c r="D13" s="16">
        <v>48600</v>
      </c>
      <c r="E13" s="43">
        <v>2</v>
      </c>
      <c r="F13" s="50">
        <f t="shared" si="4"/>
        <v>134578.47896440129</v>
      </c>
      <c r="G13" s="44">
        <v>166339</v>
      </c>
      <c r="H13" s="25">
        <v>0.23600000000000002</v>
      </c>
      <c r="I13" s="55">
        <f t="shared" si="1"/>
        <v>9196.0297766749372</v>
      </c>
      <c r="J13" s="53">
        <v>14824</v>
      </c>
      <c r="K13" s="27">
        <v>0.61199999999999999</v>
      </c>
      <c r="L13" s="57">
        <f t="shared" si="2"/>
        <v>125382.44918772635</v>
      </c>
      <c r="M13" s="57">
        <f t="shared" si="3"/>
        <v>151515</v>
      </c>
      <c r="N13" s="28">
        <v>253863</v>
      </c>
      <c r="O13" s="29">
        <v>234049.7</v>
      </c>
    </row>
    <row r="14" spans="1:19">
      <c r="A14" s="40">
        <v>12</v>
      </c>
      <c r="B14" s="56">
        <f t="shared" si="0"/>
        <v>11</v>
      </c>
      <c r="C14" s="15" t="s">
        <v>36</v>
      </c>
      <c r="D14" s="16">
        <v>199000</v>
      </c>
      <c r="E14" s="43">
        <v>-1</v>
      </c>
      <c r="F14" s="50">
        <f t="shared" si="4"/>
        <v>156733.13782991204</v>
      </c>
      <c r="G14" s="44">
        <v>160338</v>
      </c>
      <c r="H14" s="25">
        <v>2.3E-2</v>
      </c>
      <c r="I14" s="55">
        <f t="shared" si="1"/>
        <v>7597.1074380165292</v>
      </c>
      <c r="J14" s="53">
        <v>3677</v>
      </c>
      <c r="K14" s="27">
        <v>-0.51600000000000001</v>
      </c>
      <c r="L14" s="57">
        <f t="shared" si="2"/>
        <v>149136.0303918955</v>
      </c>
      <c r="M14" s="57">
        <f t="shared" si="3"/>
        <v>156661</v>
      </c>
      <c r="N14" s="28">
        <v>256540</v>
      </c>
      <c r="O14" s="29">
        <v>35028</v>
      </c>
    </row>
    <row r="15" spans="1:19">
      <c r="A15" s="40">
        <v>13</v>
      </c>
      <c r="B15" s="56">
        <f t="shared" si="0"/>
        <v>10</v>
      </c>
      <c r="C15" s="15" t="s">
        <v>38</v>
      </c>
      <c r="D15" s="16">
        <v>173000</v>
      </c>
      <c r="E15" s="43">
        <v>-3</v>
      </c>
      <c r="F15" s="50">
        <f t="shared" si="4"/>
        <v>157271.6577540107</v>
      </c>
      <c r="G15" s="44">
        <v>147049</v>
      </c>
      <c r="H15" s="25">
        <v>-6.5000000000000002E-2</v>
      </c>
      <c r="I15" s="55" t="e">
        <f t="shared" si="1"/>
        <v>#VALUE!</v>
      </c>
      <c r="J15" s="53">
        <v>8014</v>
      </c>
      <c r="K15" s="27" t="s">
        <v>14</v>
      </c>
      <c r="L15" s="57" t="e">
        <f t="shared" si="2"/>
        <v>#VALUE!</v>
      </c>
      <c r="M15" s="57">
        <f t="shared" si="3"/>
        <v>139035</v>
      </c>
      <c r="N15" s="28">
        <v>227339</v>
      </c>
      <c r="O15" s="29">
        <v>52291.7</v>
      </c>
    </row>
    <row r="16" spans="1:19">
      <c r="A16" s="40">
        <v>14</v>
      </c>
      <c r="B16" s="56">
        <f t="shared" si="0"/>
        <v>15</v>
      </c>
      <c r="C16" s="15" t="s">
        <v>40</v>
      </c>
      <c r="D16" s="16">
        <v>194000</v>
      </c>
      <c r="E16" s="43">
        <v>1</v>
      </c>
      <c r="F16" s="50">
        <f t="shared" si="4"/>
        <v>129057.42935278031</v>
      </c>
      <c r="G16" s="44">
        <v>141576</v>
      </c>
      <c r="H16" s="25">
        <v>9.6999999999999989E-2</v>
      </c>
      <c r="I16" s="55">
        <f t="shared" si="1"/>
        <v>2678.632478632479</v>
      </c>
      <c r="J16" s="53">
        <v>3134</v>
      </c>
      <c r="K16" s="27">
        <v>0.17</v>
      </c>
      <c r="L16" s="57">
        <f t="shared" si="2"/>
        <v>126378.79687414783</v>
      </c>
      <c r="M16" s="57">
        <f t="shared" si="3"/>
        <v>138442</v>
      </c>
      <c r="N16" s="28">
        <v>40830</v>
      </c>
      <c r="O16" s="29">
        <v>106512.6</v>
      </c>
    </row>
    <row r="17" spans="1:15">
      <c r="A17" s="40">
        <v>15</v>
      </c>
      <c r="B17" s="56">
        <f t="shared" si="0"/>
        <v>22</v>
      </c>
      <c r="C17" s="15" t="s">
        <v>42</v>
      </c>
      <c r="D17" s="16">
        <v>98771</v>
      </c>
      <c r="E17" s="43">
        <v>7</v>
      </c>
      <c r="F17" s="50">
        <f t="shared" si="4"/>
        <v>110874.39222042139</v>
      </c>
      <c r="G17" s="44">
        <v>136819</v>
      </c>
      <c r="H17" s="25">
        <v>0.23399999999999999</v>
      </c>
      <c r="I17" s="55">
        <f t="shared" si="1"/>
        <v>12664.194478780388</v>
      </c>
      <c r="J17" s="53">
        <v>30736</v>
      </c>
      <c r="K17" s="27">
        <v>1.427</v>
      </c>
      <c r="L17" s="57">
        <f t="shared" si="2"/>
        <v>98210.197741640994</v>
      </c>
      <c r="M17" s="57">
        <f t="shared" si="3"/>
        <v>106083</v>
      </c>
      <c r="N17" s="28">
        <v>232792</v>
      </c>
      <c r="O17" s="29">
        <v>816824.2</v>
      </c>
    </row>
    <row r="18" spans="1:15">
      <c r="A18" s="40">
        <v>16</v>
      </c>
      <c r="B18" s="56">
        <f t="shared" si="0"/>
        <v>14</v>
      </c>
      <c r="C18" s="15" t="s">
        <v>44</v>
      </c>
      <c r="D18" s="16">
        <v>50200</v>
      </c>
      <c r="E18" s="43">
        <v>-2</v>
      </c>
      <c r="F18" s="50">
        <f t="shared" si="4"/>
        <v>129923.07692307694</v>
      </c>
      <c r="G18" s="44">
        <v>136809</v>
      </c>
      <c r="H18" s="25">
        <v>5.2999999999999999E-2</v>
      </c>
      <c r="I18" s="55">
        <f t="shared" si="1"/>
        <v>1286.4321608040204</v>
      </c>
      <c r="J18" s="53">
        <v>256</v>
      </c>
      <c r="K18" s="27">
        <v>-0.80100000000000005</v>
      </c>
      <c r="L18" s="57">
        <f t="shared" si="2"/>
        <v>128636.64476227292</v>
      </c>
      <c r="M18" s="57">
        <f t="shared" si="3"/>
        <v>136553</v>
      </c>
      <c r="N18" s="28">
        <v>39951</v>
      </c>
      <c r="O18" s="29">
        <v>14349.5</v>
      </c>
    </row>
    <row r="19" spans="1:15">
      <c r="A19" s="40">
        <v>17</v>
      </c>
      <c r="B19" s="56">
        <f t="shared" si="0"/>
        <v>19</v>
      </c>
      <c r="C19" s="15" t="s">
        <v>46</v>
      </c>
      <c r="D19" s="16">
        <v>299000</v>
      </c>
      <c r="E19" s="43">
        <v>2</v>
      </c>
      <c r="F19" s="50">
        <f t="shared" si="4"/>
        <v>118182.38993710691</v>
      </c>
      <c r="G19" s="44">
        <v>131537</v>
      </c>
      <c r="H19" s="25">
        <v>0.113</v>
      </c>
      <c r="I19" s="55">
        <f t="shared" si="1"/>
        <v>4077.9220779220782</v>
      </c>
      <c r="J19" s="53">
        <v>5024</v>
      </c>
      <c r="K19" s="27">
        <v>0.23200000000000001</v>
      </c>
      <c r="L19" s="57">
        <f t="shared" si="2"/>
        <v>114104.46785918484</v>
      </c>
      <c r="M19" s="57">
        <f t="shared" si="3"/>
        <v>126513</v>
      </c>
      <c r="N19" s="28">
        <v>68124</v>
      </c>
      <c r="O19" s="29">
        <v>59691.7</v>
      </c>
    </row>
    <row r="20" spans="1:15">
      <c r="A20" s="40">
        <v>18</v>
      </c>
      <c r="B20" s="56">
        <f t="shared" si="0"/>
        <v>20</v>
      </c>
      <c r="C20" s="15" t="s">
        <v>48</v>
      </c>
      <c r="D20" s="16">
        <v>256105</v>
      </c>
      <c r="E20" s="43">
        <v>2</v>
      </c>
      <c r="F20" s="50">
        <f t="shared" si="4"/>
        <v>113875.21663778163</v>
      </c>
      <c r="G20" s="44">
        <v>131412</v>
      </c>
      <c r="H20" s="25">
        <v>0.154</v>
      </c>
      <c r="I20" s="55">
        <f t="shared" si="1"/>
        <v>24434.913468773513</v>
      </c>
      <c r="J20" s="53">
        <v>32474</v>
      </c>
      <c r="K20" s="27">
        <v>0.32900000000000001</v>
      </c>
      <c r="L20" s="57">
        <f t="shared" si="2"/>
        <v>89440.303169008112</v>
      </c>
      <c r="M20" s="57">
        <f t="shared" si="3"/>
        <v>98938</v>
      </c>
      <c r="N20" s="28">
        <v>2622532</v>
      </c>
      <c r="O20" s="29">
        <v>331451.5</v>
      </c>
    </row>
    <row r="21" spans="1:15">
      <c r="A21" s="40">
        <v>19</v>
      </c>
      <c r="B21" s="56">
        <f t="shared" si="0"/>
        <v>16</v>
      </c>
      <c r="C21" s="15" t="s">
        <v>50</v>
      </c>
      <c r="D21" s="16">
        <v>144500</v>
      </c>
      <c r="E21" s="43">
        <v>-3</v>
      </c>
      <c r="F21" s="50">
        <f t="shared" si="4"/>
        <v>126072.25433526011</v>
      </c>
      <c r="G21" s="44">
        <v>130863</v>
      </c>
      <c r="H21" s="25">
        <v>3.7999999999999999E-2</v>
      </c>
      <c r="I21" s="55">
        <f t="shared" si="1"/>
        <v>30093.023255813954</v>
      </c>
      <c r="J21" s="53">
        <v>15528</v>
      </c>
      <c r="K21" s="27">
        <v>-0.48399999999999999</v>
      </c>
      <c r="L21" s="57">
        <f t="shared" si="2"/>
        <v>95979.231079446152</v>
      </c>
      <c r="M21" s="57">
        <f t="shared" si="3"/>
        <v>115335</v>
      </c>
      <c r="N21" s="28">
        <v>264829</v>
      </c>
      <c r="O21" s="29">
        <v>244327.9</v>
      </c>
    </row>
    <row r="22" spans="1:15">
      <c r="A22" s="40">
        <v>20</v>
      </c>
      <c r="B22" s="56">
        <f t="shared" si="0"/>
        <v>17</v>
      </c>
      <c r="C22" s="15" t="s">
        <v>52</v>
      </c>
      <c r="D22" s="16">
        <v>453000</v>
      </c>
      <c r="E22" s="43">
        <v>-3</v>
      </c>
      <c r="F22" s="50">
        <f t="shared" si="4"/>
        <v>122633.6032388664</v>
      </c>
      <c r="G22" s="44">
        <v>121162</v>
      </c>
      <c r="H22" s="25">
        <v>-1.2E-2</v>
      </c>
      <c r="I22" s="55">
        <f t="shared" si="1"/>
        <v>1906.8056407112201</v>
      </c>
      <c r="J22" s="53">
        <v>3110</v>
      </c>
      <c r="K22" s="27">
        <v>0.63100000000000001</v>
      </c>
      <c r="L22" s="57">
        <f t="shared" si="2"/>
        <v>120726.79759815519</v>
      </c>
      <c r="M22" s="57">
        <f t="shared" si="3"/>
        <v>118052</v>
      </c>
      <c r="N22" s="28">
        <v>38118</v>
      </c>
      <c r="O22" s="29">
        <v>19630.8</v>
      </c>
    </row>
    <row r="23" spans="1:15">
      <c r="A23" s="40">
        <v>21</v>
      </c>
      <c r="B23" s="56">
        <f t="shared" si="0"/>
        <v>18</v>
      </c>
      <c r="C23" s="15" t="s">
        <v>54</v>
      </c>
      <c r="D23" s="16">
        <v>283000</v>
      </c>
      <c r="E23" s="43">
        <v>-3</v>
      </c>
      <c r="F23" s="50">
        <f t="shared" si="4"/>
        <v>122223.57723577236</v>
      </c>
      <c r="G23" s="44">
        <v>120268</v>
      </c>
      <c r="H23" s="25">
        <v>-1.6E-2</v>
      </c>
      <c r="I23" s="55" t="e">
        <f t="shared" si="1"/>
        <v>#VALUE!</v>
      </c>
      <c r="J23" s="53">
        <v>-22355</v>
      </c>
      <c r="K23" s="27" t="s">
        <v>14</v>
      </c>
      <c r="L23" s="57" t="e">
        <f t="shared" si="2"/>
        <v>#VALUE!</v>
      </c>
      <c r="M23" s="57">
        <f t="shared" si="3"/>
        <v>142623</v>
      </c>
      <c r="N23" s="28">
        <v>309129</v>
      </c>
      <c r="O23" s="29">
        <v>87009.3</v>
      </c>
    </row>
    <row r="24" spans="1:15">
      <c r="A24" s="40">
        <v>22</v>
      </c>
      <c r="B24" s="56">
        <f t="shared" si="0"/>
        <v>21</v>
      </c>
      <c r="C24" s="15" t="s">
        <v>56</v>
      </c>
      <c r="D24" s="16">
        <v>7400</v>
      </c>
      <c r="E24" s="43">
        <v>-1</v>
      </c>
      <c r="F24" s="50">
        <f t="shared" si="4"/>
        <v>112348.9242282507</v>
      </c>
      <c r="G24" s="44">
        <v>120101</v>
      </c>
      <c r="H24" s="25">
        <v>6.9000000000000006E-2</v>
      </c>
      <c r="I24" s="55">
        <f t="shared" si="1"/>
        <v>2463.1887636981014</v>
      </c>
      <c r="J24" s="53">
        <v>15959</v>
      </c>
      <c r="K24" s="27">
        <v>5.4790000000000001</v>
      </c>
      <c r="L24" s="57">
        <f t="shared" si="2"/>
        <v>109885.73546455261</v>
      </c>
      <c r="M24" s="57">
        <f t="shared" si="3"/>
        <v>104142</v>
      </c>
      <c r="N24" s="28">
        <v>3418318</v>
      </c>
      <c r="O24" s="29">
        <v>3242.6</v>
      </c>
    </row>
    <row r="25" spans="1:15">
      <c r="A25" s="40">
        <v>23</v>
      </c>
      <c r="B25" s="56">
        <f t="shared" si="0"/>
        <v>28</v>
      </c>
      <c r="C25" s="15" t="s">
        <v>58</v>
      </c>
      <c r="D25" s="16">
        <v>14200</v>
      </c>
      <c r="E25" s="43">
        <v>5</v>
      </c>
      <c r="F25" s="50">
        <f t="shared" si="4"/>
        <v>91593.424218123502</v>
      </c>
      <c r="G25" s="44">
        <v>114217</v>
      </c>
      <c r="H25" s="25">
        <v>0.247</v>
      </c>
      <c r="I25" s="55">
        <f t="shared" si="1"/>
        <v>5104.9270072992695</v>
      </c>
      <c r="J25" s="53">
        <v>5595</v>
      </c>
      <c r="K25" s="27">
        <v>9.6000000000000002E-2</v>
      </c>
      <c r="L25" s="57">
        <f t="shared" si="2"/>
        <v>86488.497210824236</v>
      </c>
      <c r="M25" s="57">
        <f t="shared" si="3"/>
        <v>108622</v>
      </c>
      <c r="N25" s="28">
        <v>54302</v>
      </c>
      <c r="O25" s="29">
        <v>43240.7</v>
      </c>
    </row>
    <row r="26" spans="1:15">
      <c r="A26" s="40">
        <v>24</v>
      </c>
      <c r="B26" s="56">
        <f t="shared" si="0"/>
        <v>31</v>
      </c>
      <c r="C26" s="15" t="s">
        <v>60</v>
      </c>
      <c r="D26" s="16">
        <v>10261</v>
      </c>
      <c r="E26" s="43">
        <v>7</v>
      </c>
      <c r="F26" s="50">
        <f t="shared" si="4"/>
        <v>88418.253968253965</v>
      </c>
      <c r="G26" s="44">
        <v>111407</v>
      </c>
      <c r="H26" s="25">
        <v>0.26</v>
      </c>
      <c r="I26" s="55">
        <f t="shared" si="1"/>
        <v>4065.1041666666665</v>
      </c>
      <c r="J26" s="53">
        <v>3122</v>
      </c>
      <c r="K26" s="27">
        <v>-0.23200000000000001</v>
      </c>
      <c r="L26" s="57">
        <f t="shared" si="2"/>
        <v>84353.149801587293</v>
      </c>
      <c r="M26" s="57">
        <f t="shared" si="3"/>
        <v>108285</v>
      </c>
      <c r="N26" s="28">
        <v>50155</v>
      </c>
      <c r="O26" s="29">
        <v>35426.1</v>
      </c>
    </row>
    <row r="27" spans="1:15">
      <c r="A27" s="40">
        <v>25</v>
      </c>
      <c r="B27" s="56">
        <f t="shared" si="0"/>
        <v>24</v>
      </c>
      <c r="C27" s="15" t="s">
        <v>62</v>
      </c>
      <c r="D27" s="16">
        <v>204489</v>
      </c>
      <c r="E27" s="43">
        <v>-1</v>
      </c>
      <c r="F27" s="50">
        <f t="shared" si="4"/>
        <v>100257.47960108795</v>
      </c>
      <c r="G27" s="44">
        <v>110584</v>
      </c>
      <c r="H27" s="25">
        <v>0.10300000000000001</v>
      </c>
      <c r="I27" s="55">
        <f t="shared" si="1"/>
        <v>18229.922279792747</v>
      </c>
      <c r="J27" s="53">
        <v>28147</v>
      </c>
      <c r="K27" s="27">
        <v>0.54400000000000004</v>
      </c>
      <c r="L27" s="57">
        <f t="shared" si="2"/>
        <v>82027.5573212952</v>
      </c>
      <c r="M27" s="57">
        <f t="shared" si="3"/>
        <v>82437</v>
      </c>
      <c r="N27" s="28">
        <v>2354507</v>
      </c>
      <c r="O27" s="29">
        <v>265938.5</v>
      </c>
    </row>
    <row r="28" spans="1:15">
      <c r="A28" s="40">
        <v>26</v>
      </c>
      <c r="B28" s="56">
        <f t="shared" si="0"/>
        <v>30</v>
      </c>
      <c r="C28" s="15" t="s">
        <v>64</v>
      </c>
      <c r="D28" s="16">
        <v>131000</v>
      </c>
      <c r="E28" s="43">
        <v>4</v>
      </c>
      <c r="F28" s="50">
        <f t="shared" si="4"/>
        <v>89942.950285248589</v>
      </c>
      <c r="G28" s="44">
        <v>110360</v>
      </c>
      <c r="H28" s="25">
        <v>0.22699999999999998</v>
      </c>
      <c r="I28" s="55">
        <f t="shared" si="1"/>
        <v>21190.537084398977</v>
      </c>
      <c r="J28" s="53">
        <v>16571</v>
      </c>
      <c r="K28" s="27">
        <v>-0.218</v>
      </c>
      <c r="L28" s="57">
        <f t="shared" si="2"/>
        <v>68752.413200849609</v>
      </c>
      <c r="M28" s="57">
        <f t="shared" si="3"/>
        <v>93789</v>
      </c>
      <c r="N28" s="28">
        <v>258848</v>
      </c>
      <c r="O28" s="29">
        <v>904860.9</v>
      </c>
    </row>
    <row r="29" spans="1:15">
      <c r="A29" s="40">
        <v>27</v>
      </c>
      <c r="B29" s="56">
        <f t="shared" si="0"/>
        <v>23</v>
      </c>
      <c r="C29" s="15" t="s">
        <v>66</v>
      </c>
      <c r="D29" s="16">
        <v>413000</v>
      </c>
      <c r="E29" s="43">
        <v>-4</v>
      </c>
      <c r="F29" s="50">
        <f t="shared" si="4"/>
        <v>100935.63432835821</v>
      </c>
      <c r="G29" s="44">
        <v>108203</v>
      </c>
      <c r="H29" s="25">
        <v>7.2000000000000008E-2</v>
      </c>
      <c r="I29" s="55">
        <f t="shared" si="1"/>
        <v>8627.6183087664867</v>
      </c>
      <c r="J29" s="53">
        <v>11121</v>
      </c>
      <c r="K29" s="27">
        <v>0.28899999999999998</v>
      </c>
      <c r="L29" s="57">
        <f t="shared" si="2"/>
        <v>92308.016019591727</v>
      </c>
      <c r="M29" s="57">
        <f t="shared" si="3"/>
        <v>97082</v>
      </c>
      <c r="N29" s="28">
        <v>44003</v>
      </c>
      <c r="O29" s="29">
        <v>211828</v>
      </c>
    </row>
    <row r="30" spans="1:15">
      <c r="A30" s="40">
        <v>28</v>
      </c>
      <c r="B30" s="56">
        <f t="shared" si="0"/>
        <v>27</v>
      </c>
      <c r="C30" s="15" t="s">
        <v>68</v>
      </c>
      <c r="D30" s="16">
        <v>153000</v>
      </c>
      <c r="E30" s="43">
        <v>-1</v>
      </c>
      <c r="F30" s="50">
        <f t="shared" si="4"/>
        <v>93376.731301939057</v>
      </c>
      <c r="G30" s="44">
        <v>101127</v>
      </c>
      <c r="H30" s="25">
        <v>8.3000000000000004E-2</v>
      </c>
      <c r="I30" s="55">
        <f t="shared" si="1"/>
        <v>8197.492163009405</v>
      </c>
      <c r="J30" s="53">
        <v>10460</v>
      </c>
      <c r="K30" s="27">
        <v>0.27600000000000002</v>
      </c>
      <c r="L30" s="57">
        <f t="shared" si="2"/>
        <v>85179.239138929654</v>
      </c>
      <c r="M30" s="57">
        <f t="shared" si="3"/>
        <v>90667</v>
      </c>
      <c r="N30" s="28">
        <v>117359</v>
      </c>
      <c r="O30" s="29">
        <v>215304.7</v>
      </c>
    </row>
    <row r="31" spans="1:15">
      <c r="A31" s="40">
        <v>29</v>
      </c>
      <c r="B31" s="56">
        <f t="shared" si="0"/>
        <v>26</v>
      </c>
      <c r="C31" s="15" t="s">
        <v>70</v>
      </c>
      <c r="D31" s="16">
        <v>258700</v>
      </c>
      <c r="E31" s="43">
        <v>-3</v>
      </c>
      <c r="F31" s="50">
        <f t="shared" si="4"/>
        <v>97736.943907156674</v>
      </c>
      <c r="G31" s="44">
        <v>101060</v>
      </c>
      <c r="H31" s="25">
        <v>3.4000000000000002E-2</v>
      </c>
      <c r="I31" s="55">
        <f t="shared" si="1"/>
        <v>22193.260654112986</v>
      </c>
      <c r="J31" s="53">
        <v>22393</v>
      </c>
      <c r="K31" s="27">
        <v>8.9999999999999993E-3</v>
      </c>
      <c r="L31" s="57">
        <f t="shared" si="2"/>
        <v>75543.68325304368</v>
      </c>
      <c r="M31" s="57">
        <f t="shared" si="3"/>
        <v>78667</v>
      </c>
      <c r="N31" s="28">
        <v>1895883</v>
      </c>
      <c r="O31" s="29">
        <v>219467.1</v>
      </c>
    </row>
    <row r="32" spans="1:15">
      <c r="A32" s="40">
        <v>30</v>
      </c>
      <c r="B32" s="56">
        <f t="shared" si="0"/>
        <v>32</v>
      </c>
      <c r="C32" s="15" t="s">
        <v>72</v>
      </c>
      <c r="D32" s="16">
        <v>204000</v>
      </c>
      <c r="E32" s="43">
        <v>2</v>
      </c>
      <c r="F32" s="50">
        <f t="shared" si="4"/>
        <v>87971.014492753617</v>
      </c>
      <c r="G32" s="44">
        <v>97120</v>
      </c>
      <c r="H32" s="25">
        <v>0.10400000000000001</v>
      </c>
      <c r="I32" s="55" t="e">
        <f t="shared" si="1"/>
        <v>#VALUE!</v>
      </c>
      <c r="J32" s="53">
        <v>18045</v>
      </c>
      <c r="K32" s="27" t="s">
        <v>14</v>
      </c>
      <c r="L32" s="57" t="e">
        <f t="shared" si="2"/>
        <v>#VALUE!</v>
      </c>
      <c r="M32" s="57">
        <f t="shared" si="3"/>
        <v>79075</v>
      </c>
      <c r="N32" s="28">
        <v>1917383</v>
      </c>
      <c r="O32" s="29">
        <v>145625.4</v>
      </c>
    </row>
    <row r="33" spans="1:15">
      <c r="A33" s="40">
        <v>31</v>
      </c>
      <c r="B33" s="56">
        <f t="shared" si="0"/>
        <v>41</v>
      </c>
      <c r="C33" s="15" t="s">
        <v>74</v>
      </c>
      <c r="D33" s="16">
        <v>60350</v>
      </c>
      <c r="E33" s="43">
        <v>10</v>
      </c>
      <c r="F33" s="50">
        <f t="shared" si="4"/>
        <v>67619.777158774377</v>
      </c>
      <c r="G33" s="44">
        <v>97102</v>
      </c>
      <c r="H33" s="25">
        <v>0.436</v>
      </c>
      <c r="I33" s="55">
        <f t="shared" si="1"/>
        <v>3432.0987654320984</v>
      </c>
      <c r="J33" s="53">
        <v>2780</v>
      </c>
      <c r="K33" s="27">
        <v>-0.19</v>
      </c>
      <c r="L33" s="57">
        <f t="shared" si="2"/>
        <v>64187.678393342278</v>
      </c>
      <c r="M33" s="57">
        <f t="shared" si="3"/>
        <v>94322</v>
      </c>
      <c r="N33" s="28">
        <v>92940</v>
      </c>
      <c r="O33" s="29">
        <v>40258.199999999997</v>
      </c>
    </row>
    <row r="34" spans="1:15">
      <c r="A34" s="40">
        <v>32</v>
      </c>
      <c r="B34" s="56">
        <f t="shared" si="0"/>
        <v>33</v>
      </c>
      <c r="C34" s="15" t="s">
        <v>76</v>
      </c>
      <c r="D34" s="16">
        <v>184000</v>
      </c>
      <c r="E34" s="43">
        <v>1</v>
      </c>
      <c r="F34" s="50">
        <f t="shared" si="4"/>
        <v>84532.200357781752</v>
      </c>
      <c r="G34" s="44">
        <v>94507</v>
      </c>
      <c r="H34" s="25">
        <v>0.11800000000000001</v>
      </c>
      <c r="I34" s="55">
        <f t="shared" si="1"/>
        <v>22734.496124031008</v>
      </c>
      <c r="J34" s="53">
        <v>11731</v>
      </c>
      <c r="K34" s="27">
        <v>-0.48399999999999999</v>
      </c>
      <c r="L34" s="57">
        <f t="shared" si="2"/>
        <v>61797.704233750745</v>
      </c>
      <c r="M34" s="57">
        <f t="shared" si="3"/>
        <v>82776</v>
      </c>
      <c r="N34" s="28">
        <v>251684</v>
      </c>
      <c r="O34" s="29">
        <v>180948</v>
      </c>
    </row>
    <row r="35" spans="1:15">
      <c r="A35" s="40">
        <v>33</v>
      </c>
      <c r="B35" s="56">
        <f t="shared" si="0"/>
        <v>29</v>
      </c>
      <c r="C35" s="15" t="s">
        <v>78</v>
      </c>
      <c r="D35" s="16">
        <v>63900</v>
      </c>
      <c r="E35" s="43">
        <v>-4</v>
      </c>
      <c r="F35" s="50">
        <f t="shared" si="4"/>
        <v>90034.213098729233</v>
      </c>
      <c r="G35" s="44">
        <v>92105</v>
      </c>
      <c r="H35" s="25">
        <v>2.3E-2</v>
      </c>
      <c r="I35" s="55">
        <f t="shared" si="1"/>
        <v>3842.2131147540986</v>
      </c>
      <c r="J35" s="53">
        <v>3750</v>
      </c>
      <c r="K35" s="27">
        <v>-2.4E-2</v>
      </c>
      <c r="L35" s="57">
        <f t="shared" si="2"/>
        <v>86191.99998397514</v>
      </c>
      <c r="M35" s="57">
        <f t="shared" si="3"/>
        <v>88355</v>
      </c>
      <c r="N35" s="28">
        <v>71571</v>
      </c>
      <c r="O35" s="29">
        <v>73826.600000000006</v>
      </c>
    </row>
    <row r="36" spans="1:15">
      <c r="A36" s="40">
        <v>34</v>
      </c>
      <c r="B36" s="56">
        <f t="shared" si="0"/>
        <v>35</v>
      </c>
      <c r="C36" s="15" t="s">
        <v>80</v>
      </c>
      <c r="D36" s="16">
        <v>157000</v>
      </c>
      <c r="E36" s="43">
        <v>1</v>
      </c>
      <c r="F36" s="50">
        <f t="shared" si="4"/>
        <v>78664.0625</v>
      </c>
      <c r="G36" s="44">
        <v>90621</v>
      </c>
      <c r="H36" s="25">
        <v>0.152</v>
      </c>
      <c r="I36" s="55" t="e">
        <f t="shared" si="1"/>
        <v>#VALUE!</v>
      </c>
      <c r="J36" s="53">
        <v>-2310</v>
      </c>
      <c r="K36" s="27" t="s">
        <v>14</v>
      </c>
      <c r="L36" s="57" t="e">
        <f t="shared" si="2"/>
        <v>#VALUE!</v>
      </c>
      <c r="M36" s="57">
        <f t="shared" si="3"/>
        <v>92931</v>
      </c>
      <c r="N36" s="28">
        <v>111820</v>
      </c>
      <c r="O36" s="29">
        <v>42170.5</v>
      </c>
    </row>
    <row r="37" spans="1:15">
      <c r="A37" s="40">
        <v>35</v>
      </c>
      <c r="B37" s="56">
        <f t="shared" si="0"/>
        <v>47</v>
      </c>
      <c r="C37" s="15" t="s">
        <v>82</v>
      </c>
      <c r="D37" s="16">
        <v>98000</v>
      </c>
      <c r="E37" s="43">
        <v>12</v>
      </c>
      <c r="F37" s="50">
        <f t="shared" si="4"/>
        <v>62665.451895043727</v>
      </c>
      <c r="G37" s="44">
        <v>85977</v>
      </c>
      <c r="H37" s="25">
        <v>0.37200000000000005</v>
      </c>
      <c r="I37" s="55">
        <f t="shared" si="1"/>
        <v>1459.9316369160654</v>
      </c>
      <c r="J37" s="53">
        <v>3844</v>
      </c>
      <c r="K37" s="27">
        <v>1.633</v>
      </c>
      <c r="L37" s="57">
        <f t="shared" si="2"/>
        <v>61205.520258127661</v>
      </c>
      <c r="M37" s="57">
        <f t="shared" si="3"/>
        <v>82133</v>
      </c>
      <c r="N37" s="28">
        <v>188030</v>
      </c>
      <c r="O37" s="29">
        <v>120201.4</v>
      </c>
    </row>
    <row r="38" spans="1:15">
      <c r="A38" s="40">
        <v>36</v>
      </c>
      <c r="B38" s="56">
        <f t="shared" si="0"/>
        <v>36</v>
      </c>
      <c r="C38" s="15" t="s">
        <v>84</v>
      </c>
      <c r="D38" s="16">
        <v>56788</v>
      </c>
      <c r="E38" s="43">
        <v>0</v>
      </c>
      <c r="F38" s="50">
        <f t="shared" si="4"/>
        <v>78362.607861936718</v>
      </c>
      <c r="G38" s="44">
        <v>81732.2</v>
      </c>
      <c r="H38" s="25">
        <v>4.2999999999999997E-2</v>
      </c>
      <c r="I38" s="55">
        <f t="shared" si="1"/>
        <v>2206.4775295003765</v>
      </c>
      <c r="J38" s="53">
        <v>8788.4</v>
      </c>
      <c r="K38" s="27">
        <v>2.9830000000000001</v>
      </c>
      <c r="L38" s="57">
        <f t="shared" si="2"/>
        <v>76156.13033243634</v>
      </c>
      <c r="M38" s="57">
        <f t="shared" si="3"/>
        <v>72943.8</v>
      </c>
      <c r="N38" s="28">
        <v>272518.40000000002</v>
      </c>
      <c r="O38" s="29" t="s">
        <v>14</v>
      </c>
    </row>
    <row r="39" spans="1:15">
      <c r="A39" s="40">
        <v>37</v>
      </c>
      <c r="B39" s="56">
        <f t="shared" si="0"/>
        <v>37</v>
      </c>
      <c r="C39" s="15" t="s">
        <v>86</v>
      </c>
      <c r="D39" s="16">
        <v>135100</v>
      </c>
      <c r="E39" s="43">
        <v>0</v>
      </c>
      <c r="F39" s="50">
        <f t="shared" si="4"/>
        <v>76458.29428303655</v>
      </c>
      <c r="G39" s="44">
        <v>81581</v>
      </c>
      <c r="H39" s="25">
        <v>6.7000000000000004E-2</v>
      </c>
      <c r="I39" s="55">
        <f t="shared" si="1"/>
        <v>1299.991501657177</v>
      </c>
      <c r="J39" s="53">
        <v>15297</v>
      </c>
      <c r="K39" s="27">
        <v>10.766999999999999</v>
      </c>
      <c r="L39" s="57">
        <f t="shared" si="2"/>
        <v>75158.302781379374</v>
      </c>
      <c r="M39" s="57">
        <f t="shared" si="3"/>
        <v>66284</v>
      </c>
      <c r="N39" s="28">
        <v>152954</v>
      </c>
      <c r="O39" s="29">
        <v>372228.9</v>
      </c>
    </row>
    <row r="40" spans="1:15">
      <c r="A40" s="40">
        <v>38</v>
      </c>
      <c r="B40" s="56">
        <f t="shared" si="0"/>
        <v>34</v>
      </c>
      <c r="C40" s="15" t="s">
        <v>88</v>
      </c>
      <c r="D40" s="16">
        <v>381100</v>
      </c>
      <c r="E40" s="43">
        <v>-4</v>
      </c>
      <c r="F40" s="50">
        <f t="shared" si="4"/>
        <v>79116.302186878733</v>
      </c>
      <c r="G40" s="44">
        <v>79591</v>
      </c>
      <c r="H40" s="25">
        <v>6.0000000000000001E-3</v>
      </c>
      <c r="I40" s="55">
        <f t="shared" si="1"/>
        <v>5753.4607778510217</v>
      </c>
      <c r="J40" s="53">
        <v>8728</v>
      </c>
      <c r="K40" s="27">
        <v>0.51700000000000002</v>
      </c>
      <c r="L40" s="57">
        <f t="shared" si="2"/>
        <v>73362.841409027707</v>
      </c>
      <c r="M40" s="57">
        <f t="shared" si="3"/>
        <v>70863</v>
      </c>
      <c r="N40" s="28">
        <v>123382</v>
      </c>
      <c r="O40" s="29">
        <v>125560.1</v>
      </c>
    </row>
    <row r="41" spans="1:15">
      <c r="A41" s="40">
        <v>39</v>
      </c>
      <c r="B41" s="56">
        <f t="shared" si="0"/>
        <v>39</v>
      </c>
      <c r="C41" s="15" t="s">
        <v>90</v>
      </c>
      <c r="D41" s="16">
        <v>360000</v>
      </c>
      <c r="E41" s="43">
        <v>0</v>
      </c>
      <c r="F41" s="50">
        <f t="shared" si="4"/>
        <v>71904.580152671755</v>
      </c>
      <c r="G41" s="44">
        <v>75356</v>
      </c>
      <c r="H41" s="25">
        <v>4.8000000000000001E-2</v>
      </c>
      <c r="I41" s="55">
        <f t="shared" si="1"/>
        <v>2934.0659340659345</v>
      </c>
      <c r="J41" s="53">
        <v>2937</v>
      </c>
      <c r="K41" s="27">
        <v>1E-3</v>
      </c>
      <c r="L41" s="57">
        <f t="shared" si="2"/>
        <v>68970.514218605822</v>
      </c>
      <c r="M41" s="57">
        <f t="shared" si="3"/>
        <v>72419</v>
      </c>
      <c r="N41" s="28">
        <v>41290</v>
      </c>
      <c r="O41" s="29">
        <v>41440.9</v>
      </c>
    </row>
    <row r="42" spans="1:15">
      <c r="A42" s="40">
        <v>40</v>
      </c>
      <c r="B42" s="56">
        <f t="shared" si="0"/>
        <v>38</v>
      </c>
      <c r="C42" s="15" t="s">
        <v>92</v>
      </c>
      <c r="D42" s="16">
        <v>6621</v>
      </c>
      <c r="E42" s="43">
        <v>-2</v>
      </c>
      <c r="F42" s="50">
        <f t="shared" si="4"/>
        <v>74643.002028397561</v>
      </c>
      <c r="G42" s="44">
        <v>73598</v>
      </c>
      <c r="H42" s="25">
        <v>-1.3999999999999999E-2</v>
      </c>
      <c r="I42" s="55">
        <f t="shared" si="1"/>
        <v>5624.2387332521321</v>
      </c>
      <c r="J42" s="53">
        <v>9235</v>
      </c>
      <c r="K42" s="27">
        <v>0.64200000000000002</v>
      </c>
      <c r="L42" s="57">
        <f t="shared" si="2"/>
        <v>69018.763295145429</v>
      </c>
      <c r="M42" s="57">
        <f t="shared" si="3"/>
        <v>64363</v>
      </c>
      <c r="N42" s="28">
        <v>2063060</v>
      </c>
      <c r="O42" s="29">
        <v>1748.7</v>
      </c>
    </row>
    <row r="43" spans="1:15">
      <c r="A43" s="40">
        <v>41</v>
      </c>
      <c r="B43" s="56">
        <f t="shared" si="0"/>
        <v>44</v>
      </c>
      <c r="C43" s="15" t="s">
        <v>94</v>
      </c>
      <c r="D43" s="16">
        <v>364575</v>
      </c>
      <c r="E43" s="43">
        <v>3</v>
      </c>
      <c r="F43" s="50">
        <f t="shared" si="4"/>
        <v>65867.094408799268</v>
      </c>
      <c r="G43" s="44">
        <v>71861</v>
      </c>
      <c r="H43" s="25">
        <v>9.0999999999999998E-2</v>
      </c>
      <c r="I43" s="55">
        <f t="shared" si="1"/>
        <v>4908.811475409836</v>
      </c>
      <c r="J43" s="53">
        <v>4791</v>
      </c>
      <c r="K43" s="27">
        <v>-2.4E-2</v>
      </c>
      <c r="L43" s="57">
        <f t="shared" si="2"/>
        <v>60958.282933389433</v>
      </c>
      <c r="M43" s="57">
        <f t="shared" si="3"/>
        <v>67070</v>
      </c>
      <c r="N43" s="28">
        <v>50016</v>
      </c>
      <c r="O43" s="29">
        <v>96116.3</v>
      </c>
    </row>
    <row r="44" spans="1:15">
      <c r="A44" s="40">
        <v>42</v>
      </c>
      <c r="B44" s="56">
        <f t="shared" si="0"/>
        <v>40</v>
      </c>
      <c r="C44" s="15" t="s">
        <v>96</v>
      </c>
      <c r="D44" s="16">
        <v>245000</v>
      </c>
      <c r="E44" s="43">
        <v>-2</v>
      </c>
      <c r="F44" s="50">
        <f t="shared" si="4"/>
        <v>68632.338787295477</v>
      </c>
      <c r="G44" s="44">
        <v>71309</v>
      </c>
      <c r="H44" s="25">
        <v>3.9E-2</v>
      </c>
      <c r="I44" s="55">
        <f t="shared" si="1"/>
        <v>3448.584202682563</v>
      </c>
      <c r="J44" s="53">
        <v>2314</v>
      </c>
      <c r="K44" s="27">
        <v>-0.32900000000000001</v>
      </c>
      <c r="L44" s="57">
        <f t="shared" si="2"/>
        <v>65183.754584612914</v>
      </c>
      <c r="M44" s="57">
        <f t="shared" si="3"/>
        <v>68995</v>
      </c>
      <c r="N44" s="28">
        <v>34508</v>
      </c>
      <c r="O44" s="29">
        <v>87685.5</v>
      </c>
    </row>
    <row r="45" spans="1:15">
      <c r="A45" s="40">
        <v>43</v>
      </c>
      <c r="B45" s="56">
        <f t="shared" si="0"/>
        <v>46</v>
      </c>
      <c r="C45" s="15" t="s">
        <v>98</v>
      </c>
      <c r="D45" s="16">
        <v>107400</v>
      </c>
      <c r="E45" s="43">
        <v>3</v>
      </c>
      <c r="F45" s="50">
        <f t="shared" si="4"/>
        <v>62752.87865367582</v>
      </c>
      <c r="G45" s="44">
        <v>70848</v>
      </c>
      <c r="H45" s="25">
        <v>0.129</v>
      </c>
      <c r="I45" s="55">
        <f t="shared" si="1"/>
        <v>9600.0911992704059</v>
      </c>
      <c r="J45" s="53">
        <v>21053</v>
      </c>
      <c r="K45" s="27">
        <v>1.1930000000000001</v>
      </c>
      <c r="L45" s="57">
        <f t="shared" si="2"/>
        <v>53152.787454405414</v>
      </c>
      <c r="M45" s="57">
        <f t="shared" si="3"/>
        <v>49795</v>
      </c>
      <c r="N45" s="28">
        <v>127963</v>
      </c>
      <c r="O45" s="29">
        <v>241488.9</v>
      </c>
    </row>
    <row r="46" spans="1:15">
      <c r="A46" s="40">
        <v>44</v>
      </c>
      <c r="B46" s="56">
        <f t="shared" si="0"/>
        <v>43</v>
      </c>
      <c r="C46" s="15" t="s">
        <v>100</v>
      </c>
      <c r="D46" s="16">
        <v>48000</v>
      </c>
      <c r="E46" s="43">
        <v>-1</v>
      </c>
      <c r="F46" s="50">
        <f t="shared" si="4"/>
        <v>66154.819863680634</v>
      </c>
      <c r="G46" s="44">
        <v>67941</v>
      </c>
      <c r="H46" s="25">
        <v>2.7000000000000003E-2</v>
      </c>
      <c r="I46" s="55">
        <f t="shared" si="1"/>
        <v>4008.6071987480436</v>
      </c>
      <c r="J46" s="53">
        <v>5123</v>
      </c>
      <c r="K46" s="27">
        <v>0.27800000000000002</v>
      </c>
      <c r="L46" s="57">
        <f t="shared" si="2"/>
        <v>62146.212664932587</v>
      </c>
      <c r="M46" s="57">
        <f t="shared" si="3"/>
        <v>62818</v>
      </c>
      <c r="N46" s="28">
        <v>687538</v>
      </c>
      <c r="O46" s="29">
        <v>40751</v>
      </c>
    </row>
    <row r="47" spans="1:15">
      <c r="A47" s="40">
        <v>45</v>
      </c>
      <c r="B47" s="56">
        <f t="shared" si="0"/>
        <v>42</v>
      </c>
      <c r="C47" s="15" t="s">
        <v>102</v>
      </c>
      <c r="D47" s="16">
        <v>92000</v>
      </c>
      <c r="E47" s="43">
        <v>-3</v>
      </c>
      <c r="F47" s="50">
        <f t="shared" si="4"/>
        <v>66235.877106045591</v>
      </c>
      <c r="G47" s="44">
        <v>66832</v>
      </c>
      <c r="H47" s="25">
        <v>9.0000000000000011E-3</v>
      </c>
      <c r="I47" s="55">
        <f t="shared" si="1"/>
        <v>15330.188679245282</v>
      </c>
      <c r="J47" s="53">
        <v>9750</v>
      </c>
      <c r="K47" s="27">
        <v>-0.36399999999999999</v>
      </c>
      <c r="L47" s="57">
        <f t="shared" si="2"/>
        <v>50905.688426800305</v>
      </c>
      <c r="M47" s="57">
        <f t="shared" si="3"/>
        <v>57082</v>
      </c>
      <c r="N47" s="28">
        <v>118310</v>
      </c>
      <c r="O47" s="29">
        <v>260289.4</v>
      </c>
    </row>
    <row r="48" spans="1:15">
      <c r="A48" s="40">
        <v>46</v>
      </c>
      <c r="B48" s="56">
        <f t="shared" si="0"/>
        <v>51</v>
      </c>
      <c r="C48" s="15" t="s">
        <v>104</v>
      </c>
      <c r="D48" s="16">
        <v>240200</v>
      </c>
      <c r="E48" s="43">
        <v>5</v>
      </c>
      <c r="F48" s="50">
        <f t="shared" si="4"/>
        <v>59856.885688568858</v>
      </c>
      <c r="G48" s="44">
        <v>66501</v>
      </c>
      <c r="H48" s="25">
        <v>0.111</v>
      </c>
      <c r="I48" s="55">
        <f t="shared" si="1"/>
        <v>4550.0863557858384</v>
      </c>
      <c r="J48" s="53">
        <v>5269</v>
      </c>
      <c r="K48" s="27">
        <v>0.158</v>
      </c>
      <c r="L48" s="57">
        <f t="shared" si="2"/>
        <v>55306.799332783019</v>
      </c>
      <c r="M48" s="57">
        <f t="shared" si="3"/>
        <v>61232</v>
      </c>
      <c r="N48" s="28">
        <v>134211</v>
      </c>
      <c r="O48" s="29">
        <v>111146</v>
      </c>
    </row>
    <row r="49" spans="1:15">
      <c r="A49" s="40">
        <v>47</v>
      </c>
      <c r="B49" s="56">
        <f t="shared" si="0"/>
        <v>50</v>
      </c>
      <c r="C49" s="15" t="s">
        <v>106</v>
      </c>
      <c r="D49" s="16">
        <v>359000</v>
      </c>
      <c r="E49" s="43">
        <v>3</v>
      </c>
      <c r="F49" s="50">
        <f t="shared" si="4"/>
        <v>60322.580645161295</v>
      </c>
      <c r="G49" s="44">
        <v>65450</v>
      </c>
      <c r="H49" s="25">
        <v>8.5000000000000006E-2</v>
      </c>
      <c r="I49" s="55">
        <f t="shared" si="1"/>
        <v>2996.0681520314547</v>
      </c>
      <c r="J49" s="53">
        <v>4572</v>
      </c>
      <c r="K49" s="27">
        <v>0.52600000000000002</v>
      </c>
      <c r="L49" s="57">
        <f t="shared" si="2"/>
        <v>57326.512493129841</v>
      </c>
      <c r="M49" s="57">
        <f t="shared" si="3"/>
        <v>60878</v>
      </c>
      <c r="N49" s="28">
        <v>52330</v>
      </c>
      <c r="O49" s="29">
        <v>47270.8</v>
      </c>
    </row>
    <row r="50" spans="1:15">
      <c r="A50" s="40">
        <v>48</v>
      </c>
      <c r="B50" s="56">
        <f t="shared" si="0"/>
        <v>45</v>
      </c>
      <c r="C50" s="15" t="s">
        <v>108</v>
      </c>
      <c r="D50" s="16">
        <v>267000</v>
      </c>
      <c r="E50" s="43">
        <v>-3</v>
      </c>
      <c r="F50" s="50">
        <f t="shared" si="4"/>
        <v>63517.681728880154</v>
      </c>
      <c r="G50" s="44">
        <v>64661</v>
      </c>
      <c r="H50" s="25">
        <v>1.8000000000000002E-2</v>
      </c>
      <c r="I50" s="55">
        <f t="shared" si="1"/>
        <v>4856.4221963523478</v>
      </c>
      <c r="J50" s="53">
        <v>12515</v>
      </c>
      <c r="K50" s="27">
        <v>1.577</v>
      </c>
      <c r="L50" s="57">
        <f t="shared" si="2"/>
        <v>58661.259532527809</v>
      </c>
      <c r="M50" s="57">
        <f t="shared" si="3"/>
        <v>52146</v>
      </c>
      <c r="N50" s="28">
        <v>77648</v>
      </c>
      <c r="O50" s="29">
        <v>172094.7</v>
      </c>
    </row>
    <row r="51" spans="1:15">
      <c r="A51" s="40">
        <v>49</v>
      </c>
      <c r="B51" s="56">
        <f t="shared" si="0"/>
        <v>48</v>
      </c>
      <c r="C51" s="15" t="s">
        <v>110</v>
      </c>
      <c r="D51" s="16">
        <v>31600</v>
      </c>
      <c r="E51" s="43">
        <v>-1</v>
      </c>
      <c r="F51" s="50">
        <f t="shared" si="4"/>
        <v>60813.799621928163</v>
      </c>
      <c r="G51" s="44">
        <v>64341</v>
      </c>
      <c r="H51" s="25">
        <v>5.7999999999999996E-2</v>
      </c>
      <c r="I51" s="55">
        <f t="shared" si="1"/>
        <v>1594.7136563876652</v>
      </c>
      <c r="J51" s="53">
        <v>1810</v>
      </c>
      <c r="K51" s="27">
        <v>0.13500000000000001</v>
      </c>
      <c r="L51" s="57">
        <f t="shared" si="2"/>
        <v>59219.0859655405</v>
      </c>
      <c r="M51" s="57">
        <f t="shared" si="3"/>
        <v>62531</v>
      </c>
      <c r="N51" s="28">
        <v>40833</v>
      </c>
      <c r="O51" s="29">
        <v>24156.7</v>
      </c>
    </row>
    <row r="52" spans="1:15">
      <c r="A52" s="40">
        <v>50</v>
      </c>
      <c r="B52" s="56">
        <f t="shared" si="0"/>
        <v>52</v>
      </c>
      <c r="C52" s="15" t="s">
        <v>112</v>
      </c>
      <c r="D52" s="16">
        <v>50492</v>
      </c>
      <c r="E52" s="43">
        <v>2</v>
      </c>
      <c r="F52" s="50">
        <f t="shared" si="4"/>
        <v>59708.056872037916</v>
      </c>
      <c r="G52" s="44">
        <v>62992</v>
      </c>
      <c r="H52" s="25">
        <v>5.5E-2</v>
      </c>
      <c r="I52" s="55">
        <f t="shared" si="1"/>
        <v>7864.864864864865</v>
      </c>
      <c r="J52" s="53">
        <v>4074</v>
      </c>
      <c r="K52" s="27">
        <v>-0.48199999999999998</v>
      </c>
      <c r="L52" s="57">
        <f t="shared" si="2"/>
        <v>51843.192007173049</v>
      </c>
      <c r="M52" s="57">
        <f t="shared" si="3"/>
        <v>58918</v>
      </c>
      <c r="N52" s="28">
        <v>815078</v>
      </c>
      <c r="O52" s="29">
        <v>37517.699999999997</v>
      </c>
    </row>
    <row r="53" spans="1:15">
      <c r="A53" s="40">
        <v>51</v>
      </c>
      <c r="B53" s="56">
        <f t="shared" si="0"/>
        <v>61</v>
      </c>
      <c r="C53" s="15" t="s">
        <v>114</v>
      </c>
      <c r="D53" s="16">
        <v>47300</v>
      </c>
      <c r="E53" s="43">
        <v>10</v>
      </c>
      <c r="F53" s="50">
        <f t="shared" si="4"/>
        <v>48558.966074313408</v>
      </c>
      <c r="G53" s="44">
        <v>60116</v>
      </c>
      <c r="H53" s="25">
        <v>0.23800000000000002</v>
      </c>
      <c r="I53" s="55">
        <f t="shared" si="1"/>
        <v>827.96688132474708</v>
      </c>
      <c r="J53" s="53">
        <v>900</v>
      </c>
      <c r="K53" s="27">
        <v>8.6999999999999994E-2</v>
      </c>
      <c r="L53" s="57">
        <f t="shared" si="2"/>
        <v>47730.99919298866</v>
      </c>
      <c r="M53" s="57">
        <f t="shared" si="3"/>
        <v>59216</v>
      </c>
      <c r="N53" s="28">
        <v>30901</v>
      </c>
      <c r="O53" s="29">
        <v>21939.7</v>
      </c>
    </row>
    <row r="54" spans="1:15">
      <c r="A54" s="40">
        <v>52</v>
      </c>
      <c r="B54" s="56">
        <f t="shared" si="0"/>
        <v>53</v>
      </c>
      <c r="C54" s="15" t="s">
        <v>116</v>
      </c>
      <c r="D54" s="16">
        <v>275000</v>
      </c>
      <c r="E54" s="43">
        <v>1</v>
      </c>
      <c r="F54" s="50">
        <f t="shared" si="4"/>
        <v>59685.856573705176</v>
      </c>
      <c r="G54" s="44">
        <v>59924.6</v>
      </c>
      <c r="H54" s="25">
        <v>4.0000000000000001E-3</v>
      </c>
      <c r="I54" s="55" t="e">
        <f t="shared" si="1"/>
        <v>#VALUE!</v>
      </c>
      <c r="J54" s="53">
        <v>46.3</v>
      </c>
      <c r="K54" s="27" t="s">
        <v>14</v>
      </c>
      <c r="L54" s="57" t="e">
        <f t="shared" si="2"/>
        <v>#VALUE!</v>
      </c>
      <c r="M54" s="57">
        <f t="shared" si="3"/>
        <v>59878.299999999996</v>
      </c>
      <c r="N54" s="28">
        <v>21812.3</v>
      </c>
      <c r="O54" s="29" t="s">
        <v>14</v>
      </c>
    </row>
    <row r="55" spans="1:15">
      <c r="A55" s="40">
        <v>53</v>
      </c>
      <c r="B55" s="56">
        <f t="shared" si="0"/>
        <v>55</v>
      </c>
      <c r="C55" s="15" t="s">
        <v>118</v>
      </c>
      <c r="D55" s="16">
        <v>201000</v>
      </c>
      <c r="E55" s="43">
        <v>2</v>
      </c>
      <c r="F55" s="50">
        <f t="shared" si="4"/>
        <v>55133.58070500927</v>
      </c>
      <c r="G55" s="44">
        <v>59434</v>
      </c>
      <c r="H55" s="25">
        <v>7.8E-2</v>
      </c>
      <c r="I55" s="55">
        <f t="shared" si="1"/>
        <v>8979.3300071275844</v>
      </c>
      <c r="J55" s="53">
        <v>12598</v>
      </c>
      <c r="K55" s="27">
        <v>0.40300000000000002</v>
      </c>
      <c r="L55" s="57">
        <f t="shared" si="2"/>
        <v>46154.250697881682</v>
      </c>
      <c r="M55" s="57">
        <f t="shared" si="3"/>
        <v>46836</v>
      </c>
      <c r="N55" s="28">
        <v>98598</v>
      </c>
      <c r="O55" s="29">
        <v>199589.9</v>
      </c>
    </row>
    <row r="56" spans="1:15">
      <c r="A56" s="40">
        <v>54</v>
      </c>
      <c r="B56" s="56">
        <f t="shared" si="0"/>
        <v>54</v>
      </c>
      <c r="C56" s="15" t="s">
        <v>120</v>
      </c>
      <c r="D56" s="16">
        <v>67000</v>
      </c>
      <c r="E56" s="43">
        <v>0</v>
      </c>
      <c r="F56" s="50">
        <f t="shared" si="4"/>
        <v>55350.895381715367</v>
      </c>
      <c r="G56" s="44">
        <v>58727.3</v>
      </c>
      <c r="H56" s="25">
        <v>6.0999999999999999E-2</v>
      </c>
      <c r="I56" s="55">
        <f t="shared" si="1"/>
        <v>1142.811501597444</v>
      </c>
      <c r="J56" s="53">
        <v>1430.8</v>
      </c>
      <c r="K56" s="27">
        <v>0.252</v>
      </c>
      <c r="L56" s="57">
        <f t="shared" si="2"/>
        <v>54208.08388011792</v>
      </c>
      <c r="M56" s="57">
        <f t="shared" si="3"/>
        <v>57296.5</v>
      </c>
      <c r="N56" s="28">
        <v>18070.400000000001</v>
      </c>
      <c r="O56" s="29">
        <v>34278.800000000003</v>
      </c>
    </row>
    <row r="57" spans="1:15">
      <c r="A57" s="40">
        <v>55</v>
      </c>
      <c r="B57" s="56">
        <f t="shared" si="0"/>
        <v>58</v>
      </c>
      <c r="C57" s="15" t="s">
        <v>122</v>
      </c>
      <c r="D57" s="16">
        <v>55000</v>
      </c>
      <c r="E57" s="43">
        <v>3</v>
      </c>
      <c r="F57" s="50">
        <f t="shared" si="4"/>
        <v>52067.67586821015</v>
      </c>
      <c r="G57" s="44">
        <v>58472</v>
      </c>
      <c r="H57" s="25">
        <v>0.12300000000000001</v>
      </c>
      <c r="I57" s="55">
        <f t="shared" si="1"/>
        <v>2525.841631104789</v>
      </c>
      <c r="J57" s="53">
        <v>5327</v>
      </c>
      <c r="K57" s="27">
        <v>1.109</v>
      </c>
      <c r="L57" s="57">
        <f t="shared" si="2"/>
        <v>49541.834237105359</v>
      </c>
      <c r="M57" s="57">
        <f t="shared" si="3"/>
        <v>53145</v>
      </c>
      <c r="N57" s="28">
        <v>34622</v>
      </c>
      <c r="O57" s="29">
        <v>29795.9</v>
      </c>
    </row>
    <row r="58" spans="1:15">
      <c r="A58" s="40">
        <v>56</v>
      </c>
      <c r="B58" s="56">
        <f t="shared" si="0"/>
        <v>56</v>
      </c>
      <c r="C58" s="15" t="s">
        <v>124</v>
      </c>
      <c r="D58" s="16">
        <v>41600</v>
      </c>
      <c r="E58" s="43">
        <v>0</v>
      </c>
      <c r="F58" s="50">
        <f t="shared" si="4"/>
        <v>53792.060491493379</v>
      </c>
      <c r="G58" s="44">
        <v>56912</v>
      </c>
      <c r="H58" s="25">
        <v>5.7999999999999996E-2</v>
      </c>
      <c r="I58" s="55">
        <f t="shared" si="1"/>
        <v>2449.7816593886459</v>
      </c>
      <c r="J58" s="53">
        <v>1683</v>
      </c>
      <c r="K58" s="27">
        <v>-0.313</v>
      </c>
      <c r="L58" s="57">
        <f t="shared" si="2"/>
        <v>51342.278832104734</v>
      </c>
      <c r="M58" s="57">
        <f t="shared" si="3"/>
        <v>55229</v>
      </c>
      <c r="N58" s="28">
        <v>25413</v>
      </c>
      <c r="O58" s="29">
        <v>36079.599999999999</v>
      </c>
    </row>
    <row r="59" spans="1:15">
      <c r="A59" s="40">
        <v>57</v>
      </c>
      <c r="B59" s="56">
        <f t="shared" si="0"/>
        <v>76</v>
      </c>
      <c r="C59" s="15" t="s">
        <v>126</v>
      </c>
      <c r="D59" s="16">
        <v>35587</v>
      </c>
      <c r="E59" s="43">
        <v>19</v>
      </c>
      <c r="F59" s="50">
        <f t="shared" si="4"/>
        <v>40639.010189228524</v>
      </c>
      <c r="G59" s="44">
        <v>55838</v>
      </c>
      <c r="H59" s="25">
        <v>0.374</v>
      </c>
      <c r="I59" s="55">
        <f t="shared" si="1"/>
        <v>15930.835734870318</v>
      </c>
      <c r="J59" s="53">
        <v>22112</v>
      </c>
      <c r="K59" s="27">
        <v>0.38800000000000001</v>
      </c>
      <c r="L59" s="57">
        <f t="shared" si="2"/>
        <v>24708.174454358206</v>
      </c>
      <c r="M59" s="57">
        <f t="shared" si="3"/>
        <v>33726</v>
      </c>
      <c r="N59" s="28">
        <v>97334</v>
      </c>
      <c r="O59" s="29">
        <v>475731.6</v>
      </c>
    </row>
    <row r="60" spans="1:15">
      <c r="A60" s="40">
        <v>58</v>
      </c>
      <c r="B60" s="56">
        <f t="shared" si="0"/>
        <v>65</v>
      </c>
      <c r="C60" s="15" t="s">
        <v>128</v>
      </c>
      <c r="D60" s="16">
        <v>104000</v>
      </c>
      <c r="E60" s="43">
        <v>7</v>
      </c>
      <c r="F60" s="50">
        <f t="shared" si="4"/>
        <v>45450.166112956809</v>
      </c>
      <c r="G60" s="44">
        <v>54722</v>
      </c>
      <c r="H60" s="25">
        <v>0.20399999999999999</v>
      </c>
      <c r="I60" s="55">
        <f t="shared" si="1"/>
        <v>753.9555991659513</v>
      </c>
      <c r="J60" s="53">
        <v>6147</v>
      </c>
      <c r="K60" s="27">
        <v>7.1529999999999996</v>
      </c>
      <c r="L60" s="57">
        <f t="shared" si="2"/>
        <v>44696.210513790858</v>
      </c>
      <c r="M60" s="57">
        <f t="shared" si="3"/>
        <v>48575</v>
      </c>
      <c r="N60" s="28">
        <v>78509</v>
      </c>
      <c r="O60" s="29">
        <v>77980.3</v>
      </c>
    </row>
    <row r="61" spans="1:15">
      <c r="A61" s="40">
        <v>59</v>
      </c>
      <c r="B61" s="56">
        <f t="shared" si="0"/>
        <v>64</v>
      </c>
      <c r="C61" s="15" t="s">
        <v>130</v>
      </c>
      <c r="D61" s="16">
        <v>11768</v>
      </c>
      <c r="E61" s="43">
        <v>5</v>
      </c>
      <c r="F61" s="50">
        <f t="shared" si="4"/>
        <v>47500.872600349045</v>
      </c>
      <c r="G61" s="44">
        <v>54436</v>
      </c>
      <c r="H61" s="25">
        <v>0.14599999999999999</v>
      </c>
      <c r="I61" s="55">
        <f t="shared" si="1"/>
        <v>953.82882882882882</v>
      </c>
      <c r="J61" s="53">
        <v>1694</v>
      </c>
      <c r="K61" s="27">
        <v>0.77600000000000002</v>
      </c>
      <c r="L61" s="57">
        <f t="shared" si="2"/>
        <v>46547.043771520213</v>
      </c>
      <c r="M61" s="57">
        <f t="shared" si="3"/>
        <v>52742</v>
      </c>
      <c r="N61" s="28">
        <v>88246</v>
      </c>
      <c r="O61" s="29">
        <v>40260</v>
      </c>
    </row>
    <row r="62" spans="1:15">
      <c r="A62" s="40">
        <v>60</v>
      </c>
      <c r="B62" s="56">
        <f t="shared" si="0"/>
        <v>59</v>
      </c>
      <c r="C62" s="15" t="s">
        <v>132</v>
      </c>
      <c r="D62" s="16">
        <v>105000</v>
      </c>
      <c r="E62" s="43">
        <v>-1</v>
      </c>
      <c r="F62" s="50">
        <f t="shared" si="4"/>
        <v>51056.030389363725</v>
      </c>
      <c r="G62" s="44">
        <v>53762</v>
      </c>
      <c r="H62" s="25">
        <v>5.2999999999999999E-2</v>
      </c>
      <c r="I62" s="55">
        <f t="shared" si="1"/>
        <v>2002.3809523809523</v>
      </c>
      <c r="J62" s="53">
        <v>5046</v>
      </c>
      <c r="K62" s="27">
        <v>1.52</v>
      </c>
      <c r="L62" s="57">
        <f t="shared" si="2"/>
        <v>49053.649436982771</v>
      </c>
      <c r="M62" s="57">
        <f t="shared" si="3"/>
        <v>48716</v>
      </c>
      <c r="N62" s="28">
        <v>44876</v>
      </c>
      <c r="O62" s="29">
        <v>84887.6</v>
      </c>
    </row>
    <row r="63" spans="1:15">
      <c r="A63" s="40">
        <v>61</v>
      </c>
      <c r="B63" s="56">
        <f t="shared" si="0"/>
        <v>57</v>
      </c>
      <c r="C63" s="15" t="s">
        <v>134</v>
      </c>
      <c r="D63" s="16">
        <v>92400</v>
      </c>
      <c r="E63" s="43">
        <v>-4</v>
      </c>
      <c r="F63" s="50">
        <f t="shared" si="4"/>
        <v>52543.584720861902</v>
      </c>
      <c r="G63" s="44">
        <v>53647</v>
      </c>
      <c r="H63" s="25">
        <v>2.1000000000000001E-2</v>
      </c>
      <c r="I63" s="55">
        <f t="shared" si="1"/>
        <v>21325.047801147226</v>
      </c>
      <c r="J63" s="53">
        <v>11153</v>
      </c>
      <c r="K63" s="27">
        <v>-0.47699999999999998</v>
      </c>
      <c r="L63" s="57">
        <f t="shared" si="2"/>
        <v>31218.536919714676</v>
      </c>
      <c r="M63" s="57">
        <f t="shared" si="3"/>
        <v>42494</v>
      </c>
      <c r="N63" s="28">
        <v>159422</v>
      </c>
      <c r="O63" s="29">
        <v>235785.1</v>
      </c>
    </row>
    <row r="64" spans="1:15">
      <c r="A64" s="40">
        <v>62</v>
      </c>
      <c r="B64" s="56">
        <f t="shared" si="0"/>
        <v>70</v>
      </c>
      <c r="C64" s="15" t="s">
        <v>136</v>
      </c>
      <c r="D64" s="16">
        <v>36600</v>
      </c>
      <c r="E64" s="43">
        <v>8</v>
      </c>
      <c r="F64" s="50">
        <f t="shared" si="4"/>
        <v>42259.050683829446</v>
      </c>
      <c r="G64" s="44">
        <v>52528</v>
      </c>
      <c r="H64" s="25">
        <v>0.24299999999999999</v>
      </c>
      <c r="I64" s="55">
        <f t="shared" si="1"/>
        <v>4286.4754098360654</v>
      </c>
      <c r="J64" s="53">
        <v>10459</v>
      </c>
      <c r="K64" s="27">
        <v>1.44</v>
      </c>
      <c r="L64" s="57">
        <f t="shared" si="2"/>
        <v>37972.575273993381</v>
      </c>
      <c r="M64" s="57">
        <f t="shared" si="3"/>
        <v>42069</v>
      </c>
      <c r="N64" s="28">
        <v>931796</v>
      </c>
      <c r="O64" s="29">
        <v>70414.899999999994</v>
      </c>
    </row>
    <row r="65" spans="1:15">
      <c r="A65" s="40">
        <v>63</v>
      </c>
      <c r="B65" s="56">
        <f t="shared" si="0"/>
        <v>67</v>
      </c>
      <c r="C65" s="15" t="s">
        <v>138</v>
      </c>
      <c r="D65" s="16">
        <v>60348</v>
      </c>
      <c r="E65" s="43">
        <v>4</v>
      </c>
      <c r="F65" s="50">
        <f t="shared" si="4"/>
        <v>43646.086956521744</v>
      </c>
      <c r="G65" s="44">
        <v>50193</v>
      </c>
      <c r="H65" s="25">
        <v>0.15</v>
      </c>
      <c r="I65" s="55">
        <f t="shared" si="1"/>
        <v>6108.9385474860337</v>
      </c>
      <c r="J65" s="53">
        <v>8748</v>
      </c>
      <c r="K65" s="27">
        <v>0.432</v>
      </c>
      <c r="L65" s="57">
        <f t="shared" si="2"/>
        <v>37537.148409035712</v>
      </c>
      <c r="M65" s="57">
        <f t="shared" si="3"/>
        <v>41445</v>
      </c>
      <c r="N65" s="28">
        <v>853531</v>
      </c>
      <c r="O65" s="29">
        <v>72110.8</v>
      </c>
    </row>
    <row r="66" spans="1:15">
      <c r="A66" s="40">
        <v>64</v>
      </c>
      <c r="B66" s="56">
        <f t="shared" si="0"/>
        <v>62</v>
      </c>
      <c r="C66" s="15" t="s">
        <v>140</v>
      </c>
      <c r="D66" s="16">
        <v>74200</v>
      </c>
      <c r="E66" s="43">
        <v>-2</v>
      </c>
      <c r="F66" s="50">
        <f t="shared" si="4"/>
        <v>47986.381322957197</v>
      </c>
      <c r="G66" s="44">
        <v>49330</v>
      </c>
      <c r="H66" s="25">
        <v>2.7999999999999997E-2</v>
      </c>
      <c r="I66" s="55">
        <f t="shared" si="1"/>
        <v>9999.9999999999909</v>
      </c>
      <c r="J66" s="53">
        <v>110</v>
      </c>
      <c r="K66" s="27">
        <v>-0.98899999999999999</v>
      </c>
      <c r="L66" s="57">
        <f t="shared" si="2"/>
        <v>37986.381322957204</v>
      </c>
      <c r="M66" s="57">
        <f t="shared" si="3"/>
        <v>49220</v>
      </c>
      <c r="N66" s="28">
        <v>108784</v>
      </c>
      <c r="O66" s="29">
        <v>237665.5</v>
      </c>
    </row>
    <row r="67" spans="1:15">
      <c r="A67" s="40">
        <v>65</v>
      </c>
      <c r="B67" s="56">
        <f t="shared" ref="B67:B130" si="5">A67+E67</f>
        <v>73</v>
      </c>
      <c r="C67" s="15" t="s">
        <v>142</v>
      </c>
      <c r="D67" s="16">
        <v>73800</v>
      </c>
      <c r="E67" s="43">
        <v>8</v>
      </c>
      <c r="F67" s="50">
        <f t="shared" si="4"/>
        <v>41616.766467065863</v>
      </c>
      <c r="G67" s="44">
        <v>48650</v>
      </c>
      <c r="H67" s="25">
        <v>0.16899999999999998</v>
      </c>
      <c r="I67" s="55">
        <f t="shared" ref="I67:I130" si="6">J67/(1+K67)</f>
        <v>2236.6412213740459</v>
      </c>
      <c r="J67" s="53">
        <v>2637</v>
      </c>
      <c r="K67" s="27">
        <v>0.17899999999999999</v>
      </c>
      <c r="L67" s="57">
        <f t="shared" si="2"/>
        <v>39380.125245691816</v>
      </c>
      <c r="M67" s="57">
        <f t="shared" si="3"/>
        <v>46013</v>
      </c>
      <c r="N67" s="28">
        <v>153226</v>
      </c>
      <c r="O67" s="29">
        <v>61058.9</v>
      </c>
    </row>
    <row r="68" spans="1:15">
      <c r="A68" s="40">
        <v>66</v>
      </c>
      <c r="B68" s="56">
        <f t="shared" si="5"/>
        <v>60</v>
      </c>
      <c r="C68" s="15" t="s">
        <v>144</v>
      </c>
      <c r="D68" s="16">
        <v>49600</v>
      </c>
      <c r="E68" s="43">
        <v>-6</v>
      </c>
      <c r="F68" s="50">
        <f t="shared" si="4"/>
        <v>49518.286311389762</v>
      </c>
      <c r="G68" s="44">
        <v>47389</v>
      </c>
      <c r="H68" s="25">
        <v>-4.2999999999999997E-2</v>
      </c>
      <c r="I68" s="55" t="e">
        <f t="shared" si="6"/>
        <v>#VALUE!</v>
      </c>
      <c r="J68" s="53">
        <v>-6</v>
      </c>
      <c r="K68" s="27" t="s">
        <v>14</v>
      </c>
      <c r="L68" s="57" t="e">
        <f t="shared" ref="L68:L131" si="7">F68-I68</f>
        <v>#VALUE!</v>
      </c>
      <c r="M68" s="57">
        <f t="shared" ref="M68:M131" si="8">$G68-$J68</f>
        <v>47395</v>
      </c>
      <c r="N68" s="28">
        <v>491984</v>
      </c>
      <c r="O68" s="29">
        <v>37440.1</v>
      </c>
    </row>
    <row r="69" spans="1:15">
      <c r="A69" s="40">
        <v>67</v>
      </c>
      <c r="B69" s="56">
        <f t="shared" si="5"/>
        <v>63</v>
      </c>
      <c r="C69" s="15" t="s">
        <v>146</v>
      </c>
      <c r="D69" s="16">
        <v>229000</v>
      </c>
      <c r="E69" s="43">
        <v>-4</v>
      </c>
      <c r="F69" s="50">
        <f t="shared" ref="F69:F132" si="9">G69/(1+H69)</f>
        <v>47629.591836734697</v>
      </c>
      <c r="G69" s="44">
        <v>46677</v>
      </c>
      <c r="H69" s="25">
        <v>-0.02</v>
      </c>
      <c r="I69" s="55">
        <f t="shared" si="6"/>
        <v>2215.9157401989469</v>
      </c>
      <c r="J69" s="53">
        <v>3787</v>
      </c>
      <c r="K69" s="27">
        <v>0.70899999999999996</v>
      </c>
      <c r="L69" s="57">
        <f t="shared" si="7"/>
        <v>45413.676096535753</v>
      </c>
      <c r="M69" s="57">
        <f t="shared" si="8"/>
        <v>42890</v>
      </c>
      <c r="N69" s="28">
        <v>39207</v>
      </c>
      <c r="O69" s="29">
        <v>44787</v>
      </c>
    </row>
    <row r="70" spans="1:15">
      <c r="A70" s="40">
        <v>68</v>
      </c>
      <c r="B70" s="56">
        <f t="shared" si="5"/>
        <v>71</v>
      </c>
      <c r="C70" s="15" t="s">
        <v>148</v>
      </c>
      <c r="D70" s="16">
        <v>128900</v>
      </c>
      <c r="E70" s="43">
        <v>3</v>
      </c>
      <c r="F70" s="50">
        <f t="shared" si="9"/>
        <v>42218.957345971568</v>
      </c>
      <c r="G70" s="44">
        <v>44541</v>
      </c>
      <c r="H70" s="25">
        <v>5.5E-2</v>
      </c>
      <c r="I70" s="55">
        <f t="shared" si="6"/>
        <v>1918.4782608695652</v>
      </c>
      <c r="J70" s="53">
        <v>1412</v>
      </c>
      <c r="K70" s="27">
        <v>-0.26400000000000001</v>
      </c>
      <c r="L70" s="57">
        <f t="shared" si="7"/>
        <v>40300.479085102001</v>
      </c>
      <c r="M70" s="57">
        <f t="shared" si="8"/>
        <v>43129</v>
      </c>
      <c r="N70" s="28">
        <v>60580</v>
      </c>
      <c r="O70" s="29">
        <v>14262</v>
      </c>
    </row>
    <row r="71" spans="1:15">
      <c r="A71" s="40">
        <v>69</v>
      </c>
      <c r="B71" s="56">
        <f t="shared" si="5"/>
        <v>75</v>
      </c>
      <c r="C71" s="15" t="s">
        <v>150</v>
      </c>
      <c r="D71" s="16">
        <v>88680</v>
      </c>
      <c r="E71" s="43">
        <v>6</v>
      </c>
      <c r="F71" s="50">
        <f t="shared" si="9"/>
        <v>41260.909935004645</v>
      </c>
      <c r="G71" s="44">
        <v>44438</v>
      </c>
      <c r="H71" s="25">
        <v>7.6999999999999999E-2</v>
      </c>
      <c r="I71" s="55">
        <f t="shared" si="6"/>
        <v>3577.272727272727</v>
      </c>
      <c r="J71" s="53">
        <v>3935</v>
      </c>
      <c r="K71" s="27">
        <v>0.1</v>
      </c>
      <c r="L71" s="57">
        <f t="shared" si="7"/>
        <v>37683.637207731917</v>
      </c>
      <c r="M71" s="57">
        <f t="shared" si="8"/>
        <v>40503</v>
      </c>
      <c r="N71" s="28">
        <v>60266</v>
      </c>
      <c r="O71" s="29">
        <v>35067.800000000003</v>
      </c>
    </row>
    <row r="72" spans="1:15">
      <c r="A72" s="40">
        <v>70</v>
      </c>
      <c r="B72" s="56">
        <f t="shared" si="5"/>
        <v>74</v>
      </c>
      <c r="C72" s="15" t="s">
        <v>152</v>
      </c>
      <c r="D72" s="16">
        <v>98000</v>
      </c>
      <c r="E72" s="43">
        <v>4</v>
      </c>
      <c r="F72" s="50">
        <f t="shared" si="9"/>
        <v>41595.805529075311</v>
      </c>
      <c r="G72" s="44">
        <v>43634</v>
      </c>
      <c r="H72" s="25">
        <v>4.9000000000000002E-2</v>
      </c>
      <c r="I72" s="55">
        <f t="shared" si="6"/>
        <v>9919.354838709678</v>
      </c>
      <c r="J72" s="53">
        <v>1230</v>
      </c>
      <c r="K72" s="27">
        <v>-0.876</v>
      </c>
      <c r="L72" s="57">
        <f t="shared" si="7"/>
        <v>31676.450690365633</v>
      </c>
      <c r="M72" s="57">
        <f t="shared" si="8"/>
        <v>42404</v>
      </c>
      <c r="N72" s="28">
        <v>146130</v>
      </c>
      <c r="O72" s="29">
        <v>85923.4</v>
      </c>
    </row>
    <row r="73" spans="1:15">
      <c r="A73" s="40">
        <v>71</v>
      </c>
      <c r="B73" s="56">
        <f t="shared" si="5"/>
        <v>69</v>
      </c>
      <c r="C73" s="15" t="s">
        <v>154</v>
      </c>
      <c r="D73" s="16">
        <v>11388</v>
      </c>
      <c r="E73" s="43">
        <v>-2</v>
      </c>
      <c r="F73" s="50">
        <f t="shared" si="9"/>
        <v>42283.64167478092</v>
      </c>
      <c r="G73" s="44">
        <v>43425.3</v>
      </c>
      <c r="H73" s="25">
        <v>2.7000000000000003E-2</v>
      </c>
      <c r="I73" s="55">
        <f t="shared" si="6"/>
        <v>1868.3651804670915</v>
      </c>
      <c r="J73" s="53">
        <v>880</v>
      </c>
      <c r="K73" s="27">
        <v>-0.52900000000000003</v>
      </c>
      <c r="L73" s="57">
        <f t="shared" si="7"/>
        <v>40415.276494313832</v>
      </c>
      <c r="M73" s="57">
        <f t="shared" si="8"/>
        <v>42545.3</v>
      </c>
      <c r="N73" s="28">
        <v>311449.3</v>
      </c>
      <c r="O73" s="29" t="s">
        <v>14</v>
      </c>
    </row>
    <row r="74" spans="1:15">
      <c r="A74" s="40">
        <v>72</v>
      </c>
      <c r="B74" s="56">
        <f t="shared" si="5"/>
        <v>86</v>
      </c>
      <c r="C74" s="15" t="s">
        <v>156</v>
      </c>
      <c r="D74" s="16">
        <v>59000</v>
      </c>
      <c r="E74" s="43">
        <v>14</v>
      </c>
      <c r="F74" s="50">
        <f t="shared" si="9"/>
        <v>35592.927631578947</v>
      </c>
      <c r="G74" s="44">
        <v>43281</v>
      </c>
      <c r="H74" s="25">
        <v>0.21600000000000003</v>
      </c>
      <c r="I74" s="55">
        <f t="shared" si="6"/>
        <v>2735.573122529644</v>
      </c>
      <c r="J74" s="53">
        <v>6921</v>
      </c>
      <c r="K74" s="27">
        <v>1.53</v>
      </c>
      <c r="L74" s="57">
        <f t="shared" si="7"/>
        <v>32857.354509049299</v>
      </c>
      <c r="M74" s="57">
        <f t="shared" si="8"/>
        <v>36360</v>
      </c>
      <c r="N74" s="28">
        <v>188602</v>
      </c>
      <c r="O74" s="29">
        <v>91675.1</v>
      </c>
    </row>
    <row r="75" spans="1:15">
      <c r="A75" s="40">
        <v>73</v>
      </c>
      <c r="B75" s="56">
        <f t="shared" si="5"/>
        <v>66</v>
      </c>
      <c r="C75" s="15" t="s">
        <v>158</v>
      </c>
      <c r="D75" s="16">
        <v>30472</v>
      </c>
      <c r="E75" s="43">
        <v>-7</v>
      </c>
      <c r="F75" s="50">
        <f t="shared" si="9"/>
        <v>43928.934010152283</v>
      </c>
      <c r="G75" s="44">
        <v>43270</v>
      </c>
      <c r="H75" s="25">
        <v>-1.4999999999999999E-2</v>
      </c>
      <c r="I75" s="55">
        <f t="shared" si="6"/>
        <v>246.56084656084661</v>
      </c>
      <c r="J75" s="53">
        <v>512.6</v>
      </c>
      <c r="K75" s="27">
        <v>1.079</v>
      </c>
      <c r="L75" s="57">
        <f t="shared" si="7"/>
        <v>43682.373163591437</v>
      </c>
      <c r="M75" s="57">
        <f t="shared" si="8"/>
        <v>42757.4</v>
      </c>
      <c r="N75" s="28">
        <v>214141.9</v>
      </c>
      <c r="O75" s="29" t="s">
        <v>14</v>
      </c>
    </row>
    <row r="76" spans="1:15">
      <c r="A76" s="40">
        <v>74</v>
      </c>
      <c r="B76" s="56">
        <f t="shared" si="5"/>
        <v>72</v>
      </c>
      <c r="C76" s="15" t="s">
        <v>160</v>
      </c>
      <c r="D76" s="16">
        <v>125000</v>
      </c>
      <c r="E76" s="43">
        <v>-2</v>
      </c>
      <c r="F76" s="50">
        <f t="shared" si="9"/>
        <v>42162.241887905606</v>
      </c>
      <c r="G76" s="44">
        <v>42879</v>
      </c>
      <c r="H76" s="25">
        <v>1.7000000000000001E-2</v>
      </c>
      <c r="I76" s="55">
        <f t="shared" si="6"/>
        <v>1000</v>
      </c>
      <c r="J76" s="53">
        <v>1464</v>
      </c>
      <c r="K76" s="27">
        <v>0.46400000000000002</v>
      </c>
      <c r="L76" s="57">
        <f t="shared" si="7"/>
        <v>41162.241887905606</v>
      </c>
      <c r="M76" s="57">
        <f t="shared" si="8"/>
        <v>41415</v>
      </c>
      <c r="N76" s="28">
        <v>12901</v>
      </c>
      <c r="O76" s="29">
        <v>19030.2</v>
      </c>
    </row>
    <row r="77" spans="1:15">
      <c r="A77" s="40">
        <v>75</v>
      </c>
      <c r="B77" s="56">
        <f t="shared" si="5"/>
        <v>68</v>
      </c>
      <c r="C77" s="15" t="s">
        <v>162</v>
      </c>
      <c r="D77" s="16">
        <v>50000</v>
      </c>
      <c r="E77" s="43">
        <v>-7</v>
      </c>
      <c r="F77" s="50">
        <f t="shared" si="9"/>
        <v>42685</v>
      </c>
      <c r="G77" s="44">
        <v>42685</v>
      </c>
      <c r="H77" s="25">
        <v>0</v>
      </c>
      <c r="I77" s="55">
        <f t="shared" si="6"/>
        <v>16.999976388921681</v>
      </c>
      <c r="J77" s="53">
        <v>2160</v>
      </c>
      <c r="K77" s="27">
        <v>126.059</v>
      </c>
      <c r="L77" s="57">
        <f t="shared" si="7"/>
        <v>42668.000023611079</v>
      </c>
      <c r="M77" s="57">
        <f t="shared" si="8"/>
        <v>40525</v>
      </c>
      <c r="N77" s="28">
        <v>125989</v>
      </c>
      <c r="O77" s="29" t="s">
        <v>14</v>
      </c>
    </row>
    <row r="78" spans="1:15">
      <c r="A78" s="40">
        <v>76</v>
      </c>
      <c r="B78" s="56">
        <f t="shared" si="5"/>
        <v>78</v>
      </c>
      <c r="C78" s="15" t="s">
        <v>164</v>
      </c>
      <c r="D78" s="16">
        <v>69000</v>
      </c>
      <c r="E78" s="43">
        <v>2</v>
      </c>
      <c r="F78" s="50">
        <f t="shared" si="9"/>
        <v>40127.134724857686</v>
      </c>
      <c r="G78" s="44">
        <v>42294</v>
      </c>
      <c r="H78" s="25">
        <v>5.4000000000000006E-2</v>
      </c>
      <c r="I78" s="55">
        <f t="shared" si="6"/>
        <v>2394.1493456505004</v>
      </c>
      <c r="J78" s="53">
        <v>6220</v>
      </c>
      <c r="K78" s="27">
        <v>1.5980000000000001</v>
      </c>
      <c r="L78" s="57">
        <f t="shared" si="7"/>
        <v>37732.985379207188</v>
      </c>
      <c r="M78" s="57">
        <f t="shared" si="8"/>
        <v>36074</v>
      </c>
      <c r="N78" s="28">
        <v>82637</v>
      </c>
      <c r="O78" s="29">
        <v>214680.1</v>
      </c>
    </row>
    <row r="79" spans="1:15">
      <c r="A79" s="40">
        <v>77</v>
      </c>
      <c r="B79" s="56">
        <f t="shared" si="5"/>
        <v>77</v>
      </c>
      <c r="C79" s="15" t="s">
        <v>166</v>
      </c>
      <c r="D79" s="16">
        <v>114000</v>
      </c>
      <c r="E79" s="43">
        <v>0</v>
      </c>
      <c r="F79" s="50">
        <f t="shared" si="9"/>
        <v>40545.101842871001</v>
      </c>
      <c r="G79" s="44">
        <v>41802</v>
      </c>
      <c r="H79" s="25">
        <v>3.1E-2</v>
      </c>
      <c r="I79" s="55">
        <f t="shared" si="6"/>
        <v>1654.8434442270059</v>
      </c>
      <c r="J79" s="53">
        <v>6765</v>
      </c>
      <c r="K79" s="27">
        <v>3.0880000000000001</v>
      </c>
      <c r="L79" s="57">
        <f t="shared" si="7"/>
        <v>38890.258398643993</v>
      </c>
      <c r="M79" s="57">
        <f t="shared" si="8"/>
        <v>35037</v>
      </c>
      <c r="N79" s="28">
        <v>57773</v>
      </c>
      <c r="O79" s="29">
        <v>115752.5</v>
      </c>
    </row>
    <row r="80" spans="1:15">
      <c r="A80" s="40">
        <v>78</v>
      </c>
      <c r="B80" s="56">
        <f t="shared" si="5"/>
        <v>81</v>
      </c>
      <c r="C80" s="15" t="s">
        <v>168</v>
      </c>
      <c r="D80" s="16">
        <v>92000</v>
      </c>
      <c r="E80" s="43">
        <v>3</v>
      </c>
      <c r="F80" s="50">
        <f t="shared" si="9"/>
        <v>37719.634703196345</v>
      </c>
      <c r="G80" s="44">
        <v>41303</v>
      </c>
      <c r="H80" s="25">
        <v>9.5000000000000001E-2</v>
      </c>
      <c r="I80" s="55">
        <f t="shared" si="6"/>
        <v>2131.131131131131</v>
      </c>
      <c r="J80" s="53">
        <v>2129</v>
      </c>
      <c r="K80" s="27">
        <v>-1E-3</v>
      </c>
      <c r="L80" s="57">
        <f t="shared" si="7"/>
        <v>35588.503572065216</v>
      </c>
      <c r="M80" s="57">
        <f t="shared" si="8"/>
        <v>39174</v>
      </c>
      <c r="N80" s="28">
        <v>44792</v>
      </c>
      <c r="O80" s="29">
        <v>21279.5</v>
      </c>
    </row>
    <row r="81" spans="1:15">
      <c r="A81" s="40">
        <v>79</v>
      </c>
      <c r="B81" s="56">
        <f t="shared" si="5"/>
        <v>84</v>
      </c>
      <c r="C81" s="15" t="s">
        <v>170</v>
      </c>
      <c r="D81" s="16">
        <v>17643</v>
      </c>
      <c r="E81" s="43">
        <v>5</v>
      </c>
      <c r="F81" s="50">
        <f t="shared" si="9"/>
        <v>36010.614035087718</v>
      </c>
      <c r="G81" s="44">
        <v>41052.1</v>
      </c>
      <c r="H81" s="25">
        <v>0.14000000000000001</v>
      </c>
      <c r="I81" s="55">
        <f t="shared" si="6"/>
        <v>1049.4283792871552</v>
      </c>
      <c r="J81" s="53">
        <v>1560.5</v>
      </c>
      <c r="K81" s="27">
        <v>0.48699999999999999</v>
      </c>
      <c r="L81" s="57">
        <f t="shared" si="7"/>
        <v>34961.18565580056</v>
      </c>
      <c r="M81" s="57">
        <f t="shared" si="8"/>
        <v>39491.599999999999</v>
      </c>
      <c r="N81" s="28">
        <v>568190.19999999995</v>
      </c>
      <c r="O81" s="29" t="s">
        <v>14</v>
      </c>
    </row>
    <row r="82" spans="1:15">
      <c r="A82" s="40">
        <v>80</v>
      </c>
      <c r="B82" s="56">
        <f t="shared" si="5"/>
        <v>80</v>
      </c>
      <c r="C82" s="15" t="s">
        <v>172</v>
      </c>
      <c r="D82" s="16">
        <v>121000</v>
      </c>
      <c r="E82" s="43">
        <v>0</v>
      </c>
      <c r="F82" s="50">
        <f t="shared" si="9"/>
        <v>38254.059216809939</v>
      </c>
      <c r="G82" s="44">
        <v>40052</v>
      </c>
      <c r="H82" s="25">
        <v>4.7E-2</v>
      </c>
      <c r="I82" s="55">
        <f t="shared" si="6"/>
        <v>1773.6070381231671</v>
      </c>
      <c r="J82" s="53">
        <v>3024</v>
      </c>
      <c r="K82" s="27">
        <v>0.70499999999999996</v>
      </c>
      <c r="L82" s="57">
        <f t="shared" si="7"/>
        <v>36480.45217868677</v>
      </c>
      <c r="M82" s="57">
        <f t="shared" si="8"/>
        <v>37028</v>
      </c>
      <c r="N82" s="28">
        <v>29109</v>
      </c>
      <c r="O82" s="29">
        <v>25360.5</v>
      </c>
    </row>
    <row r="83" spans="1:15">
      <c r="A83" s="40">
        <v>81</v>
      </c>
      <c r="B83" s="56">
        <f t="shared" si="5"/>
        <v>82</v>
      </c>
      <c r="C83" s="15" t="s">
        <v>174</v>
      </c>
      <c r="D83" s="16">
        <v>137000</v>
      </c>
      <c r="E83" s="43">
        <v>1</v>
      </c>
      <c r="F83" s="50">
        <f t="shared" si="9"/>
        <v>37718.75</v>
      </c>
      <c r="G83" s="44">
        <v>39831</v>
      </c>
      <c r="H83" s="25">
        <v>5.5999999999999994E-2</v>
      </c>
      <c r="I83" s="55">
        <f t="shared" si="6"/>
        <v>9329.2682926829257</v>
      </c>
      <c r="J83" s="53">
        <v>3825</v>
      </c>
      <c r="K83" s="27">
        <v>-0.59</v>
      </c>
      <c r="L83" s="57">
        <f t="shared" si="7"/>
        <v>28389.481707317074</v>
      </c>
      <c r="M83" s="57">
        <f t="shared" si="8"/>
        <v>36006</v>
      </c>
      <c r="N83" s="28">
        <v>137264</v>
      </c>
      <c r="O83" s="29">
        <v>183562.2</v>
      </c>
    </row>
    <row r="84" spans="1:15">
      <c r="A84" s="40">
        <v>82</v>
      </c>
      <c r="B84" s="56">
        <f t="shared" si="5"/>
        <v>79</v>
      </c>
      <c r="C84" s="15" t="s">
        <v>176</v>
      </c>
      <c r="D84" s="16">
        <v>45420</v>
      </c>
      <c r="E84" s="43">
        <v>-3</v>
      </c>
      <c r="F84" s="50">
        <f t="shared" si="9"/>
        <v>38505.802707930365</v>
      </c>
      <c r="G84" s="44">
        <v>39815</v>
      </c>
      <c r="H84" s="25">
        <v>3.4000000000000002E-2</v>
      </c>
      <c r="I84" s="55">
        <f t="shared" si="6"/>
        <v>3189.8016997167142</v>
      </c>
      <c r="J84" s="53">
        <v>2252</v>
      </c>
      <c r="K84" s="27">
        <v>-0.29399999999999998</v>
      </c>
      <c r="L84" s="57">
        <f t="shared" si="7"/>
        <v>35316.00100821365</v>
      </c>
      <c r="M84" s="57">
        <f t="shared" si="8"/>
        <v>37563</v>
      </c>
      <c r="N84" s="28">
        <v>112249</v>
      </c>
      <c r="O84" s="29">
        <v>31264.3</v>
      </c>
    </row>
    <row r="85" spans="1:15">
      <c r="A85" s="40">
        <v>83</v>
      </c>
      <c r="B85" s="56">
        <f t="shared" si="5"/>
        <v>91</v>
      </c>
      <c r="C85" s="15" t="s">
        <v>178</v>
      </c>
      <c r="D85" s="16">
        <v>5000</v>
      </c>
      <c r="E85" s="43">
        <v>8</v>
      </c>
      <c r="F85" s="50">
        <f t="shared" si="9"/>
        <v>33686.694915254244</v>
      </c>
      <c r="G85" s="44">
        <v>39750.300000000003</v>
      </c>
      <c r="H85" s="25">
        <v>0.18</v>
      </c>
      <c r="I85" s="55" t="e">
        <f t="shared" si="6"/>
        <v>#VALUE!</v>
      </c>
      <c r="J85" s="53">
        <v>127.7</v>
      </c>
      <c r="K85" s="27" t="s">
        <v>14</v>
      </c>
      <c r="L85" s="57" t="e">
        <f t="shared" si="7"/>
        <v>#VALUE!</v>
      </c>
      <c r="M85" s="57">
        <f t="shared" si="8"/>
        <v>39622.600000000006</v>
      </c>
      <c r="N85" s="28">
        <v>5676.9</v>
      </c>
      <c r="O85" s="29">
        <v>1940.6</v>
      </c>
    </row>
    <row r="86" spans="1:15">
      <c r="A86" s="40">
        <v>84</v>
      </c>
      <c r="B86" s="56">
        <f t="shared" si="5"/>
        <v>93</v>
      </c>
      <c r="C86" s="15" t="s">
        <v>180</v>
      </c>
      <c r="D86" s="16">
        <v>9844</v>
      </c>
      <c r="E86" s="43">
        <v>9</v>
      </c>
      <c r="F86" s="50">
        <f t="shared" si="9"/>
        <v>33504.436860068257</v>
      </c>
      <c r="G86" s="44">
        <v>39267.199999999997</v>
      </c>
      <c r="H86" s="25">
        <v>0.17199999999999999</v>
      </c>
      <c r="I86" s="55">
        <f t="shared" si="6"/>
        <v>512.75773195876286</v>
      </c>
      <c r="J86" s="53">
        <v>397.9</v>
      </c>
      <c r="K86" s="27">
        <v>-0.224</v>
      </c>
      <c r="L86" s="57">
        <f t="shared" si="7"/>
        <v>32991.679128109492</v>
      </c>
      <c r="M86" s="57">
        <f t="shared" si="8"/>
        <v>38869.299999999996</v>
      </c>
      <c r="N86" s="28">
        <v>265812.59999999998</v>
      </c>
      <c r="O86" s="29" t="s">
        <v>14</v>
      </c>
    </row>
    <row r="87" spans="1:15">
      <c r="A87" s="40">
        <v>85</v>
      </c>
      <c r="B87" s="56">
        <f t="shared" si="5"/>
        <v>85</v>
      </c>
      <c r="C87" s="15" t="s">
        <v>182</v>
      </c>
      <c r="D87" s="16">
        <v>270000</v>
      </c>
      <c r="E87" s="43">
        <v>0</v>
      </c>
      <c r="F87" s="50">
        <f t="shared" si="9"/>
        <v>35853.633854645814</v>
      </c>
      <c r="G87" s="44">
        <v>38972.9</v>
      </c>
      <c r="H87" s="25">
        <v>8.6999999999999994E-2</v>
      </c>
      <c r="I87" s="55">
        <f t="shared" si="6"/>
        <v>2608.5251491901108</v>
      </c>
      <c r="J87" s="53">
        <v>3059.8</v>
      </c>
      <c r="K87" s="27">
        <v>0.17299999999999999</v>
      </c>
      <c r="L87" s="57">
        <f t="shared" si="7"/>
        <v>33245.108705455699</v>
      </c>
      <c r="M87" s="57">
        <f t="shared" si="8"/>
        <v>35913.1</v>
      </c>
      <c r="N87" s="28">
        <v>14326</v>
      </c>
      <c r="O87" s="29">
        <v>65615.7</v>
      </c>
    </row>
    <row r="88" spans="1:15">
      <c r="A88" s="40">
        <v>86</v>
      </c>
      <c r="B88" s="56">
        <f t="shared" si="5"/>
        <v>95</v>
      </c>
      <c r="C88" s="15" t="s">
        <v>184</v>
      </c>
      <c r="D88" s="16">
        <v>10800</v>
      </c>
      <c r="E88" s="43">
        <v>9</v>
      </c>
      <c r="F88" s="50">
        <f t="shared" si="9"/>
        <v>32571.068124474346</v>
      </c>
      <c r="G88" s="44">
        <v>38727</v>
      </c>
      <c r="H88" s="25">
        <v>0.18899999999999997</v>
      </c>
      <c r="I88" s="55" t="e">
        <f t="shared" si="6"/>
        <v>#VALUE!</v>
      </c>
      <c r="J88" s="53">
        <v>6257</v>
      </c>
      <c r="K88" s="27" t="s">
        <v>14</v>
      </c>
      <c r="L88" s="57" t="e">
        <f t="shared" si="7"/>
        <v>#VALUE!</v>
      </c>
      <c r="M88" s="57">
        <f t="shared" si="8"/>
        <v>32470</v>
      </c>
      <c r="N88" s="28">
        <v>69980</v>
      </c>
      <c r="O88" s="29">
        <v>75710.100000000006</v>
      </c>
    </row>
    <row r="89" spans="1:15">
      <c r="A89" s="40">
        <v>87</v>
      </c>
      <c r="B89" s="56">
        <f t="shared" si="5"/>
        <v>102</v>
      </c>
      <c r="C89" s="15" t="s">
        <v>186</v>
      </c>
      <c r="D89" s="16">
        <v>74413</v>
      </c>
      <c r="E89" s="43">
        <v>15</v>
      </c>
      <c r="F89" s="50">
        <f t="shared" si="9"/>
        <v>29743.391719745221</v>
      </c>
      <c r="G89" s="44">
        <v>37357.699999999997</v>
      </c>
      <c r="H89" s="25">
        <v>0.25600000000000001</v>
      </c>
      <c r="I89" s="55">
        <f t="shared" si="6"/>
        <v>2158.9790337283503</v>
      </c>
      <c r="J89" s="53">
        <v>2368.4</v>
      </c>
      <c r="K89" s="27">
        <v>9.7000000000000003E-2</v>
      </c>
      <c r="L89" s="57">
        <f t="shared" si="7"/>
        <v>27584.412686016869</v>
      </c>
      <c r="M89" s="57">
        <f t="shared" si="8"/>
        <v>34989.299999999996</v>
      </c>
      <c r="N89" s="28">
        <v>70108</v>
      </c>
      <c r="O89" s="29">
        <v>50908</v>
      </c>
    </row>
    <row r="90" spans="1:15">
      <c r="A90" s="40">
        <v>88</v>
      </c>
      <c r="B90" s="56">
        <f t="shared" si="5"/>
        <v>83</v>
      </c>
      <c r="C90" s="15" t="s">
        <v>188</v>
      </c>
      <c r="D90" s="16">
        <v>14000</v>
      </c>
      <c r="E90" s="43">
        <v>-5</v>
      </c>
      <c r="F90" s="50">
        <f t="shared" si="9"/>
        <v>36761.105626850942</v>
      </c>
      <c r="G90" s="44">
        <v>37239</v>
      </c>
      <c r="H90" s="25">
        <v>1.3000000000000001E-2</v>
      </c>
      <c r="I90" s="55">
        <f t="shared" si="6"/>
        <v>116.64383561643837</v>
      </c>
      <c r="J90" s="53">
        <v>340.6</v>
      </c>
      <c r="K90" s="27">
        <v>1.92</v>
      </c>
      <c r="L90" s="57">
        <f t="shared" si="7"/>
        <v>36644.461791234506</v>
      </c>
      <c r="M90" s="57">
        <f t="shared" si="8"/>
        <v>36898.400000000001</v>
      </c>
      <c r="N90" s="28">
        <v>12986.6</v>
      </c>
      <c r="O90" s="29">
        <v>3779</v>
      </c>
    </row>
    <row r="91" spans="1:15">
      <c r="A91" s="40">
        <v>89</v>
      </c>
      <c r="B91" s="56">
        <f t="shared" si="5"/>
        <v>105</v>
      </c>
      <c r="C91" s="15" t="s">
        <v>190</v>
      </c>
      <c r="D91" s="16">
        <v>7000</v>
      </c>
      <c r="E91" s="43">
        <v>16</v>
      </c>
      <c r="F91" s="50">
        <f t="shared" si="9"/>
        <v>29250.760608486784</v>
      </c>
      <c r="G91" s="44">
        <v>36534.199999999997</v>
      </c>
      <c r="H91" s="25">
        <v>0.249</v>
      </c>
      <c r="I91" s="55">
        <f t="shared" si="6"/>
        <v>2798.3903420523134</v>
      </c>
      <c r="J91" s="53">
        <v>4172.3999999999996</v>
      </c>
      <c r="K91" s="27">
        <v>0.49099999999999999</v>
      </c>
      <c r="L91" s="57">
        <f t="shared" si="7"/>
        <v>26452.370266434471</v>
      </c>
      <c r="M91" s="57">
        <f t="shared" si="8"/>
        <v>32361.799999999996</v>
      </c>
      <c r="N91" s="28">
        <v>56969.8</v>
      </c>
      <c r="O91" s="29">
        <v>63579.8</v>
      </c>
    </row>
    <row r="92" spans="1:15">
      <c r="A92" s="40">
        <v>90</v>
      </c>
      <c r="B92" s="56">
        <f t="shared" si="5"/>
        <v>89</v>
      </c>
      <c r="C92" s="15" t="s">
        <v>192</v>
      </c>
      <c r="D92" s="16">
        <v>73100</v>
      </c>
      <c r="E92" s="43">
        <v>-1</v>
      </c>
      <c r="F92" s="50">
        <f t="shared" si="9"/>
        <v>34336.792452830188</v>
      </c>
      <c r="G92" s="44">
        <v>36397</v>
      </c>
      <c r="H92" s="25">
        <v>0.06</v>
      </c>
      <c r="I92" s="55">
        <f t="shared" si="6"/>
        <v>4239.0350877192986</v>
      </c>
      <c r="J92" s="53">
        <v>1933</v>
      </c>
      <c r="K92" s="27">
        <v>-0.54400000000000004</v>
      </c>
      <c r="L92" s="57">
        <f t="shared" si="7"/>
        <v>30097.757365110891</v>
      </c>
      <c r="M92" s="57">
        <f t="shared" si="8"/>
        <v>34464</v>
      </c>
      <c r="N92" s="28">
        <v>22536</v>
      </c>
      <c r="O92" s="29">
        <v>132529.5</v>
      </c>
    </row>
    <row r="93" spans="1:15">
      <c r="A93" s="40">
        <v>91</v>
      </c>
      <c r="B93" s="56">
        <f t="shared" si="5"/>
        <v>88</v>
      </c>
      <c r="C93" s="15" t="s">
        <v>194</v>
      </c>
      <c r="D93" s="16">
        <v>202000</v>
      </c>
      <c r="E93" s="43">
        <v>-3</v>
      </c>
      <c r="F93" s="50">
        <f t="shared" si="9"/>
        <v>34828.42105263158</v>
      </c>
      <c r="G93" s="44">
        <v>36395.699999999997</v>
      </c>
      <c r="H93" s="25">
        <v>4.4999999999999998E-2</v>
      </c>
      <c r="I93" s="55">
        <f t="shared" si="6"/>
        <v>2291.8190567853703</v>
      </c>
      <c r="J93" s="53">
        <v>2381.1999999999998</v>
      </c>
      <c r="K93" s="27">
        <v>3.9E-2</v>
      </c>
      <c r="L93" s="57">
        <f t="shared" si="7"/>
        <v>32536.601995846209</v>
      </c>
      <c r="M93" s="57">
        <f t="shared" si="8"/>
        <v>34014.5</v>
      </c>
      <c r="N93" s="28">
        <v>18982.5</v>
      </c>
      <c r="O93" s="29" t="s">
        <v>14</v>
      </c>
    </row>
    <row r="94" spans="1:15">
      <c r="A94" s="40">
        <v>92</v>
      </c>
      <c r="B94" s="56">
        <f t="shared" si="5"/>
        <v>99</v>
      </c>
      <c r="C94" s="15" t="s">
        <v>196</v>
      </c>
      <c r="D94" s="16">
        <v>105600</v>
      </c>
      <c r="E94" s="43">
        <v>7</v>
      </c>
      <c r="F94" s="50">
        <f t="shared" si="9"/>
        <v>30960.650128314799</v>
      </c>
      <c r="G94" s="44">
        <v>36193</v>
      </c>
      <c r="H94" s="25">
        <v>0.16899999999999998</v>
      </c>
      <c r="I94" s="55">
        <f t="shared" si="6"/>
        <v>2911.2271540469974</v>
      </c>
      <c r="J94" s="53">
        <v>3345</v>
      </c>
      <c r="K94" s="27">
        <v>0.14899999999999999</v>
      </c>
      <c r="L94" s="57">
        <f t="shared" si="7"/>
        <v>28049.4229742678</v>
      </c>
      <c r="M94" s="57">
        <f t="shared" si="8"/>
        <v>32848</v>
      </c>
      <c r="N94" s="28">
        <v>45408</v>
      </c>
      <c r="O94" s="29">
        <v>48883</v>
      </c>
    </row>
    <row r="95" spans="1:15">
      <c r="A95" s="40">
        <v>93</v>
      </c>
      <c r="B95" s="56">
        <f t="shared" si="5"/>
        <v>92</v>
      </c>
      <c r="C95" s="15" t="s">
        <v>198</v>
      </c>
      <c r="D95" s="16">
        <v>33383</v>
      </c>
      <c r="E95" s="43">
        <v>-1</v>
      </c>
      <c r="F95" s="50">
        <f t="shared" si="9"/>
        <v>33536.812674743713</v>
      </c>
      <c r="G95" s="44">
        <v>35985</v>
      </c>
      <c r="H95" s="25">
        <v>7.2999999999999995E-2</v>
      </c>
      <c r="I95" s="55">
        <f t="shared" si="6"/>
        <v>3771.1069418386496</v>
      </c>
      <c r="J95" s="53">
        <v>2010</v>
      </c>
      <c r="K95" s="27">
        <v>-0.46700000000000003</v>
      </c>
      <c r="L95" s="57">
        <f t="shared" si="7"/>
        <v>29765.705732905062</v>
      </c>
      <c r="M95" s="57">
        <f t="shared" si="8"/>
        <v>33975</v>
      </c>
      <c r="N95" s="28">
        <v>119666</v>
      </c>
      <c r="O95" s="29">
        <v>48623.7</v>
      </c>
    </row>
    <row r="96" spans="1:15">
      <c r="A96" s="40">
        <v>94</v>
      </c>
      <c r="B96" s="56">
        <f t="shared" si="5"/>
        <v>115</v>
      </c>
      <c r="C96" s="15" t="s">
        <v>200</v>
      </c>
      <c r="D96" s="16">
        <v>4900</v>
      </c>
      <c r="E96" s="43">
        <v>21</v>
      </c>
      <c r="F96" s="50">
        <f t="shared" si="9"/>
        <v>26216.320246343341</v>
      </c>
      <c r="G96" s="44">
        <v>34055</v>
      </c>
      <c r="H96" s="25">
        <v>0.29899999999999999</v>
      </c>
      <c r="I96" s="55" t="e">
        <f t="shared" si="6"/>
        <v>#VALUE!</v>
      </c>
      <c r="J96" s="53">
        <v>334</v>
      </c>
      <c r="K96" s="27" t="s">
        <v>14</v>
      </c>
      <c r="L96" s="57" t="e">
        <f t="shared" si="7"/>
        <v>#VALUE!</v>
      </c>
      <c r="M96" s="57">
        <f t="shared" si="8"/>
        <v>33721</v>
      </c>
      <c r="N96" s="28">
        <v>26830</v>
      </c>
      <c r="O96" s="29">
        <v>3974.4</v>
      </c>
    </row>
    <row r="97" spans="1:15">
      <c r="A97" s="40">
        <v>95</v>
      </c>
      <c r="B97" s="56">
        <f t="shared" si="5"/>
        <v>97</v>
      </c>
      <c r="C97" s="15" t="s">
        <v>202</v>
      </c>
      <c r="D97" s="16">
        <v>93516</v>
      </c>
      <c r="E97" s="43">
        <v>2</v>
      </c>
      <c r="F97" s="50">
        <f t="shared" si="9"/>
        <v>31657.004830917878</v>
      </c>
      <c r="G97" s="44">
        <v>32765</v>
      </c>
      <c r="H97" s="25">
        <v>3.5000000000000003E-2</v>
      </c>
      <c r="I97" s="55">
        <f t="shared" si="6"/>
        <v>4858.3106267029971</v>
      </c>
      <c r="J97" s="53">
        <v>5349</v>
      </c>
      <c r="K97" s="27">
        <v>0.10100000000000001</v>
      </c>
      <c r="L97" s="57">
        <f t="shared" si="7"/>
        <v>26798.69420421488</v>
      </c>
      <c r="M97" s="57">
        <f t="shared" si="8"/>
        <v>27416</v>
      </c>
      <c r="N97" s="28">
        <v>36500</v>
      </c>
      <c r="O97" s="29">
        <v>119659.8</v>
      </c>
    </row>
    <row r="98" spans="1:15">
      <c r="A98" s="40">
        <v>96</v>
      </c>
      <c r="B98" s="56">
        <f t="shared" si="5"/>
        <v>110</v>
      </c>
      <c r="C98" s="15" t="s">
        <v>204</v>
      </c>
      <c r="D98" s="16">
        <v>30000</v>
      </c>
      <c r="E98" s="43">
        <v>14</v>
      </c>
      <c r="F98" s="50">
        <f t="shared" si="9"/>
        <v>28211.024978466838</v>
      </c>
      <c r="G98" s="44">
        <v>32753</v>
      </c>
      <c r="H98" s="25">
        <v>0.161</v>
      </c>
      <c r="I98" s="55">
        <f t="shared" si="6"/>
        <v>5309.9906629318393</v>
      </c>
      <c r="J98" s="53">
        <v>5687</v>
      </c>
      <c r="K98" s="27">
        <v>7.0999999999999994E-2</v>
      </c>
      <c r="L98" s="57">
        <f t="shared" si="7"/>
        <v>22901.034315534998</v>
      </c>
      <c r="M98" s="57">
        <f t="shared" si="8"/>
        <v>27066</v>
      </c>
      <c r="N98" s="28">
        <v>59352</v>
      </c>
      <c r="O98" s="29">
        <v>119125.3</v>
      </c>
    </row>
    <row r="99" spans="1:15">
      <c r="A99" s="40">
        <v>97</v>
      </c>
      <c r="B99" s="56">
        <f t="shared" si="5"/>
        <v>96</v>
      </c>
      <c r="C99" s="15" t="s">
        <v>206</v>
      </c>
      <c r="D99" s="16">
        <v>10495</v>
      </c>
      <c r="E99" s="43">
        <v>-1</v>
      </c>
      <c r="F99" s="50">
        <f t="shared" si="9"/>
        <v>32042.450980392157</v>
      </c>
      <c r="G99" s="44">
        <v>32683.3</v>
      </c>
      <c r="H99" s="25">
        <v>0.02</v>
      </c>
      <c r="I99" s="55">
        <f t="shared" si="6"/>
        <v>71.590699391031563</v>
      </c>
      <c r="J99" s="53">
        <v>775.9</v>
      </c>
      <c r="K99" s="27">
        <v>9.8379999999999992</v>
      </c>
      <c r="L99" s="57">
        <f t="shared" si="7"/>
        <v>31970.860281001125</v>
      </c>
      <c r="M99" s="57">
        <f t="shared" si="8"/>
        <v>31907.399999999998</v>
      </c>
      <c r="N99" s="28">
        <v>16381.2</v>
      </c>
      <c r="O99" s="29" t="s">
        <v>14</v>
      </c>
    </row>
    <row r="100" spans="1:15">
      <c r="A100" s="40">
        <v>98</v>
      </c>
      <c r="B100" s="56">
        <f t="shared" si="5"/>
        <v>101</v>
      </c>
      <c r="C100" s="15" t="s">
        <v>208</v>
      </c>
      <c r="D100" s="16">
        <v>47600</v>
      </c>
      <c r="E100" s="43">
        <v>3</v>
      </c>
      <c r="F100" s="50">
        <f t="shared" si="9"/>
        <v>30006.487488415201</v>
      </c>
      <c r="G100" s="44">
        <v>32377</v>
      </c>
      <c r="H100" s="25">
        <v>7.9000000000000001E-2</v>
      </c>
      <c r="I100" s="55">
        <f t="shared" si="6"/>
        <v>1981.8780889621087</v>
      </c>
      <c r="J100" s="53">
        <v>6015</v>
      </c>
      <c r="K100" s="27">
        <v>2.0350000000000001</v>
      </c>
      <c r="L100" s="57">
        <f t="shared" si="7"/>
        <v>28024.609399453093</v>
      </c>
      <c r="M100" s="57">
        <f t="shared" si="8"/>
        <v>26362</v>
      </c>
      <c r="N100" s="28">
        <v>372538</v>
      </c>
      <c r="O100" s="29">
        <v>38340.699999999997</v>
      </c>
    </row>
    <row r="101" spans="1:15">
      <c r="A101" s="40">
        <v>99</v>
      </c>
      <c r="B101" s="56">
        <f t="shared" si="5"/>
        <v>112</v>
      </c>
      <c r="C101" s="15" t="s">
        <v>210</v>
      </c>
      <c r="D101" s="16">
        <v>37346</v>
      </c>
      <c r="E101" s="43">
        <v>13</v>
      </c>
      <c r="F101" s="50">
        <f t="shared" si="9"/>
        <v>26828.020134228191</v>
      </c>
      <c r="G101" s="44">
        <v>31979</v>
      </c>
      <c r="H101" s="25">
        <v>0.192</v>
      </c>
      <c r="I101" s="55">
        <f t="shared" si="6"/>
        <v>1591.783323189288</v>
      </c>
      <c r="J101" s="53">
        <v>2615.3000000000002</v>
      </c>
      <c r="K101" s="27">
        <v>0.64300000000000002</v>
      </c>
      <c r="L101" s="57">
        <f t="shared" si="7"/>
        <v>25236.236811038903</v>
      </c>
      <c r="M101" s="57">
        <f t="shared" si="8"/>
        <v>29363.7</v>
      </c>
      <c r="N101" s="28">
        <v>46575</v>
      </c>
      <c r="O101" s="29">
        <v>42099.5</v>
      </c>
    </row>
    <row r="102" spans="1:15">
      <c r="A102" s="40">
        <v>100</v>
      </c>
      <c r="B102" s="56">
        <f t="shared" si="5"/>
        <v>87</v>
      </c>
      <c r="C102" s="15" t="s">
        <v>212</v>
      </c>
      <c r="D102" s="16">
        <v>62600</v>
      </c>
      <c r="E102" s="43">
        <v>-13</v>
      </c>
      <c r="F102" s="50">
        <f t="shared" si="9"/>
        <v>35395.555555555555</v>
      </c>
      <c r="G102" s="44">
        <v>31856</v>
      </c>
      <c r="H102" s="25">
        <v>-0.1</v>
      </c>
      <c r="I102" s="55">
        <f t="shared" si="6"/>
        <v>1248.1086323957322</v>
      </c>
      <c r="J102" s="53">
        <v>6434</v>
      </c>
      <c r="K102" s="27">
        <v>4.1550000000000002</v>
      </c>
      <c r="L102" s="57">
        <f t="shared" si="7"/>
        <v>34147.44692315982</v>
      </c>
      <c r="M102" s="57">
        <f t="shared" si="8"/>
        <v>25422</v>
      </c>
      <c r="N102" s="28">
        <v>83216</v>
      </c>
      <c r="O102" s="29">
        <v>200334.1</v>
      </c>
    </row>
    <row r="103" spans="1:15">
      <c r="A103" s="40">
        <v>101</v>
      </c>
      <c r="B103" s="56">
        <f t="shared" si="5"/>
        <v>100</v>
      </c>
      <c r="C103" s="15" t="s">
        <v>214</v>
      </c>
      <c r="D103" s="16">
        <v>33689</v>
      </c>
      <c r="E103" s="43">
        <v>-1</v>
      </c>
      <c r="F103" s="50">
        <f t="shared" si="9"/>
        <v>30017.033492822968</v>
      </c>
      <c r="G103" s="44">
        <v>31367.8</v>
      </c>
      <c r="H103" s="25">
        <v>4.4999999999999998E-2</v>
      </c>
      <c r="I103" s="55">
        <f t="shared" si="6"/>
        <v>2422.727272727273</v>
      </c>
      <c r="J103" s="53">
        <v>2291.9</v>
      </c>
      <c r="K103" s="27">
        <v>-5.3999999999999999E-2</v>
      </c>
      <c r="L103" s="57">
        <f t="shared" si="7"/>
        <v>27594.306220095696</v>
      </c>
      <c r="M103" s="57">
        <f t="shared" si="8"/>
        <v>29075.899999999998</v>
      </c>
      <c r="N103" s="28">
        <v>158506.79999999999</v>
      </c>
      <c r="O103" s="29" t="s">
        <v>14</v>
      </c>
    </row>
    <row r="104" spans="1:15">
      <c r="A104" s="40">
        <v>102</v>
      </c>
      <c r="B104" s="56">
        <f t="shared" si="5"/>
        <v>107</v>
      </c>
      <c r="C104" s="15" t="s">
        <v>216</v>
      </c>
      <c r="D104" s="16">
        <v>60000</v>
      </c>
      <c r="E104" s="43">
        <v>5</v>
      </c>
      <c r="F104" s="50">
        <f t="shared" si="9"/>
        <v>28860.617399438728</v>
      </c>
      <c r="G104" s="44">
        <v>30852</v>
      </c>
      <c r="H104" s="25">
        <v>6.9000000000000006E-2</v>
      </c>
      <c r="I104" s="55">
        <f t="shared" si="6"/>
        <v>343.96971335857222</v>
      </c>
      <c r="J104" s="53">
        <v>1908</v>
      </c>
      <c r="K104" s="27">
        <v>4.5469999999999997</v>
      </c>
      <c r="L104" s="57">
        <f t="shared" si="7"/>
        <v>28516.647686080156</v>
      </c>
      <c r="M104" s="57">
        <f t="shared" si="8"/>
        <v>28944</v>
      </c>
      <c r="N104" s="28">
        <v>55493</v>
      </c>
      <c r="O104" s="29">
        <v>21144.9</v>
      </c>
    </row>
    <row r="105" spans="1:15">
      <c r="A105" s="40">
        <v>103</v>
      </c>
      <c r="B105" s="56">
        <f t="shared" si="5"/>
        <v>111</v>
      </c>
      <c r="C105" s="15" t="s">
        <v>218</v>
      </c>
      <c r="D105" s="16">
        <v>103000</v>
      </c>
      <c r="E105" s="43">
        <v>8</v>
      </c>
      <c r="F105" s="50">
        <f t="shared" si="9"/>
        <v>27399.641577060931</v>
      </c>
      <c r="G105" s="44">
        <v>30578</v>
      </c>
      <c r="H105" s="25">
        <v>0.11599999999999999</v>
      </c>
      <c r="I105" s="55">
        <f t="shared" si="6"/>
        <v>477.03464947622882</v>
      </c>
      <c r="J105" s="53">
        <v>2368</v>
      </c>
      <c r="K105" s="27">
        <v>3.964</v>
      </c>
      <c r="L105" s="57">
        <f t="shared" si="7"/>
        <v>26922.606927584704</v>
      </c>
      <c r="M105" s="57">
        <f t="shared" si="8"/>
        <v>28210</v>
      </c>
      <c r="N105" s="28">
        <v>67173</v>
      </c>
      <c r="O105" s="29">
        <v>140412.20000000001</v>
      </c>
    </row>
    <row r="106" spans="1:15">
      <c r="A106" s="40">
        <v>104</v>
      </c>
      <c r="B106" s="56">
        <f t="shared" si="5"/>
        <v>109</v>
      </c>
      <c r="C106" s="15" t="s">
        <v>220</v>
      </c>
      <c r="D106" s="16">
        <v>22400</v>
      </c>
      <c r="E106" s="43">
        <v>5</v>
      </c>
      <c r="F106" s="50">
        <f t="shared" si="9"/>
        <v>28491.096532333646</v>
      </c>
      <c r="G106" s="44">
        <v>30400</v>
      </c>
      <c r="H106" s="25">
        <v>6.7000000000000004E-2</v>
      </c>
      <c r="I106" s="55">
        <f t="shared" si="6"/>
        <v>2952.3809523809523</v>
      </c>
      <c r="J106" s="53">
        <v>4464</v>
      </c>
      <c r="K106" s="27">
        <v>0.51200000000000001</v>
      </c>
      <c r="L106" s="57">
        <f t="shared" si="7"/>
        <v>25538.715579952695</v>
      </c>
      <c r="M106" s="57">
        <f t="shared" si="8"/>
        <v>25936</v>
      </c>
      <c r="N106" s="28">
        <v>53831</v>
      </c>
      <c r="O106" s="29" t="s">
        <v>14</v>
      </c>
    </row>
    <row r="107" spans="1:15">
      <c r="A107" s="40">
        <v>105</v>
      </c>
      <c r="B107" s="56">
        <f t="shared" si="5"/>
        <v>150</v>
      </c>
      <c r="C107" s="15" t="s">
        <v>222</v>
      </c>
      <c r="D107" s="16">
        <v>36000</v>
      </c>
      <c r="E107" s="43">
        <v>45</v>
      </c>
      <c r="F107" s="50">
        <f t="shared" si="9"/>
        <v>20328.428093645485</v>
      </c>
      <c r="G107" s="44">
        <v>30391</v>
      </c>
      <c r="H107" s="25">
        <v>0.495</v>
      </c>
      <c r="I107" s="55">
        <f t="shared" si="6"/>
        <v>5088.1929445644346</v>
      </c>
      <c r="J107" s="53">
        <v>14135</v>
      </c>
      <c r="K107" s="27">
        <v>1.778</v>
      </c>
      <c r="L107" s="57">
        <f t="shared" si="7"/>
        <v>15240.235149081051</v>
      </c>
      <c r="M107" s="57">
        <f t="shared" si="8"/>
        <v>16256</v>
      </c>
      <c r="N107" s="28">
        <v>43376</v>
      </c>
      <c r="O107" s="29">
        <v>45739.4</v>
      </c>
    </row>
    <row r="108" spans="1:15">
      <c r="A108" s="40">
        <v>106</v>
      </c>
      <c r="B108" s="56">
        <f t="shared" si="5"/>
        <v>106</v>
      </c>
      <c r="C108" s="15" t="s">
        <v>224</v>
      </c>
      <c r="D108" s="16">
        <v>30400</v>
      </c>
      <c r="E108" s="43">
        <v>0</v>
      </c>
      <c r="F108" s="50">
        <f t="shared" si="9"/>
        <v>28895.038167938928</v>
      </c>
      <c r="G108" s="44">
        <v>30282</v>
      </c>
      <c r="H108" s="25">
        <v>4.8000000000000001E-2</v>
      </c>
      <c r="I108" s="55">
        <f t="shared" si="6"/>
        <v>2056.2347188264057</v>
      </c>
      <c r="J108" s="53">
        <v>2523</v>
      </c>
      <c r="K108" s="27">
        <v>0.22700000000000001</v>
      </c>
      <c r="L108" s="57">
        <f t="shared" si="7"/>
        <v>26838.803449112522</v>
      </c>
      <c r="M108" s="57">
        <f t="shared" si="8"/>
        <v>27759</v>
      </c>
      <c r="N108" s="28">
        <v>104233</v>
      </c>
      <c r="O108" s="29">
        <v>36126.699999999997</v>
      </c>
    </row>
    <row r="109" spans="1:15">
      <c r="A109" s="40">
        <v>107</v>
      </c>
      <c r="B109" s="56">
        <f t="shared" si="5"/>
        <v>94</v>
      </c>
      <c r="C109" s="15" t="s">
        <v>226</v>
      </c>
      <c r="D109" s="16">
        <v>48410</v>
      </c>
      <c r="E109" s="43">
        <v>-13</v>
      </c>
      <c r="F109" s="50">
        <f t="shared" si="9"/>
        <v>32842.82608695652</v>
      </c>
      <c r="G109" s="44">
        <v>30215.4</v>
      </c>
      <c r="H109" s="25">
        <v>-0.08</v>
      </c>
      <c r="I109" s="55">
        <f t="shared" si="6"/>
        <v>4.053131027609405</v>
      </c>
      <c r="J109" s="53">
        <v>943.5</v>
      </c>
      <c r="K109" s="27">
        <v>231.78299999999999</v>
      </c>
      <c r="L109" s="57">
        <f t="shared" si="7"/>
        <v>32838.772955928907</v>
      </c>
      <c r="M109" s="57">
        <f t="shared" si="8"/>
        <v>29271.9</v>
      </c>
      <c r="N109" s="28">
        <v>8989.2999999999993</v>
      </c>
      <c r="O109" s="29">
        <v>685.7</v>
      </c>
    </row>
    <row r="110" spans="1:15">
      <c r="A110" s="40">
        <v>108</v>
      </c>
      <c r="B110" s="56">
        <f t="shared" si="5"/>
        <v>118</v>
      </c>
      <c r="C110" s="15" t="s">
        <v>228</v>
      </c>
      <c r="D110" s="16">
        <v>85000</v>
      </c>
      <c r="E110" s="43">
        <v>10</v>
      </c>
      <c r="F110" s="50">
        <f t="shared" si="9"/>
        <v>25810.46312178388</v>
      </c>
      <c r="G110" s="44">
        <v>30095</v>
      </c>
      <c r="H110" s="25">
        <v>0.16600000000000001</v>
      </c>
      <c r="I110" s="55">
        <f t="shared" si="6"/>
        <v>2015.6054931335832</v>
      </c>
      <c r="J110" s="53">
        <v>3229</v>
      </c>
      <c r="K110" s="27">
        <v>0.60199999999999998</v>
      </c>
      <c r="L110" s="57">
        <f t="shared" si="7"/>
        <v>23794.857628650298</v>
      </c>
      <c r="M110" s="57">
        <f t="shared" si="8"/>
        <v>26866</v>
      </c>
      <c r="N110" s="28">
        <v>37653</v>
      </c>
      <c r="O110" s="29">
        <v>45821</v>
      </c>
    </row>
    <row r="111" spans="1:15">
      <c r="A111" s="40">
        <v>109</v>
      </c>
      <c r="B111" s="56">
        <f t="shared" si="5"/>
        <v>113</v>
      </c>
      <c r="C111" s="15" t="s">
        <v>230</v>
      </c>
      <c r="D111" s="16">
        <v>20100</v>
      </c>
      <c r="E111" s="43">
        <v>4</v>
      </c>
      <c r="F111" s="50">
        <f t="shared" si="9"/>
        <v>26808.310749774166</v>
      </c>
      <c r="G111" s="44">
        <v>29676.799999999999</v>
      </c>
      <c r="H111" s="25">
        <v>0.107</v>
      </c>
      <c r="I111" s="55">
        <f t="shared" si="6"/>
        <v>401.90796857463528</v>
      </c>
      <c r="J111" s="53">
        <v>716.2</v>
      </c>
      <c r="K111" s="27">
        <v>0.78200000000000003</v>
      </c>
      <c r="L111" s="57">
        <f t="shared" si="7"/>
        <v>26406.402781199529</v>
      </c>
      <c r="M111" s="57">
        <f t="shared" si="8"/>
        <v>28960.6</v>
      </c>
      <c r="N111" s="28">
        <v>17784.400000000001</v>
      </c>
      <c r="O111" s="29">
        <v>6564.4</v>
      </c>
    </row>
    <row r="112" spans="1:15">
      <c r="A112" s="40">
        <v>110</v>
      </c>
      <c r="B112" s="56">
        <f t="shared" si="5"/>
        <v>108</v>
      </c>
      <c r="C112" s="15" t="s">
        <v>232</v>
      </c>
      <c r="D112" s="16">
        <v>77400</v>
      </c>
      <c r="E112" s="43">
        <v>-2</v>
      </c>
      <c r="F112" s="50">
        <f t="shared" si="9"/>
        <v>28734.23860329777</v>
      </c>
      <c r="G112" s="44">
        <v>29625</v>
      </c>
      <c r="H112" s="25">
        <v>3.1E-2</v>
      </c>
      <c r="I112" s="55">
        <f t="shared" si="6"/>
        <v>6034.3249427917626</v>
      </c>
      <c r="J112" s="53">
        <v>7911</v>
      </c>
      <c r="K112" s="27">
        <v>0.311</v>
      </c>
      <c r="L112" s="57">
        <f t="shared" si="7"/>
        <v>22699.913660506008</v>
      </c>
      <c r="M112" s="57">
        <f t="shared" si="8"/>
        <v>21714</v>
      </c>
      <c r="N112" s="28">
        <v>39801</v>
      </c>
      <c r="O112" s="29">
        <v>137516.70000000001</v>
      </c>
    </row>
    <row r="113" spans="1:15">
      <c r="A113" s="40">
        <v>111</v>
      </c>
      <c r="B113" s="56">
        <f t="shared" si="5"/>
        <v>104</v>
      </c>
      <c r="C113" s="15" t="s">
        <v>234</v>
      </c>
      <c r="D113" s="16">
        <v>5870</v>
      </c>
      <c r="E113" s="43">
        <v>-7</v>
      </c>
      <c r="F113" s="50">
        <f t="shared" si="9"/>
        <v>29329.305135951661</v>
      </c>
      <c r="G113" s="44">
        <v>29124</v>
      </c>
      <c r="H113" s="25">
        <v>-6.9999999999999993E-3</v>
      </c>
      <c r="I113" s="55">
        <f t="shared" si="6"/>
        <v>1016.8831168831168</v>
      </c>
      <c r="J113" s="53">
        <v>783</v>
      </c>
      <c r="K113" s="27">
        <v>-0.23</v>
      </c>
      <c r="L113" s="57">
        <f t="shared" si="7"/>
        <v>28312.422019068545</v>
      </c>
      <c r="M113" s="57">
        <f t="shared" si="8"/>
        <v>28341</v>
      </c>
      <c r="N113" s="28">
        <v>272167</v>
      </c>
      <c r="O113" s="29" t="s">
        <v>14</v>
      </c>
    </row>
    <row r="114" spans="1:15">
      <c r="A114" s="40">
        <v>112</v>
      </c>
      <c r="B114" s="56">
        <f t="shared" si="5"/>
        <v>103</v>
      </c>
      <c r="C114" s="15" t="s">
        <v>236</v>
      </c>
      <c r="D114" s="16">
        <v>1701</v>
      </c>
      <c r="E114" s="43">
        <v>-9</v>
      </c>
      <c r="F114" s="50">
        <f t="shared" si="9"/>
        <v>29417.145899893501</v>
      </c>
      <c r="G114" s="44">
        <v>27622.7</v>
      </c>
      <c r="H114" s="25">
        <v>-6.0999999999999999E-2</v>
      </c>
      <c r="I114" s="55">
        <f t="shared" si="6"/>
        <v>6.3999077490774905</v>
      </c>
      <c r="J114" s="53">
        <v>55.5</v>
      </c>
      <c r="K114" s="27">
        <v>7.6719999999999997</v>
      </c>
      <c r="L114" s="57">
        <f t="shared" si="7"/>
        <v>29410.745992144424</v>
      </c>
      <c r="M114" s="57">
        <f t="shared" si="8"/>
        <v>27567.200000000001</v>
      </c>
      <c r="N114" s="28">
        <v>7824.7</v>
      </c>
      <c r="O114" s="29">
        <v>739.5</v>
      </c>
    </row>
    <row r="115" spans="1:15">
      <c r="A115" s="40">
        <v>113</v>
      </c>
      <c r="B115" s="56">
        <f t="shared" si="5"/>
        <v>135</v>
      </c>
      <c r="C115" s="15" t="s">
        <v>238</v>
      </c>
      <c r="D115" s="16">
        <v>3266</v>
      </c>
      <c r="E115" s="43">
        <v>22</v>
      </c>
      <c r="F115" s="50">
        <f t="shared" si="9"/>
        <v>21783.733974358973</v>
      </c>
      <c r="G115" s="44">
        <v>27186.1</v>
      </c>
      <c r="H115" s="25">
        <v>0.248</v>
      </c>
      <c r="I115" s="55">
        <f t="shared" si="6"/>
        <v>415.21035598705498</v>
      </c>
      <c r="J115" s="53">
        <v>128.30000000000001</v>
      </c>
      <c r="K115" s="27">
        <v>-0.69099999999999995</v>
      </c>
      <c r="L115" s="57">
        <f t="shared" si="7"/>
        <v>21368.523618371917</v>
      </c>
      <c r="M115" s="57">
        <f t="shared" si="8"/>
        <v>27057.8</v>
      </c>
      <c r="N115" s="28">
        <v>8005.4</v>
      </c>
      <c r="O115" s="29">
        <v>3732</v>
      </c>
    </row>
    <row r="116" spans="1:15">
      <c r="A116" s="40">
        <v>114</v>
      </c>
      <c r="B116" s="56">
        <f t="shared" si="5"/>
        <v>119</v>
      </c>
      <c r="C116" s="15" t="s">
        <v>240</v>
      </c>
      <c r="D116" s="16">
        <v>67000</v>
      </c>
      <c r="E116" s="43">
        <v>5</v>
      </c>
      <c r="F116" s="50">
        <f t="shared" si="9"/>
        <v>25358.950328022493</v>
      </c>
      <c r="G116" s="44">
        <v>27058</v>
      </c>
      <c r="H116" s="25">
        <v>6.7000000000000004E-2</v>
      </c>
      <c r="I116" s="55">
        <f t="shared" si="6"/>
        <v>2024.3562978427278</v>
      </c>
      <c r="J116" s="53">
        <v>2909</v>
      </c>
      <c r="K116" s="27">
        <v>0.437</v>
      </c>
      <c r="L116" s="57">
        <f t="shared" si="7"/>
        <v>23334.594030179764</v>
      </c>
      <c r="M116" s="57">
        <f t="shared" si="8"/>
        <v>24149</v>
      </c>
      <c r="N116" s="28">
        <v>31864</v>
      </c>
      <c r="O116" s="29">
        <v>51390.1</v>
      </c>
    </row>
    <row r="117" spans="1:15">
      <c r="A117" s="40">
        <v>115</v>
      </c>
      <c r="B117" s="56">
        <f t="shared" si="5"/>
        <v>114</v>
      </c>
      <c r="C117" s="15" t="s">
        <v>242</v>
      </c>
      <c r="D117" s="16">
        <v>39000</v>
      </c>
      <c r="E117" s="43">
        <v>-1</v>
      </c>
      <c r="F117" s="50">
        <f t="shared" si="9"/>
        <v>26232.767232767237</v>
      </c>
      <c r="G117" s="44">
        <v>26259</v>
      </c>
      <c r="H117" s="25">
        <v>1E-3</v>
      </c>
      <c r="I117" s="55">
        <f t="shared" si="6"/>
        <v>10998.924731182797</v>
      </c>
      <c r="J117" s="53">
        <v>-10229</v>
      </c>
      <c r="K117" s="27">
        <v>-1.93</v>
      </c>
      <c r="L117" s="57">
        <f t="shared" si="7"/>
        <v>15233.84250158444</v>
      </c>
      <c r="M117" s="57">
        <f t="shared" si="8"/>
        <v>36488</v>
      </c>
      <c r="N117" s="28">
        <v>103627</v>
      </c>
      <c r="O117" s="29">
        <v>39814.6</v>
      </c>
    </row>
    <row r="118" spans="1:15">
      <c r="A118" s="40">
        <v>116</v>
      </c>
      <c r="B118" s="56">
        <f t="shared" si="5"/>
        <v>117</v>
      </c>
      <c r="C118" s="15" t="s">
        <v>244</v>
      </c>
      <c r="D118" s="16">
        <v>80000</v>
      </c>
      <c r="E118" s="43">
        <v>1</v>
      </c>
      <c r="F118" s="50">
        <f t="shared" si="9"/>
        <v>25886.22754491018</v>
      </c>
      <c r="G118" s="44">
        <v>25938</v>
      </c>
      <c r="H118" s="25">
        <v>2E-3</v>
      </c>
      <c r="I118" s="55">
        <f t="shared" si="6"/>
        <v>2922.2126188418324</v>
      </c>
      <c r="J118" s="53">
        <v>3381</v>
      </c>
      <c r="K118" s="27">
        <v>0.157</v>
      </c>
      <c r="L118" s="57">
        <f t="shared" si="7"/>
        <v>22964.014926068347</v>
      </c>
      <c r="M118" s="57">
        <f t="shared" si="8"/>
        <v>22557</v>
      </c>
      <c r="N118" s="28">
        <v>62729</v>
      </c>
      <c r="O118" s="29">
        <v>72171.7</v>
      </c>
    </row>
    <row r="119" spans="1:15">
      <c r="A119" s="40">
        <v>117</v>
      </c>
      <c r="B119" s="56">
        <f t="shared" si="5"/>
        <v>122</v>
      </c>
      <c r="C119" s="15" t="s">
        <v>246</v>
      </c>
      <c r="D119" s="16">
        <v>75772</v>
      </c>
      <c r="E119" s="43">
        <v>5</v>
      </c>
      <c r="F119" s="50">
        <f t="shared" si="9"/>
        <v>23999.068901303537</v>
      </c>
      <c r="G119" s="44">
        <v>25775</v>
      </c>
      <c r="H119" s="25">
        <v>7.400000000000001E-2</v>
      </c>
      <c r="I119" s="55">
        <f t="shared" si="6"/>
        <v>6219.1060473269063</v>
      </c>
      <c r="J119" s="53">
        <v>7096</v>
      </c>
      <c r="K119" s="27">
        <v>0.14099999999999999</v>
      </c>
      <c r="L119" s="57">
        <f t="shared" si="7"/>
        <v>17779.962853976631</v>
      </c>
      <c r="M119" s="57">
        <f t="shared" si="8"/>
        <v>18679</v>
      </c>
      <c r="N119" s="28">
        <v>467374</v>
      </c>
      <c r="O119" s="29">
        <v>77116.5</v>
      </c>
    </row>
    <row r="120" spans="1:15">
      <c r="A120" s="40">
        <v>118</v>
      </c>
      <c r="B120" s="56">
        <f t="shared" si="5"/>
        <v>120</v>
      </c>
      <c r="C120" s="15" t="s">
        <v>248</v>
      </c>
      <c r="D120" s="16">
        <v>130000</v>
      </c>
      <c r="E120" s="43">
        <v>2</v>
      </c>
      <c r="F120" s="50">
        <f t="shared" si="9"/>
        <v>24844.594594594593</v>
      </c>
      <c r="G120" s="44">
        <v>25739</v>
      </c>
      <c r="H120" s="25">
        <v>3.6000000000000004E-2</v>
      </c>
      <c r="I120" s="55">
        <f t="shared" si="6"/>
        <v>1547.4860335195531</v>
      </c>
      <c r="J120" s="53">
        <v>1108</v>
      </c>
      <c r="K120" s="27">
        <v>-0.28399999999999997</v>
      </c>
      <c r="L120" s="57">
        <f t="shared" si="7"/>
        <v>23297.108561075042</v>
      </c>
      <c r="M120" s="57">
        <f t="shared" si="8"/>
        <v>24631</v>
      </c>
      <c r="N120" s="28">
        <v>19194</v>
      </c>
      <c r="O120" s="29">
        <v>7388.4</v>
      </c>
    </row>
    <row r="121" spans="1:15">
      <c r="A121" s="40">
        <v>119</v>
      </c>
      <c r="B121" s="56">
        <f t="shared" si="5"/>
        <v>123</v>
      </c>
      <c r="C121" s="15" t="s">
        <v>250</v>
      </c>
      <c r="D121" s="16">
        <v>135000</v>
      </c>
      <c r="E121" s="43">
        <v>4</v>
      </c>
      <c r="F121" s="50">
        <f t="shared" si="9"/>
        <v>23466.117216117214</v>
      </c>
      <c r="G121" s="44">
        <v>25625</v>
      </c>
      <c r="H121" s="25">
        <v>9.1999999999999998E-2</v>
      </c>
      <c r="I121" s="55">
        <f t="shared" si="6"/>
        <v>1538.7221684414328</v>
      </c>
      <c r="J121" s="53">
        <v>1589.5</v>
      </c>
      <c r="K121" s="27">
        <v>3.3000000000000002E-2</v>
      </c>
      <c r="L121" s="57">
        <f t="shared" si="7"/>
        <v>21927.395047675782</v>
      </c>
      <c r="M121" s="57">
        <f t="shared" si="8"/>
        <v>24035.5</v>
      </c>
      <c r="N121" s="28">
        <v>13204</v>
      </c>
      <c r="O121" s="29">
        <v>30960.6</v>
      </c>
    </row>
    <row r="122" spans="1:15">
      <c r="A122" s="40">
        <v>120</v>
      </c>
      <c r="B122" s="56">
        <f t="shared" si="5"/>
        <v>151</v>
      </c>
      <c r="C122" s="15" t="s">
        <v>252</v>
      </c>
      <c r="D122" s="16">
        <v>26300</v>
      </c>
      <c r="E122" s="43">
        <v>31</v>
      </c>
      <c r="F122" s="50">
        <f t="shared" si="9"/>
        <v>20248.222940226169</v>
      </c>
      <c r="G122" s="44">
        <v>25067.3</v>
      </c>
      <c r="H122" s="25">
        <v>0.23800000000000002</v>
      </c>
      <c r="I122" s="55">
        <f t="shared" si="6"/>
        <v>1318.8826815642458</v>
      </c>
      <c r="J122" s="53">
        <v>2360.8000000000002</v>
      </c>
      <c r="K122" s="27">
        <v>0.79</v>
      </c>
      <c r="L122" s="57">
        <f t="shared" si="7"/>
        <v>18929.340258661923</v>
      </c>
      <c r="M122" s="57">
        <f t="shared" si="8"/>
        <v>22706.5</v>
      </c>
      <c r="N122" s="28">
        <v>17920.599999999999</v>
      </c>
      <c r="O122" s="29">
        <v>17784</v>
      </c>
    </row>
    <row r="123" spans="1:15">
      <c r="A123" s="40">
        <v>121</v>
      </c>
      <c r="B123" s="56">
        <f t="shared" si="5"/>
        <v>132</v>
      </c>
      <c r="C123" s="15" t="s">
        <v>254</v>
      </c>
      <c r="D123" s="16">
        <v>291000</v>
      </c>
      <c r="E123" s="43">
        <v>11</v>
      </c>
      <c r="F123" s="50">
        <f t="shared" si="9"/>
        <v>22390.85144927536</v>
      </c>
      <c r="G123" s="44">
        <v>24719.5</v>
      </c>
      <c r="H123" s="25">
        <v>0.10400000000000001</v>
      </c>
      <c r="I123" s="55">
        <f t="shared" si="6"/>
        <v>2885.2490421455941</v>
      </c>
      <c r="J123" s="53">
        <v>4518.3</v>
      </c>
      <c r="K123" s="27">
        <v>0.56599999999999995</v>
      </c>
      <c r="L123" s="57">
        <f t="shared" si="7"/>
        <v>19505.602407129765</v>
      </c>
      <c r="M123" s="57">
        <f t="shared" si="8"/>
        <v>20201.2</v>
      </c>
      <c r="N123" s="28">
        <v>24156.400000000001</v>
      </c>
      <c r="O123" s="29">
        <v>92449.2</v>
      </c>
    </row>
    <row r="124" spans="1:15">
      <c r="A124" s="40">
        <v>122</v>
      </c>
      <c r="B124" s="56">
        <f t="shared" si="5"/>
        <v>374</v>
      </c>
      <c r="C124" s="15" t="s">
        <v>256</v>
      </c>
      <c r="D124" s="16">
        <v>150000</v>
      </c>
      <c r="E124" s="43">
        <v>252</v>
      </c>
      <c r="F124" s="50">
        <f t="shared" si="9"/>
        <v>7607.1871127633203</v>
      </c>
      <c r="G124" s="44">
        <v>24556</v>
      </c>
      <c r="H124" s="25">
        <v>2.2280000000000002</v>
      </c>
      <c r="I124" s="55" t="e">
        <f t="shared" si="6"/>
        <v>#VALUE!</v>
      </c>
      <c r="J124" s="53">
        <v>1751</v>
      </c>
      <c r="K124" s="27" t="s">
        <v>14</v>
      </c>
      <c r="L124" s="57" t="e">
        <f t="shared" si="7"/>
        <v>#VALUE!</v>
      </c>
      <c r="M124" s="57">
        <f t="shared" si="8"/>
        <v>22805</v>
      </c>
      <c r="N124" s="28">
        <v>33921</v>
      </c>
      <c r="O124" s="29">
        <v>17252.5</v>
      </c>
    </row>
    <row r="125" spans="1:15">
      <c r="A125" s="40">
        <v>123</v>
      </c>
      <c r="B125" s="56">
        <f t="shared" si="5"/>
        <v>129</v>
      </c>
      <c r="C125" s="15" t="s">
        <v>258</v>
      </c>
      <c r="D125" s="16">
        <v>38680</v>
      </c>
      <c r="E125" s="43">
        <v>6</v>
      </c>
      <c r="F125" s="50">
        <f t="shared" si="9"/>
        <v>22863.780260707634</v>
      </c>
      <c r="G125" s="44">
        <v>24555.7</v>
      </c>
      <c r="H125" s="25">
        <v>7.400000000000001E-2</v>
      </c>
      <c r="I125" s="55" t="e">
        <f t="shared" si="6"/>
        <v>#VALUE!</v>
      </c>
      <c r="J125" s="53">
        <v>3232</v>
      </c>
      <c r="K125" s="27" t="s">
        <v>14</v>
      </c>
      <c r="L125" s="57" t="e">
        <f t="shared" si="7"/>
        <v>#VALUE!</v>
      </c>
      <c r="M125" s="57">
        <f t="shared" si="8"/>
        <v>21323.7</v>
      </c>
      <c r="N125" s="28">
        <v>43908.4</v>
      </c>
      <c r="O125" s="29">
        <v>134355.9</v>
      </c>
    </row>
    <row r="126" spans="1:15">
      <c r="A126" s="40">
        <v>124</v>
      </c>
      <c r="B126" s="56">
        <f t="shared" si="5"/>
        <v>144</v>
      </c>
      <c r="C126" s="15" t="s">
        <v>260</v>
      </c>
      <c r="D126" s="16">
        <v>69200</v>
      </c>
      <c r="E126" s="43">
        <v>20</v>
      </c>
      <c r="F126" s="50">
        <f t="shared" si="9"/>
        <v>20926.116838487975</v>
      </c>
      <c r="G126" s="44">
        <v>24358</v>
      </c>
      <c r="H126" s="25">
        <v>0.16399999999999998</v>
      </c>
      <c r="I126" s="55">
        <f t="shared" si="6"/>
        <v>2225.7575757575755</v>
      </c>
      <c r="J126" s="53">
        <v>2938</v>
      </c>
      <c r="K126" s="27">
        <v>0.32</v>
      </c>
      <c r="L126" s="57">
        <f t="shared" si="7"/>
        <v>18700.359262730399</v>
      </c>
      <c r="M126" s="57">
        <f t="shared" si="8"/>
        <v>21420</v>
      </c>
      <c r="N126" s="28">
        <v>56232</v>
      </c>
      <c r="O126" s="29">
        <v>109215.3</v>
      </c>
    </row>
    <row r="127" spans="1:15">
      <c r="A127" s="40">
        <v>125</v>
      </c>
      <c r="B127" s="56">
        <f t="shared" si="5"/>
        <v>121</v>
      </c>
      <c r="C127" s="15" t="s">
        <v>262</v>
      </c>
      <c r="D127" s="16">
        <v>24900</v>
      </c>
      <c r="E127" s="43">
        <v>-4</v>
      </c>
      <c r="F127" s="50">
        <f t="shared" si="9"/>
        <v>24150.849150849153</v>
      </c>
      <c r="G127" s="44">
        <v>24175</v>
      </c>
      <c r="H127" s="25">
        <v>1E-3</v>
      </c>
      <c r="I127" s="55">
        <f t="shared" si="6"/>
        <v>444.32314410480348</v>
      </c>
      <c r="J127" s="53">
        <v>407</v>
      </c>
      <c r="K127" s="27">
        <v>-8.4000000000000005E-2</v>
      </c>
      <c r="L127" s="57">
        <f t="shared" si="7"/>
        <v>23706.526006744349</v>
      </c>
      <c r="M127" s="57">
        <f t="shared" si="8"/>
        <v>23768</v>
      </c>
      <c r="N127" s="28">
        <v>9186</v>
      </c>
      <c r="O127" s="29">
        <v>7597.8</v>
      </c>
    </row>
    <row r="128" spans="1:15">
      <c r="A128" s="40">
        <v>126</v>
      </c>
      <c r="B128" s="56">
        <f t="shared" si="5"/>
        <v>125</v>
      </c>
      <c r="C128" s="15" t="s">
        <v>264</v>
      </c>
      <c r="D128" s="16">
        <v>30083</v>
      </c>
      <c r="E128" s="43">
        <v>-1</v>
      </c>
      <c r="F128" s="50">
        <f t="shared" si="9"/>
        <v>23188.461538461539</v>
      </c>
      <c r="G128" s="44">
        <v>24116</v>
      </c>
      <c r="H128" s="25">
        <v>0.04</v>
      </c>
      <c r="I128" s="55">
        <f t="shared" si="6"/>
        <v>3057.3394495412845</v>
      </c>
      <c r="J128" s="53">
        <v>2666</v>
      </c>
      <c r="K128" s="27">
        <v>-0.128</v>
      </c>
      <c r="L128" s="57">
        <f t="shared" si="7"/>
        <v>20131.122088920256</v>
      </c>
      <c r="M128" s="57">
        <f t="shared" si="8"/>
        <v>21450</v>
      </c>
      <c r="N128" s="28">
        <v>145392</v>
      </c>
      <c r="O128" s="29">
        <v>65488.1</v>
      </c>
    </row>
    <row r="129" spans="1:15">
      <c r="A129" s="40">
        <v>127</v>
      </c>
      <c r="B129" s="56">
        <f t="shared" si="5"/>
        <v>146</v>
      </c>
      <c r="C129" s="15" t="s">
        <v>266</v>
      </c>
      <c r="D129" s="16">
        <v>60000</v>
      </c>
      <c r="E129" s="43">
        <v>19</v>
      </c>
      <c r="F129" s="50">
        <f t="shared" si="9"/>
        <v>20614.261168384881</v>
      </c>
      <c r="G129" s="44">
        <v>23995</v>
      </c>
      <c r="H129" s="25">
        <v>0.16399999999999998</v>
      </c>
      <c r="I129" s="55" t="e">
        <f t="shared" si="6"/>
        <v>#VALUE!</v>
      </c>
      <c r="J129" s="53">
        <v>1656</v>
      </c>
      <c r="K129" s="27" t="s">
        <v>14</v>
      </c>
      <c r="L129" s="57" t="e">
        <f t="shared" si="7"/>
        <v>#VALUE!</v>
      </c>
      <c r="M129" s="57">
        <f t="shared" si="8"/>
        <v>22339</v>
      </c>
      <c r="N129" s="28">
        <v>25982</v>
      </c>
      <c r="O129" s="29">
        <v>25565.5</v>
      </c>
    </row>
    <row r="130" spans="1:15">
      <c r="A130" s="40">
        <v>128</v>
      </c>
      <c r="B130" s="56">
        <f t="shared" si="5"/>
        <v>149</v>
      </c>
      <c r="C130" s="15" t="s">
        <v>268</v>
      </c>
      <c r="D130" s="16">
        <v>62610</v>
      </c>
      <c r="E130" s="43">
        <v>21</v>
      </c>
      <c r="F130" s="50">
        <f t="shared" si="9"/>
        <v>20421.821305841924</v>
      </c>
      <c r="G130" s="44">
        <v>23771</v>
      </c>
      <c r="H130" s="25">
        <v>0.16399999999999998</v>
      </c>
      <c r="I130" s="55">
        <f t="shared" si="6"/>
        <v>999.06672888474111</v>
      </c>
      <c r="J130" s="53">
        <v>2141</v>
      </c>
      <c r="K130" s="27">
        <v>1.143</v>
      </c>
      <c r="L130" s="57">
        <f t="shared" si="7"/>
        <v>19422.754576957184</v>
      </c>
      <c r="M130" s="57">
        <f t="shared" si="8"/>
        <v>21630</v>
      </c>
      <c r="N130" s="28">
        <v>19062</v>
      </c>
      <c r="O130" s="29">
        <v>24839.1</v>
      </c>
    </row>
    <row r="131" spans="1:15">
      <c r="A131" s="40">
        <v>129</v>
      </c>
      <c r="B131" s="56">
        <f t="shared" ref="B131:B194" si="10">A131+E131</f>
        <v>130</v>
      </c>
      <c r="C131" s="15" t="s">
        <v>270</v>
      </c>
      <c r="D131" s="16">
        <v>21500</v>
      </c>
      <c r="E131" s="43">
        <v>1</v>
      </c>
      <c r="F131" s="50">
        <f t="shared" si="9"/>
        <v>22855.630413859482</v>
      </c>
      <c r="G131" s="44">
        <v>23747</v>
      </c>
      <c r="H131" s="25">
        <v>3.9E-2</v>
      </c>
      <c r="I131" s="55">
        <f t="shared" ref="I131:I194" si="11">J131/(1+K131)</f>
        <v>1978.7835926449789</v>
      </c>
      <c r="J131" s="53">
        <v>8394</v>
      </c>
      <c r="K131" s="27">
        <v>3.242</v>
      </c>
      <c r="L131" s="57">
        <f t="shared" si="7"/>
        <v>20876.846821214502</v>
      </c>
      <c r="M131" s="57">
        <f t="shared" si="8"/>
        <v>15353</v>
      </c>
      <c r="N131" s="28">
        <v>66416</v>
      </c>
      <c r="O131" s="29">
        <v>118220.4</v>
      </c>
    </row>
    <row r="132" spans="1:15">
      <c r="A132" s="40">
        <v>130</v>
      </c>
      <c r="B132" s="56">
        <f t="shared" si="10"/>
        <v>155</v>
      </c>
      <c r="C132" s="15" t="s">
        <v>272</v>
      </c>
      <c r="D132" s="16">
        <v>28000</v>
      </c>
      <c r="E132" s="43">
        <v>25</v>
      </c>
      <c r="F132" s="50">
        <f t="shared" si="9"/>
        <v>19450.082781456957</v>
      </c>
      <c r="G132" s="44">
        <v>23495.7</v>
      </c>
      <c r="H132" s="25">
        <v>0.20800000000000002</v>
      </c>
      <c r="I132" s="55">
        <f t="shared" si="11"/>
        <v>1675.6488549618318</v>
      </c>
      <c r="J132" s="53">
        <v>2195.1</v>
      </c>
      <c r="K132" s="27">
        <v>0.31</v>
      </c>
      <c r="L132" s="57">
        <f t="shared" ref="L132:L195" si="12">F132-I132</f>
        <v>17774.433926495123</v>
      </c>
      <c r="M132" s="57">
        <f t="shared" ref="M132:M195" si="13">$G132-$J132</f>
        <v>21300.600000000002</v>
      </c>
      <c r="N132" s="28">
        <v>25482.400000000001</v>
      </c>
      <c r="O132" s="29">
        <v>23630.400000000001</v>
      </c>
    </row>
    <row r="133" spans="1:15">
      <c r="A133" s="40">
        <v>131</v>
      </c>
      <c r="B133" s="56">
        <f t="shared" si="10"/>
        <v>126</v>
      </c>
      <c r="C133" s="15" t="s">
        <v>274</v>
      </c>
      <c r="D133" s="16">
        <v>30286</v>
      </c>
      <c r="E133" s="43">
        <v>-5</v>
      </c>
      <c r="F133" s="50">
        <f t="shared" ref="F133:F196" si="14">G133/(1+H133)</f>
        <v>23034.313725490196</v>
      </c>
      <c r="G133" s="44">
        <v>23495</v>
      </c>
      <c r="H133" s="25">
        <v>0.02</v>
      </c>
      <c r="I133" s="55">
        <f t="shared" si="11"/>
        <v>841.90620272314675</v>
      </c>
      <c r="J133" s="53">
        <v>2226</v>
      </c>
      <c r="K133" s="27">
        <v>1.6439999999999999</v>
      </c>
      <c r="L133" s="57">
        <f t="shared" si="12"/>
        <v>22192.407522767047</v>
      </c>
      <c r="M133" s="57">
        <f t="shared" si="13"/>
        <v>21269</v>
      </c>
      <c r="N133" s="28">
        <v>116914</v>
      </c>
      <c r="O133" s="29">
        <v>53466.3</v>
      </c>
    </row>
    <row r="134" spans="1:15">
      <c r="A134" s="40">
        <v>132</v>
      </c>
      <c r="B134" s="56">
        <f t="shared" si="10"/>
        <v>166</v>
      </c>
      <c r="C134" s="15" t="s">
        <v>276</v>
      </c>
      <c r="D134" s="16">
        <v>45000</v>
      </c>
      <c r="E134" s="43">
        <v>34</v>
      </c>
      <c r="F134" s="50">
        <f t="shared" si="14"/>
        <v>17652.861445783135</v>
      </c>
      <c r="G134" s="44">
        <v>23443</v>
      </c>
      <c r="H134" s="25">
        <v>0.32799999999999996</v>
      </c>
      <c r="I134" s="55">
        <f t="shared" si="11"/>
        <v>1388.6217948717947</v>
      </c>
      <c r="J134" s="53">
        <v>-1733</v>
      </c>
      <c r="K134" s="27">
        <v>-2.2480000000000002</v>
      </c>
      <c r="L134" s="57">
        <f t="shared" si="12"/>
        <v>16264.239650911341</v>
      </c>
      <c r="M134" s="57">
        <f t="shared" si="13"/>
        <v>25176</v>
      </c>
      <c r="N134" s="28">
        <v>70256</v>
      </c>
      <c r="O134" s="29">
        <v>12946.6</v>
      </c>
    </row>
    <row r="135" spans="1:15">
      <c r="A135" s="40">
        <v>133</v>
      </c>
      <c r="B135" s="56">
        <f t="shared" si="10"/>
        <v>124</v>
      </c>
      <c r="C135" s="15" t="s">
        <v>278</v>
      </c>
      <c r="D135" s="16">
        <v>53000</v>
      </c>
      <c r="E135" s="43">
        <v>-9</v>
      </c>
      <c r="F135" s="50">
        <f t="shared" si="14"/>
        <v>23306</v>
      </c>
      <c r="G135" s="44">
        <v>23306</v>
      </c>
      <c r="H135" s="25">
        <v>0</v>
      </c>
      <c r="I135" s="55">
        <f t="shared" si="11"/>
        <v>2144.9893390191901</v>
      </c>
      <c r="J135" s="53">
        <v>2012</v>
      </c>
      <c r="K135" s="27">
        <v>-6.2E-2</v>
      </c>
      <c r="L135" s="57">
        <f t="shared" si="12"/>
        <v>21161.01066098081</v>
      </c>
      <c r="M135" s="57">
        <f t="shared" si="13"/>
        <v>21294</v>
      </c>
      <c r="N135" s="28">
        <v>33576</v>
      </c>
      <c r="O135" s="29">
        <v>18518.900000000001</v>
      </c>
    </row>
    <row r="136" spans="1:15">
      <c r="A136" s="40">
        <v>134</v>
      </c>
      <c r="B136" s="56">
        <f t="shared" si="10"/>
        <v>141</v>
      </c>
      <c r="C136" s="15" t="s">
        <v>280</v>
      </c>
      <c r="D136" s="16">
        <v>41967</v>
      </c>
      <c r="E136" s="43">
        <v>7</v>
      </c>
      <c r="F136" s="50">
        <f t="shared" si="14"/>
        <v>21239.069767441862</v>
      </c>
      <c r="G136" s="44">
        <v>22832</v>
      </c>
      <c r="H136" s="25">
        <v>7.4999999999999997E-2</v>
      </c>
      <c r="I136" s="55">
        <f t="shared" si="11"/>
        <v>10710.951526032317</v>
      </c>
      <c r="J136" s="53">
        <v>5966</v>
      </c>
      <c r="K136" s="27">
        <v>-0.443</v>
      </c>
      <c r="L136" s="57">
        <f t="shared" si="12"/>
        <v>10528.118241409546</v>
      </c>
      <c r="M136" s="57">
        <f t="shared" si="13"/>
        <v>16866</v>
      </c>
      <c r="N136" s="28">
        <v>59147</v>
      </c>
      <c r="O136" s="29">
        <v>120865.2</v>
      </c>
    </row>
    <row r="137" spans="1:15">
      <c r="A137" s="40">
        <v>135</v>
      </c>
      <c r="B137" s="56">
        <f t="shared" si="10"/>
        <v>134</v>
      </c>
      <c r="C137" s="15" t="s">
        <v>282</v>
      </c>
      <c r="D137" s="16">
        <v>119650</v>
      </c>
      <c r="E137" s="43">
        <v>-1</v>
      </c>
      <c r="F137" s="50">
        <f t="shared" si="14"/>
        <v>22244.93177387914</v>
      </c>
      <c r="G137" s="44">
        <v>22823.3</v>
      </c>
      <c r="H137" s="25">
        <v>2.6000000000000002E-2</v>
      </c>
      <c r="I137" s="55">
        <f t="shared" si="11"/>
        <v>1714.2241379310346</v>
      </c>
      <c r="J137" s="53">
        <v>-1590.8</v>
      </c>
      <c r="K137" s="27">
        <v>-1.9279999999999999</v>
      </c>
      <c r="L137" s="57">
        <f t="shared" si="12"/>
        <v>20530.707635948103</v>
      </c>
      <c r="M137" s="57">
        <f t="shared" si="13"/>
        <v>24414.1</v>
      </c>
      <c r="N137" s="28">
        <v>13501.2</v>
      </c>
      <c r="O137" s="29">
        <v>25021</v>
      </c>
    </row>
    <row r="138" spans="1:15">
      <c r="A138" s="40">
        <v>136</v>
      </c>
      <c r="B138" s="56">
        <f t="shared" si="10"/>
        <v>139</v>
      </c>
      <c r="C138" s="15" t="s">
        <v>284</v>
      </c>
      <c r="D138" s="16">
        <v>27000</v>
      </c>
      <c r="E138" s="43">
        <v>3</v>
      </c>
      <c r="F138" s="50">
        <f t="shared" si="14"/>
        <v>21394.460093896712</v>
      </c>
      <c r="G138" s="44">
        <v>22785.1</v>
      </c>
      <c r="H138" s="25">
        <v>6.5000000000000002E-2</v>
      </c>
      <c r="I138" s="55">
        <f t="shared" si="11"/>
        <v>613.28125</v>
      </c>
      <c r="J138" s="53">
        <v>471</v>
      </c>
      <c r="K138" s="27">
        <v>-0.23200000000000001</v>
      </c>
      <c r="L138" s="57">
        <f t="shared" si="12"/>
        <v>20781.178843896712</v>
      </c>
      <c r="M138" s="57">
        <f t="shared" si="13"/>
        <v>22314.1</v>
      </c>
      <c r="N138" s="28">
        <v>10904.5</v>
      </c>
      <c r="O138" s="29">
        <v>3756.8</v>
      </c>
    </row>
    <row r="139" spans="1:15">
      <c r="A139" s="40">
        <v>137</v>
      </c>
      <c r="B139" s="56">
        <f t="shared" si="10"/>
        <v>133</v>
      </c>
      <c r="C139" s="15" t="s">
        <v>286</v>
      </c>
      <c r="D139" s="16">
        <v>35400</v>
      </c>
      <c r="E139" s="43">
        <v>-4</v>
      </c>
      <c r="F139" s="50">
        <f t="shared" si="14"/>
        <v>22286.274509803919</v>
      </c>
      <c r="G139" s="44">
        <v>22732</v>
      </c>
      <c r="H139" s="25">
        <v>0.02</v>
      </c>
      <c r="I139" s="55">
        <f t="shared" si="11"/>
        <v>2466.5314401622718</v>
      </c>
      <c r="J139" s="53">
        <v>-4864</v>
      </c>
      <c r="K139" s="27">
        <v>-2.972</v>
      </c>
      <c r="L139" s="57">
        <f t="shared" si="12"/>
        <v>19819.743069641649</v>
      </c>
      <c r="M139" s="57">
        <f t="shared" si="13"/>
        <v>27596</v>
      </c>
      <c r="N139" s="28">
        <v>32686</v>
      </c>
      <c r="O139" s="29">
        <v>69023.7</v>
      </c>
    </row>
    <row r="140" spans="1:15">
      <c r="A140" s="40">
        <v>138</v>
      </c>
      <c r="B140" s="56">
        <f t="shared" si="10"/>
        <v>145</v>
      </c>
      <c r="C140" s="15" t="s">
        <v>288</v>
      </c>
      <c r="D140" s="16">
        <v>23300</v>
      </c>
      <c r="E140" s="43">
        <v>7</v>
      </c>
      <c r="F140" s="50">
        <f t="shared" si="14"/>
        <v>20774.401473296501</v>
      </c>
      <c r="G140" s="44">
        <v>22561</v>
      </c>
      <c r="H140" s="25">
        <v>8.5999999999999993E-2</v>
      </c>
      <c r="I140" s="55">
        <f t="shared" si="11"/>
        <v>1006.9586573884568</v>
      </c>
      <c r="J140" s="53">
        <v>4920</v>
      </c>
      <c r="K140" s="27">
        <v>3.8860000000000001</v>
      </c>
      <c r="L140" s="57">
        <f t="shared" si="12"/>
        <v>19767.442815908045</v>
      </c>
      <c r="M140" s="57">
        <f t="shared" si="13"/>
        <v>17641</v>
      </c>
      <c r="N140" s="28">
        <v>34986</v>
      </c>
      <c r="O140" s="29">
        <v>77895</v>
      </c>
    </row>
    <row r="141" spans="1:15">
      <c r="A141" s="40">
        <v>139</v>
      </c>
      <c r="B141" s="56">
        <f t="shared" si="10"/>
        <v>116</v>
      </c>
      <c r="C141" s="15" t="s">
        <v>290</v>
      </c>
      <c r="D141" s="16">
        <v>11000</v>
      </c>
      <c r="E141" s="43">
        <v>-23</v>
      </c>
      <c r="F141" s="50">
        <f t="shared" si="14"/>
        <v>26093.16037735849</v>
      </c>
      <c r="G141" s="44">
        <v>22127</v>
      </c>
      <c r="H141" s="25">
        <v>-0.152</v>
      </c>
      <c r="I141" s="55">
        <f t="shared" si="11"/>
        <v>4626.8023748939777</v>
      </c>
      <c r="J141" s="53">
        <v>5455</v>
      </c>
      <c r="K141" s="27">
        <v>0.17899999999999999</v>
      </c>
      <c r="L141" s="57">
        <f t="shared" si="12"/>
        <v>21466.358002464513</v>
      </c>
      <c r="M141" s="57">
        <f t="shared" si="13"/>
        <v>16672</v>
      </c>
      <c r="N141" s="28">
        <v>63675</v>
      </c>
      <c r="O141" s="29">
        <v>82881</v>
      </c>
    </row>
    <row r="142" spans="1:15">
      <c r="A142" s="40">
        <v>140</v>
      </c>
      <c r="B142" s="56">
        <f t="shared" si="10"/>
        <v>159</v>
      </c>
      <c r="C142" s="15" t="s">
        <v>292</v>
      </c>
      <c r="D142" s="16">
        <v>199000</v>
      </c>
      <c r="E142" s="43">
        <v>19</v>
      </c>
      <c r="F142" s="50">
        <f t="shared" si="14"/>
        <v>19064.193270060397</v>
      </c>
      <c r="G142" s="44">
        <v>22095.4</v>
      </c>
      <c r="H142" s="25">
        <v>0.159</v>
      </c>
      <c r="I142" s="55">
        <f t="shared" si="11"/>
        <v>128.99850523168908</v>
      </c>
      <c r="J142" s="53">
        <v>86.3</v>
      </c>
      <c r="K142" s="27">
        <v>-0.33100000000000002</v>
      </c>
      <c r="L142" s="57">
        <f t="shared" si="12"/>
        <v>18935.19476482871</v>
      </c>
      <c r="M142" s="57">
        <f t="shared" si="13"/>
        <v>22009.100000000002</v>
      </c>
      <c r="N142" s="28">
        <v>12045.6</v>
      </c>
      <c r="O142" s="29">
        <v>4113.8999999999996</v>
      </c>
    </row>
    <row r="143" spans="1:15">
      <c r="A143" s="40">
        <v>141</v>
      </c>
      <c r="B143" s="56">
        <f t="shared" si="10"/>
        <v>143</v>
      </c>
      <c r="C143" s="15" t="s">
        <v>294</v>
      </c>
      <c r="D143" s="16">
        <v>30000</v>
      </c>
      <c r="E143" s="43">
        <v>2</v>
      </c>
      <c r="F143" s="50">
        <f t="shared" si="14"/>
        <v>21044.21052631579</v>
      </c>
      <c r="G143" s="44">
        <v>21991.200000000001</v>
      </c>
      <c r="H143" s="25">
        <v>4.4999999999999998E-2</v>
      </c>
      <c r="I143" s="55">
        <f t="shared" si="11"/>
        <v>545.24975514201776</v>
      </c>
      <c r="J143" s="53">
        <v>556.70000000000005</v>
      </c>
      <c r="K143" s="27">
        <v>2.1000000000000001E-2</v>
      </c>
      <c r="L143" s="57">
        <f t="shared" si="12"/>
        <v>20498.960771173774</v>
      </c>
      <c r="M143" s="57">
        <f t="shared" si="13"/>
        <v>21434.5</v>
      </c>
      <c r="N143" s="28">
        <v>8519.7999999999993</v>
      </c>
      <c r="O143" s="29">
        <v>4964.7</v>
      </c>
    </row>
    <row r="144" spans="1:15">
      <c r="A144" s="40">
        <v>142</v>
      </c>
      <c r="B144" s="56">
        <f t="shared" si="10"/>
        <v>142</v>
      </c>
      <c r="C144" s="15" t="s">
        <v>296</v>
      </c>
      <c r="D144" s="16">
        <v>58803</v>
      </c>
      <c r="E144" s="43">
        <v>0</v>
      </c>
      <c r="F144" s="50">
        <f t="shared" si="14"/>
        <v>21160.886319845857</v>
      </c>
      <c r="G144" s="44">
        <v>21965</v>
      </c>
      <c r="H144" s="25">
        <v>3.7999999999999999E-2</v>
      </c>
      <c r="I144" s="55">
        <f t="shared" si="11"/>
        <v>3486.5629420084861</v>
      </c>
      <c r="J144" s="53">
        <v>2465</v>
      </c>
      <c r="K144" s="27">
        <v>-0.29299999999999998</v>
      </c>
      <c r="L144" s="57">
        <f t="shared" si="12"/>
        <v>17674.323377837369</v>
      </c>
      <c r="M144" s="57">
        <f t="shared" si="13"/>
        <v>19500</v>
      </c>
      <c r="N144" s="28">
        <v>26243</v>
      </c>
      <c r="O144" s="29">
        <v>28690.1</v>
      </c>
    </row>
    <row r="145" spans="1:15">
      <c r="A145" s="40">
        <v>143</v>
      </c>
      <c r="B145" s="56">
        <f t="shared" si="10"/>
        <v>137</v>
      </c>
      <c r="C145" s="15" t="s">
        <v>298</v>
      </c>
      <c r="D145" s="16">
        <v>11390</v>
      </c>
      <c r="E145" s="43">
        <v>-6</v>
      </c>
      <c r="F145" s="50">
        <f t="shared" si="14"/>
        <v>21671.314741035858</v>
      </c>
      <c r="G145" s="44">
        <v>21758</v>
      </c>
      <c r="H145" s="25">
        <v>4.0000000000000001E-3</v>
      </c>
      <c r="I145" s="55">
        <f t="shared" si="11"/>
        <v>4605.6782334384861</v>
      </c>
      <c r="J145" s="53">
        <v>2920</v>
      </c>
      <c r="K145" s="27">
        <v>-0.36599999999999999</v>
      </c>
      <c r="L145" s="57">
        <f t="shared" si="12"/>
        <v>17065.636507597374</v>
      </c>
      <c r="M145" s="57">
        <f t="shared" si="13"/>
        <v>18838</v>
      </c>
      <c r="N145" s="28">
        <v>140406</v>
      </c>
      <c r="O145" s="29">
        <v>37442.5</v>
      </c>
    </row>
    <row r="146" spans="1:15">
      <c r="A146" s="40">
        <v>144</v>
      </c>
      <c r="B146" s="56">
        <f t="shared" si="10"/>
        <v>260</v>
      </c>
      <c r="C146" s="15" t="s">
        <v>300</v>
      </c>
      <c r="D146" s="16">
        <v>48817</v>
      </c>
      <c r="E146" s="43">
        <v>116</v>
      </c>
      <c r="F146" s="50">
        <f t="shared" si="14"/>
        <v>11759.616438356165</v>
      </c>
      <c r="G146" s="44">
        <v>21461.3</v>
      </c>
      <c r="H146" s="25">
        <v>0.82499999999999996</v>
      </c>
      <c r="I146" s="55" t="e">
        <f t="shared" si="11"/>
        <v>#VALUE!</v>
      </c>
      <c r="J146" s="53">
        <v>-976.1</v>
      </c>
      <c r="K146" s="27" t="s">
        <v>14</v>
      </c>
      <c r="L146" s="57" t="e">
        <f t="shared" si="12"/>
        <v>#VALUE!</v>
      </c>
      <c r="M146" s="57">
        <f t="shared" si="13"/>
        <v>22437.399999999998</v>
      </c>
      <c r="N146" s="28">
        <v>29739.599999999999</v>
      </c>
      <c r="O146" s="29">
        <v>48337.8</v>
      </c>
    </row>
    <row r="147" spans="1:15">
      <c r="A147" s="40">
        <v>145</v>
      </c>
      <c r="B147" s="56">
        <f t="shared" si="10"/>
        <v>138</v>
      </c>
      <c r="C147" s="15" t="s">
        <v>302</v>
      </c>
      <c r="D147" s="16">
        <v>26000</v>
      </c>
      <c r="E147" s="43">
        <v>-7</v>
      </c>
      <c r="F147" s="50">
        <f t="shared" si="14"/>
        <v>21542.052313883298</v>
      </c>
      <c r="G147" s="44">
        <v>21412.799999999999</v>
      </c>
      <c r="H147" s="25">
        <v>-6.0000000000000001E-3</v>
      </c>
      <c r="I147" s="55">
        <f t="shared" si="11"/>
        <v>434.6871569703622</v>
      </c>
      <c r="J147" s="53">
        <v>396</v>
      </c>
      <c r="K147" s="27">
        <v>-8.8999999999999996E-2</v>
      </c>
      <c r="L147" s="57">
        <f t="shared" si="12"/>
        <v>21107.365156912936</v>
      </c>
      <c r="M147" s="57">
        <f t="shared" si="13"/>
        <v>21016.799999999999</v>
      </c>
      <c r="N147" s="28">
        <v>10665.1</v>
      </c>
      <c r="O147" s="29">
        <v>3216.9</v>
      </c>
    </row>
    <row r="148" spans="1:15">
      <c r="A148" s="40">
        <v>146</v>
      </c>
      <c r="B148" s="56">
        <f t="shared" si="10"/>
        <v>207</v>
      </c>
      <c r="C148" s="15" t="s">
        <v>304</v>
      </c>
      <c r="D148" s="16">
        <v>90000</v>
      </c>
      <c r="E148" s="43">
        <v>61</v>
      </c>
      <c r="F148" s="50">
        <f t="shared" si="14"/>
        <v>14207.789613848201</v>
      </c>
      <c r="G148" s="44">
        <v>21340.1</v>
      </c>
      <c r="H148" s="25">
        <v>0.502</v>
      </c>
      <c r="I148" s="55">
        <f t="shared" si="11"/>
        <v>691.28738621586479</v>
      </c>
      <c r="J148" s="53">
        <v>1063.2</v>
      </c>
      <c r="K148" s="27">
        <v>0.53800000000000003</v>
      </c>
      <c r="L148" s="57">
        <f t="shared" si="12"/>
        <v>13516.502227632336</v>
      </c>
      <c r="M148" s="57">
        <f t="shared" si="13"/>
        <v>20276.899999999998</v>
      </c>
      <c r="N148" s="28">
        <v>13456.8</v>
      </c>
      <c r="O148" s="29">
        <v>16607</v>
      </c>
    </row>
    <row r="149" spans="1:15">
      <c r="A149" s="40">
        <v>147</v>
      </c>
      <c r="B149" s="56">
        <f t="shared" si="10"/>
        <v>148</v>
      </c>
      <c r="C149" s="15" t="s">
        <v>306</v>
      </c>
      <c r="D149" s="16">
        <v>169000</v>
      </c>
      <c r="E149" s="43">
        <v>1</v>
      </c>
      <c r="F149" s="50">
        <f t="shared" si="14"/>
        <v>20472.894482091</v>
      </c>
      <c r="G149" s="44">
        <v>21148.5</v>
      </c>
      <c r="H149" s="25">
        <v>3.3000000000000002E-2</v>
      </c>
      <c r="I149" s="55">
        <f t="shared" si="11"/>
        <v>1314.0571428571427</v>
      </c>
      <c r="J149" s="53">
        <v>1149.8</v>
      </c>
      <c r="K149" s="27">
        <v>-0.125</v>
      </c>
      <c r="L149" s="57">
        <f t="shared" si="12"/>
        <v>19158.837339233858</v>
      </c>
      <c r="M149" s="57">
        <f t="shared" si="13"/>
        <v>19998.7</v>
      </c>
      <c r="N149" s="28">
        <v>11600.7</v>
      </c>
      <c r="O149" s="29">
        <v>8470.4</v>
      </c>
    </row>
    <row r="150" spans="1:15">
      <c r="A150" s="40">
        <v>148</v>
      </c>
      <c r="B150" s="56">
        <f t="shared" si="10"/>
        <v>140</v>
      </c>
      <c r="C150" s="15" t="s">
        <v>308</v>
      </c>
      <c r="D150" s="16">
        <v>92000</v>
      </c>
      <c r="E150" s="43">
        <v>-8</v>
      </c>
      <c r="F150" s="50">
        <f t="shared" si="14"/>
        <v>21249.494949494951</v>
      </c>
      <c r="G150" s="44">
        <v>21037</v>
      </c>
      <c r="H150" s="25">
        <v>-0.01</v>
      </c>
      <c r="I150" s="55">
        <f t="shared" si="11"/>
        <v>349.90439770554497</v>
      </c>
      <c r="J150" s="53">
        <v>-183</v>
      </c>
      <c r="K150" s="27">
        <v>-1.5229999999999999</v>
      </c>
      <c r="L150" s="57">
        <f t="shared" si="12"/>
        <v>20899.590551789406</v>
      </c>
      <c r="M150" s="57">
        <f t="shared" si="13"/>
        <v>21220</v>
      </c>
      <c r="N150" s="28">
        <v>18347</v>
      </c>
      <c r="O150" s="29">
        <v>8454.6</v>
      </c>
    </row>
    <row r="151" spans="1:15">
      <c r="A151" s="40">
        <v>149</v>
      </c>
      <c r="B151" s="56">
        <f t="shared" si="10"/>
        <v>131</v>
      </c>
      <c r="C151" s="15" t="s">
        <v>310</v>
      </c>
      <c r="D151" s="16">
        <v>210000</v>
      </c>
      <c r="E151" s="43">
        <v>-18</v>
      </c>
      <c r="F151" s="50">
        <f t="shared" si="14"/>
        <v>22828.664495114008</v>
      </c>
      <c r="G151" s="44">
        <v>21025.200000000001</v>
      </c>
      <c r="H151" s="25">
        <v>-7.9000000000000001E-2</v>
      </c>
      <c r="I151" s="55">
        <f t="shared" si="11"/>
        <v>5192.1998247151623</v>
      </c>
      <c r="J151" s="53">
        <v>5924.3</v>
      </c>
      <c r="K151" s="27">
        <v>0.14099999999999999</v>
      </c>
      <c r="L151" s="57">
        <f t="shared" si="12"/>
        <v>17636.464670398847</v>
      </c>
      <c r="M151" s="57">
        <f t="shared" si="13"/>
        <v>15100.900000000001</v>
      </c>
      <c r="N151" s="28">
        <v>32811.199999999997</v>
      </c>
      <c r="O151" s="29">
        <v>145333.79999999999</v>
      </c>
    </row>
    <row r="152" spans="1:15">
      <c r="A152" s="40">
        <v>150</v>
      </c>
      <c r="B152" s="56">
        <f t="shared" si="10"/>
        <v>150</v>
      </c>
      <c r="C152" s="15" t="s">
        <v>312</v>
      </c>
      <c r="D152" s="16">
        <v>15000</v>
      </c>
      <c r="E152" s="43">
        <v>0</v>
      </c>
      <c r="F152" s="50">
        <f t="shared" si="14"/>
        <v>17652.836579170194</v>
      </c>
      <c r="G152" s="44">
        <v>20848</v>
      </c>
      <c r="H152" s="25">
        <v>0.18100000000000002</v>
      </c>
      <c r="I152" s="55">
        <f t="shared" si="11"/>
        <v>1692.063492063492</v>
      </c>
      <c r="J152" s="53">
        <v>12259</v>
      </c>
      <c r="K152" s="27">
        <v>6.2450000000000001</v>
      </c>
      <c r="L152" s="57">
        <f t="shared" si="12"/>
        <v>15960.773087106703</v>
      </c>
      <c r="M152" s="57">
        <f t="shared" si="13"/>
        <v>8589</v>
      </c>
      <c r="N152" s="28">
        <v>50124</v>
      </c>
      <c r="O152" s="29">
        <v>119034.7</v>
      </c>
    </row>
    <row r="153" spans="1:15">
      <c r="A153" s="40">
        <v>151</v>
      </c>
      <c r="B153" s="56">
        <f t="shared" si="10"/>
        <v>127</v>
      </c>
      <c r="C153" s="15" t="s">
        <v>314</v>
      </c>
      <c r="D153" s="16">
        <v>176000</v>
      </c>
      <c r="E153" s="43">
        <v>-24</v>
      </c>
      <c r="F153" s="50">
        <f t="shared" si="14"/>
        <v>22886.438809261301</v>
      </c>
      <c r="G153" s="44">
        <v>20758</v>
      </c>
      <c r="H153" s="25">
        <v>-9.3000000000000013E-2</v>
      </c>
      <c r="I153" s="55">
        <f t="shared" si="11"/>
        <v>1371.9424460431653</v>
      </c>
      <c r="J153" s="53">
        <v>1907</v>
      </c>
      <c r="K153" s="27">
        <v>0.39</v>
      </c>
      <c r="L153" s="57">
        <f t="shared" si="12"/>
        <v>21514.496363218135</v>
      </c>
      <c r="M153" s="57">
        <f t="shared" si="13"/>
        <v>18851</v>
      </c>
      <c r="N153" s="28">
        <v>23696</v>
      </c>
      <c r="O153" s="29">
        <v>42117.1</v>
      </c>
    </row>
    <row r="154" spans="1:15">
      <c r="A154" s="40">
        <v>152</v>
      </c>
      <c r="B154" s="56">
        <f t="shared" si="10"/>
        <v>158</v>
      </c>
      <c r="C154" s="15" t="s">
        <v>316</v>
      </c>
      <c r="D154" s="16">
        <v>71600</v>
      </c>
      <c r="E154" s="43">
        <v>6</v>
      </c>
      <c r="F154" s="50">
        <f t="shared" si="14"/>
        <v>19099.907493061979</v>
      </c>
      <c r="G154" s="44">
        <v>20647</v>
      </c>
      <c r="H154" s="25">
        <v>8.1000000000000003E-2</v>
      </c>
      <c r="I154" s="55">
        <f t="shared" si="11"/>
        <v>397.05882352941177</v>
      </c>
      <c r="J154" s="53">
        <v>675</v>
      </c>
      <c r="K154" s="27">
        <v>0.7</v>
      </c>
      <c r="L154" s="57">
        <f t="shared" si="12"/>
        <v>18702.848669532566</v>
      </c>
      <c r="M154" s="57">
        <f t="shared" si="13"/>
        <v>19972</v>
      </c>
      <c r="N154" s="28">
        <v>29235</v>
      </c>
      <c r="O154" s="29">
        <v>13978.3</v>
      </c>
    </row>
    <row r="155" spans="1:15">
      <c r="A155" s="40">
        <v>153</v>
      </c>
      <c r="B155" s="56">
        <f t="shared" si="10"/>
        <v>161</v>
      </c>
      <c r="C155" s="15" t="s">
        <v>318</v>
      </c>
      <c r="D155" s="16">
        <v>17000</v>
      </c>
      <c r="E155" s="43">
        <v>8</v>
      </c>
      <c r="F155" s="50">
        <f t="shared" si="14"/>
        <v>18351.736420302761</v>
      </c>
      <c r="G155" s="44">
        <v>20609</v>
      </c>
      <c r="H155" s="25">
        <v>0.12300000000000001</v>
      </c>
      <c r="I155" s="55">
        <f t="shared" si="11"/>
        <v>6697.659297789337</v>
      </c>
      <c r="J155" s="53">
        <v>10301</v>
      </c>
      <c r="K155" s="27">
        <v>0.53800000000000003</v>
      </c>
      <c r="L155" s="57">
        <f t="shared" si="12"/>
        <v>11654.077122513423</v>
      </c>
      <c r="M155" s="57">
        <f t="shared" si="13"/>
        <v>10308</v>
      </c>
      <c r="N155" s="28">
        <v>69225</v>
      </c>
      <c r="O155" s="29">
        <v>343774.2</v>
      </c>
    </row>
    <row r="156" spans="1:15">
      <c r="A156" s="40">
        <v>154</v>
      </c>
      <c r="B156" s="56">
        <f t="shared" si="10"/>
        <v>230</v>
      </c>
      <c r="C156" s="15" t="s">
        <v>320</v>
      </c>
      <c r="D156" s="16">
        <v>11626</v>
      </c>
      <c r="E156" s="43">
        <v>76</v>
      </c>
      <c r="F156" s="50">
        <f t="shared" si="14"/>
        <v>12643.884449907804</v>
      </c>
      <c r="G156" s="44">
        <v>20571.599999999999</v>
      </c>
      <c r="H156" s="25">
        <v>0.627</v>
      </c>
      <c r="I156" s="55">
        <f t="shared" si="11"/>
        <v>810.61185468451242</v>
      </c>
      <c r="J156" s="53">
        <v>1695.8</v>
      </c>
      <c r="K156" s="27">
        <v>1.0920000000000001</v>
      </c>
      <c r="L156" s="57">
        <f t="shared" si="12"/>
        <v>11833.272595223292</v>
      </c>
      <c r="M156" s="57">
        <f t="shared" si="13"/>
        <v>18875.8</v>
      </c>
      <c r="N156" s="28">
        <v>28566.2</v>
      </c>
      <c r="O156" s="29">
        <v>15513.8</v>
      </c>
    </row>
    <row r="157" spans="1:15">
      <c r="A157" s="40">
        <v>155</v>
      </c>
      <c r="B157" s="56">
        <f t="shared" si="10"/>
        <v>170</v>
      </c>
      <c r="C157" s="15" t="s">
        <v>322</v>
      </c>
      <c r="D157" s="16">
        <v>12000</v>
      </c>
      <c r="E157" s="43">
        <v>15</v>
      </c>
      <c r="F157" s="50">
        <f t="shared" si="14"/>
        <v>17011.75</v>
      </c>
      <c r="G157" s="44">
        <v>20414.099999999999</v>
      </c>
      <c r="H157" s="25">
        <v>0.2</v>
      </c>
      <c r="I157" s="55">
        <f t="shared" si="11"/>
        <v>373.66185216652508</v>
      </c>
      <c r="J157" s="53">
        <v>439.8</v>
      </c>
      <c r="K157" s="27">
        <v>0.17699999999999999</v>
      </c>
      <c r="L157" s="57">
        <f t="shared" si="12"/>
        <v>16638.088147833474</v>
      </c>
      <c r="M157" s="57">
        <f t="shared" si="13"/>
        <v>19974.3</v>
      </c>
      <c r="N157" s="28">
        <v>11764.7</v>
      </c>
      <c r="O157" s="29">
        <v>13569</v>
      </c>
    </row>
    <row r="158" spans="1:15">
      <c r="A158" s="40">
        <v>156</v>
      </c>
      <c r="B158" s="56">
        <f t="shared" si="10"/>
        <v>157</v>
      </c>
      <c r="C158" s="15" t="s">
        <v>324</v>
      </c>
      <c r="D158" s="16">
        <v>81500</v>
      </c>
      <c r="E158" s="43">
        <v>1</v>
      </c>
      <c r="F158" s="50">
        <f t="shared" si="14"/>
        <v>19101.983002832862</v>
      </c>
      <c r="G158" s="44">
        <v>20229</v>
      </c>
      <c r="H158" s="25">
        <v>5.9000000000000004E-2</v>
      </c>
      <c r="I158" s="55">
        <f t="shared" si="11"/>
        <v>859.44206008583694</v>
      </c>
      <c r="J158" s="53">
        <v>801</v>
      </c>
      <c r="K158" s="27">
        <v>-6.8000000000000005E-2</v>
      </c>
      <c r="L158" s="57">
        <f t="shared" si="12"/>
        <v>18242.540942747026</v>
      </c>
      <c r="M158" s="57">
        <f t="shared" si="13"/>
        <v>19428</v>
      </c>
      <c r="N158" s="28">
        <v>12469</v>
      </c>
      <c r="O158" s="29">
        <v>11220.9</v>
      </c>
    </row>
    <row r="159" spans="1:15">
      <c r="A159" s="40">
        <v>157</v>
      </c>
      <c r="B159" s="56">
        <f t="shared" si="10"/>
        <v>164</v>
      </c>
      <c r="C159" s="15" t="s">
        <v>326</v>
      </c>
      <c r="D159" s="16">
        <v>87000</v>
      </c>
      <c r="E159" s="43">
        <v>7</v>
      </c>
      <c r="F159" s="50">
        <f t="shared" si="14"/>
        <v>18207.317073170732</v>
      </c>
      <c r="G159" s="44">
        <v>20155.5</v>
      </c>
      <c r="H159" s="25">
        <v>0.107</v>
      </c>
      <c r="I159" s="55">
        <f t="shared" si="11"/>
        <v>339.55223880597015</v>
      </c>
      <c r="J159" s="53">
        <v>136.5</v>
      </c>
      <c r="K159" s="27">
        <v>-0.59799999999999998</v>
      </c>
      <c r="L159" s="57">
        <f t="shared" si="12"/>
        <v>17867.764834364763</v>
      </c>
      <c r="M159" s="57">
        <f t="shared" si="13"/>
        <v>20019</v>
      </c>
      <c r="N159" s="28">
        <v>14681.1</v>
      </c>
      <c r="O159" s="29">
        <v>4631.3</v>
      </c>
    </row>
    <row r="160" spans="1:15">
      <c r="A160" s="40">
        <v>158</v>
      </c>
      <c r="B160" s="56">
        <f t="shared" si="10"/>
        <v>169</v>
      </c>
      <c r="C160" s="15" t="s">
        <v>328</v>
      </c>
      <c r="D160" s="16">
        <v>231600</v>
      </c>
      <c r="E160" s="43">
        <v>11</v>
      </c>
      <c r="F160" s="50">
        <f t="shared" si="14"/>
        <v>17052.551020408162</v>
      </c>
      <c r="G160" s="44">
        <v>20053.8</v>
      </c>
      <c r="H160" s="25">
        <v>0.17600000000000002</v>
      </c>
      <c r="I160" s="55">
        <f t="shared" si="11"/>
        <v>301.20240480961928</v>
      </c>
      <c r="J160" s="53">
        <v>300.60000000000002</v>
      </c>
      <c r="K160" s="27">
        <v>-2E-3</v>
      </c>
      <c r="L160" s="57">
        <f t="shared" si="12"/>
        <v>16751.348615598541</v>
      </c>
      <c r="M160" s="57">
        <f t="shared" si="13"/>
        <v>19753.2</v>
      </c>
      <c r="N160" s="28">
        <v>11480.4</v>
      </c>
      <c r="O160" s="29">
        <v>4885.1000000000004</v>
      </c>
    </row>
    <row r="161" spans="1:15">
      <c r="A161" s="40">
        <v>159</v>
      </c>
      <c r="B161" s="56">
        <f t="shared" si="10"/>
        <v>165</v>
      </c>
      <c r="C161" s="15" t="s">
        <v>330</v>
      </c>
      <c r="D161" s="16">
        <v>51996</v>
      </c>
      <c r="E161" s="43">
        <v>6</v>
      </c>
      <c r="F161" s="50">
        <f t="shared" si="14"/>
        <v>18027.95311091073</v>
      </c>
      <c r="G161" s="44">
        <v>19993</v>
      </c>
      <c r="H161" s="25">
        <v>0.109</v>
      </c>
      <c r="I161" s="55">
        <f t="shared" si="11"/>
        <v>5338.3685800604226</v>
      </c>
      <c r="J161" s="53">
        <v>5301</v>
      </c>
      <c r="K161" s="27">
        <v>-7.0000000000000001E-3</v>
      </c>
      <c r="L161" s="57">
        <f t="shared" si="12"/>
        <v>12689.584530850309</v>
      </c>
      <c r="M161" s="57">
        <f t="shared" si="13"/>
        <v>14692</v>
      </c>
      <c r="N161" s="28">
        <v>382315</v>
      </c>
      <c r="O161" s="29">
        <v>55640.1</v>
      </c>
    </row>
    <row r="162" spans="1:15">
      <c r="A162" s="40">
        <v>160</v>
      </c>
      <c r="B162" s="56">
        <f t="shared" si="10"/>
        <v>162</v>
      </c>
      <c r="C162" s="15" t="s">
        <v>332</v>
      </c>
      <c r="D162" s="16">
        <v>71000</v>
      </c>
      <c r="E162" s="43">
        <v>2</v>
      </c>
      <c r="F162" s="50">
        <f t="shared" si="14"/>
        <v>18334.562211981567</v>
      </c>
      <c r="G162" s="44">
        <v>19893</v>
      </c>
      <c r="H162" s="25">
        <v>8.5000000000000006E-2</v>
      </c>
      <c r="I162" s="55">
        <f t="shared" si="11"/>
        <v>2491.4473684210525</v>
      </c>
      <c r="J162" s="53">
        <v>2650.9</v>
      </c>
      <c r="K162" s="27">
        <v>6.4000000000000001E-2</v>
      </c>
      <c r="L162" s="57">
        <f t="shared" si="12"/>
        <v>15843.114843560514</v>
      </c>
      <c r="M162" s="57">
        <f t="shared" si="13"/>
        <v>17242.099999999999</v>
      </c>
      <c r="N162" s="28">
        <v>47832.5</v>
      </c>
      <c r="O162" s="29">
        <v>94485.9</v>
      </c>
    </row>
    <row r="163" spans="1:15">
      <c r="A163" s="40">
        <v>161</v>
      </c>
      <c r="B163" s="56">
        <f t="shared" si="10"/>
        <v>156</v>
      </c>
      <c r="C163" s="15" t="s">
        <v>334</v>
      </c>
      <c r="D163" s="16">
        <v>18500</v>
      </c>
      <c r="E163" s="43">
        <v>-5</v>
      </c>
      <c r="F163" s="50">
        <f t="shared" si="14"/>
        <v>19230.843840931135</v>
      </c>
      <c r="G163" s="44">
        <v>19827</v>
      </c>
      <c r="H163" s="25">
        <v>3.1E-2</v>
      </c>
      <c r="I163" s="55" t="e">
        <f t="shared" si="11"/>
        <v>#VALUE!</v>
      </c>
      <c r="J163" s="53">
        <v>1807</v>
      </c>
      <c r="K163" s="27" t="s">
        <v>14</v>
      </c>
      <c r="L163" s="57" t="e">
        <f t="shared" si="12"/>
        <v>#VALUE!</v>
      </c>
      <c r="M163" s="57">
        <f t="shared" si="13"/>
        <v>18020</v>
      </c>
      <c r="N163" s="28">
        <v>62307</v>
      </c>
      <c r="O163" s="29">
        <v>17872.900000000001</v>
      </c>
    </row>
    <row r="164" spans="1:15">
      <c r="A164" s="40">
        <v>162</v>
      </c>
      <c r="B164" s="56">
        <f t="shared" si="10"/>
        <v>154</v>
      </c>
      <c r="C164" s="15" t="s">
        <v>336</v>
      </c>
      <c r="D164" s="16">
        <v>8300</v>
      </c>
      <c r="E164" s="43">
        <v>-8</v>
      </c>
      <c r="F164" s="50">
        <f t="shared" si="14"/>
        <v>19490.566037735851</v>
      </c>
      <c r="G164" s="44">
        <v>19627</v>
      </c>
      <c r="H164" s="25">
        <v>6.9999999999999993E-3</v>
      </c>
      <c r="I164" s="55">
        <f t="shared" si="11"/>
        <v>10224.669603524228</v>
      </c>
      <c r="J164" s="53">
        <v>6963</v>
      </c>
      <c r="K164" s="27">
        <v>-0.31900000000000001</v>
      </c>
      <c r="L164" s="57">
        <f t="shared" si="12"/>
        <v>9265.8964342116233</v>
      </c>
      <c r="M164" s="57">
        <f t="shared" si="13"/>
        <v>12664</v>
      </c>
      <c r="N164" s="28">
        <v>55638</v>
      </c>
      <c r="O164" s="29">
        <v>107648.6</v>
      </c>
    </row>
    <row r="165" spans="1:15">
      <c r="A165" s="40">
        <v>163</v>
      </c>
      <c r="B165" s="56">
        <f t="shared" si="10"/>
        <v>175</v>
      </c>
      <c r="C165" s="15" t="s">
        <v>338</v>
      </c>
      <c r="D165" s="16">
        <v>51300</v>
      </c>
      <c r="E165" s="43">
        <v>12</v>
      </c>
      <c r="F165" s="50">
        <f t="shared" si="14"/>
        <v>16621.107266435989</v>
      </c>
      <c r="G165" s="44">
        <v>19214</v>
      </c>
      <c r="H165" s="25">
        <v>0.156</v>
      </c>
      <c r="I165" s="55">
        <f t="shared" si="11"/>
        <v>4090.1246404602111</v>
      </c>
      <c r="J165" s="53">
        <v>4266</v>
      </c>
      <c r="K165" s="27">
        <v>4.2999999999999997E-2</v>
      </c>
      <c r="L165" s="57">
        <f t="shared" si="12"/>
        <v>12530.982625975777</v>
      </c>
      <c r="M165" s="57">
        <f t="shared" si="13"/>
        <v>14948</v>
      </c>
      <c r="N165" s="28">
        <v>362873</v>
      </c>
      <c r="O165" s="29">
        <v>48152.7</v>
      </c>
    </row>
    <row r="166" spans="1:15">
      <c r="A166" s="40">
        <v>164</v>
      </c>
      <c r="B166" s="56">
        <f t="shared" si="10"/>
        <v>153</v>
      </c>
      <c r="C166" s="15" t="s">
        <v>340</v>
      </c>
      <c r="D166" s="16">
        <v>53349</v>
      </c>
      <c r="E166" s="43">
        <v>-11</v>
      </c>
      <c r="F166" s="50">
        <f t="shared" si="14"/>
        <v>19517.922606924643</v>
      </c>
      <c r="G166" s="44">
        <v>19166.599999999999</v>
      </c>
      <c r="H166" s="25">
        <v>-1.8000000000000002E-2</v>
      </c>
      <c r="I166" s="55">
        <f t="shared" si="11"/>
        <v>191.31914893617022</v>
      </c>
      <c r="J166" s="53">
        <v>224.8</v>
      </c>
      <c r="K166" s="27">
        <v>0.17499999999999999</v>
      </c>
      <c r="L166" s="57">
        <f t="shared" si="12"/>
        <v>19326.603457988473</v>
      </c>
      <c r="M166" s="57">
        <f t="shared" si="13"/>
        <v>18941.8</v>
      </c>
      <c r="N166" s="28">
        <v>8913.6</v>
      </c>
      <c r="O166" s="29">
        <v>5137.6000000000004</v>
      </c>
    </row>
    <row r="167" spans="1:15">
      <c r="A167" s="40">
        <v>165</v>
      </c>
      <c r="B167" s="56">
        <f t="shared" si="10"/>
        <v>128</v>
      </c>
      <c r="C167" s="15" t="s">
        <v>342</v>
      </c>
      <c r="D167" s="16">
        <v>15400</v>
      </c>
      <c r="E167" s="43">
        <v>-37</v>
      </c>
      <c r="F167" s="50">
        <f t="shared" si="14"/>
        <v>22880.889423076926</v>
      </c>
      <c r="G167" s="44">
        <v>19036.900000000001</v>
      </c>
      <c r="H167" s="25">
        <v>-0.16800000000000001</v>
      </c>
      <c r="I167" s="55">
        <f t="shared" si="11"/>
        <v>524.83221476510062</v>
      </c>
      <c r="J167" s="53">
        <v>-156.4</v>
      </c>
      <c r="K167" s="27">
        <v>-1.298</v>
      </c>
      <c r="L167" s="57">
        <f t="shared" si="12"/>
        <v>22356.057208311824</v>
      </c>
      <c r="M167" s="57">
        <f t="shared" si="13"/>
        <v>19193.300000000003</v>
      </c>
      <c r="N167" s="28">
        <v>9596.7999999999993</v>
      </c>
      <c r="O167" s="29">
        <v>4702.5</v>
      </c>
    </row>
    <row r="168" spans="1:15">
      <c r="A168" s="40">
        <v>166</v>
      </c>
      <c r="B168" s="56">
        <f t="shared" si="10"/>
        <v>136</v>
      </c>
      <c r="C168" s="15" t="s">
        <v>344</v>
      </c>
      <c r="D168" s="16">
        <v>29034</v>
      </c>
      <c r="E168" s="43">
        <v>-30</v>
      </c>
      <c r="F168" s="50">
        <f t="shared" si="14"/>
        <v>21739.977090492554</v>
      </c>
      <c r="G168" s="44">
        <v>18979</v>
      </c>
      <c r="H168" s="25">
        <v>-0.127</v>
      </c>
      <c r="I168" s="55">
        <f t="shared" si="11"/>
        <v>2430.6451612903224</v>
      </c>
      <c r="J168" s="53">
        <v>1507</v>
      </c>
      <c r="K168" s="27">
        <v>-0.38</v>
      </c>
      <c r="L168" s="57">
        <f t="shared" si="12"/>
        <v>19309.331929202232</v>
      </c>
      <c r="M168" s="57">
        <f t="shared" si="13"/>
        <v>17472</v>
      </c>
      <c r="N168" s="28">
        <v>23396</v>
      </c>
      <c r="O168" s="29">
        <v>13874.6</v>
      </c>
    </row>
    <row r="169" spans="1:15">
      <c r="A169" s="40">
        <v>167</v>
      </c>
      <c r="B169" s="56">
        <f t="shared" si="10"/>
        <v>220</v>
      </c>
      <c r="C169" s="15" t="s">
        <v>346</v>
      </c>
      <c r="D169" s="16">
        <v>11000</v>
      </c>
      <c r="E169" s="43">
        <v>53</v>
      </c>
      <c r="F169" s="50">
        <f t="shared" si="14"/>
        <v>13277.699859747547</v>
      </c>
      <c r="G169" s="44">
        <v>18934</v>
      </c>
      <c r="H169" s="25">
        <v>0.42599999999999999</v>
      </c>
      <c r="I169" s="55">
        <f t="shared" si="11"/>
        <v>1311.0123770231673</v>
      </c>
      <c r="J169" s="53">
        <v>4131</v>
      </c>
      <c r="K169" s="27">
        <v>2.1509999999999998</v>
      </c>
      <c r="L169" s="57">
        <f t="shared" si="12"/>
        <v>11966.687482724379</v>
      </c>
      <c r="M169" s="57">
        <f t="shared" si="13"/>
        <v>14803</v>
      </c>
      <c r="N169" s="28">
        <v>43854</v>
      </c>
      <c r="O169" s="29">
        <v>49509.5</v>
      </c>
    </row>
    <row r="170" spans="1:15">
      <c r="A170" s="40">
        <v>168</v>
      </c>
      <c r="B170" s="56">
        <f t="shared" si="10"/>
        <v>152</v>
      </c>
      <c r="C170" s="15" t="s">
        <v>348</v>
      </c>
      <c r="D170" s="16">
        <v>11000</v>
      </c>
      <c r="E170" s="43">
        <v>-16</v>
      </c>
      <c r="F170" s="50">
        <f t="shared" si="14"/>
        <v>19884.21052631579</v>
      </c>
      <c r="G170" s="44">
        <v>18890</v>
      </c>
      <c r="H170" s="25">
        <v>-0.05</v>
      </c>
      <c r="I170" s="55" t="e">
        <f t="shared" si="11"/>
        <v>#VALUE!</v>
      </c>
      <c r="J170" s="53">
        <v>707</v>
      </c>
      <c r="K170" s="27" t="s">
        <v>14</v>
      </c>
      <c r="L170" s="57" t="e">
        <f t="shared" si="12"/>
        <v>#VALUE!</v>
      </c>
      <c r="M170" s="57">
        <f t="shared" si="13"/>
        <v>18183</v>
      </c>
      <c r="N170" s="28">
        <v>7154</v>
      </c>
      <c r="O170" s="29">
        <v>8890.9</v>
      </c>
    </row>
    <row r="171" spans="1:15">
      <c r="A171" s="40">
        <v>169</v>
      </c>
      <c r="B171" s="56">
        <f t="shared" si="10"/>
        <v>177</v>
      </c>
      <c r="C171" s="15" t="s">
        <v>350</v>
      </c>
      <c r="D171" s="16">
        <v>50000</v>
      </c>
      <c r="E171" s="43">
        <v>8</v>
      </c>
      <c r="F171" s="50">
        <f t="shared" si="14"/>
        <v>16305.570060922541</v>
      </c>
      <c r="G171" s="44">
        <v>18735.099999999999</v>
      </c>
      <c r="H171" s="25">
        <v>0.14899999999999999</v>
      </c>
      <c r="I171" s="55">
        <f t="shared" si="11"/>
        <v>616.81887366818876</v>
      </c>
      <c r="J171" s="53">
        <v>810.5</v>
      </c>
      <c r="K171" s="27">
        <v>0.314</v>
      </c>
      <c r="L171" s="57">
        <f t="shared" si="12"/>
        <v>15688.751187254351</v>
      </c>
      <c r="M171" s="57">
        <f t="shared" si="13"/>
        <v>17924.599999999999</v>
      </c>
      <c r="N171" s="28">
        <v>12683</v>
      </c>
      <c r="O171" s="29">
        <v>16350.1</v>
      </c>
    </row>
    <row r="172" spans="1:15">
      <c r="A172" s="40">
        <v>170</v>
      </c>
      <c r="B172" s="56">
        <f t="shared" si="10"/>
        <v>176</v>
      </c>
      <c r="C172" s="15" t="s">
        <v>352</v>
      </c>
      <c r="D172" s="16">
        <v>26800</v>
      </c>
      <c r="E172" s="43">
        <v>6</v>
      </c>
      <c r="F172" s="50">
        <f t="shared" si="14"/>
        <v>16412.334801762114</v>
      </c>
      <c r="G172" s="44">
        <v>18628</v>
      </c>
      <c r="H172" s="25">
        <v>0.13500000000000001</v>
      </c>
      <c r="I172" s="55">
        <f t="shared" si="11"/>
        <v>1817.0391061452515</v>
      </c>
      <c r="J172" s="53">
        <v>2602</v>
      </c>
      <c r="K172" s="27">
        <v>0.432</v>
      </c>
      <c r="L172" s="57">
        <f t="shared" si="12"/>
        <v>14595.295695616862</v>
      </c>
      <c r="M172" s="57">
        <f t="shared" si="13"/>
        <v>16026</v>
      </c>
      <c r="N172" s="28">
        <v>42216</v>
      </c>
      <c r="O172" s="29">
        <v>18678.400000000001</v>
      </c>
    </row>
    <row r="173" spans="1:15">
      <c r="A173" s="40">
        <v>171</v>
      </c>
      <c r="B173" s="56">
        <f t="shared" si="10"/>
        <v>163</v>
      </c>
      <c r="C173" s="15" t="s">
        <v>354</v>
      </c>
      <c r="D173" s="16">
        <v>41000</v>
      </c>
      <c r="E173" s="43">
        <v>-8</v>
      </c>
      <c r="F173" s="50">
        <f t="shared" si="14"/>
        <v>18266.798418972332</v>
      </c>
      <c r="G173" s="44">
        <v>18486</v>
      </c>
      <c r="H173" s="25">
        <v>1.2E-2</v>
      </c>
      <c r="I173" s="55">
        <f t="shared" si="11"/>
        <v>2277.8675282714057</v>
      </c>
      <c r="J173" s="53">
        <v>1410</v>
      </c>
      <c r="K173" s="27">
        <v>-0.38100000000000001</v>
      </c>
      <c r="L173" s="57">
        <f t="shared" si="12"/>
        <v>15988.930890700925</v>
      </c>
      <c r="M173" s="57">
        <f t="shared" si="13"/>
        <v>17076</v>
      </c>
      <c r="N173" s="28">
        <v>14518</v>
      </c>
      <c r="O173" s="29">
        <v>42635.199999999997</v>
      </c>
    </row>
    <row r="174" spans="1:15">
      <c r="A174" s="40">
        <v>172</v>
      </c>
      <c r="B174" s="56">
        <f t="shared" si="10"/>
        <v>147</v>
      </c>
      <c r="C174" s="15" t="s">
        <v>356</v>
      </c>
      <c r="D174" s="16">
        <v>102795</v>
      </c>
      <c r="E174" s="43">
        <v>-25</v>
      </c>
      <c r="F174" s="50">
        <f t="shared" si="14"/>
        <v>20622.747747747748</v>
      </c>
      <c r="G174" s="44">
        <v>18313</v>
      </c>
      <c r="H174" s="25">
        <v>-0.11199999999999999</v>
      </c>
      <c r="I174" s="55" t="e">
        <f t="shared" si="11"/>
        <v>#VALUE!</v>
      </c>
      <c r="J174" s="53">
        <v>111</v>
      </c>
      <c r="K174" s="27" t="s">
        <v>14</v>
      </c>
      <c r="L174" s="57" t="e">
        <f t="shared" si="12"/>
        <v>#VALUE!</v>
      </c>
      <c r="M174" s="57">
        <f t="shared" si="13"/>
        <v>18202</v>
      </c>
      <c r="N174" s="28">
        <v>22409</v>
      </c>
      <c r="O174" s="29">
        <v>2968.6</v>
      </c>
    </row>
    <row r="175" spans="1:15">
      <c r="A175" s="40">
        <v>173</v>
      </c>
      <c r="B175" s="56">
        <f t="shared" si="10"/>
        <v>173</v>
      </c>
      <c r="C175" s="15" t="s">
        <v>358</v>
      </c>
      <c r="D175" s="16">
        <v>16500</v>
      </c>
      <c r="E175" s="43">
        <v>0</v>
      </c>
      <c r="F175" s="50">
        <f t="shared" si="14"/>
        <v>16699.908508691675</v>
      </c>
      <c r="G175" s="44">
        <v>18253</v>
      </c>
      <c r="H175" s="25">
        <v>9.3000000000000013E-2</v>
      </c>
      <c r="I175" s="55">
        <f t="shared" si="11"/>
        <v>1934.8127600554785</v>
      </c>
      <c r="J175" s="53">
        <v>2790</v>
      </c>
      <c r="K175" s="27">
        <v>0.442</v>
      </c>
      <c r="L175" s="57">
        <f t="shared" si="12"/>
        <v>14765.095748636197</v>
      </c>
      <c r="M175" s="57">
        <f t="shared" si="13"/>
        <v>15463</v>
      </c>
      <c r="N175" s="28">
        <v>106792</v>
      </c>
      <c r="O175" s="29">
        <v>22644.6</v>
      </c>
    </row>
    <row r="176" spans="1:15">
      <c r="A176" s="40">
        <v>174</v>
      </c>
      <c r="B176" s="56">
        <f t="shared" si="10"/>
        <v>174</v>
      </c>
      <c r="C176" s="15" t="s">
        <v>360</v>
      </c>
      <c r="D176" s="16">
        <v>25110</v>
      </c>
      <c r="E176" s="43">
        <v>0</v>
      </c>
      <c r="F176" s="50">
        <f t="shared" si="14"/>
        <v>16629.787234042553</v>
      </c>
      <c r="G176" s="44">
        <v>17976.8</v>
      </c>
      <c r="H176" s="25">
        <v>8.1000000000000003E-2</v>
      </c>
      <c r="I176" s="55">
        <f t="shared" si="11"/>
        <v>627.10103871576962</v>
      </c>
      <c r="J176" s="53">
        <v>664.1</v>
      </c>
      <c r="K176" s="27">
        <v>5.8999999999999997E-2</v>
      </c>
      <c r="L176" s="57">
        <f t="shared" si="12"/>
        <v>16002.686195326783</v>
      </c>
      <c r="M176" s="57">
        <f t="shared" si="13"/>
        <v>17312.7</v>
      </c>
      <c r="N176" s="28">
        <v>17486.3</v>
      </c>
      <c r="O176" s="29">
        <v>11690</v>
      </c>
    </row>
    <row r="177" spans="1:15">
      <c r="A177" s="40">
        <v>175</v>
      </c>
      <c r="B177" s="56">
        <f t="shared" si="10"/>
        <v>206</v>
      </c>
      <c r="C177" s="15" t="s">
        <v>362</v>
      </c>
      <c r="D177" s="16">
        <v>3622</v>
      </c>
      <c r="E177" s="43">
        <v>31</v>
      </c>
      <c r="F177" s="50">
        <f t="shared" si="14"/>
        <v>14251.568785197105</v>
      </c>
      <c r="G177" s="44">
        <v>17714.7</v>
      </c>
      <c r="H177" s="25">
        <v>0.24299999999999999</v>
      </c>
      <c r="I177" s="55">
        <f t="shared" si="11"/>
        <v>805.57593543653707</v>
      </c>
      <c r="J177" s="53">
        <v>1098</v>
      </c>
      <c r="K177" s="27">
        <v>0.36299999999999999</v>
      </c>
      <c r="L177" s="57">
        <f t="shared" si="12"/>
        <v>13445.992849760569</v>
      </c>
      <c r="M177" s="57">
        <f t="shared" si="13"/>
        <v>16616.7</v>
      </c>
      <c r="N177" s="28">
        <v>10994.6</v>
      </c>
      <c r="O177" s="29">
        <v>8413.6</v>
      </c>
    </row>
    <row r="178" spans="1:15">
      <c r="A178" s="40">
        <v>176</v>
      </c>
      <c r="B178" s="56">
        <f t="shared" si="10"/>
        <v>171</v>
      </c>
      <c r="C178" s="15" t="s">
        <v>364</v>
      </c>
      <c r="D178" s="16">
        <v>15000</v>
      </c>
      <c r="E178" s="43">
        <v>-5</v>
      </c>
      <c r="F178" s="50">
        <f t="shared" si="14"/>
        <v>16764.89058039962</v>
      </c>
      <c r="G178" s="44">
        <v>17619.900000000001</v>
      </c>
      <c r="H178" s="25">
        <v>5.0999999999999997E-2</v>
      </c>
      <c r="I178" s="55">
        <f t="shared" si="11"/>
        <v>96.31604459524965</v>
      </c>
      <c r="J178" s="53">
        <v>198.7</v>
      </c>
      <c r="K178" s="27">
        <v>1.0629999999999999</v>
      </c>
      <c r="L178" s="57">
        <f t="shared" si="12"/>
        <v>16668.574535804371</v>
      </c>
      <c r="M178" s="57">
        <f t="shared" si="13"/>
        <v>17421.2</v>
      </c>
      <c r="N178" s="28">
        <v>4000.9</v>
      </c>
      <c r="O178" s="29">
        <v>4170.2</v>
      </c>
    </row>
    <row r="179" spans="1:15">
      <c r="A179" s="40">
        <v>177</v>
      </c>
      <c r="B179" s="56">
        <f t="shared" si="10"/>
        <v>190</v>
      </c>
      <c r="C179" s="15" t="s">
        <v>366</v>
      </c>
      <c r="D179" s="16">
        <v>53368</v>
      </c>
      <c r="E179" s="43">
        <v>13</v>
      </c>
      <c r="F179" s="50">
        <f t="shared" si="14"/>
        <v>14986.752136752139</v>
      </c>
      <c r="G179" s="44">
        <v>17534.5</v>
      </c>
      <c r="H179" s="25">
        <v>0.17</v>
      </c>
      <c r="I179" s="55">
        <f t="shared" si="11"/>
        <v>1771.0862619808308</v>
      </c>
      <c r="J179" s="53">
        <v>1108.7</v>
      </c>
      <c r="K179" s="27">
        <v>-0.374</v>
      </c>
      <c r="L179" s="57">
        <f t="shared" si="12"/>
        <v>13215.665874771308</v>
      </c>
      <c r="M179" s="57">
        <f t="shared" si="13"/>
        <v>16425.8</v>
      </c>
      <c r="N179" s="28">
        <v>19134.3</v>
      </c>
      <c r="O179" s="29">
        <v>39918.5</v>
      </c>
    </row>
    <row r="180" spans="1:15">
      <c r="A180" s="40">
        <v>178</v>
      </c>
      <c r="B180" s="56">
        <f t="shared" si="10"/>
        <v>178</v>
      </c>
      <c r="C180" s="15" t="s">
        <v>368</v>
      </c>
      <c r="D180" s="16">
        <v>87500</v>
      </c>
      <c r="E180" s="43">
        <v>0</v>
      </c>
      <c r="F180" s="50">
        <f t="shared" si="14"/>
        <v>16299.625468164793</v>
      </c>
      <c r="G180" s="44">
        <v>17408</v>
      </c>
      <c r="H180" s="25">
        <v>6.8000000000000005E-2</v>
      </c>
      <c r="I180" s="55">
        <f t="shared" si="11"/>
        <v>1518.263266712612</v>
      </c>
      <c r="J180" s="53">
        <v>2203</v>
      </c>
      <c r="K180" s="27">
        <v>0.45100000000000001</v>
      </c>
      <c r="L180" s="57">
        <f t="shared" si="12"/>
        <v>14781.362201452181</v>
      </c>
      <c r="M180" s="57">
        <f t="shared" si="13"/>
        <v>15205</v>
      </c>
      <c r="N180" s="28">
        <v>20390</v>
      </c>
      <c r="O180" s="29">
        <v>42083</v>
      </c>
    </row>
    <row r="181" spans="1:15">
      <c r="A181" s="40">
        <v>179</v>
      </c>
      <c r="B181" s="56">
        <f t="shared" si="10"/>
        <v>223</v>
      </c>
      <c r="C181" s="15" t="s">
        <v>370</v>
      </c>
      <c r="D181" s="16">
        <v>2400</v>
      </c>
      <c r="E181" s="43">
        <v>44</v>
      </c>
      <c r="F181" s="50">
        <f t="shared" si="14"/>
        <v>13023.888470233611</v>
      </c>
      <c r="G181" s="44">
        <v>17282.7</v>
      </c>
      <c r="H181" s="25">
        <v>0.32700000000000001</v>
      </c>
      <c r="I181" s="55">
        <f t="shared" si="11"/>
        <v>137.13733075435206</v>
      </c>
      <c r="J181" s="53">
        <v>-70.900000000000006</v>
      </c>
      <c r="K181" s="27">
        <v>-1.5169999999999999</v>
      </c>
      <c r="L181" s="57">
        <f t="shared" si="12"/>
        <v>12886.751139479258</v>
      </c>
      <c r="M181" s="57">
        <f t="shared" si="13"/>
        <v>17353.600000000002</v>
      </c>
      <c r="N181" s="28">
        <v>6151.1</v>
      </c>
      <c r="O181" s="29">
        <v>1740.2</v>
      </c>
    </row>
    <row r="182" spans="1:15">
      <c r="A182" s="40">
        <v>180</v>
      </c>
      <c r="B182" s="56">
        <f t="shared" si="10"/>
        <v>186</v>
      </c>
      <c r="C182" s="15" t="s">
        <v>372</v>
      </c>
      <c r="D182" s="16">
        <v>100000</v>
      </c>
      <c r="E182" s="43">
        <v>6</v>
      </c>
      <c r="F182" s="50">
        <f t="shared" si="14"/>
        <v>15386.464826357969</v>
      </c>
      <c r="G182" s="44">
        <v>17279</v>
      </c>
      <c r="H182" s="25">
        <v>0.12300000000000001</v>
      </c>
      <c r="I182" s="55">
        <f t="shared" si="11"/>
        <v>340.32258064516128</v>
      </c>
      <c r="J182" s="53">
        <v>422</v>
      </c>
      <c r="K182" s="27">
        <v>0.24</v>
      </c>
      <c r="L182" s="57">
        <f t="shared" si="12"/>
        <v>15046.142245712808</v>
      </c>
      <c r="M182" s="57">
        <f t="shared" si="13"/>
        <v>16857</v>
      </c>
      <c r="N182" s="28">
        <v>12270</v>
      </c>
      <c r="O182" s="29">
        <v>5868.1</v>
      </c>
    </row>
    <row r="183" spans="1:15">
      <c r="A183" s="40">
        <v>181</v>
      </c>
      <c r="B183" s="56">
        <f t="shared" si="10"/>
        <v>270</v>
      </c>
      <c r="C183" s="15" t="s">
        <v>374</v>
      </c>
      <c r="D183" s="16">
        <v>2800</v>
      </c>
      <c r="E183" s="43">
        <v>89</v>
      </c>
      <c r="F183" s="50">
        <f t="shared" si="14"/>
        <v>11210.512654120703</v>
      </c>
      <c r="G183" s="44">
        <v>17275.400000000001</v>
      </c>
      <c r="H183" s="25">
        <v>0.54100000000000004</v>
      </c>
      <c r="I183" s="55">
        <f t="shared" si="11"/>
        <v>2582.3262839879153</v>
      </c>
      <c r="J183" s="53">
        <v>3419</v>
      </c>
      <c r="K183" s="27">
        <v>0.32400000000000001</v>
      </c>
      <c r="L183" s="57">
        <f t="shared" si="12"/>
        <v>8628.1863701327875</v>
      </c>
      <c r="M183" s="57">
        <f t="shared" si="13"/>
        <v>13856.400000000001</v>
      </c>
      <c r="N183" s="28">
        <v>33934.5</v>
      </c>
      <c r="O183" s="29">
        <v>55209.9</v>
      </c>
    </row>
    <row r="184" spans="1:15">
      <c r="A184" s="40">
        <v>182</v>
      </c>
      <c r="B184" s="56">
        <f t="shared" si="10"/>
        <v>201</v>
      </c>
      <c r="C184" s="15" t="s">
        <v>376</v>
      </c>
      <c r="D184" s="16">
        <v>21000</v>
      </c>
      <c r="E184" s="43">
        <v>19</v>
      </c>
      <c r="F184" s="50">
        <f t="shared" si="14"/>
        <v>14534.962089300758</v>
      </c>
      <c r="G184" s="44">
        <v>17253</v>
      </c>
      <c r="H184" s="25">
        <v>0.187</v>
      </c>
      <c r="I184" s="55">
        <f t="shared" si="11"/>
        <v>3433.1606217616581</v>
      </c>
      <c r="J184" s="53">
        <v>3313</v>
      </c>
      <c r="K184" s="27">
        <v>-3.5000000000000003E-2</v>
      </c>
      <c r="L184" s="57">
        <f t="shared" si="12"/>
        <v>11101.801467539099</v>
      </c>
      <c r="M184" s="57">
        <f t="shared" si="13"/>
        <v>13940</v>
      </c>
      <c r="N184" s="28">
        <v>17773</v>
      </c>
      <c r="O184" s="29">
        <v>37652.9</v>
      </c>
    </row>
    <row r="185" spans="1:15">
      <c r="A185" s="40">
        <v>183</v>
      </c>
      <c r="B185" s="56">
        <f t="shared" si="10"/>
        <v>168</v>
      </c>
      <c r="C185" s="15" t="s">
        <v>378</v>
      </c>
      <c r="D185" s="16">
        <v>24000</v>
      </c>
      <c r="E185" s="43">
        <v>-15</v>
      </c>
      <c r="F185" s="50">
        <f t="shared" si="14"/>
        <v>17135.991820040901</v>
      </c>
      <c r="G185" s="44">
        <v>16759</v>
      </c>
      <c r="H185" s="25">
        <v>-2.2000000000000002E-2</v>
      </c>
      <c r="I185" s="55">
        <f t="shared" si="11"/>
        <v>1646.0836136472849</v>
      </c>
      <c r="J185" s="53">
        <v>-6851</v>
      </c>
      <c r="K185" s="27">
        <v>-5.1619999999999999</v>
      </c>
      <c r="L185" s="57">
        <f t="shared" si="12"/>
        <v>15489.908206393617</v>
      </c>
      <c r="M185" s="57">
        <f t="shared" si="13"/>
        <v>23610</v>
      </c>
      <c r="N185" s="28">
        <v>76995</v>
      </c>
      <c r="O185" s="29">
        <v>9390.6</v>
      </c>
    </row>
    <row r="186" spans="1:15">
      <c r="A186" s="40">
        <v>184</v>
      </c>
      <c r="B186" s="56">
        <f t="shared" si="10"/>
        <v>167</v>
      </c>
      <c r="C186" s="15" t="s">
        <v>380</v>
      </c>
      <c r="D186" s="16">
        <v>14300</v>
      </c>
      <c r="E186" s="43">
        <v>-17</v>
      </c>
      <c r="F186" s="50">
        <f t="shared" si="14"/>
        <v>17191.161356628982</v>
      </c>
      <c r="G186" s="44">
        <v>16727</v>
      </c>
      <c r="H186" s="25">
        <v>-2.7000000000000003E-2</v>
      </c>
      <c r="I186" s="55">
        <f t="shared" si="11"/>
        <v>5379.2544570502432</v>
      </c>
      <c r="J186" s="53">
        <v>6638</v>
      </c>
      <c r="K186" s="27">
        <v>0.23400000000000001</v>
      </c>
      <c r="L186" s="57">
        <f t="shared" si="12"/>
        <v>11811.906899578738</v>
      </c>
      <c r="M186" s="57">
        <f t="shared" si="13"/>
        <v>10089</v>
      </c>
      <c r="N186" s="28">
        <v>103702</v>
      </c>
      <c r="O186" s="29">
        <v>92439.3</v>
      </c>
    </row>
    <row r="187" spans="1:15">
      <c r="A187" s="40">
        <v>185</v>
      </c>
      <c r="B187" s="56">
        <f t="shared" si="10"/>
        <v>193</v>
      </c>
      <c r="C187" s="15" t="s">
        <v>382</v>
      </c>
      <c r="D187" s="16">
        <v>15262</v>
      </c>
      <c r="E187" s="43">
        <v>8</v>
      </c>
      <c r="F187" s="50">
        <f t="shared" si="14"/>
        <v>14875.849731663684</v>
      </c>
      <c r="G187" s="44">
        <v>16631.2</v>
      </c>
      <c r="H187" s="25">
        <v>0.11800000000000001</v>
      </c>
      <c r="I187" s="55">
        <f t="shared" si="11"/>
        <v>504.93920972644372</v>
      </c>
      <c r="J187" s="53">
        <v>664.5</v>
      </c>
      <c r="K187" s="27">
        <v>0.316</v>
      </c>
      <c r="L187" s="57">
        <f t="shared" si="12"/>
        <v>14370.91052193724</v>
      </c>
      <c r="M187" s="57">
        <f t="shared" si="13"/>
        <v>15966.7</v>
      </c>
      <c r="N187" s="28">
        <v>4427.3999999999996</v>
      </c>
      <c r="O187" s="29">
        <v>11948.8</v>
      </c>
    </row>
    <row r="188" spans="1:15">
      <c r="A188" s="40">
        <v>186</v>
      </c>
      <c r="B188" s="56">
        <f t="shared" si="10"/>
        <v>181</v>
      </c>
      <c r="C188" s="15" t="s">
        <v>384</v>
      </c>
      <c r="D188" s="16">
        <v>135000</v>
      </c>
      <c r="E188" s="43">
        <v>-5</v>
      </c>
      <c r="F188" s="50">
        <f t="shared" si="14"/>
        <v>15850.860420650095</v>
      </c>
      <c r="G188" s="44">
        <v>16580</v>
      </c>
      <c r="H188" s="25">
        <v>4.5999999999999999E-2</v>
      </c>
      <c r="I188" s="55">
        <f t="shared" si="11"/>
        <v>847.84446322907854</v>
      </c>
      <c r="J188" s="53">
        <v>1003</v>
      </c>
      <c r="K188" s="27">
        <v>0.183</v>
      </c>
      <c r="L188" s="57">
        <f t="shared" si="12"/>
        <v>15003.015957421016</v>
      </c>
      <c r="M188" s="57">
        <f t="shared" si="13"/>
        <v>15577</v>
      </c>
      <c r="N188" s="28">
        <v>8049</v>
      </c>
      <c r="O188" s="29">
        <v>9911.7000000000007</v>
      </c>
    </row>
    <row r="189" spans="1:15">
      <c r="A189" s="40">
        <v>187</v>
      </c>
      <c r="B189" s="56">
        <f t="shared" si="10"/>
        <v>205</v>
      </c>
      <c r="C189" s="15" t="s">
        <v>386</v>
      </c>
      <c r="D189" s="16">
        <v>11034</v>
      </c>
      <c r="E189" s="43">
        <v>18</v>
      </c>
      <c r="F189" s="50">
        <f t="shared" si="14"/>
        <v>14256.944444444445</v>
      </c>
      <c r="G189" s="44">
        <v>16424</v>
      </c>
      <c r="H189" s="25">
        <v>0.152</v>
      </c>
      <c r="I189" s="55">
        <f t="shared" si="11"/>
        <v>2079.847908745247</v>
      </c>
      <c r="J189" s="53">
        <v>1641</v>
      </c>
      <c r="K189" s="27">
        <v>-0.21099999999999999</v>
      </c>
      <c r="L189" s="57">
        <f t="shared" si="12"/>
        <v>12177.096535699198</v>
      </c>
      <c r="M189" s="57">
        <f t="shared" si="13"/>
        <v>14783</v>
      </c>
      <c r="N189" s="28">
        <v>298147</v>
      </c>
      <c r="O189" s="29">
        <v>11992</v>
      </c>
    </row>
    <row r="190" spans="1:15">
      <c r="A190" s="40">
        <v>188</v>
      </c>
      <c r="B190" s="56">
        <f t="shared" si="10"/>
        <v>179</v>
      </c>
      <c r="C190" s="15" t="s">
        <v>388</v>
      </c>
      <c r="D190" s="16">
        <v>77700</v>
      </c>
      <c r="E190" s="43">
        <v>-9</v>
      </c>
      <c r="F190" s="50">
        <f t="shared" si="14"/>
        <v>16031.929480901079</v>
      </c>
      <c r="G190" s="44">
        <v>16368.6</v>
      </c>
      <c r="H190" s="25">
        <v>2.1000000000000001E-2</v>
      </c>
      <c r="I190" s="55">
        <f t="shared" si="11"/>
        <v>664.16666666666674</v>
      </c>
      <c r="J190" s="53">
        <v>159.4</v>
      </c>
      <c r="K190" s="27">
        <v>-0.76</v>
      </c>
      <c r="L190" s="57">
        <f t="shared" si="12"/>
        <v>15367.762814234413</v>
      </c>
      <c r="M190" s="57">
        <f t="shared" si="13"/>
        <v>16209.2</v>
      </c>
      <c r="N190" s="28">
        <v>19110.3</v>
      </c>
      <c r="O190" s="29">
        <v>9033.9</v>
      </c>
    </row>
    <row r="191" spans="1:15">
      <c r="A191" s="40">
        <v>189</v>
      </c>
      <c r="B191" s="56">
        <f t="shared" si="10"/>
        <v>356</v>
      </c>
      <c r="C191" s="15" t="s">
        <v>390</v>
      </c>
      <c r="D191" s="16">
        <v>90000</v>
      </c>
      <c r="E191" s="43">
        <v>167</v>
      </c>
      <c r="F191" s="50">
        <f t="shared" si="14"/>
        <v>7933.1064657267871</v>
      </c>
      <c r="G191" s="44">
        <v>16318.4</v>
      </c>
      <c r="H191" s="25">
        <v>1.0569999999999999</v>
      </c>
      <c r="I191" s="55">
        <f t="shared" si="11"/>
        <v>254.1972717733473</v>
      </c>
      <c r="J191" s="53">
        <v>484.5</v>
      </c>
      <c r="K191" s="27">
        <v>0.90600000000000003</v>
      </c>
      <c r="L191" s="57">
        <f t="shared" si="12"/>
        <v>7678.9091939534401</v>
      </c>
      <c r="M191" s="57">
        <f t="shared" si="13"/>
        <v>15833.9</v>
      </c>
      <c r="N191" s="28">
        <v>10025.5</v>
      </c>
      <c r="O191" s="29">
        <v>7033.9</v>
      </c>
    </row>
    <row r="192" spans="1:15">
      <c r="A192" s="40">
        <v>190</v>
      </c>
      <c r="B192" s="56">
        <f t="shared" si="10"/>
        <v>194</v>
      </c>
      <c r="C192" s="15" t="s">
        <v>392</v>
      </c>
      <c r="D192" s="16">
        <v>45100</v>
      </c>
      <c r="E192" s="43">
        <v>4</v>
      </c>
      <c r="F192" s="50">
        <f t="shared" si="14"/>
        <v>14858.667883211678</v>
      </c>
      <c r="G192" s="44">
        <v>16285.1</v>
      </c>
      <c r="H192" s="25">
        <v>9.6000000000000002E-2</v>
      </c>
      <c r="I192" s="55">
        <f t="shared" si="11"/>
        <v>708.32404310665186</v>
      </c>
      <c r="J192" s="53">
        <v>1906.1</v>
      </c>
      <c r="K192" s="27">
        <v>1.6910000000000001</v>
      </c>
      <c r="L192" s="57">
        <f t="shared" si="12"/>
        <v>14150.343840105026</v>
      </c>
      <c r="M192" s="57">
        <f t="shared" si="13"/>
        <v>14379</v>
      </c>
      <c r="N192" s="28">
        <v>25360.5</v>
      </c>
      <c r="O192" s="29">
        <v>9793.5</v>
      </c>
    </row>
    <row r="193" spans="1:15">
      <c r="A193" s="40">
        <v>191</v>
      </c>
      <c r="B193" s="56">
        <f t="shared" si="10"/>
        <v>189</v>
      </c>
      <c r="C193" s="15" t="s">
        <v>394</v>
      </c>
      <c r="D193" s="16">
        <v>9019</v>
      </c>
      <c r="E193" s="43">
        <v>-2</v>
      </c>
      <c r="F193" s="50">
        <f t="shared" si="14"/>
        <v>15192.235734331151</v>
      </c>
      <c r="G193" s="44">
        <v>16240.5</v>
      </c>
      <c r="H193" s="25">
        <v>6.9000000000000006E-2</v>
      </c>
      <c r="I193" s="55">
        <f t="shared" si="11"/>
        <v>523.1895850284784</v>
      </c>
      <c r="J193" s="53">
        <v>643</v>
      </c>
      <c r="K193" s="27">
        <v>0.22900000000000001</v>
      </c>
      <c r="L193" s="57">
        <f t="shared" si="12"/>
        <v>14669.046149302672</v>
      </c>
      <c r="M193" s="57">
        <f t="shared" si="13"/>
        <v>15597.5</v>
      </c>
      <c r="N193" s="28">
        <v>7167.7</v>
      </c>
      <c r="O193" s="29">
        <v>14172.1</v>
      </c>
    </row>
    <row r="194" spans="1:15">
      <c r="A194" s="40">
        <v>192</v>
      </c>
      <c r="B194" s="56">
        <f t="shared" si="10"/>
        <v>185</v>
      </c>
      <c r="C194" s="15" t="s">
        <v>396</v>
      </c>
      <c r="D194" s="16">
        <v>17582</v>
      </c>
      <c r="E194" s="43">
        <v>-7</v>
      </c>
      <c r="F194" s="50">
        <f t="shared" si="14"/>
        <v>15424.476190476191</v>
      </c>
      <c r="G194" s="44">
        <v>16195.7</v>
      </c>
      <c r="H194" s="25">
        <v>0.05</v>
      </c>
      <c r="I194" s="55">
        <f t="shared" si="11"/>
        <v>1912.3260437375745</v>
      </c>
      <c r="J194" s="53">
        <v>1923.8</v>
      </c>
      <c r="K194" s="27">
        <v>6.0000000000000001E-3</v>
      </c>
      <c r="L194" s="57">
        <f t="shared" si="12"/>
        <v>13512.150146738617</v>
      </c>
      <c r="M194" s="57">
        <f t="shared" si="13"/>
        <v>14271.900000000001</v>
      </c>
      <c r="N194" s="28">
        <v>68802.8</v>
      </c>
      <c r="O194" s="29">
        <v>41312.800000000003</v>
      </c>
    </row>
    <row r="195" spans="1:15">
      <c r="A195" s="40">
        <v>193</v>
      </c>
      <c r="B195" s="56">
        <f t="shared" ref="B195:B258" si="15">A195+E195</f>
        <v>195</v>
      </c>
      <c r="C195" s="15" t="s">
        <v>398</v>
      </c>
      <c r="D195" s="16">
        <v>281600</v>
      </c>
      <c r="E195" s="43">
        <v>2</v>
      </c>
      <c r="F195" s="50">
        <f t="shared" si="14"/>
        <v>14807.162534435261</v>
      </c>
      <c r="G195" s="44">
        <v>16125</v>
      </c>
      <c r="H195" s="25">
        <v>8.900000000000001E-2</v>
      </c>
      <c r="I195" s="55">
        <f t="shared" ref="I195:I258" si="16">J195/(1+K195)</f>
        <v>1503.9370078740158</v>
      </c>
      <c r="J195" s="53">
        <v>2101</v>
      </c>
      <c r="K195" s="27">
        <v>0.39700000000000002</v>
      </c>
      <c r="L195" s="57">
        <f t="shared" si="12"/>
        <v>13303.225526561246</v>
      </c>
      <c r="M195" s="57">
        <f t="shared" si="13"/>
        <v>14024</v>
      </c>
      <c r="N195" s="28">
        <v>15913</v>
      </c>
      <c r="O195" s="29">
        <v>41665.9</v>
      </c>
    </row>
    <row r="196" spans="1:15">
      <c r="A196" s="40">
        <v>194</v>
      </c>
      <c r="B196" s="56">
        <f t="shared" si="15"/>
        <v>211</v>
      </c>
      <c r="C196" s="15" t="s">
        <v>400</v>
      </c>
      <c r="D196" s="16">
        <v>8437</v>
      </c>
      <c r="E196" s="43">
        <v>17</v>
      </c>
      <c r="F196" s="50">
        <f t="shared" si="14"/>
        <v>14094.736842105262</v>
      </c>
      <c r="G196" s="44">
        <v>16068</v>
      </c>
      <c r="H196" s="25">
        <v>0.14000000000000001</v>
      </c>
      <c r="I196" s="55">
        <f t="shared" si="16"/>
        <v>1038.6201991465148</v>
      </c>
      <c r="J196" s="53">
        <v>1460.3</v>
      </c>
      <c r="K196" s="27">
        <v>0.40600000000000003</v>
      </c>
      <c r="L196" s="57">
        <f t="shared" ref="L196:L259" si="17">F196-I196</f>
        <v>13056.116642958747</v>
      </c>
      <c r="M196" s="57">
        <f t="shared" ref="M196:M259" si="18">$G196-$J196</f>
        <v>14607.7</v>
      </c>
      <c r="N196" s="28">
        <v>14114.6</v>
      </c>
      <c r="O196" s="29">
        <v>15452.2</v>
      </c>
    </row>
    <row r="197" spans="1:15">
      <c r="A197" s="40">
        <v>195</v>
      </c>
      <c r="B197" s="56">
        <f t="shared" si="15"/>
        <v>251</v>
      </c>
      <c r="C197" s="15" t="s">
        <v>402</v>
      </c>
      <c r="D197" s="16">
        <v>76032</v>
      </c>
      <c r="E197" s="43">
        <v>56</v>
      </c>
      <c r="F197" s="50">
        <f t="shared" ref="F197:F260" si="19">G197/(1+H197)</f>
        <v>12090.015128593041</v>
      </c>
      <c r="G197" s="44">
        <v>15983</v>
      </c>
      <c r="H197" s="25">
        <v>0.32200000000000001</v>
      </c>
      <c r="I197" s="55">
        <f t="shared" si="16"/>
        <v>1098.9399293286217</v>
      </c>
      <c r="J197" s="53">
        <v>311</v>
      </c>
      <c r="K197" s="27">
        <v>-0.71699999999999997</v>
      </c>
      <c r="L197" s="57">
        <f t="shared" si="17"/>
        <v>10991.075199264418</v>
      </c>
      <c r="M197" s="57">
        <f t="shared" si="18"/>
        <v>15672</v>
      </c>
      <c r="N197" s="28">
        <v>53904</v>
      </c>
      <c r="O197" s="29">
        <v>67193.2</v>
      </c>
    </row>
    <row r="198" spans="1:15">
      <c r="A198" s="40">
        <v>196</v>
      </c>
      <c r="B198" s="56">
        <f t="shared" si="15"/>
        <v>183</v>
      </c>
      <c r="C198" s="15" t="s">
        <v>404</v>
      </c>
      <c r="D198" s="16">
        <v>74000</v>
      </c>
      <c r="E198" s="43">
        <v>-13</v>
      </c>
      <c r="F198" s="50">
        <f t="shared" si="19"/>
        <v>15473.170731707318</v>
      </c>
      <c r="G198" s="44">
        <v>15860</v>
      </c>
      <c r="H198" s="25">
        <v>2.5000000000000001E-2</v>
      </c>
      <c r="I198" s="55">
        <f t="shared" si="16"/>
        <v>436.870642912471</v>
      </c>
      <c r="J198" s="53">
        <v>564</v>
      </c>
      <c r="K198" s="27">
        <v>0.29099999999999998</v>
      </c>
      <c r="L198" s="57">
        <f t="shared" si="17"/>
        <v>15036.300088794847</v>
      </c>
      <c r="M198" s="57">
        <f t="shared" si="18"/>
        <v>15296</v>
      </c>
      <c r="N198" s="28">
        <v>7886</v>
      </c>
      <c r="O198" s="29">
        <v>6879</v>
      </c>
    </row>
    <row r="199" spans="1:15">
      <c r="A199" s="40">
        <v>197</v>
      </c>
      <c r="B199" s="56">
        <f t="shared" si="15"/>
        <v>261</v>
      </c>
      <c r="C199" s="15" t="s">
        <v>406</v>
      </c>
      <c r="D199" s="16">
        <v>7100</v>
      </c>
      <c r="E199" s="43">
        <v>64</v>
      </c>
      <c r="F199" s="50">
        <f t="shared" si="19"/>
        <v>11690.821613619541</v>
      </c>
      <c r="G199" s="44">
        <v>15794.3</v>
      </c>
      <c r="H199" s="25">
        <v>0.35100000000000003</v>
      </c>
      <c r="I199" s="55">
        <f t="shared" si="16"/>
        <v>558.92939547761887</v>
      </c>
      <c r="J199" s="53">
        <v>1211.2</v>
      </c>
      <c r="K199" s="27">
        <v>1.167</v>
      </c>
      <c r="L199" s="57">
        <f t="shared" si="17"/>
        <v>11131.892218141922</v>
      </c>
      <c r="M199" s="57">
        <f t="shared" si="18"/>
        <v>14583.099999999999</v>
      </c>
      <c r="N199" s="28">
        <v>25974.400000000001</v>
      </c>
      <c r="O199" s="29">
        <v>155673.60000000001</v>
      </c>
    </row>
    <row r="200" spans="1:15">
      <c r="A200" s="40">
        <v>198</v>
      </c>
      <c r="B200" s="56">
        <f t="shared" si="15"/>
        <v>200</v>
      </c>
      <c r="C200" s="15" t="s">
        <v>408</v>
      </c>
      <c r="D200" s="16">
        <v>227200</v>
      </c>
      <c r="E200" s="43">
        <v>2</v>
      </c>
      <c r="F200" s="50">
        <f t="shared" si="19"/>
        <v>14606.475485661425</v>
      </c>
      <c r="G200" s="44">
        <v>15789.6</v>
      </c>
      <c r="H200" s="25">
        <v>8.1000000000000003E-2</v>
      </c>
      <c r="I200" s="55">
        <f t="shared" si="16"/>
        <v>373.86438446346278</v>
      </c>
      <c r="J200" s="53">
        <v>567.9</v>
      </c>
      <c r="K200" s="27">
        <v>0.51900000000000002</v>
      </c>
      <c r="L200" s="57">
        <f t="shared" si="17"/>
        <v>14232.611101197963</v>
      </c>
      <c r="M200" s="57">
        <f t="shared" si="18"/>
        <v>15221.7</v>
      </c>
      <c r="N200" s="28">
        <v>13720.1</v>
      </c>
      <c r="O200" s="29">
        <v>7278.1</v>
      </c>
    </row>
    <row r="201" spans="1:15">
      <c r="A201" s="40">
        <v>199</v>
      </c>
      <c r="B201" s="56">
        <f t="shared" si="15"/>
        <v>192</v>
      </c>
      <c r="C201" s="15" t="s">
        <v>410</v>
      </c>
      <c r="D201" s="16">
        <v>29888</v>
      </c>
      <c r="E201" s="43">
        <v>-7</v>
      </c>
      <c r="F201" s="50">
        <f t="shared" si="19"/>
        <v>14961.137440758295</v>
      </c>
      <c r="G201" s="44">
        <v>15784</v>
      </c>
      <c r="H201" s="25">
        <v>5.5E-2</v>
      </c>
      <c r="I201" s="55">
        <f t="shared" si="16"/>
        <v>3683.1683168316827</v>
      </c>
      <c r="J201" s="53">
        <v>5580</v>
      </c>
      <c r="K201" s="27">
        <v>0.51500000000000001</v>
      </c>
      <c r="L201" s="57">
        <f t="shared" si="17"/>
        <v>11277.969123926612</v>
      </c>
      <c r="M201" s="57">
        <f t="shared" si="18"/>
        <v>10204</v>
      </c>
      <c r="N201" s="28">
        <v>17137</v>
      </c>
      <c r="O201" s="29">
        <v>99559.2</v>
      </c>
    </row>
    <row r="202" spans="1:15">
      <c r="A202" s="40">
        <v>200</v>
      </c>
      <c r="B202" s="56">
        <f t="shared" si="15"/>
        <v>182</v>
      </c>
      <c r="C202" s="15" t="s">
        <v>412</v>
      </c>
      <c r="D202" s="16">
        <v>40000</v>
      </c>
      <c r="E202" s="43">
        <v>-18</v>
      </c>
      <c r="F202" s="50">
        <f t="shared" si="19"/>
        <v>15615.476190476191</v>
      </c>
      <c r="G202" s="44">
        <v>15740.4</v>
      </c>
      <c r="H202" s="25">
        <v>8.0000000000000002E-3</v>
      </c>
      <c r="I202" s="55">
        <f t="shared" si="16"/>
        <v>1657.0762052877137</v>
      </c>
      <c r="J202" s="53">
        <v>2131</v>
      </c>
      <c r="K202" s="27">
        <v>0.28599999999999998</v>
      </c>
      <c r="L202" s="57">
        <f t="shared" si="17"/>
        <v>13958.399985188476</v>
      </c>
      <c r="M202" s="57">
        <f t="shared" si="18"/>
        <v>13609.4</v>
      </c>
      <c r="N202" s="28">
        <v>30624</v>
      </c>
      <c r="O202" s="29">
        <v>30987.4</v>
      </c>
    </row>
    <row r="203" spans="1:15">
      <c r="A203" s="40">
        <v>201</v>
      </c>
      <c r="B203" s="56">
        <f t="shared" si="15"/>
        <v>180</v>
      </c>
      <c r="C203" s="15" t="s">
        <v>414</v>
      </c>
      <c r="D203" s="16">
        <v>23000</v>
      </c>
      <c r="E203" s="43">
        <v>-21</v>
      </c>
      <c r="F203" s="50">
        <f t="shared" si="19"/>
        <v>16015.321756894791</v>
      </c>
      <c r="G203" s="44">
        <v>15679</v>
      </c>
      <c r="H203" s="25">
        <v>-2.1000000000000001E-2</v>
      </c>
      <c r="I203" s="55">
        <f t="shared" si="16"/>
        <v>652.17391304347871</v>
      </c>
      <c r="J203" s="53">
        <v>45</v>
      </c>
      <c r="K203" s="27">
        <v>-0.93100000000000005</v>
      </c>
      <c r="L203" s="57">
        <f t="shared" si="17"/>
        <v>15363.147843851313</v>
      </c>
      <c r="M203" s="57">
        <f t="shared" si="18"/>
        <v>15634</v>
      </c>
      <c r="N203" s="28">
        <v>4387</v>
      </c>
      <c r="O203" s="29" t="s">
        <v>14</v>
      </c>
    </row>
    <row r="204" spans="1:15">
      <c r="A204" s="40">
        <v>202</v>
      </c>
      <c r="B204" s="56">
        <f t="shared" si="15"/>
        <v>184</v>
      </c>
      <c r="C204" s="15" t="s">
        <v>416</v>
      </c>
      <c r="D204" s="16">
        <v>34500</v>
      </c>
      <c r="E204" s="43">
        <v>-18</v>
      </c>
      <c r="F204" s="50">
        <f t="shared" si="19"/>
        <v>15451.292246520874</v>
      </c>
      <c r="G204" s="44">
        <v>15544</v>
      </c>
      <c r="H204" s="25">
        <v>6.0000000000000001E-3</v>
      </c>
      <c r="I204" s="55">
        <f t="shared" si="16"/>
        <v>2023.6087689713322</v>
      </c>
      <c r="J204" s="53">
        <v>2400</v>
      </c>
      <c r="K204" s="27">
        <v>0.186</v>
      </c>
      <c r="L204" s="57">
        <f t="shared" si="17"/>
        <v>13427.683477549541</v>
      </c>
      <c r="M204" s="57">
        <f t="shared" si="18"/>
        <v>13144</v>
      </c>
      <c r="N204" s="28">
        <v>12161</v>
      </c>
      <c r="O204" s="29">
        <v>58931.4</v>
      </c>
    </row>
    <row r="205" spans="1:15">
      <c r="A205" s="40">
        <v>203</v>
      </c>
      <c r="B205" s="56">
        <f t="shared" si="15"/>
        <v>187</v>
      </c>
      <c r="C205" s="15" t="s">
        <v>418</v>
      </c>
      <c r="D205" s="16">
        <v>64000</v>
      </c>
      <c r="E205" s="43">
        <v>-16</v>
      </c>
      <c r="F205" s="50">
        <f t="shared" si="19"/>
        <v>15382.703777335984</v>
      </c>
      <c r="G205" s="44">
        <v>15475</v>
      </c>
      <c r="H205" s="25">
        <v>6.0000000000000001E-3</v>
      </c>
      <c r="I205" s="55">
        <f t="shared" si="16"/>
        <v>345.98102845731398</v>
      </c>
      <c r="J205" s="53">
        <v>693</v>
      </c>
      <c r="K205" s="27">
        <v>1.0029999999999999</v>
      </c>
      <c r="L205" s="57">
        <f t="shared" si="17"/>
        <v>15036.72274887867</v>
      </c>
      <c r="M205" s="57">
        <f t="shared" si="18"/>
        <v>14782</v>
      </c>
      <c r="N205" s="28">
        <v>16872</v>
      </c>
      <c r="O205" s="29">
        <v>4215.6000000000004</v>
      </c>
    </row>
    <row r="206" spans="1:15">
      <c r="A206" s="40">
        <v>204</v>
      </c>
      <c r="B206" s="56">
        <f t="shared" si="15"/>
        <v>222</v>
      </c>
      <c r="C206" s="15" t="s">
        <v>420</v>
      </c>
      <c r="D206" s="16">
        <v>21800</v>
      </c>
      <c r="E206" s="43">
        <v>18</v>
      </c>
      <c r="F206" s="50">
        <f t="shared" si="19"/>
        <v>13094.06779661017</v>
      </c>
      <c r="G206" s="44">
        <v>15451</v>
      </c>
      <c r="H206" s="25">
        <v>0.18</v>
      </c>
      <c r="I206" s="55">
        <f t="shared" si="16"/>
        <v>1794.9389179755674</v>
      </c>
      <c r="J206" s="53">
        <v>2057</v>
      </c>
      <c r="K206" s="27">
        <v>0.14599999999999999</v>
      </c>
      <c r="L206" s="57">
        <f t="shared" si="17"/>
        <v>11299.128878634603</v>
      </c>
      <c r="M206" s="57">
        <f t="shared" si="18"/>
        <v>13394</v>
      </c>
      <c r="N206" s="28">
        <v>43332</v>
      </c>
      <c r="O206" s="29">
        <v>121826.1</v>
      </c>
    </row>
    <row r="207" spans="1:15">
      <c r="A207" s="40">
        <v>205</v>
      </c>
      <c r="B207" s="56">
        <f t="shared" si="15"/>
        <v>191</v>
      </c>
      <c r="C207" s="15" t="s">
        <v>422</v>
      </c>
      <c r="D207" s="16">
        <v>47300</v>
      </c>
      <c r="E207" s="43">
        <v>-14</v>
      </c>
      <c r="F207" s="50">
        <f t="shared" si="19"/>
        <v>14969.814995131452</v>
      </c>
      <c r="G207" s="44">
        <v>15374</v>
      </c>
      <c r="H207" s="25">
        <v>2.7000000000000003E-2</v>
      </c>
      <c r="I207" s="55">
        <f t="shared" si="16"/>
        <v>1590.7473309608542</v>
      </c>
      <c r="J207" s="53">
        <v>1341</v>
      </c>
      <c r="K207" s="27">
        <v>-0.157</v>
      </c>
      <c r="L207" s="57">
        <f t="shared" si="17"/>
        <v>13379.067664170598</v>
      </c>
      <c r="M207" s="57">
        <f t="shared" si="18"/>
        <v>14033</v>
      </c>
      <c r="N207" s="28">
        <v>16015</v>
      </c>
      <c r="O207" s="29">
        <v>26648.799999999999</v>
      </c>
    </row>
    <row r="208" spans="1:15">
      <c r="A208" s="40">
        <v>206</v>
      </c>
      <c r="B208" s="56">
        <f t="shared" si="15"/>
        <v>188</v>
      </c>
      <c r="C208" s="15" t="s">
        <v>424</v>
      </c>
      <c r="D208" s="16">
        <v>70400</v>
      </c>
      <c r="E208" s="43">
        <v>-18</v>
      </c>
      <c r="F208" s="50">
        <f t="shared" si="19"/>
        <v>15274.925074925077</v>
      </c>
      <c r="G208" s="44">
        <v>15290.2</v>
      </c>
      <c r="H208" s="25">
        <v>1E-3</v>
      </c>
      <c r="I208" s="55">
        <f t="shared" si="16"/>
        <v>1088.1050041017227</v>
      </c>
      <c r="J208" s="53">
        <v>1326.4</v>
      </c>
      <c r="K208" s="27">
        <v>0.219</v>
      </c>
      <c r="L208" s="57">
        <f t="shared" si="17"/>
        <v>14186.820070823354</v>
      </c>
      <c r="M208" s="57">
        <f t="shared" si="18"/>
        <v>13963.800000000001</v>
      </c>
      <c r="N208" s="28">
        <v>24617</v>
      </c>
      <c r="O208" s="29">
        <v>16327.2</v>
      </c>
    </row>
    <row r="209" spans="1:15">
      <c r="A209" s="40">
        <v>207</v>
      </c>
      <c r="B209" s="56">
        <f t="shared" si="15"/>
        <v>224</v>
      </c>
      <c r="C209" s="15" t="s">
        <v>426</v>
      </c>
      <c r="D209" s="16">
        <v>8852</v>
      </c>
      <c r="E209" s="43">
        <v>17</v>
      </c>
      <c r="F209" s="50">
        <f t="shared" si="19"/>
        <v>13005.106382978724</v>
      </c>
      <c r="G209" s="44">
        <v>15281</v>
      </c>
      <c r="H209" s="25">
        <v>0.17499999999999999</v>
      </c>
      <c r="I209" s="55">
        <f t="shared" si="16"/>
        <v>2940.4069767441861</v>
      </c>
      <c r="J209" s="53">
        <v>4046</v>
      </c>
      <c r="K209" s="27">
        <v>0.376</v>
      </c>
      <c r="L209" s="57">
        <f t="shared" si="17"/>
        <v>10064.699406234537</v>
      </c>
      <c r="M209" s="57">
        <f t="shared" si="18"/>
        <v>11235</v>
      </c>
      <c r="N209" s="28">
        <v>35480</v>
      </c>
      <c r="O209" s="29">
        <v>66242.2</v>
      </c>
    </row>
    <row r="210" spans="1:15">
      <c r="A210" s="40">
        <v>208</v>
      </c>
      <c r="B210" s="56">
        <f t="shared" si="15"/>
        <v>297</v>
      </c>
      <c r="C210" s="15" t="s">
        <v>428</v>
      </c>
      <c r="D210" s="16">
        <v>77600</v>
      </c>
      <c r="E210" s="43">
        <v>89</v>
      </c>
      <c r="F210" s="50">
        <f t="shared" si="19"/>
        <v>10023.14381270903</v>
      </c>
      <c r="G210" s="44">
        <v>14984.6</v>
      </c>
      <c r="H210" s="25">
        <v>0.495</v>
      </c>
      <c r="I210" s="55">
        <f t="shared" si="16"/>
        <v>293.88489208633092</v>
      </c>
      <c r="J210" s="53">
        <v>163.4</v>
      </c>
      <c r="K210" s="27">
        <v>-0.44400000000000001</v>
      </c>
      <c r="L210" s="57">
        <f t="shared" si="17"/>
        <v>9729.2589206226985</v>
      </c>
      <c r="M210" s="57">
        <f t="shared" si="18"/>
        <v>14821.2</v>
      </c>
      <c r="N210" s="28">
        <v>12645.8</v>
      </c>
      <c r="O210" s="29">
        <v>10490.3</v>
      </c>
    </row>
    <row r="211" spans="1:15">
      <c r="A211" s="40">
        <v>209</v>
      </c>
      <c r="B211" s="56">
        <f t="shared" si="15"/>
        <v>209</v>
      </c>
      <c r="C211" s="15" t="s">
        <v>430</v>
      </c>
      <c r="D211" s="16">
        <v>88100</v>
      </c>
      <c r="E211" s="43">
        <v>0</v>
      </c>
      <c r="F211" s="50">
        <f t="shared" si="19"/>
        <v>14135.377358490565</v>
      </c>
      <c r="G211" s="44">
        <v>14983.5</v>
      </c>
      <c r="H211" s="25">
        <v>0.06</v>
      </c>
      <c r="I211" s="55">
        <f t="shared" si="16"/>
        <v>1362.6609442060085</v>
      </c>
      <c r="J211" s="53">
        <v>1587.5</v>
      </c>
      <c r="K211" s="27">
        <v>0.16500000000000001</v>
      </c>
      <c r="L211" s="57">
        <f t="shared" si="17"/>
        <v>12772.716414284556</v>
      </c>
      <c r="M211" s="57">
        <f t="shared" si="18"/>
        <v>13396</v>
      </c>
      <c r="N211" s="28">
        <v>6073.7</v>
      </c>
      <c r="O211" s="29">
        <v>34501.800000000003</v>
      </c>
    </row>
    <row r="212" spans="1:15">
      <c r="A212" s="40">
        <v>210</v>
      </c>
      <c r="B212" s="56">
        <f t="shared" si="15"/>
        <v>212</v>
      </c>
      <c r="C212" s="15" t="s">
        <v>432</v>
      </c>
      <c r="D212" s="16">
        <v>66000</v>
      </c>
      <c r="E212" s="43">
        <v>2</v>
      </c>
      <c r="F212" s="50">
        <f t="shared" si="19"/>
        <v>14024.390243902439</v>
      </c>
      <c r="G212" s="44">
        <v>14950</v>
      </c>
      <c r="H212" s="25">
        <v>6.6000000000000003E-2</v>
      </c>
      <c r="I212" s="55">
        <f t="shared" si="16"/>
        <v>1491.8625678119347</v>
      </c>
      <c r="J212" s="53">
        <v>1650</v>
      </c>
      <c r="K212" s="27">
        <v>0.106</v>
      </c>
      <c r="L212" s="57">
        <f t="shared" si="17"/>
        <v>12532.527676090504</v>
      </c>
      <c r="M212" s="57">
        <f t="shared" si="18"/>
        <v>13300</v>
      </c>
      <c r="N212" s="28">
        <v>21578</v>
      </c>
      <c r="O212" s="29">
        <v>47660.1</v>
      </c>
    </row>
    <row r="213" spans="1:15">
      <c r="A213" s="40">
        <v>210</v>
      </c>
      <c r="B213" s="56">
        <f t="shared" si="15"/>
        <v>236</v>
      </c>
      <c r="C213" s="15" t="s">
        <v>433</v>
      </c>
      <c r="D213" s="16">
        <v>14800</v>
      </c>
      <c r="E213" s="43">
        <v>26</v>
      </c>
      <c r="F213" s="50">
        <f t="shared" si="19"/>
        <v>12500</v>
      </c>
      <c r="G213" s="44">
        <v>14950</v>
      </c>
      <c r="H213" s="25">
        <v>0.19600000000000001</v>
      </c>
      <c r="I213" s="55">
        <f t="shared" si="16"/>
        <v>3913.8276553106216</v>
      </c>
      <c r="J213" s="53">
        <v>5859</v>
      </c>
      <c r="K213" s="27">
        <v>0.497</v>
      </c>
      <c r="L213" s="57">
        <f t="shared" si="17"/>
        <v>8586.1723446893775</v>
      </c>
      <c r="M213" s="57">
        <f t="shared" si="18"/>
        <v>9091</v>
      </c>
      <c r="N213" s="28">
        <v>24860</v>
      </c>
      <c r="O213" s="29">
        <v>241550.3</v>
      </c>
    </row>
    <row r="214" spans="1:15">
      <c r="A214" s="40">
        <v>212</v>
      </c>
      <c r="B214" s="56">
        <f t="shared" si="15"/>
        <v>216</v>
      </c>
      <c r="C214" s="15" t="s">
        <v>435</v>
      </c>
      <c r="D214" s="16">
        <v>10000</v>
      </c>
      <c r="E214" s="43">
        <v>4</v>
      </c>
      <c r="F214" s="50">
        <f t="shared" si="19"/>
        <v>13740.754369825208</v>
      </c>
      <c r="G214" s="44">
        <v>14936.2</v>
      </c>
      <c r="H214" s="25">
        <v>8.6999999999999994E-2</v>
      </c>
      <c r="I214" s="55">
        <f t="shared" si="16"/>
        <v>314.19753086419752</v>
      </c>
      <c r="J214" s="53">
        <v>254.5</v>
      </c>
      <c r="K214" s="27">
        <v>-0.19</v>
      </c>
      <c r="L214" s="57">
        <f t="shared" si="17"/>
        <v>13426.556838961011</v>
      </c>
      <c r="M214" s="57">
        <f t="shared" si="18"/>
        <v>14681.7</v>
      </c>
      <c r="N214" s="28">
        <v>9124.4</v>
      </c>
      <c r="O214" s="29" t="s">
        <v>14</v>
      </c>
    </row>
    <row r="215" spans="1:15">
      <c r="A215" s="40">
        <v>213</v>
      </c>
      <c r="B215" s="56">
        <f t="shared" si="15"/>
        <v>202</v>
      </c>
      <c r="C215" s="15" t="s">
        <v>437</v>
      </c>
      <c r="D215" s="16">
        <v>43700</v>
      </c>
      <c r="E215" s="43">
        <v>-11</v>
      </c>
      <c r="F215" s="50">
        <f t="shared" si="19"/>
        <v>14479.611650485436</v>
      </c>
      <c r="G215" s="44">
        <v>14914</v>
      </c>
      <c r="H215" s="25">
        <v>0.03</v>
      </c>
      <c r="I215" s="55">
        <f t="shared" si="16"/>
        <v>1948.3805668016194</v>
      </c>
      <c r="J215" s="53">
        <v>1925</v>
      </c>
      <c r="K215" s="27">
        <v>-1.2E-2</v>
      </c>
      <c r="L215" s="57">
        <f t="shared" si="17"/>
        <v>12531.231083683817</v>
      </c>
      <c r="M215" s="57">
        <f t="shared" si="18"/>
        <v>12989</v>
      </c>
      <c r="N215" s="28">
        <v>22650</v>
      </c>
      <c r="O215" s="29">
        <v>44128.7</v>
      </c>
    </row>
    <row r="216" spans="1:15">
      <c r="A216" s="40">
        <v>214</v>
      </c>
      <c r="B216" s="56">
        <f t="shared" si="15"/>
        <v>204</v>
      </c>
      <c r="C216" s="15" t="s">
        <v>439</v>
      </c>
      <c r="D216" s="16">
        <v>48000</v>
      </c>
      <c r="E216" s="43">
        <v>-10</v>
      </c>
      <c r="F216" s="50">
        <f t="shared" si="19"/>
        <v>14310.077519379845</v>
      </c>
      <c r="G216" s="44">
        <v>14768</v>
      </c>
      <c r="H216" s="25">
        <v>3.2000000000000001E-2</v>
      </c>
      <c r="I216" s="55">
        <f t="shared" si="16"/>
        <v>1687.2942725477287</v>
      </c>
      <c r="J216" s="53">
        <v>2563</v>
      </c>
      <c r="K216" s="27">
        <v>0.51900000000000002</v>
      </c>
      <c r="L216" s="57">
        <f t="shared" si="17"/>
        <v>12622.783246832118</v>
      </c>
      <c r="M216" s="57">
        <f t="shared" si="18"/>
        <v>12205</v>
      </c>
      <c r="N216" s="28">
        <v>14870</v>
      </c>
      <c r="O216" s="29">
        <v>46922.6</v>
      </c>
    </row>
    <row r="217" spans="1:15">
      <c r="A217" s="40">
        <v>215</v>
      </c>
      <c r="B217" s="56">
        <f t="shared" si="15"/>
        <v>215</v>
      </c>
      <c r="C217" s="15" t="s">
        <v>441</v>
      </c>
      <c r="D217" s="16">
        <v>49000</v>
      </c>
      <c r="E217" s="43">
        <v>0</v>
      </c>
      <c r="F217" s="50">
        <f t="shared" si="19"/>
        <v>13837.924528301886</v>
      </c>
      <c r="G217" s="44">
        <v>14668.2</v>
      </c>
      <c r="H217" s="25">
        <v>0.06</v>
      </c>
      <c r="I217" s="55">
        <f t="shared" si="16"/>
        <v>1509.0813093980992</v>
      </c>
      <c r="J217" s="53">
        <v>1429.1</v>
      </c>
      <c r="K217" s="27">
        <v>-5.2999999999999999E-2</v>
      </c>
      <c r="L217" s="57">
        <f t="shared" si="17"/>
        <v>12328.843218903787</v>
      </c>
      <c r="M217" s="57">
        <f t="shared" si="18"/>
        <v>13239.1</v>
      </c>
      <c r="N217" s="28">
        <v>20074.5</v>
      </c>
      <c r="O217" s="29">
        <v>50908.2</v>
      </c>
    </row>
    <row r="218" spans="1:15">
      <c r="A218" s="40">
        <v>216</v>
      </c>
      <c r="B218" s="56">
        <f t="shared" si="15"/>
        <v>229</v>
      </c>
      <c r="C218" s="15" t="s">
        <v>443</v>
      </c>
      <c r="D218" s="16">
        <v>24500</v>
      </c>
      <c r="E218" s="43">
        <v>13</v>
      </c>
      <c r="F218" s="50">
        <f t="shared" si="19"/>
        <v>12676.26527050611</v>
      </c>
      <c r="G218" s="44">
        <v>14527</v>
      </c>
      <c r="H218" s="25">
        <v>0.14599999999999999</v>
      </c>
      <c r="I218" s="55">
        <f t="shared" si="16"/>
        <v>2340.7494145199062</v>
      </c>
      <c r="J218" s="53">
        <v>3998</v>
      </c>
      <c r="K218" s="27">
        <v>0.70799999999999996</v>
      </c>
      <c r="L218" s="57">
        <f t="shared" si="17"/>
        <v>10335.515855986203</v>
      </c>
      <c r="M218" s="57">
        <f t="shared" si="18"/>
        <v>10529</v>
      </c>
      <c r="N218" s="28">
        <v>22687</v>
      </c>
      <c r="O218" s="29">
        <v>78543.199999999997</v>
      </c>
    </row>
    <row r="219" spans="1:15">
      <c r="A219" s="40">
        <v>217</v>
      </c>
      <c r="B219" s="56">
        <f t="shared" si="15"/>
        <v>197</v>
      </c>
      <c r="C219" s="15" t="s">
        <v>445</v>
      </c>
      <c r="D219" s="16">
        <v>14750</v>
      </c>
      <c r="E219" s="43">
        <v>-20</v>
      </c>
      <c r="F219" s="50">
        <f t="shared" si="19"/>
        <v>14705.167173252279</v>
      </c>
      <c r="G219" s="44">
        <v>14514</v>
      </c>
      <c r="H219" s="25">
        <v>-1.3000000000000001E-2</v>
      </c>
      <c r="I219" s="55">
        <f t="shared" si="16"/>
        <v>357.01275045537341</v>
      </c>
      <c r="J219" s="53">
        <v>1960</v>
      </c>
      <c r="K219" s="27">
        <v>4.49</v>
      </c>
      <c r="L219" s="57">
        <f t="shared" si="17"/>
        <v>14348.154422796906</v>
      </c>
      <c r="M219" s="57">
        <f t="shared" si="18"/>
        <v>12554</v>
      </c>
      <c r="N219" s="28">
        <v>21859</v>
      </c>
      <c r="O219" s="29">
        <v>17727.3</v>
      </c>
    </row>
    <row r="220" spans="1:15">
      <c r="A220" s="40">
        <v>218</v>
      </c>
      <c r="B220" s="56">
        <f t="shared" si="15"/>
        <v>256</v>
      </c>
      <c r="C220" s="15" t="s">
        <v>447</v>
      </c>
      <c r="D220" s="16">
        <v>57170</v>
      </c>
      <c r="E220" s="43">
        <v>38</v>
      </c>
      <c r="F220" s="50">
        <f t="shared" si="19"/>
        <v>12028.931875525652</v>
      </c>
      <c r="G220" s="44">
        <v>14302.4</v>
      </c>
      <c r="H220" s="25">
        <v>0.18899999999999997</v>
      </c>
      <c r="I220" s="55">
        <f t="shared" si="16"/>
        <v>983.13253012048187</v>
      </c>
      <c r="J220" s="53">
        <v>1060.8</v>
      </c>
      <c r="K220" s="27">
        <v>7.9000000000000001E-2</v>
      </c>
      <c r="L220" s="57">
        <f t="shared" si="17"/>
        <v>11045.79934540517</v>
      </c>
      <c r="M220" s="57">
        <f t="shared" si="18"/>
        <v>13241.6</v>
      </c>
      <c r="N220" s="28">
        <v>15320.1</v>
      </c>
      <c r="O220" s="29">
        <v>22201.7</v>
      </c>
    </row>
    <row r="221" spans="1:15">
      <c r="A221" s="40">
        <v>219</v>
      </c>
      <c r="B221" s="56">
        <f t="shared" si="15"/>
        <v>210</v>
      </c>
      <c r="C221" s="15" t="s">
        <v>449</v>
      </c>
      <c r="D221" s="16">
        <v>16475</v>
      </c>
      <c r="E221" s="43">
        <v>-9</v>
      </c>
      <c r="F221" s="50">
        <f t="shared" si="19"/>
        <v>14096.237623762378</v>
      </c>
      <c r="G221" s="44">
        <v>14237.2</v>
      </c>
      <c r="H221" s="25">
        <v>0.01</v>
      </c>
      <c r="I221" s="55">
        <f t="shared" si="16"/>
        <v>2311.6591928251119</v>
      </c>
      <c r="J221" s="53">
        <v>1546.5</v>
      </c>
      <c r="K221" s="27">
        <v>-0.33100000000000002</v>
      </c>
      <c r="L221" s="57">
        <f t="shared" si="17"/>
        <v>11784.578430937265</v>
      </c>
      <c r="M221" s="57">
        <f t="shared" si="18"/>
        <v>12690.7</v>
      </c>
      <c r="N221" s="28">
        <v>243036.1</v>
      </c>
      <c r="O221" s="29">
        <v>13968.6</v>
      </c>
    </row>
    <row r="222" spans="1:15">
      <c r="A222" s="40">
        <v>220</v>
      </c>
      <c r="B222" s="56">
        <f t="shared" si="15"/>
        <v>232</v>
      </c>
      <c r="C222" s="15" t="s">
        <v>451</v>
      </c>
      <c r="D222" s="16">
        <v>10600</v>
      </c>
      <c r="E222" s="43">
        <v>12</v>
      </c>
      <c r="F222" s="50">
        <f t="shared" si="19"/>
        <v>12610.470275066549</v>
      </c>
      <c r="G222" s="44">
        <v>14212</v>
      </c>
      <c r="H222" s="25">
        <v>0.127</v>
      </c>
      <c r="I222" s="55">
        <f t="shared" si="16"/>
        <v>1133.6032388663969</v>
      </c>
      <c r="J222" s="53">
        <v>1120</v>
      </c>
      <c r="K222" s="27">
        <v>-1.2E-2</v>
      </c>
      <c r="L222" s="57">
        <f t="shared" si="17"/>
        <v>11476.867036200152</v>
      </c>
      <c r="M222" s="57">
        <f t="shared" si="18"/>
        <v>13092</v>
      </c>
      <c r="N222" s="28">
        <v>36288</v>
      </c>
      <c r="O222" s="29">
        <v>22854.2</v>
      </c>
    </row>
    <row r="223" spans="1:15">
      <c r="A223" s="40">
        <v>221</v>
      </c>
      <c r="B223" s="56">
        <f t="shared" si="15"/>
        <v>237</v>
      </c>
      <c r="C223" s="15" t="s">
        <v>453</v>
      </c>
      <c r="D223" s="16">
        <v>14900</v>
      </c>
      <c r="E223" s="43">
        <v>16</v>
      </c>
      <c r="F223" s="50">
        <f t="shared" si="19"/>
        <v>12487.247141600703</v>
      </c>
      <c r="G223" s="44">
        <v>14198</v>
      </c>
      <c r="H223" s="25">
        <v>0.13699999999999998</v>
      </c>
      <c r="I223" s="55">
        <f t="shared" si="16"/>
        <v>4971.1316397228638</v>
      </c>
      <c r="J223" s="53">
        <v>4305</v>
      </c>
      <c r="K223" s="27">
        <v>-0.13400000000000001</v>
      </c>
      <c r="L223" s="57">
        <f t="shared" si="17"/>
        <v>7516.1155018778391</v>
      </c>
      <c r="M223" s="57">
        <f t="shared" si="18"/>
        <v>9893</v>
      </c>
      <c r="N223" s="28">
        <v>159573</v>
      </c>
      <c r="O223" s="29">
        <v>67538.100000000006</v>
      </c>
    </row>
    <row r="224" spans="1:15">
      <c r="A224" s="40">
        <v>222</v>
      </c>
      <c r="B224" s="56">
        <f t="shared" si="15"/>
        <v>246</v>
      </c>
      <c r="C224" s="15" t="s">
        <v>455</v>
      </c>
      <c r="D224" s="16">
        <v>29000</v>
      </c>
      <c r="E224" s="43">
        <v>24</v>
      </c>
      <c r="F224" s="50">
        <f t="shared" si="19"/>
        <v>12254.10544511668</v>
      </c>
      <c r="G224" s="44">
        <v>14178</v>
      </c>
      <c r="H224" s="25">
        <v>0.157</v>
      </c>
      <c r="I224" s="55">
        <f t="shared" si="16"/>
        <v>387.0183963901423</v>
      </c>
      <c r="J224" s="53">
        <v>1115</v>
      </c>
      <c r="K224" s="27">
        <v>1.881</v>
      </c>
      <c r="L224" s="57">
        <f t="shared" si="17"/>
        <v>11867.087048726538</v>
      </c>
      <c r="M224" s="57">
        <f t="shared" si="18"/>
        <v>13063</v>
      </c>
      <c r="N224" s="28">
        <v>10982</v>
      </c>
      <c r="O224" s="29">
        <v>3378.5</v>
      </c>
    </row>
    <row r="225" spans="1:15">
      <c r="A225" s="40">
        <v>223</v>
      </c>
      <c r="B225" s="56">
        <f t="shared" si="15"/>
        <v>160</v>
      </c>
      <c r="C225" s="15" t="s">
        <v>457</v>
      </c>
      <c r="D225" s="16">
        <v>78500</v>
      </c>
      <c r="E225" s="43">
        <v>-63</v>
      </c>
      <c r="F225" s="50">
        <f t="shared" si="19"/>
        <v>18479.112271540471</v>
      </c>
      <c r="G225" s="44">
        <v>14155</v>
      </c>
      <c r="H225" s="25">
        <v>-0.23399999999999999</v>
      </c>
      <c r="I225" s="55" t="e">
        <f t="shared" si="16"/>
        <v>#VALUE!</v>
      </c>
      <c r="J225" s="53">
        <v>-788</v>
      </c>
      <c r="K225" s="27" t="s">
        <v>14</v>
      </c>
      <c r="L225" s="57" t="e">
        <f t="shared" si="17"/>
        <v>#VALUE!</v>
      </c>
      <c r="M225" s="57">
        <f t="shared" si="18"/>
        <v>14943</v>
      </c>
      <c r="N225" s="28">
        <v>15859</v>
      </c>
      <c r="O225" s="29">
        <v>433.5</v>
      </c>
    </row>
    <row r="226" spans="1:15">
      <c r="A226" s="40">
        <v>224</v>
      </c>
      <c r="B226" s="56">
        <f t="shared" si="15"/>
        <v>218</v>
      </c>
      <c r="C226" s="15" t="s">
        <v>459</v>
      </c>
      <c r="D226" s="16">
        <v>11012</v>
      </c>
      <c r="E226" s="43">
        <v>-6</v>
      </c>
      <c r="F226" s="50">
        <f t="shared" si="19"/>
        <v>13705.426356589147</v>
      </c>
      <c r="G226" s="44">
        <v>14144</v>
      </c>
      <c r="H226" s="25">
        <v>3.2000000000000001E-2</v>
      </c>
      <c r="I226" s="55">
        <f t="shared" si="16"/>
        <v>183.00727934485897</v>
      </c>
      <c r="J226" s="53">
        <v>1609</v>
      </c>
      <c r="K226" s="27">
        <v>7.7919999999999998</v>
      </c>
      <c r="L226" s="57">
        <f t="shared" si="17"/>
        <v>13522.419077244287</v>
      </c>
      <c r="M226" s="57">
        <f t="shared" si="18"/>
        <v>12535</v>
      </c>
      <c r="N226" s="28">
        <v>78866</v>
      </c>
      <c r="O226" s="29">
        <v>45294.8</v>
      </c>
    </row>
    <row r="227" spans="1:15">
      <c r="A227" s="40">
        <v>225</v>
      </c>
      <c r="B227" s="56">
        <f t="shared" si="15"/>
        <v>288</v>
      </c>
      <c r="C227" s="15" t="s">
        <v>461</v>
      </c>
      <c r="D227" s="16">
        <v>27226</v>
      </c>
      <c r="E227" s="43">
        <v>63</v>
      </c>
      <c r="F227" s="50">
        <f t="shared" si="19"/>
        <v>10406.804733727809</v>
      </c>
      <c r="G227" s="44">
        <v>14070</v>
      </c>
      <c r="H227" s="25">
        <v>0.35200000000000004</v>
      </c>
      <c r="I227" s="55">
        <f t="shared" si="16"/>
        <v>2442.6666666666665</v>
      </c>
      <c r="J227" s="53">
        <v>916</v>
      </c>
      <c r="K227" s="27">
        <v>-0.625</v>
      </c>
      <c r="L227" s="57">
        <f t="shared" si="17"/>
        <v>7964.1380670611434</v>
      </c>
      <c r="M227" s="57">
        <f t="shared" si="18"/>
        <v>13154</v>
      </c>
      <c r="N227" s="28">
        <v>17841</v>
      </c>
      <c r="O227" s="29">
        <v>6961.7</v>
      </c>
    </row>
    <row r="228" spans="1:15">
      <c r="A228" s="40">
        <v>226</v>
      </c>
      <c r="B228" s="56">
        <f t="shared" si="15"/>
        <v>217</v>
      </c>
      <c r="C228" s="15" t="s">
        <v>463</v>
      </c>
      <c r="D228" s="16">
        <v>17900</v>
      </c>
      <c r="E228" s="43">
        <v>-9</v>
      </c>
      <c r="F228" s="50">
        <f t="shared" si="19"/>
        <v>13736.328125</v>
      </c>
      <c r="G228" s="44">
        <v>14066</v>
      </c>
      <c r="H228" s="25">
        <v>2.4E-2</v>
      </c>
      <c r="I228" s="55">
        <f t="shared" si="16"/>
        <v>1164.8351648351647</v>
      </c>
      <c r="J228" s="53">
        <v>636</v>
      </c>
      <c r="K228" s="27">
        <v>-0.45400000000000001</v>
      </c>
      <c r="L228" s="57">
        <f t="shared" si="17"/>
        <v>12571.492960164835</v>
      </c>
      <c r="M228" s="57">
        <f t="shared" si="18"/>
        <v>13430</v>
      </c>
      <c r="N228" s="28">
        <v>78316</v>
      </c>
      <c r="O228" s="29">
        <v>14920.6</v>
      </c>
    </row>
    <row r="229" spans="1:15">
      <c r="A229" s="40">
        <v>227</v>
      </c>
      <c r="B229" s="56">
        <f t="shared" si="15"/>
        <v>225</v>
      </c>
      <c r="C229" s="15" t="s">
        <v>465</v>
      </c>
      <c r="D229" s="16">
        <v>43000</v>
      </c>
      <c r="E229" s="43">
        <v>-2</v>
      </c>
      <c r="F229" s="50">
        <f t="shared" si="19"/>
        <v>12963.922294172064</v>
      </c>
      <c r="G229" s="44">
        <v>14014</v>
      </c>
      <c r="H229" s="25">
        <v>8.1000000000000003E-2</v>
      </c>
      <c r="I229" s="55" t="e">
        <f t="shared" si="16"/>
        <v>#VALUE!</v>
      </c>
      <c r="J229" s="53">
        <v>642</v>
      </c>
      <c r="K229" s="27" t="s">
        <v>14</v>
      </c>
      <c r="L229" s="57" t="e">
        <f t="shared" si="17"/>
        <v>#VALUE!</v>
      </c>
      <c r="M229" s="57">
        <f t="shared" si="18"/>
        <v>13372</v>
      </c>
      <c r="N229" s="28">
        <v>18693</v>
      </c>
      <c r="O229" s="29">
        <v>8658.4</v>
      </c>
    </row>
    <row r="230" spans="1:15">
      <c r="A230" s="40">
        <v>228</v>
      </c>
      <c r="B230" s="56">
        <f t="shared" si="15"/>
        <v>228</v>
      </c>
      <c r="C230" s="15" t="s">
        <v>467</v>
      </c>
      <c r="D230" s="16">
        <v>60767</v>
      </c>
      <c r="E230" s="43">
        <v>0</v>
      </c>
      <c r="F230" s="50">
        <f t="shared" si="19"/>
        <v>12746.034639927073</v>
      </c>
      <c r="G230" s="44">
        <v>13982.4</v>
      </c>
      <c r="H230" s="25">
        <v>9.6999999999999989E-2</v>
      </c>
      <c r="I230" s="55">
        <f t="shared" si="16"/>
        <v>1225.1012145748989</v>
      </c>
      <c r="J230" s="53">
        <v>605.20000000000005</v>
      </c>
      <c r="K230" s="27">
        <v>-0.50600000000000001</v>
      </c>
      <c r="L230" s="57">
        <f t="shared" si="17"/>
        <v>11520.933425352174</v>
      </c>
      <c r="M230" s="57">
        <f t="shared" si="18"/>
        <v>13377.199999999999</v>
      </c>
      <c r="N230" s="28">
        <v>19408</v>
      </c>
      <c r="O230" s="29">
        <v>20610.3</v>
      </c>
    </row>
    <row r="231" spans="1:15">
      <c r="A231" s="40">
        <v>229</v>
      </c>
      <c r="B231" s="56">
        <f t="shared" si="15"/>
        <v>208</v>
      </c>
      <c r="C231" s="15" t="s">
        <v>469</v>
      </c>
      <c r="D231" s="16">
        <v>35000</v>
      </c>
      <c r="E231" s="43">
        <v>-21</v>
      </c>
      <c r="F231" s="50">
        <f t="shared" si="19"/>
        <v>14199.186991869919</v>
      </c>
      <c r="G231" s="44">
        <v>13972</v>
      </c>
      <c r="H231" s="25">
        <v>-1.6E-2</v>
      </c>
      <c r="I231" s="55">
        <f t="shared" si="16"/>
        <v>307.035175879397</v>
      </c>
      <c r="J231" s="53">
        <v>1222</v>
      </c>
      <c r="K231" s="27">
        <v>2.98</v>
      </c>
      <c r="L231" s="57">
        <f t="shared" si="17"/>
        <v>13892.151815990523</v>
      </c>
      <c r="M231" s="57">
        <f t="shared" si="18"/>
        <v>12750</v>
      </c>
      <c r="N231" s="28">
        <v>14264</v>
      </c>
      <c r="O231" s="29">
        <v>11846.7</v>
      </c>
    </row>
    <row r="232" spans="1:15">
      <c r="A232" s="40">
        <v>230</v>
      </c>
      <c r="B232" s="56">
        <f t="shared" si="15"/>
        <v>227</v>
      </c>
      <c r="C232" s="15" t="s">
        <v>471</v>
      </c>
      <c r="D232" s="16">
        <v>51500</v>
      </c>
      <c r="E232" s="43">
        <v>-3</v>
      </c>
      <c r="F232" s="50">
        <f t="shared" si="19"/>
        <v>12878.986866791744</v>
      </c>
      <c r="G232" s="44">
        <v>13729</v>
      </c>
      <c r="H232" s="25">
        <v>6.6000000000000003E-2</v>
      </c>
      <c r="I232" s="55">
        <f t="shared" si="16"/>
        <v>2805.8139534883721</v>
      </c>
      <c r="J232" s="53">
        <v>2413</v>
      </c>
      <c r="K232" s="27">
        <v>-0.14000000000000001</v>
      </c>
      <c r="L232" s="57">
        <f t="shared" si="17"/>
        <v>10073.172913303371</v>
      </c>
      <c r="M232" s="57">
        <f t="shared" si="18"/>
        <v>11316</v>
      </c>
      <c r="N232" s="28">
        <v>22547</v>
      </c>
      <c r="O232" s="29">
        <v>47247.199999999997</v>
      </c>
    </row>
    <row r="233" spans="1:15">
      <c r="A233" s="40">
        <v>231</v>
      </c>
      <c r="B233" s="56">
        <f t="shared" si="15"/>
        <v>258</v>
      </c>
      <c r="C233" s="15" t="s">
        <v>473</v>
      </c>
      <c r="D233" s="16">
        <v>46000</v>
      </c>
      <c r="E233" s="43">
        <v>27</v>
      </c>
      <c r="F233" s="50">
        <f t="shared" si="19"/>
        <v>11826.274848746758</v>
      </c>
      <c r="G233" s="44">
        <v>13683</v>
      </c>
      <c r="H233" s="25">
        <v>0.157</v>
      </c>
      <c r="I233" s="55">
        <f t="shared" si="16"/>
        <v>1249.1544532130779</v>
      </c>
      <c r="J233" s="53">
        <v>1108</v>
      </c>
      <c r="K233" s="27">
        <v>-0.113</v>
      </c>
      <c r="L233" s="57">
        <f t="shared" si="17"/>
        <v>10577.12039553368</v>
      </c>
      <c r="M233" s="57">
        <f t="shared" si="18"/>
        <v>12575</v>
      </c>
      <c r="N233" s="28">
        <v>12567</v>
      </c>
      <c r="O233" s="29">
        <v>59790.5</v>
      </c>
    </row>
    <row r="234" spans="1:15">
      <c r="A234" s="40">
        <v>232</v>
      </c>
      <c r="B234" s="56">
        <f t="shared" si="15"/>
        <v>203</v>
      </c>
      <c r="C234" s="15" t="s">
        <v>475</v>
      </c>
      <c r="D234" s="16">
        <v>16000</v>
      </c>
      <c r="E234" s="43">
        <v>-29</v>
      </c>
      <c r="F234" s="50">
        <f t="shared" si="19"/>
        <v>14398.837209302326</v>
      </c>
      <c r="G234" s="44">
        <v>13621.3</v>
      </c>
      <c r="H234" s="25">
        <v>-5.4000000000000006E-2</v>
      </c>
      <c r="I234" s="55">
        <f t="shared" si="16"/>
        <v>2097.3368841544607</v>
      </c>
      <c r="J234" s="53">
        <v>1575.1</v>
      </c>
      <c r="K234" s="27">
        <v>-0.249</v>
      </c>
      <c r="L234" s="57">
        <f t="shared" si="17"/>
        <v>12301.500325147867</v>
      </c>
      <c r="M234" s="57">
        <f t="shared" si="18"/>
        <v>12046.199999999999</v>
      </c>
      <c r="N234" s="28">
        <v>30587</v>
      </c>
      <c r="O234" s="29">
        <v>14827.5</v>
      </c>
    </row>
    <row r="235" spans="1:15">
      <c r="A235" s="40">
        <v>233</v>
      </c>
      <c r="B235" s="56">
        <f t="shared" si="15"/>
        <v>240</v>
      </c>
      <c r="C235" s="15" t="s">
        <v>477</v>
      </c>
      <c r="D235" s="16">
        <v>36000</v>
      </c>
      <c r="E235" s="43">
        <v>7</v>
      </c>
      <c r="F235" s="50">
        <f t="shared" si="19"/>
        <v>12443.732845379689</v>
      </c>
      <c r="G235" s="44">
        <v>13601</v>
      </c>
      <c r="H235" s="25">
        <v>9.3000000000000013E-2</v>
      </c>
      <c r="I235" s="55">
        <f t="shared" si="16"/>
        <v>1020.0976169968418</v>
      </c>
      <c r="J235" s="53">
        <v>3553</v>
      </c>
      <c r="K235" s="27">
        <v>2.4830000000000001</v>
      </c>
      <c r="L235" s="57">
        <f t="shared" si="17"/>
        <v>11423.635228382847</v>
      </c>
      <c r="M235" s="57">
        <f t="shared" si="18"/>
        <v>10048</v>
      </c>
      <c r="N235" s="28">
        <v>27229</v>
      </c>
      <c r="O235" s="29">
        <v>73695.7</v>
      </c>
    </row>
    <row r="236" spans="1:15">
      <c r="A236" s="40">
        <v>234</v>
      </c>
      <c r="B236" s="56">
        <f t="shared" si="15"/>
        <v>226</v>
      </c>
      <c r="C236" s="15" t="s">
        <v>479</v>
      </c>
      <c r="D236" s="16">
        <v>34000</v>
      </c>
      <c r="E236" s="43">
        <v>-8</v>
      </c>
      <c r="F236" s="50">
        <f t="shared" si="19"/>
        <v>12926.526717557252</v>
      </c>
      <c r="G236" s="44">
        <v>13547</v>
      </c>
      <c r="H236" s="25">
        <v>4.8000000000000001E-2</v>
      </c>
      <c r="I236" s="55">
        <f t="shared" si="16"/>
        <v>1268.7559354226021</v>
      </c>
      <c r="J236" s="53">
        <v>1336</v>
      </c>
      <c r="K236" s="27">
        <v>5.2999999999999999E-2</v>
      </c>
      <c r="L236" s="57">
        <f t="shared" si="17"/>
        <v>11657.77078213465</v>
      </c>
      <c r="M236" s="57">
        <f t="shared" si="18"/>
        <v>12211</v>
      </c>
      <c r="N236" s="28">
        <v>17780</v>
      </c>
      <c r="O236" s="29">
        <v>19722.599999999999</v>
      </c>
    </row>
    <row r="237" spans="1:15">
      <c r="A237" s="40">
        <v>235</v>
      </c>
      <c r="B237" s="56">
        <f t="shared" si="15"/>
        <v>245</v>
      </c>
      <c r="C237" s="15" t="s">
        <v>481</v>
      </c>
      <c r="D237" s="16">
        <v>7800</v>
      </c>
      <c r="E237" s="43">
        <v>10</v>
      </c>
      <c r="F237" s="50">
        <f t="shared" si="19"/>
        <v>12274.543795620437</v>
      </c>
      <c r="G237" s="44">
        <v>13452.9</v>
      </c>
      <c r="H237" s="25">
        <v>9.6000000000000002E-2</v>
      </c>
      <c r="I237" s="55">
        <f t="shared" si="16"/>
        <v>2539.0830945558737</v>
      </c>
      <c r="J237" s="53">
        <v>4430.7</v>
      </c>
      <c r="K237" s="27">
        <v>0.745</v>
      </c>
      <c r="L237" s="57">
        <f t="shared" si="17"/>
        <v>9735.4607010645632</v>
      </c>
      <c r="M237" s="57">
        <f t="shared" si="18"/>
        <v>9022.2000000000007</v>
      </c>
      <c r="N237" s="28">
        <v>25288.9</v>
      </c>
      <c r="O237" s="29">
        <v>46498</v>
      </c>
    </row>
    <row r="238" spans="1:15">
      <c r="A238" s="40">
        <v>236</v>
      </c>
      <c r="B238" s="56">
        <f t="shared" si="15"/>
        <v>262</v>
      </c>
      <c r="C238" s="15" t="s">
        <v>483</v>
      </c>
      <c r="D238" s="16">
        <v>14000</v>
      </c>
      <c r="E238" s="43">
        <v>26</v>
      </c>
      <c r="F238" s="50">
        <f t="shared" si="19"/>
        <v>11654.782608695654</v>
      </c>
      <c r="G238" s="44">
        <v>13403</v>
      </c>
      <c r="H238" s="25">
        <v>0.15</v>
      </c>
      <c r="I238" s="55">
        <f t="shared" si="16"/>
        <v>217.0172084130019</v>
      </c>
      <c r="J238" s="53">
        <v>227</v>
      </c>
      <c r="K238" s="27">
        <v>4.5999999999999999E-2</v>
      </c>
      <c r="L238" s="57">
        <f t="shared" si="17"/>
        <v>11437.765400282651</v>
      </c>
      <c r="M238" s="57">
        <f t="shared" si="18"/>
        <v>13176</v>
      </c>
      <c r="N238" s="28">
        <v>15938</v>
      </c>
      <c r="O238" s="29">
        <v>5224.1000000000004</v>
      </c>
    </row>
    <row r="239" spans="1:15">
      <c r="A239" s="40">
        <v>237</v>
      </c>
      <c r="B239" s="56">
        <f t="shared" si="15"/>
        <v>257</v>
      </c>
      <c r="C239" s="15" t="s">
        <v>485</v>
      </c>
      <c r="D239" s="16">
        <v>4700</v>
      </c>
      <c r="E239" s="43">
        <v>20</v>
      </c>
      <c r="F239" s="50">
        <f t="shared" si="19"/>
        <v>11905.693950177934</v>
      </c>
      <c r="G239" s="44">
        <v>13382</v>
      </c>
      <c r="H239" s="25">
        <v>0.124</v>
      </c>
      <c r="I239" s="55" t="e">
        <f t="shared" si="16"/>
        <v>#VALUE!</v>
      </c>
      <c r="J239" s="53">
        <v>615</v>
      </c>
      <c r="K239" s="27" t="s">
        <v>14</v>
      </c>
      <c r="L239" s="57" t="e">
        <f t="shared" si="17"/>
        <v>#VALUE!</v>
      </c>
      <c r="M239" s="57">
        <f t="shared" si="18"/>
        <v>12767</v>
      </c>
      <c r="N239" s="28">
        <v>40376</v>
      </c>
      <c r="O239" s="29">
        <v>22828.2</v>
      </c>
    </row>
    <row r="240" spans="1:15">
      <c r="A240" s="40">
        <v>238</v>
      </c>
      <c r="B240" s="56">
        <f t="shared" si="15"/>
        <v>233</v>
      </c>
      <c r="C240" s="15" t="s">
        <v>487</v>
      </c>
      <c r="D240" s="16">
        <v>16100</v>
      </c>
      <c r="E240" s="43">
        <v>-5</v>
      </c>
      <c r="F240" s="50">
        <f t="shared" si="19"/>
        <v>12585.68738229755</v>
      </c>
      <c r="G240" s="44">
        <v>13366</v>
      </c>
      <c r="H240" s="25">
        <v>6.2E-2</v>
      </c>
      <c r="I240" s="55">
        <f t="shared" si="16"/>
        <v>2998.7745098039213</v>
      </c>
      <c r="J240" s="53">
        <v>2447</v>
      </c>
      <c r="K240" s="27">
        <v>-0.184</v>
      </c>
      <c r="L240" s="57">
        <f t="shared" si="17"/>
        <v>9586.912872493629</v>
      </c>
      <c r="M240" s="57">
        <f t="shared" si="18"/>
        <v>10919</v>
      </c>
      <c r="N240" s="28">
        <v>77914</v>
      </c>
      <c r="O240" s="29">
        <v>61281.9</v>
      </c>
    </row>
    <row r="241" spans="1:15">
      <c r="A241" s="40">
        <v>239</v>
      </c>
      <c r="B241" s="56">
        <f t="shared" si="15"/>
        <v>243</v>
      </c>
      <c r="C241" s="15" t="s">
        <v>489</v>
      </c>
      <c r="D241" s="16">
        <v>57000</v>
      </c>
      <c r="E241" s="43">
        <v>4</v>
      </c>
      <c r="F241" s="50">
        <f t="shared" si="19"/>
        <v>12384.572490706318</v>
      </c>
      <c r="G241" s="44">
        <v>13325.8</v>
      </c>
      <c r="H241" s="25">
        <v>7.5999999999999998E-2</v>
      </c>
      <c r="I241" s="55">
        <f t="shared" si="16"/>
        <v>1733.4759358288768</v>
      </c>
      <c r="J241" s="53">
        <v>1620.8</v>
      </c>
      <c r="K241" s="27">
        <v>-6.5000000000000002E-2</v>
      </c>
      <c r="L241" s="57">
        <f t="shared" si="17"/>
        <v>10651.09655487744</v>
      </c>
      <c r="M241" s="57">
        <f t="shared" si="18"/>
        <v>11705</v>
      </c>
      <c r="N241" s="28">
        <v>37088.699999999997</v>
      </c>
      <c r="O241" s="29">
        <v>69587.5</v>
      </c>
    </row>
    <row r="242" spans="1:15">
      <c r="A242" s="40">
        <v>240</v>
      </c>
      <c r="B242" s="56">
        <f t="shared" si="15"/>
        <v>285</v>
      </c>
      <c r="C242" s="15" t="s">
        <v>491</v>
      </c>
      <c r="D242" s="16">
        <v>35000</v>
      </c>
      <c r="E242" s="43">
        <v>45</v>
      </c>
      <c r="F242" s="50">
        <f t="shared" si="19"/>
        <v>10483.030781373323</v>
      </c>
      <c r="G242" s="44">
        <v>13282</v>
      </c>
      <c r="H242" s="25">
        <v>0.26700000000000002</v>
      </c>
      <c r="I242" s="55">
        <f t="shared" si="16"/>
        <v>127.48363385781553</v>
      </c>
      <c r="J242" s="53">
        <v>1110</v>
      </c>
      <c r="K242" s="27">
        <v>7.7069999999999999</v>
      </c>
      <c r="L242" s="57">
        <f t="shared" si="17"/>
        <v>10355.547147515508</v>
      </c>
      <c r="M242" s="57">
        <f t="shared" si="18"/>
        <v>12172</v>
      </c>
      <c r="N242" s="28">
        <v>30737</v>
      </c>
      <c r="O242" s="29">
        <v>122103.3</v>
      </c>
    </row>
    <row r="243" spans="1:15">
      <c r="A243" s="40">
        <v>241</v>
      </c>
      <c r="B243" s="56">
        <f t="shared" si="15"/>
        <v>231</v>
      </c>
      <c r="C243" s="15" t="s">
        <v>493</v>
      </c>
      <c r="D243" s="16">
        <v>57200</v>
      </c>
      <c r="E243" s="43">
        <v>-10</v>
      </c>
      <c r="F243" s="50">
        <f t="shared" si="19"/>
        <v>12630.629770992366</v>
      </c>
      <c r="G243" s="44">
        <v>13236.9</v>
      </c>
      <c r="H243" s="25">
        <v>4.8000000000000001E-2</v>
      </c>
      <c r="I243" s="55">
        <f t="shared" si="16"/>
        <v>983.05343511450371</v>
      </c>
      <c r="J243" s="53">
        <v>643.9</v>
      </c>
      <c r="K243" s="27">
        <v>-0.34499999999999997</v>
      </c>
      <c r="L243" s="57">
        <f t="shared" si="17"/>
        <v>11647.576335877862</v>
      </c>
      <c r="M243" s="57">
        <f t="shared" si="18"/>
        <v>12593</v>
      </c>
      <c r="N243" s="28">
        <v>8090.2</v>
      </c>
      <c r="O243" s="29">
        <v>7589.9</v>
      </c>
    </row>
    <row r="244" spans="1:15">
      <c r="A244" s="40">
        <v>242</v>
      </c>
      <c r="B244" s="56">
        <f t="shared" si="15"/>
        <v>238</v>
      </c>
      <c r="C244" s="15" t="s">
        <v>495</v>
      </c>
      <c r="D244" s="16">
        <v>22600</v>
      </c>
      <c r="E244" s="43">
        <v>-4</v>
      </c>
      <c r="F244" s="50">
        <f t="shared" si="19"/>
        <v>12466.477809254015</v>
      </c>
      <c r="G244" s="44">
        <v>13202</v>
      </c>
      <c r="H244" s="25">
        <v>5.9000000000000004E-2</v>
      </c>
      <c r="I244" s="55">
        <f t="shared" si="16"/>
        <v>406.2926459438969</v>
      </c>
      <c r="J244" s="53">
        <v>535.9</v>
      </c>
      <c r="K244" s="27">
        <v>0.31900000000000001</v>
      </c>
      <c r="L244" s="57">
        <f t="shared" si="17"/>
        <v>12060.185163310118</v>
      </c>
      <c r="M244" s="57">
        <f t="shared" si="18"/>
        <v>12666.1</v>
      </c>
      <c r="N244" s="28">
        <v>8500.5</v>
      </c>
      <c r="O244" s="29">
        <v>9100.9</v>
      </c>
    </row>
    <row r="245" spans="1:15">
      <c r="A245" s="40">
        <v>243</v>
      </c>
      <c r="B245" s="56">
        <f t="shared" si="15"/>
        <v>196</v>
      </c>
      <c r="C245" s="15" t="s">
        <v>497</v>
      </c>
      <c r="D245" s="16">
        <v>37000</v>
      </c>
      <c r="E245" s="43">
        <v>-47</v>
      </c>
      <c r="F245" s="50">
        <f t="shared" si="19"/>
        <v>14743.325791855204</v>
      </c>
      <c r="G245" s="44">
        <v>13033.1</v>
      </c>
      <c r="H245" s="25">
        <v>-0.11599999999999999</v>
      </c>
      <c r="I245" s="55">
        <f t="shared" si="16"/>
        <v>2748.4704012713546</v>
      </c>
      <c r="J245" s="53">
        <v>-6917.9</v>
      </c>
      <c r="K245" s="27">
        <v>-3.5169999999999999</v>
      </c>
      <c r="L245" s="57">
        <f t="shared" si="17"/>
        <v>11994.855390583849</v>
      </c>
      <c r="M245" s="57">
        <f t="shared" si="18"/>
        <v>19951</v>
      </c>
      <c r="N245" s="28">
        <v>17716.400000000001</v>
      </c>
      <c r="O245" s="29">
        <v>6490.1</v>
      </c>
    </row>
    <row r="246" spans="1:15">
      <c r="A246" s="40">
        <v>244</v>
      </c>
      <c r="B246" s="56">
        <f t="shared" si="15"/>
        <v>239</v>
      </c>
      <c r="C246" s="15" t="s">
        <v>499</v>
      </c>
      <c r="D246" s="16">
        <v>9556</v>
      </c>
      <c r="E246" s="43">
        <v>-5</v>
      </c>
      <c r="F246" s="50">
        <f t="shared" si="19"/>
        <v>12454.44976076555</v>
      </c>
      <c r="G246" s="44">
        <v>13014.9</v>
      </c>
      <c r="H246" s="25">
        <v>4.4999999999999998E-2</v>
      </c>
      <c r="I246" s="55">
        <f t="shared" si="16"/>
        <v>455.33790401567092</v>
      </c>
      <c r="J246" s="53">
        <v>464.9</v>
      </c>
      <c r="K246" s="27">
        <v>2.1000000000000001E-2</v>
      </c>
      <c r="L246" s="57">
        <f t="shared" si="17"/>
        <v>11999.11185674988</v>
      </c>
      <c r="M246" s="57">
        <f t="shared" si="18"/>
        <v>12550</v>
      </c>
      <c r="N246" s="28">
        <v>74053</v>
      </c>
      <c r="O246" s="29" t="s">
        <v>14</v>
      </c>
    </row>
    <row r="247" spans="1:15">
      <c r="A247" s="40">
        <v>245</v>
      </c>
      <c r="B247" s="56">
        <f t="shared" si="15"/>
        <v>245</v>
      </c>
      <c r="C247" s="15" t="s">
        <v>501</v>
      </c>
      <c r="D247" s="16">
        <v>26383</v>
      </c>
      <c r="E247" s="43">
        <v>0</v>
      </c>
      <c r="F247" s="50">
        <f t="shared" si="19"/>
        <v>12752.254901960783</v>
      </c>
      <c r="G247" s="44">
        <v>13007.3</v>
      </c>
      <c r="H247" s="25">
        <v>0.02</v>
      </c>
      <c r="I247" s="55">
        <f t="shared" si="16"/>
        <v>50.316205533596829</v>
      </c>
      <c r="J247" s="53">
        <v>127.3</v>
      </c>
      <c r="K247" s="27">
        <v>1.53</v>
      </c>
      <c r="L247" s="57">
        <f t="shared" si="17"/>
        <v>12701.938696427187</v>
      </c>
      <c r="M247" s="57">
        <f t="shared" si="18"/>
        <v>12880</v>
      </c>
      <c r="N247" s="28">
        <v>3239.3</v>
      </c>
      <c r="O247" s="29">
        <v>3776.6</v>
      </c>
    </row>
    <row r="248" spans="1:15">
      <c r="A248" s="40">
        <v>246</v>
      </c>
      <c r="B248" s="56">
        <f t="shared" si="15"/>
        <v>250</v>
      </c>
      <c r="C248" s="15" t="s">
        <v>503</v>
      </c>
      <c r="D248" s="16">
        <v>35852</v>
      </c>
      <c r="E248" s="43">
        <v>4</v>
      </c>
      <c r="F248" s="50">
        <f t="shared" si="19"/>
        <v>12157.156220767072</v>
      </c>
      <c r="G248" s="44">
        <v>12996</v>
      </c>
      <c r="H248" s="25">
        <v>6.9000000000000006E-2</v>
      </c>
      <c r="I248" s="55">
        <f t="shared" si="16"/>
        <v>2394.2307692307695</v>
      </c>
      <c r="J248" s="53">
        <v>3237</v>
      </c>
      <c r="K248" s="27">
        <v>0.35199999999999998</v>
      </c>
      <c r="L248" s="57">
        <f t="shared" si="17"/>
        <v>9762.9254515363027</v>
      </c>
      <c r="M248" s="57">
        <f t="shared" si="18"/>
        <v>9759</v>
      </c>
      <c r="N248" s="28">
        <v>225697</v>
      </c>
      <c r="O248" s="29">
        <v>35541</v>
      </c>
    </row>
    <row r="249" spans="1:15">
      <c r="A249" s="40">
        <v>247</v>
      </c>
      <c r="B249" s="56">
        <f t="shared" si="15"/>
        <v>259</v>
      </c>
      <c r="C249" s="15" t="s">
        <v>505</v>
      </c>
      <c r="D249" s="16">
        <v>40142</v>
      </c>
      <c r="E249" s="43">
        <v>12</v>
      </c>
      <c r="F249" s="50">
        <f t="shared" si="19"/>
        <v>11772.232304900181</v>
      </c>
      <c r="G249" s="44">
        <v>12973</v>
      </c>
      <c r="H249" s="25">
        <v>0.10199999999999999</v>
      </c>
      <c r="I249" s="55">
        <f t="shared" si="16"/>
        <v>2176.7169179229481</v>
      </c>
      <c r="J249" s="53">
        <v>2599</v>
      </c>
      <c r="K249" s="27">
        <v>0.19400000000000001</v>
      </c>
      <c r="L249" s="57">
        <f t="shared" si="17"/>
        <v>9595.515386977233</v>
      </c>
      <c r="M249" s="57">
        <f t="shared" si="18"/>
        <v>10374</v>
      </c>
      <c r="N249" s="28">
        <v>244626</v>
      </c>
      <c r="O249" s="29">
        <v>24919.599999999999</v>
      </c>
    </row>
    <row r="250" spans="1:15">
      <c r="A250" s="40">
        <v>248</v>
      </c>
      <c r="B250" s="56">
        <f t="shared" si="15"/>
        <v>221</v>
      </c>
      <c r="C250" s="15" t="s">
        <v>507</v>
      </c>
      <c r="D250" s="16">
        <v>10880</v>
      </c>
      <c r="E250" s="43">
        <v>-27</v>
      </c>
      <c r="F250" s="50">
        <f t="shared" si="19"/>
        <v>13261.27049180328</v>
      </c>
      <c r="G250" s="44">
        <v>12943</v>
      </c>
      <c r="H250" s="25">
        <v>-2.4E-2</v>
      </c>
      <c r="I250" s="55">
        <f t="shared" si="16"/>
        <v>1874.5910577971647</v>
      </c>
      <c r="J250" s="53">
        <v>1719</v>
      </c>
      <c r="K250" s="27">
        <v>-8.3000000000000004E-2</v>
      </c>
      <c r="L250" s="57">
        <f t="shared" si="17"/>
        <v>11386.679434006115</v>
      </c>
      <c r="M250" s="57">
        <f t="shared" si="18"/>
        <v>11224</v>
      </c>
      <c r="N250" s="28">
        <v>23783</v>
      </c>
      <c r="O250" s="29">
        <v>11530.7</v>
      </c>
    </row>
    <row r="251" spans="1:15">
      <c r="A251" s="40">
        <v>249</v>
      </c>
      <c r="B251" s="56">
        <f t="shared" si="15"/>
        <v>252</v>
      </c>
      <c r="C251" s="15" t="s">
        <v>509</v>
      </c>
      <c r="D251" s="16">
        <v>14062</v>
      </c>
      <c r="E251" s="43">
        <v>3</v>
      </c>
      <c r="F251" s="50">
        <f t="shared" si="19"/>
        <v>12078.504672897196</v>
      </c>
      <c r="G251" s="44">
        <v>12924</v>
      </c>
      <c r="H251" s="25">
        <v>7.0000000000000007E-2</v>
      </c>
      <c r="I251" s="55">
        <f t="shared" si="16"/>
        <v>1479.5486600846264</v>
      </c>
      <c r="J251" s="53">
        <v>2098</v>
      </c>
      <c r="K251" s="27">
        <v>0.41799999999999998</v>
      </c>
      <c r="L251" s="57">
        <f t="shared" si="17"/>
        <v>10598.956012812569</v>
      </c>
      <c r="M251" s="57">
        <f t="shared" si="18"/>
        <v>10826</v>
      </c>
      <c r="N251" s="28">
        <v>137216</v>
      </c>
      <c r="O251" s="29">
        <v>17345.099999999999</v>
      </c>
    </row>
    <row r="252" spans="1:15">
      <c r="A252" s="40">
        <v>250</v>
      </c>
      <c r="B252" s="56">
        <f t="shared" si="15"/>
        <v>247</v>
      </c>
      <c r="C252" s="15" t="s">
        <v>511</v>
      </c>
      <c r="D252" s="16">
        <v>8087</v>
      </c>
      <c r="E252" s="43">
        <v>-3</v>
      </c>
      <c r="F252" s="50">
        <f t="shared" si="19"/>
        <v>12219.602272727272</v>
      </c>
      <c r="G252" s="44">
        <v>12903.9</v>
      </c>
      <c r="H252" s="25">
        <v>5.5999999999999994E-2</v>
      </c>
      <c r="I252" s="55">
        <f t="shared" si="16"/>
        <v>33.505154639175252</v>
      </c>
      <c r="J252" s="53">
        <v>45.5</v>
      </c>
      <c r="K252" s="27">
        <v>0.35799999999999998</v>
      </c>
      <c r="L252" s="57">
        <f t="shared" si="17"/>
        <v>12186.097118088097</v>
      </c>
      <c r="M252" s="57">
        <f t="shared" si="18"/>
        <v>12858.4</v>
      </c>
      <c r="N252" s="28">
        <v>1666.1</v>
      </c>
      <c r="O252" s="29">
        <v>1703.2</v>
      </c>
    </row>
    <row r="253" spans="1:15">
      <c r="A253" s="40">
        <v>251</v>
      </c>
      <c r="B253" s="56">
        <f t="shared" si="15"/>
        <v>234</v>
      </c>
      <c r="C253" s="15" t="s">
        <v>513</v>
      </c>
      <c r="D253" s="16">
        <v>2767</v>
      </c>
      <c r="E253" s="43">
        <v>-17</v>
      </c>
      <c r="F253" s="50">
        <f t="shared" si="19"/>
        <v>12512.827988338195</v>
      </c>
      <c r="G253" s="44">
        <v>12875.7</v>
      </c>
      <c r="H253" s="25">
        <v>2.8999999999999998E-2</v>
      </c>
      <c r="I253" s="55">
        <f t="shared" si="16"/>
        <v>1821.3740458015266</v>
      </c>
      <c r="J253" s="53">
        <v>715.8</v>
      </c>
      <c r="K253" s="27">
        <v>-0.60699999999999998</v>
      </c>
      <c r="L253" s="57">
        <f t="shared" si="17"/>
        <v>10691.453942536667</v>
      </c>
      <c r="M253" s="57">
        <f t="shared" si="18"/>
        <v>12159.900000000001</v>
      </c>
      <c r="N253" s="28">
        <v>64535.199999999997</v>
      </c>
      <c r="O253" s="29">
        <v>8922</v>
      </c>
    </row>
    <row r="254" spans="1:15">
      <c r="A254" s="40">
        <v>252</v>
      </c>
      <c r="B254" s="56">
        <f t="shared" si="15"/>
        <v>242</v>
      </c>
      <c r="C254" s="15" t="s">
        <v>515</v>
      </c>
      <c r="D254" s="16">
        <v>69000</v>
      </c>
      <c r="E254" s="43">
        <v>-10</v>
      </c>
      <c r="F254" s="50">
        <f t="shared" si="19"/>
        <v>12403.37512054002</v>
      </c>
      <c r="G254" s="44">
        <v>12862.3</v>
      </c>
      <c r="H254" s="25">
        <v>3.7000000000000005E-2</v>
      </c>
      <c r="I254" s="55">
        <f t="shared" si="16"/>
        <v>614.93930905695618</v>
      </c>
      <c r="J254" s="53">
        <v>658.6</v>
      </c>
      <c r="K254" s="27">
        <v>7.0999999999999994E-2</v>
      </c>
      <c r="L254" s="57">
        <f t="shared" si="17"/>
        <v>11788.435811483065</v>
      </c>
      <c r="M254" s="57">
        <f t="shared" si="18"/>
        <v>12203.699999999999</v>
      </c>
      <c r="N254" s="28">
        <v>10311.299999999999</v>
      </c>
      <c r="O254" s="29">
        <v>34382.1</v>
      </c>
    </row>
    <row r="255" spans="1:15">
      <c r="A255" s="40">
        <v>253</v>
      </c>
      <c r="B255" s="56">
        <f t="shared" si="15"/>
        <v>263</v>
      </c>
      <c r="C255" s="15" t="s">
        <v>517</v>
      </c>
      <c r="D255" s="16">
        <v>16600</v>
      </c>
      <c r="E255" s="43">
        <v>10</v>
      </c>
      <c r="F255" s="50">
        <f t="shared" si="19"/>
        <v>11543.575920934412</v>
      </c>
      <c r="G255" s="44">
        <v>12848</v>
      </c>
      <c r="H255" s="25">
        <v>0.113</v>
      </c>
      <c r="I255" s="55">
        <f t="shared" si="16"/>
        <v>2099.5405819295556</v>
      </c>
      <c r="J255" s="53">
        <v>2742</v>
      </c>
      <c r="K255" s="27">
        <v>0.30599999999999999</v>
      </c>
      <c r="L255" s="57">
        <f t="shared" si="17"/>
        <v>9444.0353390048567</v>
      </c>
      <c r="M255" s="57">
        <f t="shared" si="18"/>
        <v>10106</v>
      </c>
      <c r="N255" s="28">
        <v>109553</v>
      </c>
      <c r="O255" s="29">
        <v>23215.1</v>
      </c>
    </row>
    <row r="256" spans="1:15">
      <c r="A256" s="40">
        <v>254</v>
      </c>
      <c r="B256" s="56">
        <f t="shared" si="15"/>
        <v>331</v>
      </c>
      <c r="C256" s="15" t="s">
        <v>519</v>
      </c>
      <c r="D256" s="16">
        <v>2500</v>
      </c>
      <c r="E256" s="43">
        <v>77</v>
      </c>
      <c r="F256" s="50">
        <f t="shared" si="19"/>
        <v>8918.085855031668</v>
      </c>
      <c r="G256" s="44">
        <v>12672.6</v>
      </c>
      <c r="H256" s="25">
        <v>0.42100000000000004</v>
      </c>
      <c r="I256" s="55">
        <f t="shared" si="16"/>
        <v>58.733747880158283</v>
      </c>
      <c r="J256" s="53">
        <v>103.9</v>
      </c>
      <c r="K256" s="27">
        <v>0.76900000000000002</v>
      </c>
      <c r="L256" s="57">
        <f t="shared" si="17"/>
        <v>8859.3521071515097</v>
      </c>
      <c r="M256" s="57">
        <f t="shared" si="18"/>
        <v>12568.7</v>
      </c>
      <c r="N256" s="28">
        <v>2424.3000000000002</v>
      </c>
      <c r="O256" s="29">
        <v>668.4</v>
      </c>
    </row>
    <row r="257" spans="1:15">
      <c r="A257" s="40">
        <v>255</v>
      </c>
      <c r="B257" s="56">
        <f t="shared" si="15"/>
        <v>244</v>
      </c>
      <c r="C257" s="15" t="s">
        <v>521</v>
      </c>
      <c r="D257" s="16">
        <v>12574</v>
      </c>
      <c r="E257" s="43">
        <v>-11</v>
      </c>
      <c r="F257" s="50">
        <f t="shared" si="19"/>
        <v>12324.245374878288</v>
      </c>
      <c r="G257" s="44">
        <v>12657</v>
      </c>
      <c r="H257" s="25">
        <v>2.7000000000000003E-2</v>
      </c>
      <c r="I257" s="55">
        <f t="shared" si="16"/>
        <v>564.75300400534036</v>
      </c>
      <c r="J257" s="53">
        <v>-423</v>
      </c>
      <c r="K257" s="27">
        <v>-1.7490000000000001</v>
      </c>
      <c r="L257" s="57">
        <f t="shared" si="17"/>
        <v>11759.492370872948</v>
      </c>
      <c r="M257" s="57">
        <f t="shared" si="18"/>
        <v>13080</v>
      </c>
      <c r="N257" s="28">
        <v>56715</v>
      </c>
      <c r="O257" s="29">
        <v>20174.2</v>
      </c>
    </row>
    <row r="258" spans="1:15">
      <c r="A258" s="40">
        <v>256</v>
      </c>
      <c r="B258" s="56">
        <f t="shared" si="15"/>
        <v>249</v>
      </c>
      <c r="C258" s="15" t="s">
        <v>523</v>
      </c>
      <c r="D258" s="16">
        <v>2684</v>
      </c>
      <c r="E258" s="43">
        <v>-7</v>
      </c>
      <c r="F258" s="50">
        <f t="shared" si="19"/>
        <v>12179.110251450677</v>
      </c>
      <c r="G258" s="44">
        <v>12593.2</v>
      </c>
      <c r="H258" s="25">
        <v>3.4000000000000002E-2</v>
      </c>
      <c r="I258" s="55">
        <f t="shared" si="16"/>
        <v>387.77777777777783</v>
      </c>
      <c r="J258" s="53">
        <v>1151.7</v>
      </c>
      <c r="K258" s="27">
        <v>1.97</v>
      </c>
      <c r="L258" s="57">
        <f t="shared" si="17"/>
        <v>11791.332473672899</v>
      </c>
      <c r="M258" s="57">
        <f t="shared" si="18"/>
        <v>11441.5</v>
      </c>
      <c r="N258" s="28">
        <v>18231.7</v>
      </c>
      <c r="O258" s="29">
        <v>28746.9</v>
      </c>
    </row>
    <row r="259" spans="1:15">
      <c r="A259" s="40">
        <v>257</v>
      </c>
      <c r="B259" s="56">
        <f t="shared" ref="B259:B322" si="20">A259+E259</f>
        <v>279</v>
      </c>
      <c r="C259" s="15" t="s">
        <v>525</v>
      </c>
      <c r="D259" s="16">
        <v>6800</v>
      </c>
      <c r="E259" s="43">
        <v>22</v>
      </c>
      <c r="F259" s="50">
        <f t="shared" si="19"/>
        <v>10852.686308492202</v>
      </c>
      <c r="G259" s="44">
        <v>12524</v>
      </c>
      <c r="H259" s="25">
        <v>0.154</v>
      </c>
      <c r="I259" s="55">
        <f t="shared" ref="I259:I322" si="21">J259/(1+K259)</f>
        <v>245.23536165327209</v>
      </c>
      <c r="J259" s="53">
        <v>213.6</v>
      </c>
      <c r="K259" s="27">
        <v>-0.129</v>
      </c>
      <c r="L259" s="57">
        <f t="shared" si="17"/>
        <v>10607.45094683893</v>
      </c>
      <c r="M259" s="57">
        <f t="shared" si="18"/>
        <v>12310.4</v>
      </c>
      <c r="N259" s="28">
        <v>2360.8000000000002</v>
      </c>
      <c r="O259" s="29">
        <v>2755.6</v>
      </c>
    </row>
    <row r="260" spans="1:15">
      <c r="A260" s="40">
        <v>258</v>
      </c>
      <c r="B260" s="56">
        <f t="shared" si="20"/>
        <v>248</v>
      </c>
      <c r="C260" s="15" t="s">
        <v>527</v>
      </c>
      <c r="D260" s="16">
        <v>65000</v>
      </c>
      <c r="E260" s="43">
        <v>-10</v>
      </c>
      <c r="F260" s="50">
        <f t="shared" si="19"/>
        <v>12214.935707220575</v>
      </c>
      <c r="G260" s="44">
        <v>12349.3</v>
      </c>
      <c r="H260" s="25">
        <v>1.1000000000000001E-2</v>
      </c>
      <c r="I260" s="55">
        <f t="shared" si="21"/>
        <v>685.32258064516122</v>
      </c>
      <c r="J260" s="53">
        <v>424.9</v>
      </c>
      <c r="K260" s="27">
        <v>-0.38</v>
      </c>
      <c r="L260" s="57">
        <f t="shared" ref="L260:L323" si="22">F260-I260</f>
        <v>11529.613126575414</v>
      </c>
      <c r="M260" s="57">
        <f t="shared" ref="M260:M323" si="23">$G260-$J260</f>
        <v>11924.4</v>
      </c>
      <c r="N260" s="28">
        <v>7040.8</v>
      </c>
      <c r="O260" s="29">
        <v>2335.6999999999998</v>
      </c>
    </row>
    <row r="261" spans="1:15">
      <c r="A261" s="40">
        <v>259</v>
      </c>
      <c r="B261" s="56">
        <f t="shared" si="20"/>
        <v>255</v>
      </c>
      <c r="C261" s="15" t="s">
        <v>529</v>
      </c>
      <c r="D261" s="16">
        <v>15307</v>
      </c>
      <c r="E261" s="43">
        <v>-4</v>
      </c>
      <c r="F261" s="50">
        <f t="shared" ref="F261:F324" si="24">G261/(1+H261)</f>
        <v>12036.097560975611</v>
      </c>
      <c r="G261" s="44">
        <v>12337</v>
      </c>
      <c r="H261" s="25">
        <v>2.5000000000000001E-2</v>
      </c>
      <c r="I261" s="55">
        <f t="shared" si="21"/>
        <v>1525.3863134657836</v>
      </c>
      <c r="J261" s="53">
        <v>1382</v>
      </c>
      <c r="K261" s="27">
        <v>-9.4E-2</v>
      </c>
      <c r="L261" s="57">
        <f t="shared" si="22"/>
        <v>10510.711247509827</v>
      </c>
      <c r="M261" s="57">
        <f t="shared" si="23"/>
        <v>10955</v>
      </c>
      <c r="N261" s="28">
        <v>53920</v>
      </c>
      <c r="O261" s="29">
        <v>27230.6</v>
      </c>
    </row>
    <row r="262" spans="1:15">
      <c r="A262" s="40">
        <v>260</v>
      </c>
      <c r="B262" s="56">
        <f t="shared" si="20"/>
        <v>265</v>
      </c>
      <c r="C262" s="15" t="s">
        <v>531</v>
      </c>
      <c r="D262" s="16">
        <v>22475</v>
      </c>
      <c r="E262" s="43">
        <v>5</v>
      </c>
      <c r="F262" s="50">
        <f t="shared" si="24"/>
        <v>11405.959031657356</v>
      </c>
      <c r="G262" s="44">
        <v>12250</v>
      </c>
      <c r="H262" s="25">
        <v>7.400000000000001E-2</v>
      </c>
      <c r="I262" s="55">
        <f t="shared" si="21"/>
        <v>5469.4214876033056</v>
      </c>
      <c r="J262" s="53">
        <v>3309</v>
      </c>
      <c r="K262" s="27">
        <v>-0.39500000000000002</v>
      </c>
      <c r="L262" s="57">
        <f t="shared" si="22"/>
        <v>5936.5375440540502</v>
      </c>
      <c r="M262" s="57">
        <f t="shared" si="23"/>
        <v>8941</v>
      </c>
      <c r="N262" s="28">
        <v>36729</v>
      </c>
      <c r="O262" s="29">
        <v>60805.2</v>
      </c>
    </row>
    <row r="263" spans="1:15">
      <c r="A263" s="40">
        <v>261</v>
      </c>
      <c r="B263" s="56">
        <f t="shared" si="20"/>
        <v>235</v>
      </c>
      <c r="C263" s="15" t="s">
        <v>533</v>
      </c>
      <c r="D263" s="16">
        <v>95000</v>
      </c>
      <c r="E263" s="43">
        <v>-26</v>
      </c>
      <c r="F263" s="50">
        <f t="shared" si="24"/>
        <v>12506.763787721124</v>
      </c>
      <c r="G263" s="44">
        <v>12019</v>
      </c>
      <c r="H263" s="25">
        <v>-3.9E-2</v>
      </c>
      <c r="I263" s="55" t="e">
        <f t="shared" si="21"/>
        <v>#VALUE!</v>
      </c>
      <c r="J263" s="53">
        <v>-255</v>
      </c>
      <c r="K263" s="27" t="s">
        <v>14</v>
      </c>
      <c r="L263" s="57" t="e">
        <f t="shared" si="22"/>
        <v>#VALUE!</v>
      </c>
      <c r="M263" s="57">
        <f t="shared" si="23"/>
        <v>12274</v>
      </c>
      <c r="N263" s="28">
        <v>7721</v>
      </c>
      <c r="O263" s="29">
        <v>471.4</v>
      </c>
    </row>
    <row r="264" spans="1:15">
      <c r="A264" s="40">
        <v>262</v>
      </c>
      <c r="B264" s="56">
        <f t="shared" si="20"/>
        <v>300</v>
      </c>
      <c r="C264" s="15" t="s">
        <v>535</v>
      </c>
      <c r="D264" s="16">
        <v>51000</v>
      </c>
      <c r="E264" s="43">
        <v>38</v>
      </c>
      <c r="F264" s="50">
        <f t="shared" si="24"/>
        <v>9848.0099502487574</v>
      </c>
      <c r="G264" s="44">
        <v>11876.7</v>
      </c>
      <c r="H264" s="25">
        <v>0.20600000000000002</v>
      </c>
      <c r="I264" s="55">
        <f t="shared" si="21"/>
        <v>533.44444444444446</v>
      </c>
      <c r="J264" s="53">
        <v>480.1</v>
      </c>
      <c r="K264" s="27">
        <v>-0.1</v>
      </c>
      <c r="L264" s="57">
        <f t="shared" si="22"/>
        <v>9314.5655058043121</v>
      </c>
      <c r="M264" s="57">
        <f t="shared" si="23"/>
        <v>11396.6</v>
      </c>
      <c r="N264" s="28">
        <v>11393.4</v>
      </c>
      <c r="O264" s="29">
        <v>8926.4</v>
      </c>
    </row>
    <row r="265" spans="1:15">
      <c r="A265" s="40">
        <v>263</v>
      </c>
      <c r="B265" s="56">
        <f t="shared" si="20"/>
        <v>219</v>
      </c>
      <c r="C265" s="15" t="s">
        <v>537</v>
      </c>
      <c r="D265" s="16">
        <v>12494</v>
      </c>
      <c r="E265" s="43">
        <v>-44</v>
      </c>
      <c r="F265" s="50">
        <f t="shared" si="24"/>
        <v>13621.125143513204</v>
      </c>
      <c r="G265" s="44">
        <v>11864</v>
      </c>
      <c r="H265" s="25">
        <v>-0.129</v>
      </c>
      <c r="I265" s="55" t="e">
        <f t="shared" si="21"/>
        <v>#VALUE!</v>
      </c>
      <c r="J265" s="53">
        <v>1348</v>
      </c>
      <c r="K265" s="27" t="s">
        <v>14</v>
      </c>
      <c r="L265" s="57" t="e">
        <f t="shared" si="22"/>
        <v>#VALUE!</v>
      </c>
      <c r="M265" s="57">
        <f t="shared" si="23"/>
        <v>10516</v>
      </c>
      <c r="N265" s="28">
        <v>40063</v>
      </c>
      <c r="O265" s="29">
        <v>22059.599999999999</v>
      </c>
    </row>
    <row r="266" spans="1:15">
      <c r="A266" s="40">
        <v>264</v>
      </c>
      <c r="B266" s="56">
        <f t="shared" si="20"/>
        <v>312</v>
      </c>
      <c r="C266" s="15" t="s">
        <v>539</v>
      </c>
      <c r="D266" s="16">
        <v>8200</v>
      </c>
      <c r="E266" s="43">
        <v>48</v>
      </c>
      <c r="F266" s="50">
        <f t="shared" si="24"/>
        <v>9541.4043583535113</v>
      </c>
      <c r="G266" s="44">
        <v>11821.8</v>
      </c>
      <c r="H266" s="25">
        <v>0.23899999999999999</v>
      </c>
      <c r="I266" s="55">
        <f t="shared" si="21"/>
        <v>812.91989664082689</v>
      </c>
      <c r="J266" s="53">
        <v>1258.4000000000001</v>
      </c>
      <c r="K266" s="27">
        <v>0.54800000000000004</v>
      </c>
      <c r="L266" s="57">
        <f t="shared" si="22"/>
        <v>8728.4844617126837</v>
      </c>
      <c r="M266" s="57">
        <f t="shared" si="23"/>
        <v>10563.4</v>
      </c>
      <c r="N266" s="28">
        <v>7703.6</v>
      </c>
      <c r="O266" s="29">
        <v>7862.8</v>
      </c>
    </row>
    <row r="267" spans="1:15">
      <c r="A267" s="40">
        <v>265</v>
      </c>
      <c r="B267" s="56">
        <f t="shared" si="20"/>
        <v>294</v>
      </c>
      <c r="C267" s="15" t="s">
        <v>541</v>
      </c>
      <c r="D267" s="16">
        <v>13643</v>
      </c>
      <c r="E267" s="43">
        <v>29</v>
      </c>
      <c r="F267" s="50">
        <f t="shared" si="24"/>
        <v>10086.518771331059</v>
      </c>
      <c r="G267" s="44">
        <v>11821.4</v>
      </c>
      <c r="H267" s="25">
        <v>0.17199999999999999</v>
      </c>
      <c r="I267" s="55">
        <f t="shared" si="21"/>
        <v>245.11070110701104</v>
      </c>
      <c r="J267" s="53">
        <v>265.7</v>
      </c>
      <c r="K267" s="27">
        <v>8.4000000000000005E-2</v>
      </c>
      <c r="L267" s="57">
        <f t="shared" si="22"/>
        <v>9841.4080702240481</v>
      </c>
      <c r="M267" s="57">
        <f t="shared" si="23"/>
        <v>11555.699999999999</v>
      </c>
      <c r="N267" s="28">
        <v>5384</v>
      </c>
      <c r="O267" s="29">
        <v>2147</v>
      </c>
    </row>
    <row r="268" spans="1:15">
      <c r="A268" s="40">
        <v>266</v>
      </c>
      <c r="B268" s="56">
        <f t="shared" si="20"/>
        <v>280</v>
      </c>
      <c r="C268" s="15" t="s">
        <v>543</v>
      </c>
      <c r="D268" s="16">
        <v>74500</v>
      </c>
      <c r="E268" s="43">
        <v>14</v>
      </c>
      <c r="F268" s="50">
        <f t="shared" si="24"/>
        <v>10772.069597069596</v>
      </c>
      <c r="G268" s="44">
        <v>11763.1</v>
      </c>
      <c r="H268" s="25">
        <v>9.1999999999999998E-2</v>
      </c>
      <c r="I268" s="55">
        <f t="shared" si="21"/>
        <v>1961.3445378151262</v>
      </c>
      <c r="J268" s="53">
        <v>466.8</v>
      </c>
      <c r="K268" s="27">
        <v>-0.76200000000000001</v>
      </c>
      <c r="L268" s="57">
        <f t="shared" si="22"/>
        <v>8810.7250592544697</v>
      </c>
      <c r="M268" s="57">
        <f t="shared" si="23"/>
        <v>11296.300000000001</v>
      </c>
      <c r="N268" s="28">
        <v>30210.7</v>
      </c>
      <c r="O268" s="29">
        <v>13777.3</v>
      </c>
    </row>
    <row r="269" spans="1:15">
      <c r="A269" s="40">
        <v>267</v>
      </c>
      <c r="B269" s="56">
        <f t="shared" si="20"/>
        <v>320</v>
      </c>
      <c r="C269" s="15" t="s">
        <v>545</v>
      </c>
      <c r="D269" s="16">
        <v>81000</v>
      </c>
      <c r="E269" s="43">
        <v>53</v>
      </c>
      <c r="F269" s="50">
        <f t="shared" si="24"/>
        <v>9276.813880126183</v>
      </c>
      <c r="G269" s="44">
        <v>11763</v>
      </c>
      <c r="H269" s="25">
        <v>0.26800000000000002</v>
      </c>
      <c r="I269" s="55">
        <f t="shared" si="21"/>
        <v>206.76691729323306</v>
      </c>
      <c r="J269" s="53">
        <v>55</v>
      </c>
      <c r="K269" s="27">
        <v>-0.73399999999999999</v>
      </c>
      <c r="L269" s="57">
        <f t="shared" si="22"/>
        <v>9070.0469628329502</v>
      </c>
      <c r="M269" s="57">
        <f t="shared" si="23"/>
        <v>11708</v>
      </c>
      <c r="N269" s="28">
        <v>13232</v>
      </c>
      <c r="O269" s="29">
        <v>1793.2</v>
      </c>
    </row>
    <row r="270" spans="1:15">
      <c r="A270" s="40">
        <v>268</v>
      </c>
      <c r="B270" s="56">
        <f t="shared" si="20"/>
        <v>306</v>
      </c>
      <c r="C270" s="15" t="s">
        <v>547</v>
      </c>
      <c r="D270" s="16">
        <v>13277</v>
      </c>
      <c r="E270" s="43">
        <v>38</v>
      </c>
      <c r="F270" s="50">
        <f t="shared" si="24"/>
        <v>9714.7595356550592</v>
      </c>
      <c r="G270" s="44">
        <v>11716</v>
      </c>
      <c r="H270" s="25">
        <v>0.20600000000000002</v>
      </c>
      <c r="I270" s="55">
        <f t="shared" si="21"/>
        <v>3047.0934510669608</v>
      </c>
      <c r="J270" s="53">
        <v>4141</v>
      </c>
      <c r="K270" s="27">
        <v>0.35899999999999999</v>
      </c>
      <c r="L270" s="57">
        <f t="shared" si="22"/>
        <v>6667.6660845880979</v>
      </c>
      <c r="M270" s="57">
        <f t="shared" si="23"/>
        <v>7575</v>
      </c>
      <c r="N270" s="28">
        <v>13292</v>
      </c>
      <c r="O270" s="29">
        <v>108813.4</v>
      </c>
    </row>
    <row r="271" spans="1:15">
      <c r="A271" s="40">
        <v>269</v>
      </c>
      <c r="B271" s="56">
        <f t="shared" si="20"/>
        <v>271</v>
      </c>
      <c r="C271" s="15" t="s">
        <v>549</v>
      </c>
      <c r="D271" s="16">
        <v>16823</v>
      </c>
      <c r="E271" s="43">
        <v>2</v>
      </c>
      <c r="F271" s="50">
        <f t="shared" si="24"/>
        <v>11205.177372962609</v>
      </c>
      <c r="G271" s="44">
        <v>11687</v>
      </c>
      <c r="H271" s="25">
        <v>4.2999999999999997E-2</v>
      </c>
      <c r="I271" s="55">
        <f t="shared" si="21"/>
        <v>255.97852611029771</v>
      </c>
      <c r="J271" s="53">
        <v>1049</v>
      </c>
      <c r="K271" s="27">
        <v>3.0979999999999999</v>
      </c>
      <c r="L271" s="57">
        <f t="shared" si="22"/>
        <v>10949.198846852312</v>
      </c>
      <c r="M271" s="57">
        <f t="shared" si="23"/>
        <v>10638</v>
      </c>
      <c r="N271" s="28">
        <v>60638</v>
      </c>
      <c r="O271" s="29">
        <v>34508.6</v>
      </c>
    </row>
    <row r="272" spans="1:15">
      <c r="A272" s="40">
        <v>270</v>
      </c>
      <c r="B272" s="56">
        <f t="shared" si="20"/>
        <v>253</v>
      </c>
      <c r="C272" s="15" t="s">
        <v>551</v>
      </c>
      <c r="D272" s="16">
        <v>12740</v>
      </c>
      <c r="E272" s="43">
        <v>-17</v>
      </c>
      <c r="F272" s="50">
        <f t="shared" si="24"/>
        <v>12072.953367875647</v>
      </c>
      <c r="G272" s="44">
        <v>11650.4</v>
      </c>
      <c r="H272" s="25">
        <v>-3.5000000000000003E-2</v>
      </c>
      <c r="I272" s="55" t="e">
        <f t="shared" si="21"/>
        <v>#VALUE!</v>
      </c>
      <c r="J272" s="53">
        <v>-70.5</v>
      </c>
      <c r="K272" s="27" t="s">
        <v>14</v>
      </c>
      <c r="L272" s="57" t="e">
        <f t="shared" si="22"/>
        <v>#VALUE!</v>
      </c>
      <c r="M272" s="57">
        <f t="shared" si="23"/>
        <v>11720.9</v>
      </c>
      <c r="N272" s="28">
        <v>17016.3</v>
      </c>
      <c r="O272" s="29" t="s">
        <v>14</v>
      </c>
    </row>
    <row r="273" spans="1:15">
      <c r="A273" s="40">
        <v>271</v>
      </c>
      <c r="B273" s="56">
        <f t="shared" si="20"/>
        <v>277</v>
      </c>
      <c r="C273" s="15" t="s">
        <v>553</v>
      </c>
      <c r="D273" s="16">
        <v>17500</v>
      </c>
      <c r="E273" s="43">
        <v>6</v>
      </c>
      <c r="F273" s="50">
        <f t="shared" si="24"/>
        <v>10986.779981114259</v>
      </c>
      <c r="G273" s="44">
        <v>11635</v>
      </c>
      <c r="H273" s="25">
        <v>5.9000000000000004E-2</v>
      </c>
      <c r="I273" s="55">
        <f t="shared" si="21"/>
        <v>373.97034596375619</v>
      </c>
      <c r="J273" s="53">
        <v>454</v>
      </c>
      <c r="K273" s="27">
        <v>0.214</v>
      </c>
      <c r="L273" s="57">
        <f t="shared" si="22"/>
        <v>10612.809635150503</v>
      </c>
      <c r="M273" s="57">
        <f t="shared" si="23"/>
        <v>11181</v>
      </c>
      <c r="N273" s="28">
        <v>16554</v>
      </c>
      <c r="O273" s="29">
        <v>19335</v>
      </c>
    </row>
    <row r="274" spans="1:15">
      <c r="A274" s="40">
        <v>272</v>
      </c>
      <c r="B274" s="56">
        <f t="shared" si="20"/>
        <v>273</v>
      </c>
      <c r="C274" s="15" t="s">
        <v>555</v>
      </c>
      <c r="D274" s="16">
        <v>14570</v>
      </c>
      <c r="E274" s="43">
        <v>1</v>
      </c>
      <c r="F274" s="50">
        <f t="shared" si="24"/>
        <v>11123.106423777564</v>
      </c>
      <c r="G274" s="44">
        <v>11601.4</v>
      </c>
      <c r="H274" s="25">
        <v>4.2999999999999997E-2</v>
      </c>
      <c r="I274" s="55">
        <f t="shared" si="21"/>
        <v>213.53179972936402</v>
      </c>
      <c r="J274" s="53">
        <v>157.80000000000001</v>
      </c>
      <c r="K274" s="27">
        <v>-0.26100000000000001</v>
      </c>
      <c r="L274" s="57">
        <f t="shared" si="22"/>
        <v>10909.5746240482</v>
      </c>
      <c r="M274" s="57">
        <f t="shared" si="23"/>
        <v>11443.6</v>
      </c>
      <c r="N274" s="28">
        <v>5001.1000000000004</v>
      </c>
      <c r="O274" s="29">
        <v>1186.5999999999999</v>
      </c>
    </row>
    <row r="275" spans="1:15">
      <c r="A275" s="40">
        <v>273</v>
      </c>
      <c r="B275" s="56">
        <f t="shared" si="20"/>
        <v>267</v>
      </c>
      <c r="C275" s="15" t="s">
        <v>557</v>
      </c>
      <c r="D275" s="16">
        <v>9600</v>
      </c>
      <c r="E275" s="43">
        <v>-6</v>
      </c>
      <c r="F275" s="50">
        <f t="shared" si="24"/>
        <v>11282.587548638132</v>
      </c>
      <c r="G275" s="44">
        <v>11598.5</v>
      </c>
      <c r="H275" s="25">
        <v>2.7999999999999997E-2</v>
      </c>
      <c r="I275" s="55">
        <f t="shared" si="21"/>
        <v>995.05703422053227</v>
      </c>
      <c r="J275" s="53">
        <v>523.4</v>
      </c>
      <c r="K275" s="27">
        <v>-0.47399999999999998</v>
      </c>
      <c r="L275" s="57">
        <f t="shared" si="22"/>
        <v>10287.5305144176</v>
      </c>
      <c r="M275" s="57">
        <f t="shared" si="23"/>
        <v>11075.1</v>
      </c>
      <c r="N275" s="28">
        <v>61875.6</v>
      </c>
      <c r="O275" s="29">
        <v>7260.8</v>
      </c>
    </row>
    <row r="276" spans="1:15">
      <c r="A276" s="40">
        <v>274</v>
      </c>
      <c r="B276" s="56">
        <f t="shared" si="20"/>
        <v>266</v>
      </c>
      <c r="C276" s="15" t="s">
        <v>559</v>
      </c>
      <c r="D276" s="16">
        <v>11068</v>
      </c>
      <c r="E276" s="43">
        <v>-8</v>
      </c>
      <c r="F276" s="50">
        <f t="shared" si="24"/>
        <v>11400.197628458498</v>
      </c>
      <c r="G276" s="44">
        <v>11537</v>
      </c>
      <c r="H276" s="25">
        <v>1.2E-2</v>
      </c>
      <c r="I276" s="55">
        <f t="shared" si="21"/>
        <v>1148.4517304189435</v>
      </c>
      <c r="J276" s="53">
        <v>1261</v>
      </c>
      <c r="K276" s="27">
        <v>9.8000000000000004E-2</v>
      </c>
      <c r="L276" s="57">
        <f t="shared" si="22"/>
        <v>10251.745898039555</v>
      </c>
      <c r="M276" s="57">
        <f t="shared" si="23"/>
        <v>10276</v>
      </c>
      <c r="N276" s="28">
        <v>45987</v>
      </c>
      <c r="O276" s="29">
        <v>28903.8</v>
      </c>
    </row>
    <row r="277" spans="1:15">
      <c r="A277" s="40">
        <v>275</v>
      </c>
      <c r="B277" s="56">
        <f t="shared" si="20"/>
        <v>305</v>
      </c>
      <c r="C277" s="15" t="s">
        <v>561</v>
      </c>
      <c r="D277" s="16">
        <v>15600</v>
      </c>
      <c r="E277" s="43">
        <v>30</v>
      </c>
      <c r="F277" s="50">
        <f t="shared" si="24"/>
        <v>9717.3546756529067</v>
      </c>
      <c r="G277" s="44">
        <v>11534.5</v>
      </c>
      <c r="H277" s="25">
        <v>0.187</v>
      </c>
      <c r="I277" s="55">
        <f t="shared" si="21"/>
        <v>613.45595353339797</v>
      </c>
      <c r="J277" s="53">
        <v>633.70000000000005</v>
      </c>
      <c r="K277" s="27">
        <v>3.3000000000000002E-2</v>
      </c>
      <c r="L277" s="57">
        <f t="shared" si="22"/>
        <v>9103.8987221195093</v>
      </c>
      <c r="M277" s="57">
        <f t="shared" si="23"/>
        <v>10900.8</v>
      </c>
      <c r="N277" s="28">
        <v>8044.9</v>
      </c>
      <c r="O277" s="29">
        <v>6054.5</v>
      </c>
    </row>
    <row r="278" spans="1:15">
      <c r="A278" s="40">
        <v>276</v>
      </c>
      <c r="B278" s="56">
        <f t="shared" si="20"/>
        <v>282</v>
      </c>
      <c r="C278" s="15" t="s">
        <v>563</v>
      </c>
      <c r="D278" s="16">
        <v>10000</v>
      </c>
      <c r="E278" s="43">
        <v>6</v>
      </c>
      <c r="F278" s="50">
        <f t="shared" si="24"/>
        <v>10594.669117647058</v>
      </c>
      <c r="G278" s="44">
        <v>11527</v>
      </c>
      <c r="H278" s="25">
        <v>8.8000000000000009E-2</v>
      </c>
      <c r="I278" s="55">
        <f t="shared" si="21"/>
        <v>635.84905660377353</v>
      </c>
      <c r="J278" s="53">
        <v>337</v>
      </c>
      <c r="K278" s="27">
        <v>-0.47</v>
      </c>
      <c r="L278" s="57">
        <f t="shared" si="22"/>
        <v>9958.8200610432832</v>
      </c>
      <c r="M278" s="57">
        <f t="shared" si="23"/>
        <v>11190</v>
      </c>
      <c r="N278" s="28">
        <v>7953</v>
      </c>
      <c r="O278" s="29">
        <v>5251.9</v>
      </c>
    </row>
    <row r="279" spans="1:15">
      <c r="A279" s="40">
        <v>277</v>
      </c>
      <c r="B279" s="56">
        <f t="shared" si="20"/>
        <v>284</v>
      </c>
      <c r="C279" s="15" t="s">
        <v>565</v>
      </c>
      <c r="D279" s="16">
        <v>26662</v>
      </c>
      <c r="E279" s="43">
        <v>7</v>
      </c>
      <c r="F279" s="50">
        <f t="shared" si="24"/>
        <v>10550.644567219151</v>
      </c>
      <c r="G279" s="44">
        <v>11458</v>
      </c>
      <c r="H279" s="25">
        <v>8.5999999999999993E-2</v>
      </c>
      <c r="I279" s="55">
        <f t="shared" si="21"/>
        <v>5407.7079107505069</v>
      </c>
      <c r="J279" s="53">
        <v>2666</v>
      </c>
      <c r="K279" s="27">
        <v>-0.50700000000000001</v>
      </c>
      <c r="L279" s="57">
        <f t="shared" si="22"/>
        <v>5142.9366564686443</v>
      </c>
      <c r="M279" s="57">
        <f t="shared" si="23"/>
        <v>8792</v>
      </c>
      <c r="N279" s="28">
        <v>36239</v>
      </c>
      <c r="O279" s="29">
        <v>49860.3</v>
      </c>
    </row>
    <row r="280" spans="1:15">
      <c r="A280" s="40">
        <v>278</v>
      </c>
      <c r="B280" s="56">
        <f t="shared" si="20"/>
        <v>286</v>
      </c>
      <c r="C280" s="15" t="s">
        <v>567</v>
      </c>
      <c r="D280" s="16">
        <v>61000</v>
      </c>
      <c r="E280" s="43">
        <v>8</v>
      </c>
      <c r="F280" s="50">
        <f t="shared" si="24"/>
        <v>10445.52995391705</v>
      </c>
      <c r="G280" s="44">
        <v>11333.4</v>
      </c>
      <c r="H280" s="25">
        <v>8.5000000000000006E-2</v>
      </c>
      <c r="I280" s="55">
        <f t="shared" si="21"/>
        <v>1267.8622668579626</v>
      </c>
      <c r="J280" s="53">
        <v>883.7</v>
      </c>
      <c r="K280" s="27">
        <v>-0.30299999999999999</v>
      </c>
      <c r="L280" s="57">
        <f t="shared" si="22"/>
        <v>9177.6676870590873</v>
      </c>
      <c r="M280" s="57">
        <f t="shared" si="23"/>
        <v>10449.699999999999</v>
      </c>
      <c r="N280" s="28">
        <v>16185.3</v>
      </c>
      <c r="O280" s="29">
        <v>15095.8</v>
      </c>
    </row>
    <row r="281" spans="1:15">
      <c r="A281" s="40">
        <v>279</v>
      </c>
      <c r="B281" s="56">
        <f t="shared" si="20"/>
        <v>293</v>
      </c>
      <c r="C281" s="15" t="s">
        <v>569</v>
      </c>
      <c r="D281" s="16">
        <v>51500</v>
      </c>
      <c r="E281" s="43">
        <v>14</v>
      </c>
      <c r="F281" s="50">
        <f t="shared" si="24"/>
        <v>10116.487455197132</v>
      </c>
      <c r="G281" s="44">
        <v>11290</v>
      </c>
      <c r="H281" s="25">
        <v>0.11599999999999999</v>
      </c>
      <c r="I281" s="55" t="e">
        <f t="shared" si="21"/>
        <v>#VALUE!</v>
      </c>
      <c r="J281" s="53">
        <v>1066</v>
      </c>
      <c r="K281" s="27" t="s">
        <v>14</v>
      </c>
      <c r="L281" s="57" t="e">
        <f t="shared" si="22"/>
        <v>#VALUE!</v>
      </c>
      <c r="M281" s="57">
        <f t="shared" si="23"/>
        <v>10224</v>
      </c>
      <c r="N281" s="28">
        <v>27505</v>
      </c>
      <c r="O281" s="29">
        <v>25990.7</v>
      </c>
    </row>
    <row r="282" spans="1:15">
      <c r="A282" s="40">
        <v>280</v>
      </c>
      <c r="B282" s="56">
        <f t="shared" si="20"/>
        <v>295</v>
      </c>
      <c r="C282" s="15" t="s">
        <v>571</v>
      </c>
      <c r="D282" s="16">
        <v>24500</v>
      </c>
      <c r="E282" s="43">
        <v>15</v>
      </c>
      <c r="F282" s="50">
        <f t="shared" si="24"/>
        <v>10056.451612903225</v>
      </c>
      <c r="G282" s="44">
        <v>11223</v>
      </c>
      <c r="H282" s="25">
        <v>0.11599999999999999</v>
      </c>
      <c r="I282" s="55">
        <f t="shared" si="21"/>
        <v>378.02607076350091</v>
      </c>
      <c r="J282" s="53">
        <v>406</v>
      </c>
      <c r="K282" s="27">
        <v>7.3999999999999996E-2</v>
      </c>
      <c r="L282" s="57">
        <f t="shared" si="22"/>
        <v>9678.4255421397247</v>
      </c>
      <c r="M282" s="57">
        <f t="shared" si="23"/>
        <v>10817</v>
      </c>
      <c r="N282" s="28">
        <v>18033</v>
      </c>
      <c r="O282" s="29">
        <v>17515.599999999999</v>
      </c>
    </row>
    <row r="283" spans="1:15">
      <c r="A283" s="40">
        <v>281</v>
      </c>
      <c r="B283" s="56">
        <f t="shared" si="20"/>
        <v>278</v>
      </c>
      <c r="C283" s="15" t="s">
        <v>573</v>
      </c>
      <c r="D283" s="16">
        <v>72450</v>
      </c>
      <c r="E283" s="43">
        <v>-3</v>
      </c>
      <c r="F283" s="50">
        <f t="shared" si="24"/>
        <v>10883.705140640157</v>
      </c>
      <c r="G283" s="44">
        <v>11221.1</v>
      </c>
      <c r="H283" s="25">
        <v>3.1E-2</v>
      </c>
      <c r="I283" s="55">
        <f t="shared" si="21"/>
        <v>1281.1302681992336</v>
      </c>
      <c r="J283" s="53">
        <v>1337.5</v>
      </c>
      <c r="K283" s="27">
        <v>4.3999999999999997E-2</v>
      </c>
      <c r="L283" s="57">
        <f t="shared" si="22"/>
        <v>9602.5748724409241</v>
      </c>
      <c r="M283" s="57">
        <f t="shared" si="23"/>
        <v>9883.6</v>
      </c>
      <c r="N283" s="28">
        <v>9347</v>
      </c>
      <c r="O283" s="29">
        <v>25487.9</v>
      </c>
    </row>
    <row r="284" spans="1:15">
      <c r="A284" s="40">
        <v>282</v>
      </c>
      <c r="B284" s="56">
        <f t="shared" si="20"/>
        <v>287</v>
      </c>
      <c r="C284" s="15" t="s">
        <v>575</v>
      </c>
      <c r="D284" s="16">
        <v>23850</v>
      </c>
      <c r="E284" s="43">
        <v>5</v>
      </c>
      <c r="F284" s="50">
        <f t="shared" si="24"/>
        <v>10428.438661710037</v>
      </c>
      <c r="G284" s="44">
        <v>11221</v>
      </c>
      <c r="H284" s="25">
        <v>7.5999999999999998E-2</v>
      </c>
      <c r="I284" s="55">
        <f t="shared" si="21"/>
        <v>585.7677902621723</v>
      </c>
      <c r="J284" s="53">
        <v>782</v>
      </c>
      <c r="K284" s="27">
        <v>0.33500000000000002</v>
      </c>
      <c r="L284" s="57">
        <f t="shared" si="22"/>
        <v>9842.6708714478646</v>
      </c>
      <c r="M284" s="57">
        <f t="shared" si="23"/>
        <v>10439</v>
      </c>
      <c r="N284" s="28">
        <v>5873</v>
      </c>
      <c r="O284" s="29">
        <v>16732.7</v>
      </c>
    </row>
    <row r="285" spans="1:15">
      <c r="A285" s="40">
        <v>283</v>
      </c>
      <c r="B285" s="56">
        <f t="shared" si="20"/>
        <v>316</v>
      </c>
      <c r="C285" s="15" t="s">
        <v>577</v>
      </c>
      <c r="D285" s="16">
        <v>39200</v>
      </c>
      <c r="E285" s="43">
        <v>33</v>
      </c>
      <c r="F285" s="50">
        <f t="shared" si="24"/>
        <v>9467.2881355932204</v>
      </c>
      <c r="G285" s="44">
        <v>11171.4</v>
      </c>
      <c r="H285" s="25">
        <v>0.18</v>
      </c>
      <c r="I285" s="55">
        <f t="shared" si="21"/>
        <v>315.03759398496243</v>
      </c>
      <c r="J285" s="53">
        <v>293.3</v>
      </c>
      <c r="K285" s="27">
        <v>-6.9000000000000006E-2</v>
      </c>
      <c r="L285" s="57">
        <f t="shared" si="22"/>
        <v>9152.2505416082586</v>
      </c>
      <c r="M285" s="57">
        <f t="shared" si="23"/>
        <v>10878.1</v>
      </c>
      <c r="N285" s="28">
        <v>7075.8</v>
      </c>
      <c r="O285" s="29">
        <v>5336.2</v>
      </c>
    </row>
    <row r="286" spans="1:15">
      <c r="A286" s="40">
        <v>284</v>
      </c>
      <c r="B286" s="56">
        <f t="shared" si="20"/>
        <v>338</v>
      </c>
      <c r="C286" s="15" t="s">
        <v>579</v>
      </c>
      <c r="D286" s="16">
        <v>33429</v>
      </c>
      <c r="E286" s="43">
        <v>54</v>
      </c>
      <c r="F286" s="50">
        <f t="shared" si="24"/>
        <v>8698.1279251170054</v>
      </c>
      <c r="G286" s="44">
        <v>11151</v>
      </c>
      <c r="H286" s="25">
        <v>0.28199999999999997</v>
      </c>
      <c r="I286" s="55">
        <f t="shared" si="21"/>
        <v>323.03164091243559</v>
      </c>
      <c r="J286" s="53">
        <v>439</v>
      </c>
      <c r="K286" s="27">
        <v>0.35899999999999999</v>
      </c>
      <c r="L286" s="57">
        <f t="shared" si="22"/>
        <v>8375.0962842045701</v>
      </c>
      <c r="M286" s="57">
        <f t="shared" si="23"/>
        <v>10712</v>
      </c>
      <c r="N286" s="28">
        <v>15262</v>
      </c>
      <c r="O286" s="29">
        <v>7384.9</v>
      </c>
    </row>
    <row r="287" spans="1:15">
      <c r="A287" s="40">
        <v>285</v>
      </c>
      <c r="B287" s="56">
        <f t="shared" si="20"/>
        <v>281</v>
      </c>
      <c r="C287" s="15" t="s">
        <v>581</v>
      </c>
      <c r="D287" s="16">
        <v>44000</v>
      </c>
      <c r="E287" s="43">
        <v>-4</v>
      </c>
      <c r="F287" s="50">
        <f t="shared" si="24"/>
        <v>10753.623188405798</v>
      </c>
      <c r="G287" s="44">
        <v>11130</v>
      </c>
      <c r="H287" s="25">
        <v>3.5000000000000003E-2</v>
      </c>
      <c r="I287" s="55">
        <f t="shared" si="21"/>
        <v>180.86956521739131</v>
      </c>
      <c r="J287" s="53">
        <v>104</v>
      </c>
      <c r="K287" s="27">
        <v>-0.42499999999999999</v>
      </c>
      <c r="L287" s="57">
        <f t="shared" si="22"/>
        <v>10572.753623188406</v>
      </c>
      <c r="M287" s="57">
        <f t="shared" si="23"/>
        <v>11026</v>
      </c>
      <c r="N287" s="28">
        <v>6166</v>
      </c>
      <c r="O287" s="29">
        <v>1971.9</v>
      </c>
    </row>
    <row r="288" spans="1:15">
      <c r="A288" s="40">
        <v>286</v>
      </c>
      <c r="B288" s="56">
        <f t="shared" si="20"/>
        <v>283</v>
      </c>
      <c r="C288" s="15" t="s">
        <v>583</v>
      </c>
      <c r="D288" s="16">
        <v>50000</v>
      </c>
      <c r="E288" s="43">
        <v>-3</v>
      </c>
      <c r="F288" s="50">
        <f t="shared" si="24"/>
        <v>10556.925996204933</v>
      </c>
      <c r="G288" s="44">
        <v>11127</v>
      </c>
      <c r="H288" s="25">
        <v>5.4000000000000006E-2</v>
      </c>
      <c r="I288" s="55">
        <f t="shared" si="21"/>
        <v>716.99779249448136</v>
      </c>
      <c r="J288" s="53">
        <v>1624</v>
      </c>
      <c r="K288" s="27">
        <v>1.2649999999999999</v>
      </c>
      <c r="L288" s="57">
        <f t="shared" si="22"/>
        <v>9839.9282037104513</v>
      </c>
      <c r="M288" s="57">
        <f t="shared" si="23"/>
        <v>9503</v>
      </c>
      <c r="N288" s="28">
        <v>15641</v>
      </c>
      <c r="O288" s="29">
        <v>41558.9</v>
      </c>
    </row>
    <row r="289" spans="1:15">
      <c r="A289" s="40">
        <v>287</v>
      </c>
      <c r="B289" s="56">
        <f t="shared" si="20"/>
        <v>354</v>
      </c>
      <c r="C289" s="15" t="s">
        <v>585</v>
      </c>
      <c r="D289" s="16">
        <v>10900</v>
      </c>
      <c r="E289" s="43">
        <v>67</v>
      </c>
      <c r="F289" s="50">
        <f t="shared" si="24"/>
        <v>8015.1953690303899</v>
      </c>
      <c r="G289" s="44">
        <v>11077</v>
      </c>
      <c r="H289" s="25">
        <v>0.38200000000000001</v>
      </c>
      <c r="I289" s="55">
        <f t="shared" si="21"/>
        <v>1698.0741797432236</v>
      </c>
      <c r="J289" s="53">
        <v>2380.6999999999998</v>
      </c>
      <c r="K289" s="27">
        <v>0.40200000000000002</v>
      </c>
      <c r="L289" s="57">
        <f t="shared" si="22"/>
        <v>6317.1211892871661</v>
      </c>
      <c r="M289" s="57">
        <f t="shared" si="23"/>
        <v>8696.2999999999993</v>
      </c>
      <c r="N289" s="28">
        <v>12479.5</v>
      </c>
      <c r="O289" s="29">
        <v>27315.8</v>
      </c>
    </row>
    <row r="290" spans="1:15">
      <c r="A290" s="40">
        <v>288</v>
      </c>
      <c r="B290" s="56">
        <f t="shared" si="20"/>
        <v>274</v>
      </c>
      <c r="C290" s="15" t="s">
        <v>587</v>
      </c>
      <c r="D290" s="16">
        <v>13688</v>
      </c>
      <c r="E290" s="43">
        <v>-14</v>
      </c>
      <c r="F290" s="50">
        <f t="shared" si="24"/>
        <v>11075.955734406438</v>
      </c>
      <c r="G290" s="44">
        <v>11009.5</v>
      </c>
      <c r="H290" s="25">
        <v>-6.0000000000000001E-3</v>
      </c>
      <c r="I290" s="55">
        <f t="shared" si="21"/>
        <v>411.59068865179432</v>
      </c>
      <c r="J290" s="53">
        <v>848.7</v>
      </c>
      <c r="K290" s="27">
        <v>1.0620000000000001</v>
      </c>
      <c r="L290" s="57">
        <f t="shared" si="22"/>
        <v>10664.365045754643</v>
      </c>
      <c r="M290" s="57">
        <f t="shared" si="23"/>
        <v>10160.799999999999</v>
      </c>
      <c r="N290" s="28">
        <v>48275.1</v>
      </c>
      <c r="O290" s="29">
        <v>18214.599999999999</v>
      </c>
    </row>
    <row r="291" spans="1:15">
      <c r="A291" s="40">
        <v>289</v>
      </c>
      <c r="B291" s="56">
        <f t="shared" si="20"/>
        <v>330</v>
      </c>
      <c r="C291" s="15" t="s">
        <v>589</v>
      </c>
      <c r="D291" s="16">
        <v>19500</v>
      </c>
      <c r="E291" s="43">
        <v>41</v>
      </c>
      <c r="F291" s="50">
        <f t="shared" si="24"/>
        <v>8963.2952691680257</v>
      </c>
      <c r="G291" s="44">
        <v>10989</v>
      </c>
      <c r="H291" s="25">
        <v>0.22600000000000001</v>
      </c>
      <c r="I291" s="55">
        <f t="shared" si="21"/>
        <v>2353.6912751677851</v>
      </c>
      <c r="J291" s="53">
        <v>3507</v>
      </c>
      <c r="K291" s="27">
        <v>0.49</v>
      </c>
      <c r="L291" s="57">
        <f t="shared" si="22"/>
        <v>6609.6039940002411</v>
      </c>
      <c r="M291" s="57">
        <f t="shared" si="23"/>
        <v>7482</v>
      </c>
      <c r="N291" s="28">
        <v>296482</v>
      </c>
      <c r="O291" s="29">
        <v>57051.3</v>
      </c>
    </row>
    <row r="292" spans="1:15">
      <c r="A292" s="40">
        <v>290</v>
      </c>
      <c r="B292" s="56">
        <f t="shared" si="20"/>
        <v>276</v>
      </c>
      <c r="C292" s="15" t="s">
        <v>591</v>
      </c>
      <c r="D292" s="16">
        <v>31000</v>
      </c>
      <c r="E292" s="43">
        <v>-14</v>
      </c>
      <c r="F292" s="50">
        <f t="shared" si="24"/>
        <v>11006.091370558375</v>
      </c>
      <c r="G292" s="44">
        <v>10841</v>
      </c>
      <c r="H292" s="25">
        <v>-1.4999999999999999E-2</v>
      </c>
      <c r="I292" s="55">
        <f t="shared" si="21"/>
        <v>677.22371967654988</v>
      </c>
      <c r="J292" s="53">
        <v>1005</v>
      </c>
      <c r="K292" s="27">
        <v>0.48399999999999999</v>
      </c>
      <c r="L292" s="57">
        <f t="shared" si="22"/>
        <v>10328.867650881826</v>
      </c>
      <c r="M292" s="57">
        <f t="shared" si="23"/>
        <v>9836</v>
      </c>
      <c r="N292" s="28">
        <v>13518</v>
      </c>
      <c r="O292" s="29">
        <v>16368.2</v>
      </c>
    </row>
    <row r="293" spans="1:15">
      <c r="A293" s="40">
        <v>291</v>
      </c>
      <c r="B293" s="56">
        <f t="shared" si="20"/>
        <v>269</v>
      </c>
      <c r="C293" s="15" t="s">
        <v>593</v>
      </c>
      <c r="D293" s="16">
        <v>4862</v>
      </c>
      <c r="E293" s="43">
        <v>-22</v>
      </c>
      <c r="F293" s="50">
        <f t="shared" si="24"/>
        <v>11270.354906054281</v>
      </c>
      <c r="G293" s="44">
        <v>10797</v>
      </c>
      <c r="H293" s="25">
        <v>-4.2000000000000003E-2</v>
      </c>
      <c r="I293" s="55" t="e">
        <f t="shared" si="21"/>
        <v>#VALUE!</v>
      </c>
      <c r="J293" s="53">
        <v>268</v>
      </c>
      <c r="K293" s="27" t="s">
        <v>14</v>
      </c>
      <c r="L293" s="57" t="e">
        <f t="shared" si="22"/>
        <v>#VALUE!</v>
      </c>
      <c r="M293" s="57">
        <f t="shared" si="23"/>
        <v>10529</v>
      </c>
      <c r="N293" s="28">
        <v>10628</v>
      </c>
      <c r="O293" s="29">
        <v>11850.9</v>
      </c>
    </row>
    <row r="294" spans="1:15">
      <c r="A294" s="40">
        <v>292</v>
      </c>
      <c r="B294" s="56">
        <f t="shared" si="20"/>
        <v>290</v>
      </c>
      <c r="C294" s="15" t="s">
        <v>595</v>
      </c>
      <c r="D294" s="16">
        <v>16000</v>
      </c>
      <c r="E294" s="43">
        <v>-2</v>
      </c>
      <c r="F294" s="50">
        <f t="shared" si="24"/>
        <v>10333.141762452105</v>
      </c>
      <c r="G294" s="44">
        <v>10787.8</v>
      </c>
      <c r="H294" s="25">
        <v>4.4000000000000004E-2</v>
      </c>
      <c r="I294" s="55" t="e">
        <f t="shared" si="21"/>
        <v>#VALUE!</v>
      </c>
      <c r="J294" s="53">
        <v>60.2</v>
      </c>
      <c r="K294" s="27" t="s">
        <v>14</v>
      </c>
      <c r="L294" s="57" t="e">
        <f t="shared" si="22"/>
        <v>#VALUE!</v>
      </c>
      <c r="M294" s="57">
        <f t="shared" si="23"/>
        <v>10727.599999999999</v>
      </c>
      <c r="N294" s="28">
        <v>8496.9</v>
      </c>
      <c r="O294" s="29">
        <v>13400.5</v>
      </c>
    </row>
    <row r="295" spans="1:15">
      <c r="A295" s="40">
        <v>293</v>
      </c>
      <c r="B295" s="56">
        <f t="shared" si="20"/>
        <v>268</v>
      </c>
      <c r="C295" s="15" t="s">
        <v>597</v>
      </c>
      <c r="D295" s="16">
        <v>75650</v>
      </c>
      <c r="E295" s="43">
        <v>-25</v>
      </c>
      <c r="F295" s="50">
        <f t="shared" si="24"/>
        <v>11279.895287958116</v>
      </c>
      <c r="G295" s="44">
        <v>10772.3</v>
      </c>
      <c r="H295" s="25">
        <v>-4.4999999999999998E-2</v>
      </c>
      <c r="I295" s="55">
        <f t="shared" si="21"/>
        <v>752.60617760617765</v>
      </c>
      <c r="J295" s="53">
        <v>779.7</v>
      </c>
      <c r="K295" s="27">
        <v>3.5999999999999997E-2</v>
      </c>
      <c r="L295" s="57">
        <f t="shared" si="22"/>
        <v>10527.289110351938</v>
      </c>
      <c r="M295" s="57">
        <f t="shared" si="23"/>
        <v>9992.5999999999985</v>
      </c>
      <c r="N295" s="28">
        <v>11265.5</v>
      </c>
      <c r="O295" s="29">
        <v>12144.3</v>
      </c>
    </row>
    <row r="296" spans="1:15">
      <c r="A296" s="40">
        <v>294</v>
      </c>
      <c r="B296" s="56">
        <f t="shared" si="20"/>
        <v>275</v>
      </c>
      <c r="C296" s="15" t="s">
        <v>599</v>
      </c>
      <c r="D296" s="16">
        <v>17750</v>
      </c>
      <c r="E296" s="43">
        <v>-19</v>
      </c>
      <c r="F296" s="50">
        <f t="shared" si="24"/>
        <v>11000.612870275792</v>
      </c>
      <c r="G296" s="44">
        <v>10769.6</v>
      </c>
      <c r="H296" s="25">
        <v>-2.1000000000000001E-2</v>
      </c>
      <c r="I296" s="55">
        <f t="shared" si="21"/>
        <v>1565.9186535764375</v>
      </c>
      <c r="J296" s="53">
        <v>1116.5</v>
      </c>
      <c r="K296" s="27">
        <v>-0.28699999999999998</v>
      </c>
      <c r="L296" s="57">
        <f t="shared" si="22"/>
        <v>9434.694216699354</v>
      </c>
      <c r="M296" s="57">
        <f t="shared" si="23"/>
        <v>9653.1</v>
      </c>
      <c r="N296" s="28">
        <v>30109.8</v>
      </c>
      <c r="O296" s="29">
        <v>12958</v>
      </c>
    </row>
    <row r="297" spans="1:15">
      <c r="A297" s="40">
        <v>295</v>
      </c>
      <c r="B297" s="56">
        <f t="shared" si="20"/>
        <v>309</v>
      </c>
      <c r="C297" s="15" t="s">
        <v>601</v>
      </c>
      <c r="D297" s="16">
        <v>14000</v>
      </c>
      <c r="E297" s="43">
        <v>14</v>
      </c>
      <c r="F297" s="50">
        <f t="shared" si="24"/>
        <v>9569.0115761353518</v>
      </c>
      <c r="G297" s="44">
        <v>10746</v>
      </c>
      <c r="H297" s="25">
        <v>0.12300000000000001</v>
      </c>
      <c r="I297" s="55" t="e">
        <f t="shared" si="21"/>
        <v>#VALUE!</v>
      </c>
      <c r="J297" s="53">
        <v>2530</v>
      </c>
      <c r="K297" s="27" t="s">
        <v>14</v>
      </c>
      <c r="L297" s="57" t="e">
        <f t="shared" si="22"/>
        <v>#VALUE!</v>
      </c>
      <c r="M297" s="57">
        <f t="shared" si="23"/>
        <v>8216</v>
      </c>
      <c r="N297" s="28">
        <v>22819</v>
      </c>
      <c r="O297" s="29">
        <v>33978.699999999997</v>
      </c>
    </row>
    <row r="298" spans="1:15">
      <c r="A298" s="40">
        <v>296</v>
      </c>
      <c r="B298" s="56">
        <f t="shared" si="20"/>
        <v>214</v>
      </c>
      <c r="C298" s="15" t="s">
        <v>603</v>
      </c>
      <c r="D298" s="16">
        <v>9000</v>
      </c>
      <c r="E298" s="43">
        <v>-82</v>
      </c>
      <c r="F298" s="50">
        <f t="shared" si="24"/>
        <v>13852.903225806451</v>
      </c>
      <c r="G298" s="44">
        <v>10736</v>
      </c>
      <c r="H298" s="25">
        <v>-0.22500000000000001</v>
      </c>
      <c r="I298" s="55" t="e">
        <f t="shared" si="21"/>
        <v>#VALUE!</v>
      </c>
      <c r="J298" s="53">
        <v>1203</v>
      </c>
      <c r="K298" s="27" t="s">
        <v>14</v>
      </c>
      <c r="L298" s="57" t="e">
        <f t="shared" si="22"/>
        <v>#VALUE!</v>
      </c>
      <c r="M298" s="57">
        <f t="shared" si="23"/>
        <v>9533</v>
      </c>
      <c r="N298" s="28">
        <v>32521</v>
      </c>
      <c r="O298" s="29">
        <v>11975.4</v>
      </c>
    </row>
    <row r="299" spans="1:15">
      <c r="A299" s="40">
        <v>297</v>
      </c>
      <c r="B299" s="56">
        <f t="shared" si="20"/>
        <v>213</v>
      </c>
      <c r="C299" s="15" t="s">
        <v>605</v>
      </c>
      <c r="D299" s="16">
        <v>2880</v>
      </c>
      <c r="E299" s="43">
        <v>-84</v>
      </c>
      <c r="F299" s="50">
        <f t="shared" si="24"/>
        <v>13940.25974025974</v>
      </c>
      <c r="G299" s="44">
        <v>10734</v>
      </c>
      <c r="H299" s="25">
        <v>-0.23</v>
      </c>
      <c r="I299" s="55">
        <f t="shared" si="21"/>
        <v>898.0070339976553</v>
      </c>
      <c r="J299" s="53">
        <v>3064</v>
      </c>
      <c r="K299" s="27">
        <v>2.4119999999999999</v>
      </c>
      <c r="L299" s="57">
        <f t="shared" si="22"/>
        <v>13042.252706262085</v>
      </c>
      <c r="M299" s="57">
        <f t="shared" si="23"/>
        <v>7670</v>
      </c>
      <c r="N299" s="28">
        <v>19566</v>
      </c>
      <c r="O299" s="29">
        <v>13832.7</v>
      </c>
    </row>
    <row r="300" spans="1:15">
      <c r="A300" s="40">
        <v>298</v>
      </c>
      <c r="B300" s="56">
        <f t="shared" si="20"/>
        <v>313</v>
      </c>
      <c r="C300" s="15" t="s">
        <v>607</v>
      </c>
      <c r="D300" s="16">
        <v>3776</v>
      </c>
      <c r="E300" s="43">
        <v>15</v>
      </c>
      <c r="F300" s="50">
        <f t="shared" si="24"/>
        <v>9510.2222222222226</v>
      </c>
      <c r="G300" s="44">
        <v>10699</v>
      </c>
      <c r="H300" s="25">
        <v>0.125</v>
      </c>
      <c r="I300" s="55">
        <f t="shared" si="21"/>
        <v>1364.7234678624811</v>
      </c>
      <c r="J300" s="53">
        <v>913</v>
      </c>
      <c r="K300" s="27">
        <v>-0.33100000000000002</v>
      </c>
      <c r="L300" s="57">
        <f t="shared" si="22"/>
        <v>8145.4987543597417</v>
      </c>
      <c r="M300" s="57">
        <f t="shared" si="23"/>
        <v>9786</v>
      </c>
      <c r="N300" s="28">
        <v>157699</v>
      </c>
      <c r="O300" s="29" t="s">
        <v>14</v>
      </c>
    </row>
    <row r="301" spans="1:15">
      <c r="A301" s="40">
        <v>299</v>
      </c>
      <c r="B301" s="56">
        <f t="shared" si="20"/>
        <v>308</v>
      </c>
      <c r="C301" s="15" t="s">
        <v>609</v>
      </c>
      <c r="D301" s="16">
        <v>7977</v>
      </c>
      <c r="E301" s="43">
        <v>9</v>
      </c>
      <c r="F301" s="50">
        <f t="shared" si="24"/>
        <v>9617.6203451407819</v>
      </c>
      <c r="G301" s="44">
        <v>10589</v>
      </c>
      <c r="H301" s="25">
        <v>0.10099999999999999</v>
      </c>
      <c r="I301" s="55">
        <f t="shared" si="21"/>
        <v>1795.1219512195125</v>
      </c>
      <c r="J301" s="53">
        <v>368</v>
      </c>
      <c r="K301" s="27">
        <v>-0.79500000000000004</v>
      </c>
      <c r="L301" s="57">
        <f t="shared" si="22"/>
        <v>7822.4983939212689</v>
      </c>
      <c r="M301" s="57">
        <f t="shared" si="23"/>
        <v>10221</v>
      </c>
      <c r="N301" s="28">
        <v>27009</v>
      </c>
      <c r="O301" s="29">
        <v>15394.2</v>
      </c>
    </row>
    <row r="302" spans="1:15">
      <c r="A302" s="40">
        <v>300</v>
      </c>
      <c r="B302" s="56">
        <f t="shared" si="20"/>
        <v>409</v>
      </c>
      <c r="C302" s="15" t="s">
        <v>611</v>
      </c>
      <c r="D302" s="16">
        <v>9000</v>
      </c>
      <c r="E302" s="43">
        <v>109</v>
      </c>
      <c r="F302" s="50">
        <f t="shared" si="24"/>
        <v>6874.9185667752436</v>
      </c>
      <c r="G302" s="44">
        <v>10553</v>
      </c>
      <c r="H302" s="25">
        <v>0.53500000000000003</v>
      </c>
      <c r="I302" s="55" t="e">
        <f t="shared" si="21"/>
        <v>#VALUE!</v>
      </c>
      <c r="J302" s="53">
        <v>594</v>
      </c>
      <c r="K302" s="27" t="s">
        <v>14</v>
      </c>
      <c r="L302" s="57" t="e">
        <f t="shared" si="22"/>
        <v>#VALUE!</v>
      </c>
      <c r="M302" s="57">
        <f t="shared" si="23"/>
        <v>9959</v>
      </c>
      <c r="N302" s="28">
        <v>32550</v>
      </c>
      <c r="O302" s="29">
        <v>13632.8</v>
      </c>
    </row>
    <row r="303" spans="1:15">
      <c r="A303" s="40">
        <v>301</v>
      </c>
      <c r="B303" s="56">
        <f t="shared" si="20"/>
        <v>301</v>
      </c>
      <c r="C303" s="15" t="s">
        <v>613</v>
      </c>
      <c r="D303" s="16">
        <v>30000</v>
      </c>
      <c r="E303" s="43">
        <v>0</v>
      </c>
      <c r="F303" s="50">
        <f t="shared" si="24"/>
        <v>9794.9767441860477</v>
      </c>
      <c r="G303" s="44">
        <v>10529.6</v>
      </c>
      <c r="H303" s="25">
        <v>7.4999999999999997E-2</v>
      </c>
      <c r="I303" s="55">
        <f t="shared" si="21"/>
        <v>439.83931947069942</v>
      </c>
      <c r="J303" s="53">
        <v>930.7</v>
      </c>
      <c r="K303" s="27">
        <v>1.1160000000000001</v>
      </c>
      <c r="L303" s="57">
        <f t="shared" si="22"/>
        <v>9355.137424715349</v>
      </c>
      <c r="M303" s="57">
        <f t="shared" si="23"/>
        <v>9598.9</v>
      </c>
      <c r="N303" s="28">
        <v>10095.299999999999</v>
      </c>
      <c r="O303" s="29">
        <v>7974.3</v>
      </c>
    </row>
    <row r="304" spans="1:15">
      <c r="A304" s="40">
        <v>302</v>
      </c>
      <c r="B304" s="56">
        <f t="shared" si="20"/>
        <v>334</v>
      </c>
      <c r="C304" s="15" t="s">
        <v>615</v>
      </c>
      <c r="D304" s="16">
        <v>2460</v>
      </c>
      <c r="E304" s="43">
        <v>32</v>
      </c>
      <c r="F304" s="50">
        <f t="shared" si="24"/>
        <v>8817.493692178301</v>
      </c>
      <c r="G304" s="44">
        <v>10484</v>
      </c>
      <c r="H304" s="25">
        <v>0.18899999999999997</v>
      </c>
      <c r="I304" s="55">
        <f t="shared" si="21"/>
        <v>53.333333333333286</v>
      </c>
      <c r="J304" s="53">
        <v>1.6</v>
      </c>
      <c r="K304" s="27">
        <v>-0.97</v>
      </c>
      <c r="L304" s="57">
        <f t="shared" si="22"/>
        <v>8764.160358844967</v>
      </c>
      <c r="M304" s="57">
        <f t="shared" si="23"/>
        <v>10482.4</v>
      </c>
      <c r="N304" s="28">
        <v>16938.2</v>
      </c>
      <c r="O304" s="29">
        <v>9645.6</v>
      </c>
    </row>
    <row r="305" spans="1:15">
      <c r="A305" s="40">
        <v>303</v>
      </c>
      <c r="B305" s="56">
        <f t="shared" si="20"/>
        <v>299</v>
      </c>
      <c r="C305" s="15" t="s">
        <v>617</v>
      </c>
      <c r="D305" s="16">
        <v>8200</v>
      </c>
      <c r="E305" s="43">
        <v>-4</v>
      </c>
      <c r="F305" s="50">
        <f t="shared" si="24"/>
        <v>9864.2789820923663</v>
      </c>
      <c r="G305" s="44">
        <v>10466</v>
      </c>
      <c r="H305" s="25">
        <v>6.0999999999999999E-2</v>
      </c>
      <c r="I305" s="55">
        <f t="shared" si="21"/>
        <v>928.67647058823536</v>
      </c>
      <c r="J305" s="53">
        <v>1263</v>
      </c>
      <c r="K305" s="27">
        <v>0.36</v>
      </c>
      <c r="L305" s="57">
        <f t="shared" si="22"/>
        <v>8935.6025115041302</v>
      </c>
      <c r="M305" s="57">
        <f t="shared" si="23"/>
        <v>9203</v>
      </c>
      <c r="N305" s="28">
        <v>178869</v>
      </c>
      <c r="O305" s="29">
        <v>11025.3</v>
      </c>
    </row>
    <row r="306" spans="1:15">
      <c r="A306" s="40">
        <v>304</v>
      </c>
      <c r="B306" s="56">
        <f t="shared" si="20"/>
        <v>303</v>
      </c>
      <c r="C306" s="15" t="s">
        <v>619</v>
      </c>
      <c r="D306" s="16">
        <v>22899</v>
      </c>
      <c r="E306" s="43">
        <v>-1</v>
      </c>
      <c r="F306" s="50">
        <f t="shared" si="24"/>
        <v>9739.495798319329</v>
      </c>
      <c r="G306" s="44">
        <v>10431</v>
      </c>
      <c r="H306" s="25">
        <v>7.0999999999999994E-2</v>
      </c>
      <c r="I306" s="55">
        <f t="shared" si="21"/>
        <v>2272.7272727272725</v>
      </c>
      <c r="J306" s="53">
        <v>2775</v>
      </c>
      <c r="K306" s="27">
        <v>0.221</v>
      </c>
      <c r="L306" s="57">
        <f t="shared" si="22"/>
        <v>7466.7685255920569</v>
      </c>
      <c r="M306" s="57">
        <f t="shared" si="23"/>
        <v>7656</v>
      </c>
      <c r="N306" s="28">
        <v>215543</v>
      </c>
      <c r="O306" s="29">
        <v>26262.9</v>
      </c>
    </row>
    <row r="307" spans="1:15">
      <c r="A307" s="40">
        <v>305</v>
      </c>
      <c r="B307" s="56">
        <f t="shared" si="20"/>
        <v>304</v>
      </c>
      <c r="C307" s="15" t="s">
        <v>621</v>
      </c>
      <c r="D307" s="16">
        <v>58000</v>
      </c>
      <c r="E307" s="43">
        <v>-1</v>
      </c>
      <c r="F307" s="50">
        <f t="shared" si="24"/>
        <v>9739.9438727782981</v>
      </c>
      <c r="G307" s="44">
        <v>10412</v>
      </c>
      <c r="H307" s="25">
        <v>6.9000000000000006E-2</v>
      </c>
      <c r="I307" s="55">
        <f t="shared" si="21"/>
        <v>1308.0808080808083</v>
      </c>
      <c r="J307" s="53">
        <v>259</v>
      </c>
      <c r="K307" s="27">
        <v>-0.80200000000000005</v>
      </c>
      <c r="L307" s="57">
        <f t="shared" si="22"/>
        <v>8431.8630646974889</v>
      </c>
      <c r="M307" s="57">
        <f t="shared" si="23"/>
        <v>10153</v>
      </c>
      <c r="N307" s="28">
        <v>22549</v>
      </c>
      <c r="O307" s="29">
        <v>28280.9</v>
      </c>
    </row>
    <row r="308" spans="1:15">
      <c r="A308" s="40">
        <v>306</v>
      </c>
      <c r="B308" s="56">
        <f t="shared" si="20"/>
        <v>311</v>
      </c>
      <c r="C308" s="15" t="s">
        <v>623</v>
      </c>
      <c r="D308" s="16">
        <v>11975</v>
      </c>
      <c r="E308" s="43">
        <v>5</v>
      </c>
      <c r="F308" s="50">
        <f t="shared" si="24"/>
        <v>9544.0443213296403</v>
      </c>
      <c r="G308" s="44">
        <v>10336.200000000001</v>
      </c>
      <c r="H308" s="25">
        <v>8.3000000000000004E-2</v>
      </c>
      <c r="I308" s="55">
        <f t="shared" si="21"/>
        <v>155.66684238270955</v>
      </c>
      <c r="J308" s="53">
        <v>295.3</v>
      </c>
      <c r="K308" s="27">
        <v>0.89700000000000002</v>
      </c>
      <c r="L308" s="57">
        <f t="shared" si="22"/>
        <v>9388.3774789469317</v>
      </c>
      <c r="M308" s="57">
        <f t="shared" si="23"/>
        <v>10040.900000000001</v>
      </c>
      <c r="N308" s="28">
        <v>27502.5</v>
      </c>
      <c r="O308" s="29" t="s">
        <v>14</v>
      </c>
    </row>
    <row r="309" spans="1:15">
      <c r="A309" s="40">
        <v>307</v>
      </c>
      <c r="B309" s="56">
        <f t="shared" si="20"/>
        <v>384</v>
      </c>
      <c r="C309" s="15" t="s">
        <v>625</v>
      </c>
      <c r="D309" s="16">
        <v>3717</v>
      </c>
      <c r="E309" s="43">
        <v>77</v>
      </c>
      <c r="F309" s="50">
        <f t="shared" si="24"/>
        <v>7348.3178239083754</v>
      </c>
      <c r="G309" s="44">
        <v>10265.6</v>
      </c>
      <c r="H309" s="25">
        <v>0.39700000000000002</v>
      </c>
      <c r="I309" s="55">
        <f t="shared" si="21"/>
        <v>288.70967741935488</v>
      </c>
      <c r="J309" s="53">
        <v>340.1</v>
      </c>
      <c r="K309" s="27">
        <v>0.17799999999999999</v>
      </c>
      <c r="L309" s="57">
        <f t="shared" si="22"/>
        <v>7059.6081464890203</v>
      </c>
      <c r="M309" s="57">
        <f t="shared" si="23"/>
        <v>9925.5</v>
      </c>
      <c r="N309" s="28">
        <v>5760.6</v>
      </c>
      <c r="O309" s="29">
        <v>2821.7</v>
      </c>
    </row>
    <row r="310" spans="1:15">
      <c r="A310" s="40">
        <v>308</v>
      </c>
      <c r="B310" s="56">
        <f t="shared" si="20"/>
        <v>342</v>
      </c>
      <c r="C310" s="15" t="s">
        <v>627</v>
      </c>
      <c r="D310" s="16">
        <v>13100</v>
      </c>
      <c r="E310" s="43">
        <v>34</v>
      </c>
      <c r="F310" s="50">
        <f t="shared" si="24"/>
        <v>8570.2341137123749</v>
      </c>
      <c r="G310" s="44">
        <v>10250</v>
      </c>
      <c r="H310" s="25">
        <v>0.19600000000000001</v>
      </c>
      <c r="I310" s="55">
        <f t="shared" si="21"/>
        <v>30.000882378893497</v>
      </c>
      <c r="J310" s="53">
        <v>340</v>
      </c>
      <c r="K310" s="27">
        <v>10.333</v>
      </c>
      <c r="L310" s="57">
        <f t="shared" si="22"/>
        <v>8540.2332313334809</v>
      </c>
      <c r="M310" s="57">
        <f t="shared" si="23"/>
        <v>9910</v>
      </c>
      <c r="N310" s="28">
        <v>7230</v>
      </c>
      <c r="O310" s="29">
        <v>3199.8</v>
      </c>
    </row>
    <row r="311" spans="1:15">
      <c r="A311" s="40">
        <v>309</v>
      </c>
      <c r="B311" s="56">
        <f t="shared" si="20"/>
        <v>314</v>
      </c>
      <c r="C311" s="15" t="s">
        <v>629</v>
      </c>
      <c r="D311" s="16">
        <v>2350</v>
      </c>
      <c r="E311" s="43">
        <v>5</v>
      </c>
      <c r="F311" s="50">
        <f t="shared" si="24"/>
        <v>9499.5357474466109</v>
      </c>
      <c r="G311" s="44">
        <v>10231</v>
      </c>
      <c r="H311" s="25">
        <v>7.6999999999999999E-2</v>
      </c>
      <c r="I311" s="55">
        <f t="shared" si="21"/>
        <v>948.91304347826087</v>
      </c>
      <c r="J311" s="53">
        <v>873</v>
      </c>
      <c r="K311" s="27">
        <v>-0.08</v>
      </c>
      <c r="L311" s="57">
        <f t="shared" si="22"/>
        <v>8550.6227039683508</v>
      </c>
      <c r="M311" s="57">
        <f t="shared" si="23"/>
        <v>9358</v>
      </c>
      <c r="N311" s="28">
        <v>10947</v>
      </c>
      <c r="O311" s="29">
        <v>5058.3</v>
      </c>
    </row>
    <row r="312" spans="1:15">
      <c r="A312" s="40">
        <v>310</v>
      </c>
      <c r="B312" s="56">
        <f t="shared" si="20"/>
        <v>319</v>
      </c>
      <c r="C312" s="15" t="s">
        <v>631</v>
      </c>
      <c r="D312" s="16">
        <v>10000</v>
      </c>
      <c r="E312" s="43">
        <v>9</v>
      </c>
      <c r="F312" s="50">
        <f t="shared" si="24"/>
        <v>9271.7135086128746</v>
      </c>
      <c r="G312" s="44">
        <v>10226.700000000001</v>
      </c>
      <c r="H312" s="25">
        <v>0.10300000000000001</v>
      </c>
      <c r="I312" s="55">
        <f t="shared" si="21"/>
        <v>130.16496465043204</v>
      </c>
      <c r="J312" s="53">
        <v>165.7</v>
      </c>
      <c r="K312" s="27">
        <v>0.27300000000000002</v>
      </c>
      <c r="L312" s="57">
        <f t="shared" si="22"/>
        <v>9141.5485439624426</v>
      </c>
      <c r="M312" s="57">
        <f t="shared" si="23"/>
        <v>10061</v>
      </c>
      <c r="N312" s="28">
        <v>2964.5</v>
      </c>
      <c r="O312" s="29">
        <v>671.8</v>
      </c>
    </row>
    <row r="313" spans="1:15">
      <c r="A313" s="40">
        <v>311</v>
      </c>
      <c r="B313" s="56">
        <f t="shared" si="20"/>
        <v>292</v>
      </c>
      <c r="C313" s="15" t="s">
        <v>633</v>
      </c>
      <c r="D313" s="16">
        <v>32000</v>
      </c>
      <c r="E313" s="43">
        <v>-19</v>
      </c>
      <c r="F313" s="50">
        <f t="shared" si="24"/>
        <v>10173.652694610779</v>
      </c>
      <c r="G313" s="44">
        <v>10194</v>
      </c>
      <c r="H313" s="25">
        <v>2E-3</v>
      </c>
      <c r="I313" s="55">
        <f t="shared" si="21"/>
        <v>366.0995589161941</v>
      </c>
      <c r="J313" s="53">
        <v>581</v>
      </c>
      <c r="K313" s="27">
        <v>0.58699999999999997</v>
      </c>
      <c r="L313" s="57">
        <f t="shared" si="22"/>
        <v>9807.5531356945849</v>
      </c>
      <c r="M313" s="57">
        <f t="shared" si="23"/>
        <v>9613</v>
      </c>
      <c r="N313" s="28">
        <v>8770</v>
      </c>
      <c r="O313" s="29">
        <v>9205.1</v>
      </c>
    </row>
    <row r="314" spans="1:15">
      <c r="A314" s="40">
        <v>312</v>
      </c>
      <c r="B314" s="56">
        <f t="shared" si="20"/>
        <v>341</v>
      </c>
      <c r="C314" s="15" t="s">
        <v>635</v>
      </c>
      <c r="D314" s="16">
        <v>5086</v>
      </c>
      <c r="E314" s="43">
        <v>29</v>
      </c>
      <c r="F314" s="50">
        <f t="shared" si="24"/>
        <v>8576.0101010101007</v>
      </c>
      <c r="G314" s="44">
        <v>10188.299999999999</v>
      </c>
      <c r="H314" s="25">
        <v>0.188</v>
      </c>
      <c r="I314" s="55">
        <f t="shared" si="21"/>
        <v>447.26477024070022</v>
      </c>
      <c r="J314" s="53">
        <v>1022</v>
      </c>
      <c r="K314" s="27">
        <v>1.2849999999999999</v>
      </c>
      <c r="L314" s="57">
        <f t="shared" si="22"/>
        <v>8128.7453307694004</v>
      </c>
      <c r="M314" s="57">
        <f t="shared" si="23"/>
        <v>9166.2999999999993</v>
      </c>
      <c r="N314" s="28">
        <v>10173</v>
      </c>
      <c r="O314" s="29">
        <v>7758.4</v>
      </c>
    </row>
    <row r="315" spans="1:15">
      <c r="A315" s="40">
        <v>313</v>
      </c>
      <c r="B315" s="56">
        <f t="shared" si="20"/>
        <v>310</v>
      </c>
      <c r="C315" s="15" t="s">
        <v>637</v>
      </c>
      <c r="D315" s="16">
        <v>14595</v>
      </c>
      <c r="E315" s="43">
        <v>-3</v>
      </c>
      <c r="F315" s="50">
        <f t="shared" si="24"/>
        <v>9549.3885230479773</v>
      </c>
      <c r="G315" s="44">
        <v>10151</v>
      </c>
      <c r="H315" s="25">
        <v>6.3E-2</v>
      </c>
      <c r="I315" s="55">
        <f t="shared" si="21"/>
        <v>1384.6153846153845</v>
      </c>
      <c r="J315" s="53">
        <v>1080</v>
      </c>
      <c r="K315" s="27">
        <v>-0.22</v>
      </c>
      <c r="L315" s="57">
        <f t="shared" si="22"/>
        <v>8164.7731384325925</v>
      </c>
      <c r="M315" s="57">
        <f t="shared" si="23"/>
        <v>9071</v>
      </c>
      <c r="N315" s="28">
        <v>15995</v>
      </c>
      <c r="O315" s="29">
        <v>10531.1</v>
      </c>
    </row>
    <row r="316" spans="1:15">
      <c r="A316" s="40">
        <v>314</v>
      </c>
      <c r="B316" s="56">
        <f t="shared" si="20"/>
        <v>296</v>
      </c>
      <c r="C316" s="15" t="s">
        <v>639</v>
      </c>
      <c r="D316" s="16">
        <v>36000</v>
      </c>
      <c r="E316" s="43">
        <v>-18</v>
      </c>
      <c r="F316" s="50">
        <f t="shared" si="24"/>
        <v>10040.9</v>
      </c>
      <c r="G316" s="44">
        <v>10040.9</v>
      </c>
      <c r="H316" s="25">
        <v>0</v>
      </c>
      <c r="I316" s="55">
        <f t="shared" si="21"/>
        <v>1278.5450061652284</v>
      </c>
      <c r="J316" s="53">
        <v>1036.9000000000001</v>
      </c>
      <c r="K316" s="27">
        <v>-0.189</v>
      </c>
      <c r="L316" s="57">
        <f t="shared" si="22"/>
        <v>8762.3549938347714</v>
      </c>
      <c r="M316" s="57">
        <f t="shared" si="23"/>
        <v>9004</v>
      </c>
      <c r="N316" s="28">
        <v>21617</v>
      </c>
      <c r="O316" s="29">
        <v>25851.5</v>
      </c>
    </row>
    <row r="317" spans="1:15">
      <c r="A317" s="40">
        <v>315</v>
      </c>
      <c r="B317" s="56">
        <f t="shared" si="20"/>
        <v>315</v>
      </c>
      <c r="C317" s="15" t="s">
        <v>641</v>
      </c>
      <c r="D317" s="16">
        <v>42100</v>
      </c>
      <c r="E317" s="43">
        <v>0</v>
      </c>
      <c r="F317" s="50">
        <f t="shared" si="24"/>
        <v>9490.1140684410639</v>
      </c>
      <c r="G317" s="44">
        <v>9983.6</v>
      </c>
      <c r="H317" s="25">
        <v>5.2000000000000005E-2</v>
      </c>
      <c r="I317" s="55">
        <f t="shared" si="21"/>
        <v>971.47688838782415</v>
      </c>
      <c r="J317" s="53">
        <v>861.7</v>
      </c>
      <c r="K317" s="27">
        <v>-0.113</v>
      </c>
      <c r="L317" s="57">
        <f t="shared" si="22"/>
        <v>8518.6371800532397</v>
      </c>
      <c r="M317" s="57">
        <f t="shared" si="23"/>
        <v>9121.9</v>
      </c>
      <c r="N317" s="28">
        <v>13099.1</v>
      </c>
      <c r="O317" s="29">
        <v>9121.9</v>
      </c>
    </row>
    <row r="318" spans="1:15">
      <c r="A318" s="40">
        <v>316</v>
      </c>
      <c r="B318" s="56">
        <f t="shared" si="20"/>
        <v>298</v>
      </c>
      <c r="C318" s="15" t="s">
        <v>643</v>
      </c>
      <c r="D318" s="16">
        <v>9700</v>
      </c>
      <c r="E318" s="43">
        <v>-18</v>
      </c>
      <c r="F318" s="50">
        <f t="shared" si="24"/>
        <v>9862.8344895936589</v>
      </c>
      <c r="G318" s="44">
        <v>9951.6</v>
      </c>
      <c r="H318" s="25">
        <v>9.0000000000000011E-3</v>
      </c>
      <c r="I318" s="55">
        <f t="shared" si="21"/>
        <v>93.15315315315317</v>
      </c>
      <c r="J318" s="53">
        <v>51.7</v>
      </c>
      <c r="K318" s="27">
        <v>-0.44500000000000001</v>
      </c>
      <c r="L318" s="57">
        <f t="shared" si="22"/>
        <v>9769.6813364405061</v>
      </c>
      <c r="M318" s="57">
        <f t="shared" si="23"/>
        <v>9899.9</v>
      </c>
      <c r="N318" s="28">
        <v>3796.8</v>
      </c>
      <c r="O318" s="29">
        <v>636.70000000000005</v>
      </c>
    </row>
    <row r="319" spans="1:15">
      <c r="A319" s="40">
        <v>317</v>
      </c>
      <c r="B319" s="56">
        <f t="shared" si="20"/>
        <v>318</v>
      </c>
      <c r="C319" s="15" t="s">
        <v>645</v>
      </c>
      <c r="D319" s="16">
        <v>17900</v>
      </c>
      <c r="E319" s="43">
        <v>1</v>
      </c>
      <c r="F319" s="50">
        <f t="shared" si="24"/>
        <v>9316.950757575758</v>
      </c>
      <c r="G319" s="44">
        <v>9838.7000000000007</v>
      </c>
      <c r="H319" s="25">
        <v>5.5999999999999994E-2</v>
      </c>
      <c r="I319" s="55">
        <f t="shared" si="21"/>
        <v>72.796934865900383</v>
      </c>
      <c r="J319" s="53">
        <v>-437</v>
      </c>
      <c r="K319" s="27">
        <v>-7.0030000000000001</v>
      </c>
      <c r="L319" s="57">
        <f t="shared" si="22"/>
        <v>9244.1538227098572</v>
      </c>
      <c r="M319" s="57">
        <f t="shared" si="23"/>
        <v>10275.700000000001</v>
      </c>
      <c r="N319" s="28">
        <v>3773.8</v>
      </c>
      <c r="O319" s="29">
        <v>258.39999999999998</v>
      </c>
    </row>
    <row r="320" spans="1:15">
      <c r="A320" s="40">
        <v>318</v>
      </c>
      <c r="B320" s="56">
        <f t="shared" si="20"/>
        <v>291</v>
      </c>
      <c r="C320" s="15" t="s">
        <v>647</v>
      </c>
      <c r="D320" s="16">
        <v>32400</v>
      </c>
      <c r="E320" s="43">
        <v>-27</v>
      </c>
      <c r="F320" s="50">
        <f t="shared" si="24"/>
        <v>10260.960334029229</v>
      </c>
      <c r="G320" s="44">
        <v>9830</v>
      </c>
      <c r="H320" s="25">
        <v>-4.2000000000000003E-2</v>
      </c>
      <c r="I320" s="55">
        <f t="shared" si="21"/>
        <v>195.02971366828743</v>
      </c>
      <c r="J320" s="53">
        <v>361</v>
      </c>
      <c r="K320" s="27">
        <v>0.85099999999999998</v>
      </c>
      <c r="L320" s="57">
        <f t="shared" si="22"/>
        <v>10065.930620360941</v>
      </c>
      <c r="M320" s="57">
        <f t="shared" si="23"/>
        <v>9469</v>
      </c>
      <c r="N320" s="28">
        <v>14874</v>
      </c>
      <c r="O320" s="29">
        <v>7307.6</v>
      </c>
    </row>
    <row r="321" spans="1:15">
      <c r="A321" s="40">
        <v>319</v>
      </c>
      <c r="B321" s="56">
        <f t="shared" si="20"/>
        <v>328</v>
      </c>
      <c r="C321" s="15" t="s">
        <v>649</v>
      </c>
      <c r="D321" s="16">
        <v>32000</v>
      </c>
      <c r="E321" s="43">
        <v>9</v>
      </c>
      <c r="F321" s="50">
        <f t="shared" si="24"/>
        <v>9045.1197053406995</v>
      </c>
      <c r="G321" s="44">
        <v>9823</v>
      </c>
      <c r="H321" s="25">
        <v>8.5999999999999993E-2</v>
      </c>
      <c r="I321" s="55">
        <f t="shared" si="21"/>
        <v>104.00199165992407</v>
      </c>
      <c r="J321" s="53">
        <v>1671</v>
      </c>
      <c r="K321" s="27">
        <v>15.067</v>
      </c>
      <c r="L321" s="57">
        <f t="shared" si="22"/>
        <v>8941.1177136807746</v>
      </c>
      <c r="M321" s="57">
        <f t="shared" si="23"/>
        <v>8152</v>
      </c>
      <c r="N321" s="28">
        <v>20999</v>
      </c>
      <c r="O321" s="29">
        <v>53367.4</v>
      </c>
    </row>
    <row r="322" spans="1:15">
      <c r="A322" s="40">
        <v>320</v>
      </c>
      <c r="B322" s="56">
        <f t="shared" si="20"/>
        <v>344</v>
      </c>
      <c r="C322" s="15" t="s">
        <v>651</v>
      </c>
      <c r="D322" s="16">
        <v>2650</v>
      </c>
      <c r="E322" s="43">
        <v>24</v>
      </c>
      <c r="F322" s="50">
        <f t="shared" si="24"/>
        <v>8459.9483204134358</v>
      </c>
      <c r="G322" s="44">
        <v>9822</v>
      </c>
      <c r="H322" s="25">
        <v>0.161</v>
      </c>
      <c r="I322" s="55">
        <f t="shared" si="21"/>
        <v>229.05457340507303</v>
      </c>
      <c r="J322" s="53">
        <v>298</v>
      </c>
      <c r="K322" s="27">
        <v>0.30099999999999999</v>
      </c>
      <c r="L322" s="57">
        <f t="shared" si="22"/>
        <v>8230.893747008362</v>
      </c>
      <c r="M322" s="57">
        <f t="shared" si="23"/>
        <v>9524</v>
      </c>
      <c r="N322" s="28">
        <v>14266</v>
      </c>
      <c r="O322" s="29">
        <v>4736.6000000000004</v>
      </c>
    </row>
    <row r="323" spans="1:15">
      <c r="A323" s="40">
        <v>321</v>
      </c>
      <c r="B323" s="56">
        <f t="shared" ref="B323:B386" si="25">A323+E323</f>
        <v>289</v>
      </c>
      <c r="C323" s="15" t="s">
        <v>653</v>
      </c>
      <c r="D323" s="16">
        <v>62091</v>
      </c>
      <c r="E323" s="43">
        <v>-32</v>
      </c>
      <c r="F323" s="50">
        <f t="shared" si="24"/>
        <v>10382.521186440679</v>
      </c>
      <c r="G323" s="44">
        <v>9801.1</v>
      </c>
      <c r="H323" s="25">
        <v>-5.5999999999999994E-2</v>
      </c>
      <c r="I323" s="55">
        <f t="shared" ref="I323:I386" si="26">J323/(1+K323)</f>
        <v>426.90582959641262</v>
      </c>
      <c r="J323" s="53">
        <v>190.4</v>
      </c>
      <c r="K323" s="27">
        <v>-0.55400000000000005</v>
      </c>
      <c r="L323" s="57">
        <f t="shared" si="22"/>
        <v>9955.615356844266</v>
      </c>
      <c r="M323" s="57">
        <f t="shared" si="23"/>
        <v>9610.7000000000007</v>
      </c>
      <c r="N323" s="28">
        <v>6721.6</v>
      </c>
      <c r="O323" s="29">
        <v>6413.4</v>
      </c>
    </row>
    <row r="324" spans="1:15">
      <c r="A324" s="40">
        <v>322</v>
      </c>
      <c r="B324" s="56">
        <f t="shared" si="25"/>
        <v>359</v>
      </c>
      <c r="C324" s="15" t="s">
        <v>655</v>
      </c>
      <c r="D324" s="16">
        <v>54000</v>
      </c>
      <c r="E324" s="43">
        <v>37</v>
      </c>
      <c r="F324" s="50">
        <f t="shared" si="24"/>
        <v>7885.0649350649346</v>
      </c>
      <c r="G324" s="44">
        <v>9714.4</v>
      </c>
      <c r="H324" s="25">
        <v>0.23199999999999998</v>
      </c>
      <c r="I324" s="55">
        <f t="shared" si="26"/>
        <v>578.95229186155291</v>
      </c>
      <c r="J324" s="53">
        <v>618.9</v>
      </c>
      <c r="K324" s="27">
        <v>6.9000000000000006E-2</v>
      </c>
      <c r="L324" s="57">
        <f t="shared" ref="L324:L387" si="27">F324-I324</f>
        <v>7306.1126432033816</v>
      </c>
      <c r="M324" s="57">
        <f t="shared" ref="M324:M387" si="28">$G324-$J324</f>
        <v>9095.5</v>
      </c>
      <c r="N324" s="28">
        <v>15620.3</v>
      </c>
      <c r="O324" s="29">
        <v>8087</v>
      </c>
    </row>
    <row r="325" spans="1:15">
      <c r="A325" s="40">
        <v>323</v>
      </c>
      <c r="B325" s="56">
        <f t="shared" si="25"/>
        <v>327</v>
      </c>
      <c r="C325" s="15" t="s">
        <v>657</v>
      </c>
      <c r="D325" s="16">
        <v>13145</v>
      </c>
      <c r="E325" s="43">
        <v>4</v>
      </c>
      <c r="F325" s="50">
        <f t="shared" ref="F325:F388" si="29">G325/(1+H325)</f>
        <v>9087.1602624179941</v>
      </c>
      <c r="G325" s="44">
        <v>9696</v>
      </c>
      <c r="H325" s="25">
        <v>6.7000000000000004E-2</v>
      </c>
      <c r="I325" s="55">
        <f t="shared" si="26"/>
        <v>1573.3041575492341</v>
      </c>
      <c r="J325" s="53">
        <v>1438</v>
      </c>
      <c r="K325" s="27">
        <v>-8.5999999999999993E-2</v>
      </c>
      <c r="L325" s="57">
        <f t="shared" si="27"/>
        <v>7513.8561048687598</v>
      </c>
      <c r="M325" s="57">
        <f t="shared" si="28"/>
        <v>8258</v>
      </c>
      <c r="N325" s="28">
        <v>45326</v>
      </c>
      <c r="O325" s="29">
        <v>30002</v>
      </c>
    </row>
    <row r="326" spans="1:15">
      <c r="A326" s="40">
        <v>324</v>
      </c>
      <c r="B326" s="56">
        <f t="shared" si="25"/>
        <v>332</v>
      </c>
      <c r="C326" s="15" t="s">
        <v>659</v>
      </c>
      <c r="D326" s="16">
        <v>29350</v>
      </c>
      <c r="E326" s="43">
        <v>8</v>
      </c>
      <c r="F326" s="50">
        <f t="shared" si="29"/>
        <v>8916.7128347183752</v>
      </c>
      <c r="G326" s="44">
        <v>9656.7999999999993</v>
      </c>
      <c r="H326" s="25">
        <v>8.3000000000000004E-2</v>
      </c>
      <c r="I326" s="55">
        <f t="shared" si="26"/>
        <v>537.75216138328528</v>
      </c>
      <c r="J326" s="53">
        <v>746.4</v>
      </c>
      <c r="K326" s="27">
        <v>0.38800000000000001</v>
      </c>
      <c r="L326" s="57">
        <f t="shared" si="27"/>
        <v>8378.9606733350902</v>
      </c>
      <c r="M326" s="57">
        <f t="shared" si="28"/>
        <v>8910.4</v>
      </c>
      <c r="N326" s="28">
        <v>11863.7</v>
      </c>
      <c r="O326" s="29">
        <v>9164.1</v>
      </c>
    </row>
    <row r="327" spans="1:15">
      <c r="A327" s="40">
        <v>325</v>
      </c>
      <c r="B327" s="56">
        <f t="shared" si="25"/>
        <v>382</v>
      </c>
      <c r="C327" s="15" t="s">
        <v>661</v>
      </c>
      <c r="D327" s="16">
        <v>13600</v>
      </c>
      <c r="E327" s="43">
        <v>57</v>
      </c>
      <c r="F327" s="50">
        <f t="shared" si="29"/>
        <v>7409.0417310664598</v>
      </c>
      <c r="G327" s="44">
        <v>9587.2999999999993</v>
      </c>
      <c r="H327" s="25">
        <v>0.29399999999999998</v>
      </c>
      <c r="I327" s="55" t="e">
        <f t="shared" si="26"/>
        <v>#VALUE!</v>
      </c>
      <c r="J327" s="53">
        <v>470</v>
      </c>
      <c r="K327" s="27" t="s">
        <v>14</v>
      </c>
      <c r="L327" s="57" t="e">
        <f t="shared" si="27"/>
        <v>#VALUE!</v>
      </c>
      <c r="M327" s="57">
        <f t="shared" si="28"/>
        <v>9117.2999999999993</v>
      </c>
      <c r="N327" s="28">
        <v>20119.2</v>
      </c>
      <c r="O327" s="29">
        <v>10527.2</v>
      </c>
    </row>
    <row r="328" spans="1:15">
      <c r="A328" s="40">
        <v>326</v>
      </c>
      <c r="B328" s="56">
        <f t="shared" si="25"/>
        <v>317</v>
      </c>
      <c r="C328" s="15" t="s">
        <v>663</v>
      </c>
      <c r="D328" s="16">
        <v>55500</v>
      </c>
      <c r="E328" s="43">
        <v>-9</v>
      </c>
      <c r="F328" s="50">
        <f t="shared" si="29"/>
        <v>9374.3639921722115</v>
      </c>
      <c r="G328" s="44">
        <v>9580.6</v>
      </c>
      <c r="H328" s="25">
        <v>2.2000000000000002E-2</v>
      </c>
      <c r="I328" s="55">
        <f t="shared" si="26"/>
        <v>475.64534231200901</v>
      </c>
      <c r="J328" s="53">
        <v>423.8</v>
      </c>
      <c r="K328" s="27">
        <v>-0.109</v>
      </c>
      <c r="L328" s="57">
        <f t="shared" si="27"/>
        <v>8898.7186498602023</v>
      </c>
      <c r="M328" s="57">
        <f t="shared" si="28"/>
        <v>9156.8000000000011</v>
      </c>
      <c r="N328" s="28">
        <v>9040.6</v>
      </c>
      <c r="O328" s="29">
        <v>12221.9</v>
      </c>
    </row>
    <row r="329" spans="1:15">
      <c r="A329" s="40">
        <v>327</v>
      </c>
      <c r="B329" s="56">
        <f t="shared" si="25"/>
        <v>327</v>
      </c>
      <c r="C329" s="15" t="s">
        <v>665</v>
      </c>
      <c r="D329" s="16">
        <v>11993</v>
      </c>
      <c r="E329" s="43">
        <v>0</v>
      </c>
      <c r="F329" s="50">
        <f t="shared" si="29"/>
        <v>9324.171539961013</v>
      </c>
      <c r="G329" s="44">
        <v>9566.6</v>
      </c>
      <c r="H329" s="25">
        <v>2.6000000000000002E-2</v>
      </c>
      <c r="I329" s="55">
        <f t="shared" si="26"/>
        <v>1566.6666666666654</v>
      </c>
      <c r="J329" s="53">
        <v>18.8</v>
      </c>
      <c r="K329" s="27">
        <v>-0.98799999999999999</v>
      </c>
      <c r="L329" s="57">
        <f t="shared" si="27"/>
        <v>7757.5048732943478</v>
      </c>
      <c r="M329" s="57">
        <f t="shared" si="28"/>
        <v>9547.8000000000011</v>
      </c>
      <c r="N329" s="28">
        <v>33613.800000000003</v>
      </c>
      <c r="O329" s="29">
        <v>14708</v>
      </c>
    </row>
    <row r="330" spans="1:15">
      <c r="A330" s="40">
        <v>328</v>
      </c>
      <c r="B330" s="56">
        <f t="shared" si="25"/>
        <v>323</v>
      </c>
      <c r="C330" s="15" t="s">
        <v>667</v>
      </c>
      <c r="D330" s="16">
        <v>20100</v>
      </c>
      <c r="E330" s="43">
        <v>-5</v>
      </c>
      <c r="F330" s="50">
        <f t="shared" si="29"/>
        <v>9169.7406340057642</v>
      </c>
      <c r="G330" s="44">
        <v>9545.7000000000007</v>
      </c>
      <c r="H330" s="25">
        <v>4.0999999999999995E-2</v>
      </c>
      <c r="I330" s="55">
        <f t="shared" si="26"/>
        <v>846.94560669456064</v>
      </c>
      <c r="J330" s="53">
        <v>1012.1</v>
      </c>
      <c r="K330" s="27">
        <v>0.19500000000000001</v>
      </c>
      <c r="L330" s="57">
        <f t="shared" si="27"/>
        <v>8322.7950273112037</v>
      </c>
      <c r="M330" s="57">
        <f t="shared" si="28"/>
        <v>8533.6</v>
      </c>
      <c r="N330" s="28">
        <v>8142.3</v>
      </c>
      <c r="O330" s="29">
        <v>23976.799999999999</v>
      </c>
    </row>
    <row r="331" spans="1:15">
      <c r="A331" s="40">
        <v>329</v>
      </c>
      <c r="B331" s="56">
        <f t="shared" si="25"/>
        <v>329</v>
      </c>
      <c r="C331" s="15" t="s">
        <v>669</v>
      </c>
      <c r="D331" s="16">
        <v>64325</v>
      </c>
      <c r="E331" s="43">
        <v>0</v>
      </c>
      <c r="F331" s="50">
        <f t="shared" si="29"/>
        <v>8979.6610169491523</v>
      </c>
      <c r="G331" s="44">
        <v>9536.4</v>
      </c>
      <c r="H331" s="25">
        <v>6.2E-2</v>
      </c>
      <c r="I331" s="55">
        <f t="shared" si="26"/>
        <v>1133.9897260273974</v>
      </c>
      <c r="J331" s="53">
        <v>1324.5</v>
      </c>
      <c r="K331" s="27">
        <v>0.16800000000000001</v>
      </c>
      <c r="L331" s="57">
        <f t="shared" si="27"/>
        <v>7845.6712909217549</v>
      </c>
      <c r="M331" s="57">
        <f t="shared" si="28"/>
        <v>8211.9</v>
      </c>
      <c r="N331" s="28">
        <v>7980.8</v>
      </c>
      <c r="O331" s="29">
        <v>30438.400000000001</v>
      </c>
    </row>
    <row r="332" spans="1:15">
      <c r="A332" s="40">
        <v>330</v>
      </c>
      <c r="B332" s="56">
        <f t="shared" si="25"/>
        <v>336</v>
      </c>
      <c r="C332" s="15" t="s">
        <v>671</v>
      </c>
      <c r="D332" s="16">
        <v>2282</v>
      </c>
      <c r="E332" s="43">
        <v>6</v>
      </c>
      <c r="F332" s="50">
        <f t="shared" si="29"/>
        <v>8750.6899724011037</v>
      </c>
      <c r="G332" s="44">
        <v>9512</v>
      </c>
      <c r="H332" s="25">
        <v>8.6999999999999994E-2</v>
      </c>
      <c r="I332" s="55" t="e">
        <f t="shared" si="26"/>
        <v>#VALUE!</v>
      </c>
      <c r="J332" s="53">
        <v>10</v>
      </c>
      <c r="K332" s="27" t="s">
        <v>14</v>
      </c>
      <c r="L332" s="57" t="e">
        <f t="shared" si="27"/>
        <v>#VALUE!</v>
      </c>
      <c r="M332" s="57">
        <f t="shared" si="28"/>
        <v>9502</v>
      </c>
      <c r="N332" s="28">
        <v>16062</v>
      </c>
      <c r="O332" s="29" t="s">
        <v>14</v>
      </c>
    </row>
    <row r="333" spans="1:15">
      <c r="A333" s="40">
        <v>331</v>
      </c>
      <c r="B333" s="56">
        <f t="shared" si="25"/>
        <v>335</v>
      </c>
      <c r="C333" s="15" t="s">
        <v>673</v>
      </c>
      <c r="D333" s="16">
        <v>38000</v>
      </c>
      <c r="E333" s="43">
        <v>4</v>
      </c>
      <c r="F333" s="50">
        <f t="shared" si="29"/>
        <v>8800</v>
      </c>
      <c r="G333" s="44">
        <v>9504</v>
      </c>
      <c r="H333" s="25">
        <v>0.08</v>
      </c>
      <c r="I333" s="55">
        <f t="shared" si="26"/>
        <v>327.03488372093028</v>
      </c>
      <c r="J333" s="53">
        <v>-225</v>
      </c>
      <c r="K333" s="27">
        <v>-1.6879999999999999</v>
      </c>
      <c r="L333" s="57">
        <f t="shared" si="27"/>
        <v>8472.9651162790706</v>
      </c>
      <c r="M333" s="57">
        <f t="shared" si="28"/>
        <v>9729</v>
      </c>
      <c r="N333" s="28">
        <v>21382</v>
      </c>
      <c r="O333" s="29">
        <v>1457.8</v>
      </c>
    </row>
    <row r="334" spans="1:15">
      <c r="A334" s="40">
        <v>332</v>
      </c>
      <c r="B334" s="56">
        <f t="shared" si="25"/>
        <v>254</v>
      </c>
      <c r="C334" s="15" t="s">
        <v>675</v>
      </c>
      <c r="D334" s="16">
        <v>19000</v>
      </c>
      <c r="E334" s="43">
        <v>-78</v>
      </c>
      <c r="F334" s="50">
        <f t="shared" si="29"/>
        <v>12053.299492385786</v>
      </c>
      <c r="G334" s="44">
        <v>9498</v>
      </c>
      <c r="H334" s="25">
        <v>-0.21199999999999999</v>
      </c>
      <c r="I334" s="55">
        <f t="shared" si="26"/>
        <v>1465.0145772594753</v>
      </c>
      <c r="J334" s="53">
        <v>1005</v>
      </c>
      <c r="K334" s="27">
        <v>-0.314</v>
      </c>
      <c r="L334" s="57">
        <f t="shared" si="27"/>
        <v>10588.284915126311</v>
      </c>
      <c r="M334" s="57">
        <f t="shared" si="28"/>
        <v>8493</v>
      </c>
      <c r="N334" s="28">
        <v>38327</v>
      </c>
      <c r="O334" s="29">
        <v>24767.200000000001</v>
      </c>
    </row>
    <row r="335" spans="1:15">
      <c r="A335" s="40">
        <v>333</v>
      </c>
      <c r="B335" s="56">
        <f t="shared" si="25"/>
        <v>497</v>
      </c>
      <c r="C335" s="15" t="s">
        <v>677</v>
      </c>
      <c r="D335" s="16">
        <v>3177</v>
      </c>
      <c r="E335" s="43">
        <v>164</v>
      </c>
      <c r="F335" s="50">
        <f t="shared" si="29"/>
        <v>5454.8088064889916</v>
      </c>
      <c r="G335" s="44">
        <v>9415</v>
      </c>
      <c r="H335" s="25">
        <v>0.72599999999999998</v>
      </c>
      <c r="I335" s="55">
        <f t="shared" si="26"/>
        <v>833.04940374787054</v>
      </c>
      <c r="J335" s="53">
        <v>978</v>
      </c>
      <c r="K335" s="27">
        <v>0.17399999999999999</v>
      </c>
      <c r="L335" s="57">
        <f t="shared" si="27"/>
        <v>4621.7594027411214</v>
      </c>
      <c r="M335" s="57">
        <f t="shared" si="28"/>
        <v>8437</v>
      </c>
      <c r="N335" s="28">
        <v>17903</v>
      </c>
      <c r="O335" s="29">
        <v>25639.3</v>
      </c>
    </row>
    <row r="336" spans="1:15">
      <c r="A336" s="40">
        <v>334</v>
      </c>
      <c r="B336" s="56">
        <f t="shared" si="25"/>
        <v>371</v>
      </c>
      <c r="C336" s="15" t="s">
        <v>679</v>
      </c>
      <c r="D336" s="16">
        <v>20000</v>
      </c>
      <c r="E336" s="43">
        <v>37</v>
      </c>
      <c r="F336" s="50">
        <f t="shared" si="29"/>
        <v>7653.0944625407164</v>
      </c>
      <c r="G336" s="44">
        <v>9398</v>
      </c>
      <c r="H336" s="25">
        <v>0.22800000000000001</v>
      </c>
      <c r="I336" s="55" t="e">
        <f t="shared" si="26"/>
        <v>#VALUE!</v>
      </c>
      <c r="J336" s="53">
        <v>-168.8</v>
      </c>
      <c r="K336" s="27" t="s">
        <v>14</v>
      </c>
      <c r="L336" s="57" t="e">
        <f t="shared" si="27"/>
        <v>#VALUE!</v>
      </c>
      <c r="M336" s="57">
        <f t="shared" si="28"/>
        <v>9566.7999999999993</v>
      </c>
      <c r="N336" s="28">
        <v>22630.2</v>
      </c>
      <c r="O336" s="29">
        <v>8639.5</v>
      </c>
    </row>
    <row r="337" spans="1:15">
      <c r="A337" s="40">
        <v>335</v>
      </c>
      <c r="B337" s="56">
        <f t="shared" si="25"/>
        <v>347</v>
      </c>
      <c r="C337" s="15" t="s">
        <v>681</v>
      </c>
      <c r="D337" s="16">
        <v>21200</v>
      </c>
      <c r="E337" s="43">
        <v>12</v>
      </c>
      <c r="F337" s="50">
        <f t="shared" si="29"/>
        <v>8305.5062166962707</v>
      </c>
      <c r="G337" s="44">
        <v>9352</v>
      </c>
      <c r="H337" s="25">
        <v>0.126</v>
      </c>
      <c r="I337" s="55">
        <f t="shared" si="26"/>
        <v>186.35770234986944</v>
      </c>
      <c r="J337" s="53">
        <v>285.5</v>
      </c>
      <c r="K337" s="27">
        <v>0.53200000000000003</v>
      </c>
      <c r="L337" s="57">
        <f t="shared" si="27"/>
        <v>8119.1485143464015</v>
      </c>
      <c r="M337" s="57">
        <f t="shared" si="28"/>
        <v>9066.5</v>
      </c>
      <c r="N337" s="28">
        <v>7626.4</v>
      </c>
      <c r="O337" s="29">
        <v>5335.4</v>
      </c>
    </row>
    <row r="338" spans="1:15">
      <c r="A338" s="40">
        <v>336</v>
      </c>
      <c r="B338" s="56">
        <f t="shared" si="25"/>
        <v>337</v>
      </c>
      <c r="C338" s="15" t="s">
        <v>683</v>
      </c>
      <c r="D338" s="16">
        <v>6314</v>
      </c>
      <c r="E338" s="43">
        <v>1</v>
      </c>
      <c r="F338" s="50">
        <f t="shared" si="29"/>
        <v>8735.7009345794395</v>
      </c>
      <c r="G338" s="44">
        <v>9347.2000000000007</v>
      </c>
      <c r="H338" s="25">
        <v>7.0000000000000007E-2</v>
      </c>
      <c r="I338" s="55">
        <f t="shared" si="26"/>
        <v>863.8629283489098</v>
      </c>
      <c r="J338" s="53">
        <v>277.3</v>
      </c>
      <c r="K338" s="27">
        <v>-0.67900000000000005</v>
      </c>
      <c r="L338" s="57">
        <f t="shared" si="27"/>
        <v>7871.8380062305296</v>
      </c>
      <c r="M338" s="57">
        <f t="shared" si="28"/>
        <v>9069.9000000000015</v>
      </c>
      <c r="N338" s="28">
        <v>43913.4</v>
      </c>
      <c r="O338" s="29" t="s">
        <v>14</v>
      </c>
    </row>
    <row r="339" spans="1:15">
      <c r="A339" s="40">
        <v>337</v>
      </c>
      <c r="B339" s="56">
        <f t="shared" si="25"/>
        <v>499</v>
      </c>
      <c r="C339" s="15" t="s">
        <v>685</v>
      </c>
      <c r="D339" s="16">
        <v>5275</v>
      </c>
      <c r="E339" s="43">
        <v>162</v>
      </c>
      <c r="F339" s="50">
        <f t="shared" si="29"/>
        <v>5429.9287410926363</v>
      </c>
      <c r="G339" s="44">
        <v>9144</v>
      </c>
      <c r="H339" s="25">
        <v>0.68400000000000005</v>
      </c>
      <c r="I339" s="55" t="e">
        <f t="shared" si="26"/>
        <v>#VALUE!</v>
      </c>
      <c r="J339" s="53">
        <v>-54</v>
      </c>
      <c r="K339" s="27" t="s">
        <v>14</v>
      </c>
      <c r="L339" s="57" t="e">
        <f t="shared" si="27"/>
        <v>#VALUE!</v>
      </c>
      <c r="M339" s="57">
        <f t="shared" si="28"/>
        <v>9198</v>
      </c>
      <c r="N339" s="28">
        <v>26024</v>
      </c>
      <c r="O339" s="29">
        <v>12647.8</v>
      </c>
    </row>
    <row r="340" spans="1:15">
      <c r="A340" s="40">
        <v>338</v>
      </c>
      <c r="B340" s="56">
        <f t="shared" si="25"/>
        <v>333</v>
      </c>
      <c r="C340" s="15" t="s">
        <v>687</v>
      </c>
      <c r="D340" s="16">
        <v>25600</v>
      </c>
      <c r="E340" s="43">
        <v>-5</v>
      </c>
      <c r="F340" s="50">
        <f t="shared" si="29"/>
        <v>8849.6605237633376</v>
      </c>
      <c r="G340" s="44">
        <v>9124</v>
      </c>
      <c r="H340" s="25">
        <v>3.1E-2</v>
      </c>
      <c r="I340" s="55">
        <f t="shared" si="26"/>
        <v>361.05032822757113</v>
      </c>
      <c r="J340" s="53">
        <v>165</v>
      </c>
      <c r="K340" s="27">
        <v>-0.54300000000000004</v>
      </c>
      <c r="L340" s="57">
        <f t="shared" si="27"/>
        <v>8488.6101955357663</v>
      </c>
      <c r="M340" s="57">
        <f t="shared" si="28"/>
        <v>8959</v>
      </c>
      <c r="N340" s="28">
        <v>19149</v>
      </c>
      <c r="O340" s="29">
        <v>2646.2</v>
      </c>
    </row>
    <row r="341" spans="1:15">
      <c r="A341" s="40">
        <v>339</v>
      </c>
      <c r="B341" s="56">
        <f t="shared" si="25"/>
        <v>389</v>
      </c>
      <c r="C341" s="15" t="s">
        <v>689</v>
      </c>
      <c r="D341" s="16">
        <v>21357</v>
      </c>
      <c r="E341" s="43">
        <v>50</v>
      </c>
      <c r="F341" s="50">
        <f t="shared" si="29"/>
        <v>7299.9191592562647</v>
      </c>
      <c r="G341" s="44">
        <v>9030</v>
      </c>
      <c r="H341" s="25">
        <v>0.23699999999999999</v>
      </c>
      <c r="I341" s="55">
        <f t="shared" si="26"/>
        <v>1694.4408109875737</v>
      </c>
      <c r="J341" s="53">
        <v>2590.8000000000002</v>
      </c>
      <c r="K341" s="27">
        <v>0.52900000000000003</v>
      </c>
      <c r="L341" s="57">
        <f t="shared" si="27"/>
        <v>5605.4783482686908</v>
      </c>
      <c r="M341" s="57">
        <f t="shared" si="28"/>
        <v>6439.2</v>
      </c>
      <c r="N341" s="28">
        <v>18768.7</v>
      </c>
      <c r="O341" s="29">
        <v>130034</v>
      </c>
    </row>
    <row r="342" spans="1:15">
      <c r="A342" s="40">
        <v>340</v>
      </c>
      <c r="B342" s="56">
        <f t="shared" si="25"/>
        <v>339</v>
      </c>
      <c r="C342" s="15" t="s">
        <v>691</v>
      </c>
      <c r="D342" s="16">
        <v>20000</v>
      </c>
      <c r="E342" s="43">
        <v>-1</v>
      </c>
      <c r="F342" s="50">
        <f t="shared" si="29"/>
        <v>8677.8846153846152</v>
      </c>
      <c r="G342" s="44">
        <v>9025</v>
      </c>
      <c r="H342" s="25">
        <v>0.04</v>
      </c>
      <c r="I342" s="55">
        <f t="shared" si="26"/>
        <v>371.13402061855669</v>
      </c>
      <c r="J342" s="53">
        <v>468</v>
      </c>
      <c r="K342" s="27">
        <v>0.26100000000000001</v>
      </c>
      <c r="L342" s="57">
        <f t="shared" si="27"/>
        <v>8306.7505947660593</v>
      </c>
      <c r="M342" s="57">
        <f t="shared" si="28"/>
        <v>8557</v>
      </c>
      <c r="N342" s="28">
        <v>4760</v>
      </c>
      <c r="O342" s="29" t="s">
        <v>14</v>
      </c>
    </row>
    <row r="343" spans="1:15">
      <c r="A343" s="40">
        <v>341</v>
      </c>
      <c r="B343" s="56">
        <f t="shared" si="25"/>
        <v>350</v>
      </c>
      <c r="C343" s="15" t="s">
        <v>693</v>
      </c>
      <c r="D343" s="16">
        <v>28000</v>
      </c>
      <c r="E343" s="43">
        <v>9</v>
      </c>
      <c r="F343" s="50">
        <f t="shared" si="29"/>
        <v>8137.0604147880977</v>
      </c>
      <c r="G343" s="44">
        <v>9024</v>
      </c>
      <c r="H343" s="25">
        <v>0.109</v>
      </c>
      <c r="I343" s="55" t="e">
        <f t="shared" si="26"/>
        <v>#VALUE!</v>
      </c>
      <c r="J343" s="53">
        <v>-1514</v>
      </c>
      <c r="K343" s="27" t="s">
        <v>14</v>
      </c>
      <c r="L343" s="57" t="e">
        <f t="shared" si="27"/>
        <v>#VALUE!</v>
      </c>
      <c r="M343" s="57">
        <f t="shared" si="28"/>
        <v>10538</v>
      </c>
      <c r="N343" s="28">
        <v>16346</v>
      </c>
      <c r="O343" s="29">
        <v>7286.8</v>
      </c>
    </row>
    <row r="344" spans="1:15">
      <c r="A344" s="40">
        <v>342</v>
      </c>
      <c r="B344" s="56">
        <f t="shared" si="25"/>
        <v>342</v>
      </c>
      <c r="C344" s="15" t="s">
        <v>695</v>
      </c>
      <c r="D344" s="16">
        <v>1260</v>
      </c>
      <c r="E344" s="43">
        <v>0</v>
      </c>
      <c r="F344" s="50" t="e">
        <f t="shared" si="29"/>
        <v>#VALUE!</v>
      </c>
      <c r="G344" s="44">
        <v>8965</v>
      </c>
      <c r="H344" s="25" t="s">
        <v>14</v>
      </c>
      <c r="I344" s="55" t="e">
        <f t="shared" si="26"/>
        <v>#VALUE!</v>
      </c>
      <c r="J344" s="53">
        <v>865</v>
      </c>
      <c r="K344" s="27" t="s">
        <v>14</v>
      </c>
      <c r="L344" s="57" t="e">
        <f t="shared" si="27"/>
        <v>#VALUE!</v>
      </c>
      <c r="M344" s="57">
        <f t="shared" si="28"/>
        <v>8100</v>
      </c>
      <c r="N344" s="28">
        <v>206294</v>
      </c>
      <c r="O344" s="29">
        <v>4230.2</v>
      </c>
    </row>
    <row r="345" spans="1:15">
      <c r="A345" s="40">
        <v>343</v>
      </c>
      <c r="B345" s="56">
        <f t="shared" si="25"/>
        <v>307</v>
      </c>
      <c r="C345" s="15" t="s">
        <v>697</v>
      </c>
      <c r="D345" s="16">
        <v>6000</v>
      </c>
      <c r="E345" s="43">
        <v>-36</v>
      </c>
      <c r="F345" s="50">
        <f t="shared" si="29"/>
        <v>9658.3783783783783</v>
      </c>
      <c r="G345" s="44">
        <v>8934</v>
      </c>
      <c r="H345" s="25">
        <v>-7.4999999999999997E-2</v>
      </c>
      <c r="I345" s="55" t="e">
        <f t="shared" si="26"/>
        <v>#VALUE!</v>
      </c>
      <c r="J345" s="53">
        <v>875</v>
      </c>
      <c r="K345" s="27" t="s">
        <v>14</v>
      </c>
      <c r="L345" s="57" t="e">
        <f t="shared" si="27"/>
        <v>#VALUE!</v>
      </c>
      <c r="M345" s="57">
        <f t="shared" si="28"/>
        <v>8059</v>
      </c>
      <c r="N345" s="28">
        <v>154682</v>
      </c>
      <c r="O345" s="29">
        <v>7291</v>
      </c>
    </row>
    <row r="346" spans="1:15">
      <c r="A346" s="40">
        <v>344</v>
      </c>
      <c r="B346" s="56">
        <f t="shared" si="25"/>
        <v>345</v>
      </c>
      <c r="C346" s="15" t="s">
        <v>699</v>
      </c>
      <c r="D346" s="16">
        <v>16150</v>
      </c>
      <c r="E346" s="43">
        <v>1</v>
      </c>
      <c r="F346" s="50">
        <f t="shared" si="29"/>
        <v>8440.6427221172034</v>
      </c>
      <c r="G346" s="44">
        <v>8930.2000000000007</v>
      </c>
      <c r="H346" s="25">
        <v>5.7999999999999996E-2</v>
      </c>
      <c r="I346" s="55">
        <f t="shared" si="26"/>
        <v>3001.6032064128258</v>
      </c>
      <c r="J346" s="53">
        <v>1497.8</v>
      </c>
      <c r="K346" s="27">
        <v>-0.501</v>
      </c>
      <c r="L346" s="57">
        <f t="shared" si="27"/>
        <v>5439.0395157043777</v>
      </c>
      <c r="M346" s="57">
        <f t="shared" si="28"/>
        <v>7432.4000000000005</v>
      </c>
      <c r="N346" s="28">
        <v>19178.3</v>
      </c>
      <c r="O346" s="29">
        <v>41940.800000000003</v>
      </c>
    </row>
    <row r="347" spans="1:15">
      <c r="A347" s="40">
        <v>345</v>
      </c>
      <c r="B347" s="56">
        <f t="shared" si="25"/>
        <v>324</v>
      </c>
      <c r="C347" s="15" t="s">
        <v>701</v>
      </c>
      <c r="D347" s="16">
        <v>169000</v>
      </c>
      <c r="E347" s="43">
        <v>-21</v>
      </c>
      <c r="F347" s="50">
        <f t="shared" si="29"/>
        <v>9143.7371663244357</v>
      </c>
      <c r="G347" s="44">
        <v>8906</v>
      </c>
      <c r="H347" s="25">
        <v>-2.6000000000000002E-2</v>
      </c>
      <c r="I347" s="55">
        <f t="shared" si="26"/>
        <v>1258.6490939044481</v>
      </c>
      <c r="J347" s="53">
        <v>764</v>
      </c>
      <c r="K347" s="27">
        <v>-0.39300000000000002</v>
      </c>
      <c r="L347" s="57">
        <f t="shared" si="27"/>
        <v>7885.0880724199878</v>
      </c>
      <c r="M347" s="57">
        <f t="shared" si="28"/>
        <v>8142</v>
      </c>
      <c r="N347" s="28">
        <v>13995</v>
      </c>
      <c r="O347" s="29">
        <v>24292.799999999999</v>
      </c>
    </row>
    <row r="348" spans="1:15">
      <c r="A348" s="40">
        <v>346</v>
      </c>
      <c r="B348" s="56">
        <f t="shared" si="25"/>
        <v>322</v>
      </c>
      <c r="C348" s="15" t="s">
        <v>703</v>
      </c>
      <c r="D348" s="16">
        <v>33000</v>
      </c>
      <c r="E348" s="43">
        <v>-24</v>
      </c>
      <c r="F348" s="50">
        <f t="shared" si="29"/>
        <v>9229.0928050052153</v>
      </c>
      <c r="G348" s="44">
        <v>8850.7000000000007</v>
      </c>
      <c r="H348" s="25">
        <v>-4.0999999999999995E-2</v>
      </c>
      <c r="I348" s="55">
        <f t="shared" si="26"/>
        <v>34.699664862077853</v>
      </c>
      <c r="J348" s="53">
        <v>-673</v>
      </c>
      <c r="K348" s="27">
        <v>-20.395</v>
      </c>
      <c r="L348" s="57">
        <f t="shared" si="27"/>
        <v>9194.3931401431382</v>
      </c>
      <c r="M348" s="57">
        <f t="shared" si="28"/>
        <v>9523.7000000000007</v>
      </c>
      <c r="N348" s="28">
        <v>4044.3</v>
      </c>
      <c r="O348" s="29">
        <v>1036</v>
      </c>
    </row>
    <row r="349" spans="1:15">
      <c r="A349" s="40">
        <v>347</v>
      </c>
      <c r="B349" s="56">
        <f t="shared" si="25"/>
        <v>346</v>
      </c>
      <c r="C349" s="15" t="s">
        <v>705</v>
      </c>
      <c r="D349" s="16">
        <v>8700</v>
      </c>
      <c r="E349" s="43">
        <v>-1</v>
      </c>
      <c r="F349" s="50">
        <f t="shared" si="29"/>
        <v>8361.7307692307695</v>
      </c>
      <c r="G349" s="44">
        <v>8696.2000000000007</v>
      </c>
      <c r="H349" s="25">
        <v>0.04</v>
      </c>
      <c r="I349" s="55" t="e">
        <f t="shared" si="26"/>
        <v>#VALUE!</v>
      </c>
      <c r="J349" s="53">
        <v>-15.7</v>
      </c>
      <c r="K349" s="27" t="s">
        <v>14</v>
      </c>
      <c r="L349" s="57" t="e">
        <f t="shared" si="27"/>
        <v>#VALUE!</v>
      </c>
      <c r="M349" s="57">
        <f t="shared" si="28"/>
        <v>8711.9000000000015</v>
      </c>
      <c r="N349" s="28">
        <v>2529.6999999999998</v>
      </c>
      <c r="O349" s="29">
        <v>418.5</v>
      </c>
    </row>
    <row r="350" spans="1:15">
      <c r="A350" s="40">
        <v>348</v>
      </c>
      <c r="B350" s="56">
        <f t="shared" si="25"/>
        <v>353</v>
      </c>
      <c r="C350" s="15" t="s">
        <v>707</v>
      </c>
      <c r="D350" s="16">
        <v>5322</v>
      </c>
      <c r="E350" s="43">
        <v>5</v>
      </c>
      <c r="F350" s="50">
        <f t="shared" si="29"/>
        <v>8027.7264325323467</v>
      </c>
      <c r="G350" s="44">
        <v>8686</v>
      </c>
      <c r="H350" s="25">
        <v>8.199999999999999E-2</v>
      </c>
      <c r="I350" s="55">
        <f t="shared" si="26"/>
        <v>2183.0985915492975</v>
      </c>
      <c r="J350" s="53">
        <v>-155</v>
      </c>
      <c r="K350" s="27">
        <v>-1.071</v>
      </c>
      <c r="L350" s="57">
        <f t="shared" si="27"/>
        <v>5844.6278409830493</v>
      </c>
      <c r="M350" s="57">
        <f t="shared" si="28"/>
        <v>8841</v>
      </c>
      <c r="N350" s="28">
        <v>45302</v>
      </c>
      <c r="O350" s="29">
        <v>34801.1</v>
      </c>
    </row>
    <row r="351" spans="1:15">
      <c r="A351" s="40">
        <v>349</v>
      </c>
      <c r="B351" s="56">
        <f t="shared" si="25"/>
        <v>358</v>
      </c>
      <c r="C351" s="15" t="s">
        <v>709</v>
      </c>
      <c r="D351" s="16">
        <v>23000</v>
      </c>
      <c r="E351" s="43">
        <v>9</v>
      </c>
      <c r="F351" s="50">
        <f t="shared" si="29"/>
        <v>7888.2833787465943</v>
      </c>
      <c r="G351" s="44">
        <v>8685</v>
      </c>
      <c r="H351" s="25">
        <v>0.10099999999999999</v>
      </c>
      <c r="I351" s="55">
        <f t="shared" si="26"/>
        <v>887.75510204081615</v>
      </c>
      <c r="J351" s="53">
        <v>261</v>
      </c>
      <c r="K351" s="27">
        <v>-0.70599999999999996</v>
      </c>
      <c r="L351" s="57">
        <f t="shared" si="27"/>
        <v>7000.5282767057779</v>
      </c>
      <c r="M351" s="57">
        <f t="shared" si="28"/>
        <v>8424</v>
      </c>
      <c r="N351" s="28">
        <v>14529</v>
      </c>
      <c r="O351" s="29">
        <v>11481.6</v>
      </c>
    </row>
    <row r="352" spans="1:15">
      <c r="A352" s="40">
        <v>350</v>
      </c>
      <c r="B352" s="56">
        <f t="shared" si="25"/>
        <v>415</v>
      </c>
      <c r="C352" s="15" t="s">
        <v>711</v>
      </c>
      <c r="D352" s="16">
        <v>31200</v>
      </c>
      <c r="E352" s="43">
        <v>65</v>
      </c>
      <c r="F352" s="50">
        <f t="shared" si="29"/>
        <v>6822.8346456692916</v>
      </c>
      <c r="G352" s="44">
        <v>8665</v>
      </c>
      <c r="H352" s="25">
        <v>0.27</v>
      </c>
      <c r="I352" s="55">
        <f t="shared" si="26"/>
        <v>704.91803278688531</v>
      </c>
      <c r="J352" s="53">
        <v>1032</v>
      </c>
      <c r="K352" s="27">
        <v>0.46400000000000002</v>
      </c>
      <c r="L352" s="57">
        <f t="shared" si="27"/>
        <v>6117.9166128824063</v>
      </c>
      <c r="M352" s="57">
        <f t="shared" si="28"/>
        <v>7633</v>
      </c>
      <c r="N352" s="28">
        <v>19026</v>
      </c>
      <c r="O352" s="29" t="s">
        <v>14</v>
      </c>
    </row>
    <row r="353" spans="1:15">
      <c r="A353" s="40">
        <v>351</v>
      </c>
      <c r="B353" s="56">
        <f t="shared" si="25"/>
        <v>343</v>
      </c>
      <c r="C353" s="15" t="s">
        <v>713</v>
      </c>
      <c r="D353" s="16">
        <v>3708</v>
      </c>
      <c r="E353" s="43">
        <v>-8</v>
      </c>
      <c r="F353" s="50">
        <f t="shared" si="29"/>
        <v>8524.3830207305055</v>
      </c>
      <c r="G353" s="44">
        <v>8635.2000000000007</v>
      </c>
      <c r="H353" s="25">
        <v>1.3000000000000001E-2</v>
      </c>
      <c r="I353" s="55">
        <f t="shared" si="26"/>
        <v>558.32579185520365</v>
      </c>
      <c r="J353" s="53">
        <v>1233.9000000000001</v>
      </c>
      <c r="K353" s="27">
        <v>1.21</v>
      </c>
      <c r="L353" s="57">
        <f t="shared" si="27"/>
        <v>7966.0572288753019</v>
      </c>
      <c r="M353" s="57">
        <f t="shared" si="28"/>
        <v>7401.3000000000011</v>
      </c>
      <c r="N353" s="28">
        <v>94482.9</v>
      </c>
      <c r="O353" s="29" t="s">
        <v>14</v>
      </c>
    </row>
    <row r="354" spans="1:15">
      <c r="A354" s="40">
        <v>352</v>
      </c>
      <c r="B354" s="56">
        <f t="shared" si="25"/>
        <v>352</v>
      </c>
      <c r="C354" s="15" t="s">
        <v>715</v>
      </c>
      <c r="D354" s="16">
        <v>8870</v>
      </c>
      <c r="E354" s="43">
        <v>0</v>
      </c>
      <c r="F354" s="50">
        <f t="shared" si="29"/>
        <v>8040.0372439478579</v>
      </c>
      <c r="G354" s="44">
        <v>8635</v>
      </c>
      <c r="H354" s="25">
        <v>7.400000000000001E-2</v>
      </c>
      <c r="I354" s="55">
        <f t="shared" si="26"/>
        <v>1303.6649214659685</v>
      </c>
      <c r="J354" s="53">
        <v>996</v>
      </c>
      <c r="K354" s="27">
        <v>-0.23599999999999999</v>
      </c>
      <c r="L354" s="57">
        <f t="shared" si="27"/>
        <v>6736.3723224818896</v>
      </c>
      <c r="M354" s="57">
        <f t="shared" si="28"/>
        <v>7639</v>
      </c>
      <c r="N354" s="28">
        <v>11602</v>
      </c>
      <c r="O354" s="29">
        <v>8718.2999999999993</v>
      </c>
    </row>
    <row r="355" spans="1:15">
      <c r="A355" s="40">
        <v>353</v>
      </c>
      <c r="B355" s="56">
        <f t="shared" si="25"/>
        <v>349</v>
      </c>
      <c r="C355" s="15" t="s">
        <v>717</v>
      </c>
      <c r="D355" s="16">
        <v>8500</v>
      </c>
      <c r="E355" s="43">
        <v>-4</v>
      </c>
      <c r="F355" s="50">
        <f t="shared" si="29"/>
        <v>8252.8680688336517</v>
      </c>
      <c r="G355" s="44">
        <v>8632.5</v>
      </c>
      <c r="H355" s="25">
        <v>4.5999999999999999E-2</v>
      </c>
      <c r="I355" s="55">
        <f t="shared" si="26"/>
        <v>119.8191933240612</v>
      </c>
      <c r="J355" s="53">
        <v>172.3</v>
      </c>
      <c r="K355" s="27">
        <v>0.438</v>
      </c>
      <c r="L355" s="57">
        <f t="shared" si="27"/>
        <v>8133.0488755095903</v>
      </c>
      <c r="M355" s="57">
        <f t="shared" si="28"/>
        <v>8460.2000000000007</v>
      </c>
      <c r="N355" s="28">
        <v>5272.4</v>
      </c>
      <c r="O355" s="29">
        <v>3760.5</v>
      </c>
    </row>
    <row r="356" spans="1:15">
      <c r="A356" s="40">
        <v>354</v>
      </c>
      <c r="B356" s="56">
        <f t="shared" si="25"/>
        <v>395</v>
      </c>
      <c r="C356" s="15" t="s">
        <v>719</v>
      </c>
      <c r="D356" s="16">
        <v>27621</v>
      </c>
      <c r="E356" s="43">
        <v>41</v>
      </c>
      <c r="F356" s="50">
        <f t="shared" si="29"/>
        <v>7191.0684474123536</v>
      </c>
      <c r="G356" s="44">
        <v>8614.9</v>
      </c>
      <c r="H356" s="25">
        <v>0.19800000000000001</v>
      </c>
      <c r="I356" s="55">
        <f t="shared" si="26"/>
        <v>686.67601683029454</v>
      </c>
      <c r="J356" s="53">
        <v>489.6</v>
      </c>
      <c r="K356" s="27">
        <v>-0.28699999999999998</v>
      </c>
      <c r="L356" s="57">
        <f t="shared" si="27"/>
        <v>6504.3924305820592</v>
      </c>
      <c r="M356" s="57">
        <f t="shared" si="28"/>
        <v>8125.2999999999993</v>
      </c>
      <c r="N356" s="28">
        <v>5091.6000000000004</v>
      </c>
      <c r="O356" s="29">
        <v>11014.2</v>
      </c>
    </row>
    <row r="357" spans="1:15">
      <c r="A357" s="40">
        <v>355</v>
      </c>
      <c r="B357" s="56">
        <f t="shared" si="25"/>
        <v>325</v>
      </c>
      <c r="C357" s="15" t="s">
        <v>721</v>
      </c>
      <c r="D357" s="16">
        <v>21173</v>
      </c>
      <c r="E357" s="43">
        <v>-30</v>
      </c>
      <c r="F357" s="50">
        <f t="shared" si="29"/>
        <v>9131.4952279957579</v>
      </c>
      <c r="G357" s="44">
        <v>8611</v>
      </c>
      <c r="H357" s="25">
        <v>-5.7000000000000002E-2</v>
      </c>
      <c r="I357" s="55" t="e">
        <f t="shared" si="26"/>
        <v>#VALUE!</v>
      </c>
      <c r="J357" s="53">
        <v>-643</v>
      </c>
      <c r="K357" s="27" t="s">
        <v>14</v>
      </c>
      <c r="L357" s="57" t="e">
        <f t="shared" si="27"/>
        <v>#VALUE!</v>
      </c>
      <c r="M357" s="57">
        <f t="shared" si="28"/>
        <v>9254</v>
      </c>
      <c r="N357" s="28">
        <v>23659</v>
      </c>
      <c r="O357" s="29">
        <v>209.6</v>
      </c>
    </row>
    <row r="358" spans="1:15">
      <c r="A358" s="40">
        <v>356</v>
      </c>
      <c r="B358" s="56">
        <f t="shared" si="25"/>
        <v>376</v>
      </c>
      <c r="C358" s="15" t="s">
        <v>723</v>
      </c>
      <c r="D358" s="16">
        <v>47000</v>
      </c>
      <c r="E358" s="43">
        <v>20</v>
      </c>
      <c r="F358" s="50">
        <f t="shared" si="29"/>
        <v>7598.5853227232537</v>
      </c>
      <c r="G358" s="44">
        <v>8594</v>
      </c>
      <c r="H358" s="25">
        <v>0.13100000000000001</v>
      </c>
      <c r="I358" s="55">
        <f t="shared" si="26"/>
        <v>872.24669603524228</v>
      </c>
      <c r="J358" s="53">
        <v>990</v>
      </c>
      <c r="K358" s="27">
        <v>0.13500000000000001</v>
      </c>
      <c r="L358" s="57">
        <f t="shared" si="27"/>
        <v>6726.3386266880116</v>
      </c>
      <c r="M358" s="57">
        <f t="shared" si="28"/>
        <v>7604</v>
      </c>
      <c r="N358" s="28">
        <v>15815</v>
      </c>
      <c r="O358" s="29" t="s">
        <v>14</v>
      </c>
    </row>
    <row r="359" spans="1:15">
      <c r="A359" s="40">
        <v>357</v>
      </c>
      <c r="B359" s="56">
        <f t="shared" si="25"/>
        <v>388</v>
      </c>
      <c r="C359" s="15" t="s">
        <v>725</v>
      </c>
      <c r="D359" s="16">
        <v>34642</v>
      </c>
      <c r="E359" s="43">
        <v>31</v>
      </c>
      <c r="F359" s="50">
        <f t="shared" si="29"/>
        <v>7305.9636992221258</v>
      </c>
      <c r="G359" s="44">
        <v>8453</v>
      </c>
      <c r="H359" s="25">
        <v>0.157</v>
      </c>
      <c r="I359" s="55" t="e">
        <f t="shared" si="26"/>
        <v>#VALUE!</v>
      </c>
      <c r="J359" s="53">
        <v>-31</v>
      </c>
      <c r="K359" s="27" t="s">
        <v>14</v>
      </c>
      <c r="L359" s="57" t="e">
        <f t="shared" si="27"/>
        <v>#VALUE!</v>
      </c>
      <c r="M359" s="57">
        <f t="shared" si="28"/>
        <v>8484</v>
      </c>
      <c r="N359" s="28">
        <v>19796</v>
      </c>
      <c r="O359" s="29">
        <v>10214.700000000001</v>
      </c>
    </row>
    <row r="360" spans="1:15">
      <c r="A360" s="40">
        <v>358</v>
      </c>
      <c r="B360" s="56">
        <f t="shared" si="25"/>
        <v>364</v>
      </c>
      <c r="C360" s="15" t="s">
        <v>727</v>
      </c>
      <c r="D360" s="16">
        <v>7998</v>
      </c>
      <c r="E360" s="43">
        <v>6</v>
      </c>
      <c r="F360" s="50">
        <f t="shared" si="29"/>
        <v>7750.6422018348621</v>
      </c>
      <c r="G360" s="44">
        <v>8448.2000000000007</v>
      </c>
      <c r="H360" s="25">
        <v>0.09</v>
      </c>
      <c r="I360" s="55">
        <f t="shared" si="26"/>
        <v>987.57170172084125</v>
      </c>
      <c r="J360" s="53">
        <v>1033</v>
      </c>
      <c r="K360" s="27">
        <v>4.5999999999999999E-2</v>
      </c>
      <c r="L360" s="57">
        <f t="shared" si="27"/>
        <v>6763.0705001140213</v>
      </c>
      <c r="M360" s="57">
        <f t="shared" si="28"/>
        <v>7415.2000000000007</v>
      </c>
      <c r="N360" s="28">
        <v>38241.300000000003</v>
      </c>
      <c r="O360" s="29">
        <v>22512.6</v>
      </c>
    </row>
    <row r="361" spans="1:15">
      <c r="A361" s="40">
        <v>359</v>
      </c>
      <c r="B361" s="56">
        <f t="shared" si="25"/>
        <v>340</v>
      </c>
      <c r="C361" s="15" t="s">
        <v>729</v>
      </c>
      <c r="D361" s="16">
        <v>27950</v>
      </c>
      <c r="E361" s="43">
        <v>-19</v>
      </c>
      <c r="F361" s="50">
        <f t="shared" si="29"/>
        <v>8591.2423625254596</v>
      </c>
      <c r="G361" s="44">
        <v>8436.6</v>
      </c>
      <c r="H361" s="25">
        <v>-1.8000000000000002E-2</v>
      </c>
      <c r="I361" s="55">
        <f t="shared" si="26"/>
        <v>323.45803842264911</v>
      </c>
      <c r="J361" s="53">
        <v>319.89999999999998</v>
      </c>
      <c r="K361" s="27">
        <v>-1.0999999999999999E-2</v>
      </c>
      <c r="L361" s="57">
        <f t="shared" si="27"/>
        <v>8267.7843241028113</v>
      </c>
      <c r="M361" s="57">
        <f t="shared" si="28"/>
        <v>8116.7000000000007</v>
      </c>
      <c r="N361" s="28">
        <v>4187.1000000000004</v>
      </c>
      <c r="O361" s="29">
        <v>3544.9</v>
      </c>
    </row>
    <row r="362" spans="1:15">
      <c r="A362" s="40">
        <v>360</v>
      </c>
      <c r="B362" s="56">
        <f t="shared" si="25"/>
        <v>348</v>
      </c>
      <c r="C362" s="15" t="s">
        <v>731</v>
      </c>
      <c r="D362" s="16">
        <v>3500</v>
      </c>
      <c r="E362" s="43">
        <v>-12</v>
      </c>
      <c r="F362" s="50">
        <f t="shared" si="29"/>
        <v>8297.2440944881891</v>
      </c>
      <c r="G362" s="44">
        <v>8430</v>
      </c>
      <c r="H362" s="25">
        <v>1.6E-2</v>
      </c>
      <c r="I362" s="55">
        <f t="shared" si="26"/>
        <v>815.06849315068484</v>
      </c>
      <c r="J362" s="53">
        <v>119</v>
      </c>
      <c r="K362" s="27">
        <v>-0.85399999999999998</v>
      </c>
      <c r="L362" s="57">
        <f t="shared" si="27"/>
        <v>7482.1756013375043</v>
      </c>
      <c r="M362" s="57">
        <f t="shared" si="28"/>
        <v>8311</v>
      </c>
      <c r="N362" s="28">
        <v>100923</v>
      </c>
      <c r="O362" s="29">
        <v>1918.5</v>
      </c>
    </row>
    <row r="363" spans="1:15">
      <c r="A363" s="40">
        <v>361</v>
      </c>
      <c r="B363" s="56">
        <f t="shared" si="25"/>
        <v>326</v>
      </c>
      <c r="C363" s="15" t="s">
        <v>733</v>
      </c>
      <c r="D363" s="16">
        <v>47000</v>
      </c>
      <c r="E363" s="43">
        <v>-35</v>
      </c>
      <c r="F363" s="50">
        <f t="shared" si="29"/>
        <v>9125.6771397616467</v>
      </c>
      <c r="G363" s="44">
        <v>8423</v>
      </c>
      <c r="H363" s="25">
        <v>-7.6999999999999999E-2</v>
      </c>
      <c r="I363" s="55">
        <f t="shared" si="26"/>
        <v>1319.8127925117005</v>
      </c>
      <c r="J363" s="53">
        <v>846</v>
      </c>
      <c r="K363" s="27">
        <v>-0.35899999999999999</v>
      </c>
      <c r="L363" s="57">
        <f t="shared" si="27"/>
        <v>7805.8643472499461</v>
      </c>
      <c r="M363" s="57">
        <f t="shared" si="28"/>
        <v>7577</v>
      </c>
      <c r="N363" s="28">
        <v>23770</v>
      </c>
      <c r="O363" s="29">
        <v>36546.5</v>
      </c>
    </row>
    <row r="364" spans="1:15">
      <c r="A364" s="40">
        <v>362</v>
      </c>
      <c r="B364" s="56">
        <f t="shared" si="25"/>
        <v>397</v>
      </c>
      <c r="C364" s="15" t="s">
        <v>735</v>
      </c>
      <c r="D364" s="16">
        <v>450000</v>
      </c>
      <c r="E364" s="43">
        <v>35</v>
      </c>
      <c r="F364" s="50">
        <f t="shared" si="29"/>
        <v>7143.463497453311</v>
      </c>
      <c r="G364" s="44">
        <v>8415</v>
      </c>
      <c r="H364" s="25">
        <v>0.17800000000000002</v>
      </c>
      <c r="I364" s="55">
        <f t="shared" si="26"/>
        <v>402.95959021058621</v>
      </c>
      <c r="J364" s="53">
        <v>708</v>
      </c>
      <c r="K364" s="27">
        <v>0.75700000000000001</v>
      </c>
      <c r="L364" s="57">
        <f t="shared" si="27"/>
        <v>6740.5039072427244</v>
      </c>
      <c r="M364" s="57">
        <f t="shared" si="28"/>
        <v>7707</v>
      </c>
      <c r="N364" s="28">
        <v>4610</v>
      </c>
      <c r="O364" s="29">
        <v>17019.2</v>
      </c>
    </row>
    <row r="365" spans="1:15">
      <c r="A365" s="40">
        <v>363</v>
      </c>
      <c r="B365" s="56">
        <f t="shared" si="25"/>
        <v>387</v>
      </c>
      <c r="C365" s="15" t="s">
        <v>737</v>
      </c>
      <c r="D365" s="16">
        <v>39600</v>
      </c>
      <c r="E365" s="43">
        <v>24</v>
      </c>
      <c r="F365" s="50">
        <f t="shared" si="29"/>
        <v>7331.4734088927644</v>
      </c>
      <c r="G365" s="44">
        <v>8409.2000000000007</v>
      </c>
      <c r="H365" s="25">
        <v>0.14699999999999999</v>
      </c>
      <c r="I365" s="55">
        <f t="shared" si="26"/>
        <v>789.88439306358396</v>
      </c>
      <c r="J365" s="53">
        <v>273.3</v>
      </c>
      <c r="K365" s="27">
        <v>-0.65400000000000003</v>
      </c>
      <c r="L365" s="57">
        <f t="shared" si="27"/>
        <v>6541.5890158291804</v>
      </c>
      <c r="M365" s="57">
        <f t="shared" si="28"/>
        <v>8135.9000000000005</v>
      </c>
      <c r="N365" s="28">
        <v>13051.1</v>
      </c>
      <c r="O365" s="29">
        <v>3302.5</v>
      </c>
    </row>
    <row r="366" spans="1:15">
      <c r="A366" s="40">
        <v>364</v>
      </c>
      <c r="B366" s="56">
        <f t="shared" si="25"/>
        <v>357</v>
      </c>
      <c r="C366" s="15" t="s">
        <v>739</v>
      </c>
      <c r="D366" s="16">
        <v>9300</v>
      </c>
      <c r="E366" s="43">
        <v>-7</v>
      </c>
      <c r="F366" s="50">
        <f t="shared" si="29"/>
        <v>7924.7169811320755</v>
      </c>
      <c r="G366" s="44">
        <v>8400.2000000000007</v>
      </c>
      <c r="H366" s="25">
        <v>0.06</v>
      </c>
      <c r="I366" s="55">
        <f t="shared" si="26"/>
        <v>108.9958158995816</v>
      </c>
      <c r="J366" s="53">
        <v>156.30000000000001</v>
      </c>
      <c r="K366" s="27">
        <v>0.434</v>
      </c>
      <c r="L366" s="57">
        <f t="shared" si="27"/>
        <v>7815.7211652324941</v>
      </c>
      <c r="M366" s="57">
        <f t="shared" si="28"/>
        <v>8243.9000000000015</v>
      </c>
      <c r="N366" s="28">
        <v>4653.1000000000004</v>
      </c>
      <c r="O366" s="29">
        <v>1878.7</v>
      </c>
    </row>
    <row r="367" spans="1:15">
      <c r="A367" s="40">
        <v>365</v>
      </c>
      <c r="B367" s="56">
        <f t="shared" si="25"/>
        <v>365</v>
      </c>
      <c r="C367" s="15" t="s">
        <v>741</v>
      </c>
      <c r="D367" s="16">
        <v>66000</v>
      </c>
      <c r="E367" s="43">
        <v>0</v>
      </c>
      <c r="F367" s="50">
        <f t="shared" si="29"/>
        <v>4853.0942741469053</v>
      </c>
      <c r="G367" s="44">
        <v>8391</v>
      </c>
      <c r="H367" s="25">
        <v>0.72900000000000009</v>
      </c>
      <c r="I367" s="55" t="e">
        <f t="shared" si="26"/>
        <v>#VALUE!</v>
      </c>
      <c r="J367" s="53">
        <v>303</v>
      </c>
      <c r="K367" s="27" t="s">
        <v>14</v>
      </c>
      <c r="L367" s="57" t="e">
        <f t="shared" si="27"/>
        <v>#VALUE!</v>
      </c>
      <c r="M367" s="57">
        <f t="shared" si="28"/>
        <v>8088</v>
      </c>
      <c r="N367" s="28">
        <v>25775</v>
      </c>
      <c r="O367" s="29">
        <v>5823.5</v>
      </c>
    </row>
    <row r="368" spans="1:15">
      <c r="A368" s="40">
        <v>366</v>
      </c>
      <c r="B368" s="56">
        <f t="shared" si="25"/>
        <v>373</v>
      </c>
      <c r="C368" s="15" t="s">
        <v>743</v>
      </c>
      <c r="D368" s="16">
        <v>26000</v>
      </c>
      <c r="E368" s="43">
        <v>7</v>
      </c>
      <c r="F368" s="50">
        <f t="shared" si="29"/>
        <v>7640.7678244972576</v>
      </c>
      <c r="G368" s="44">
        <v>8359</v>
      </c>
      <c r="H368" s="25">
        <v>9.4E-2</v>
      </c>
      <c r="I368" s="55">
        <f t="shared" si="26"/>
        <v>533.04284676833697</v>
      </c>
      <c r="J368" s="53">
        <v>734</v>
      </c>
      <c r="K368" s="27">
        <v>0.377</v>
      </c>
      <c r="L368" s="57">
        <f t="shared" si="27"/>
        <v>7107.7249777289207</v>
      </c>
      <c r="M368" s="57">
        <f t="shared" si="28"/>
        <v>7625</v>
      </c>
      <c r="N368" s="28">
        <v>5393</v>
      </c>
      <c r="O368" s="29">
        <v>11568.7</v>
      </c>
    </row>
    <row r="369" spans="1:15">
      <c r="A369" s="40">
        <v>367</v>
      </c>
      <c r="B369" s="56">
        <f t="shared" si="25"/>
        <v>392</v>
      </c>
      <c r="C369" s="15" t="s">
        <v>745</v>
      </c>
      <c r="D369" s="16">
        <v>17500</v>
      </c>
      <c r="E369" s="43">
        <v>25</v>
      </c>
      <c r="F369" s="50">
        <f t="shared" si="29"/>
        <v>7248.8250652741508</v>
      </c>
      <c r="G369" s="44">
        <v>8328.9</v>
      </c>
      <c r="H369" s="25">
        <v>0.14899999999999999</v>
      </c>
      <c r="I369" s="55">
        <f t="shared" si="26"/>
        <v>374.41253263707569</v>
      </c>
      <c r="J369" s="53">
        <v>430.2</v>
      </c>
      <c r="K369" s="27">
        <v>0.14899999999999999</v>
      </c>
      <c r="L369" s="57">
        <f t="shared" si="27"/>
        <v>6874.4125326370749</v>
      </c>
      <c r="M369" s="57">
        <f t="shared" si="28"/>
        <v>7898.7</v>
      </c>
      <c r="N369" s="28">
        <v>2778.7</v>
      </c>
      <c r="O369" s="29">
        <v>3434.3</v>
      </c>
    </row>
    <row r="370" spans="1:15">
      <c r="A370" s="40">
        <v>368</v>
      </c>
      <c r="B370" s="56">
        <f t="shared" si="25"/>
        <v>355</v>
      </c>
      <c r="C370" s="15" t="s">
        <v>747</v>
      </c>
      <c r="D370" s="16">
        <v>23376</v>
      </c>
      <c r="E370" s="43">
        <v>-13</v>
      </c>
      <c r="F370" s="50">
        <f t="shared" si="29"/>
        <v>7930.9021113243762</v>
      </c>
      <c r="G370" s="44">
        <v>8264</v>
      </c>
      <c r="H370" s="25">
        <v>4.2000000000000003E-2</v>
      </c>
      <c r="I370" s="55">
        <f t="shared" si="26"/>
        <v>1033.0969267139478</v>
      </c>
      <c r="J370" s="53">
        <v>437</v>
      </c>
      <c r="K370" s="27">
        <v>-0.57699999999999996</v>
      </c>
      <c r="L370" s="57">
        <f t="shared" si="27"/>
        <v>6897.8051846104281</v>
      </c>
      <c r="M370" s="57">
        <f t="shared" si="28"/>
        <v>7827</v>
      </c>
      <c r="N370" s="28">
        <v>10912</v>
      </c>
      <c r="O370" s="29">
        <v>6937.1</v>
      </c>
    </row>
    <row r="371" spans="1:15">
      <c r="A371" s="40">
        <v>369</v>
      </c>
      <c r="B371" s="56">
        <f t="shared" si="25"/>
        <v>403</v>
      </c>
      <c r="C371" s="15" t="s">
        <v>749</v>
      </c>
      <c r="D371" s="16">
        <v>73600</v>
      </c>
      <c r="E371" s="43">
        <v>34</v>
      </c>
      <c r="F371" s="50">
        <f t="shared" si="29"/>
        <v>7010.2564102564111</v>
      </c>
      <c r="G371" s="44">
        <v>8202</v>
      </c>
      <c r="H371" s="25">
        <v>0.17</v>
      </c>
      <c r="I371" s="55">
        <f t="shared" si="26"/>
        <v>650.6479481641469</v>
      </c>
      <c r="J371" s="53">
        <v>1205</v>
      </c>
      <c r="K371" s="27">
        <v>0.85199999999999998</v>
      </c>
      <c r="L371" s="57">
        <f t="shared" si="27"/>
        <v>6359.6084620922638</v>
      </c>
      <c r="M371" s="57">
        <f t="shared" si="28"/>
        <v>6997</v>
      </c>
      <c r="N371" s="28">
        <v>10044.9</v>
      </c>
      <c r="O371" s="29">
        <v>28151.4</v>
      </c>
    </row>
    <row r="372" spans="1:15">
      <c r="A372" s="40">
        <v>370</v>
      </c>
      <c r="B372" s="56">
        <f t="shared" si="25"/>
        <v>370</v>
      </c>
      <c r="C372" s="15" t="s">
        <v>751</v>
      </c>
      <c r="D372" s="16">
        <v>9100</v>
      </c>
      <c r="E372" s="43">
        <v>0</v>
      </c>
      <c r="F372" s="50">
        <f t="shared" si="29"/>
        <v>7677.5586854460098</v>
      </c>
      <c r="G372" s="44">
        <v>8176.6</v>
      </c>
      <c r="H372" s="25">
        <v>6.5000000000000002E-2</v>
      </c>
      <c r="I372" s="55">
        <f t="shared" si="26"/>
        <v>163.40762041696621</v>
      </c>
      <c r="J372" s="53">
        <v>227.3</v>
      </c>
      <c r="K372" s="27">
        <v>0.39100000000000001</v>
      </c>
      <c r="L372" s="57">
        <f t="shared" si="27"/>
        <v>7514.1510650290438</v>
      </c>
      <c r="M372" s="57">
        <f t="shared" si="28"/>
        <v>7949.3</v>
      </c>
      <c r="N372" s="28">
        <v>4605</v>
      </c>
      <c r="O372" s="29">
        <v>2395.8000000000002</v>
      </c>
    </row>
    <row r="373" spans="1:15">
      <c r="A373" s="40">
        <v>371</v>
      </c>
      <c r="B373" s="56">
        <f t="shared" si="25"/>
        <v>381</v>
      </c>
      <c r="C373" s="15" t="s">
        <v>753</v>
      </c>
      <c r="D373" s="16">
        <v>40000</v>
      </c>
      <c r="E373" s="43">
        <v>10</v>
      </c>
      <c r="F373" s="50">
        <f t="shared" si="29"/>
        <v>7439.490445859873</v>
      </c>
      <c r="G373" s="44">
        <v>8176</v>
      </c>
      <c r="H373" s="25">
        <v>9.9000000000000005E-2</v>
      </c>
      <c r="I373" s="55">
        <f t="shared" si="26"/>
        <v>479.08309455587391</v>
      </c>
      <c r="J373" s="53">
        <v>836</v>
      </c>
      <c r="K373" s="27">
        <v>0.745</v>
      </c>
      <c r="L373" s="57">
        <f t="shared" si="27"/>
        <v>6960.4073513039993</v>
      </c>
      <c r="M373" s="57">
        <f t="shared" si="28"/>
        <v>7340</v>
      </c>
      <c r="N373" s="28">
        <v>6383</v>
      </c>
      <c r="O373" s="29">
        <v>8631.2999999999993</v>
      </c>
    </row>
    <row r="374" spans="1:15">
      <c r="A374" s="40">
        <v>372</v>
      </c>
      <c r="B374" s="56">
        <f t="shared" si="25"/>
        <v>241</v>
      </c>
      <c r="C374" s="15" t="s">
        <v>755</v>
      </c>
      <c r="D374" s="16">
        <v>4700</v>
      </c>
      <c r="E374" s="43">
        <v>-131</v>
      </c>
      <c r="F374" s="50">
        <f t="shared" si="29"/>
        <v>12407.610350076104</v>
      </c>
      <c r="G374" s="44">
        <v>8151.8</v>
      </c>
      <c r="H374" s="25">
        <v>-0.34299999999999997</v>
      </c>
      <c r="I374" s="55">
        <f t="shared" si="26"/>
        <v>171.73440374644588</v>
      </c>
      <c r="J374" s="53">
        <v>1026.8</v>
      </c>
      <c r="K374" s="27">
        <v>4.9790000000000001</v>
      </c>
      <c r="L374" s="57">
        <f t="shared" si="27"/>
        <v>12235.875946329657</v>
      </c>
      <c r="M374" s="57">
        <f t="shared" si="28"/>
        <v>7125</v>
      </c>
      <c r="N374" s="28">
        <v>47131.1</v>
      </c>
      <c r="O374" s="29">
        <v>5686.9</v>
      </c>
    </row>
    <row r="375" spans="1:15">
      <c r="A375" s="40">
        <v>373</v>
      </c>
      <c r="B375" s="56">
        <f t="shared" si="25"/>
        <v>393</v>
      </c>
      <c r="C375" s="15" t="s">
        <v>757</v>
      </c>
      <c r="D375" s="16">
        <v>30900</v>
      </c>
      <c r="E375" s="43">
        <v>20</v>
      </c>
      <c r="F375" s="50">
        <f t="shared" si="29"/>
        <v>7206.1946902654872</v>
      </c>
      <c r="G375" s="44">
        <v>8143</v>
      </c>
      <c r="H375" s="25">
        <v>0.13</v>
      </c>
      <c r="I375" s="55">
        <f t="shared" si="26"/>
        <v>110.99558097218612</v>
      </c>
      <c r="J375" s="53">
        <v>427</v>
      </c>
      <c r="K375" s="27">
        <v>2.847</v>
      </c>
      <c r="L375" s="57">
        <f t="shared" si="27"/>
        <v>7095.1991092933013</v>
      </c>
      <c r="M375" s="57">
        <f t="shared" si="28"/>
        <v>7716</v>
      </c>
      <c r="N375" s="28">
        <v>5918</v>
      </c>
      <c r="O375" s="29">
        <v>2545</v>
      </c>
    </row>
    <row r="376" spans="1:15">
      <c r="A376" s="40">
        <v>374</v>
      </c>
      <c r="B376" s="56">
        <f t="shared" si="25"/>
        <v>408</v>
      </c>
      <c r="C376" s="15" t="s">
        <v>759</v>
      </c>
      <c r="D376" s="16">
        <v>17400</v>
      </c>
      <c r="E376" s="43">
        <v>34</v>
      </c>
      <c r="F376" s="50">
        <f t="shared" si="29"/>
        <v>6920.408163265306</v>
      </c>
      <c r="G376" s="44">
        <v>8138.4</v>
      </c>
      <c r="H376" s="25">
        <v>0.17600000000000002</v>
      </c>
      <c r="I376" s="55">
        <f t="shared" si="26"/>
        <v>489.46951702296127</v>
      </c>
      <c r="J376" s="53">
        <v>618.20000000000005</v>
      </c>
      <c r="K376" s="27">
        <v>0.26300000000000001</v>
      </c>
      <c r="L376" s="57">
        <f t="shared" si="27"/>
        <v>6430.9386462423445</v>
      </c>
      <c r="M376" s="57">
        <f t="shared" si="28"/>
        <v>7520.2</v>
      </c>
      <c r="N376" s="28">
        <v>3314.6</v>
      </c>
      <c r="O376" s="29">
        <v>13043.9</v>
      </c>
    </row>
    <row r="377" spans="1:15">
      <c r="A377" s="40">
        <v>375</v>
      </c>
      <c r="B377" s="56">
        <f t="shared" si="25"/>
        <v>368</v>
      </c>
      <c r="C377" s="15" t="s">
        <v>761</v>
      </c>
      <c r="D377" s="16">
        <v>33000</v>
      </c>
      <c r="E377" s="43">
        <v>-7</v>
      </c>
      <c r="F377" s="50">
        <f t="shared" si="29"/>
        <v>7684.8771266540643</v>
      </c>
      <c r="G377" s="44">
        <v>8130.6</v>
      </c>
      <c r="H377" s="25">
        <v>5.7999999999999996E-2</v>
      </c>
      <c r="I377" s="55">
        <f t="shared" si="26"/>
        <v>227.16346153846155</v>
      </c>
      <c r="J377" s="53">
        <v>283.5</v>
      </c>
      <c r="K377" s="27">
        <v>0.248</v>
      </c>
      <c r="L377" s="57">
        <f t="shared" si="27"/>
        <v>7457.7136651156025</v>
      </c>
      <c r="M377" s="57">
        <f t="shared" si="28"/>
        <v>7847.1</v>
      </c>
      <c r="N377" s="28">
        <v>4088.8</v>
      </c>
      <c r="O377" s="29">
        <v>4092.3</v>
      </c>
    </row>
    <row r="378" spans="1:15">
      <c r="A378" s="40">
        <v>376</v>
      </c>
      <c r="B378" s="56">
        <f t="shared" si="25"/>
        <v>396</v>
      </c>
      <c r="C378" s="15" t="s">
        <v>763</v>
      </c>
      <c r="D378" s="16">
        <v>180656</v>
      </c>
      <c r="E378" s="43">
        <v>20</v>
      </c>
      <c r="F378" s="50">
        <f t="shared" si="29"/>
        <v>7169.5652173913049</v>
      </c>
      <c r="G378" s="44">
        <v>8080.1</v>
      </c>
      <c r="H378" s="25">
        <v>0.127</v>
      </c>
      <c r="I378" s="55">
        <f t="shared" si="26"/>
        <v>479.09967845659162</v>
      </c>
      <c r="J378" s="53">
        <v>596</v>
      </c>
      <c r="K378" s="27">
        <v>0.24399999999999999</v>
      </c>
      <c r="L378" s="57">
        <f t="shared" si="27"/>
        <v>6690.4655389347135</v>
      </c>
      <c r="M378" s="57">
        <f t="shared" si="28"/>
        <v>7484.1</v>
      </c>
      <c r="N378" s="28">
        <v>5469.6</v>
      </c>
      <c r="O378" s="29">
        <v>15002.6</v>
      </c>
    </row>
    <row r="379" spans="1:15">
      <c r="A379" s="40">
        <v>377</v>
      </c>
      <c r="B379" s="56">
        <f t="shared" si="25"/>
        <v>351</v>
      </c>
      <c r="C379" s="15" t="s">
        <v>765</v>
      </c>
      <c r="D379" s="16">
        <v>11400</v>
      </c>
      <c r="E379" s="43">
        <v>-26</v>
      </c>
      <c r="F379" s="50">
        <f t="shared" si="29"/>
        <v>8129.6370967741941</v>
      </c>
      <c r="G379" s="44">
        <v>8064.6</v>
      </c>
      <c r="H379" s="25">
        <v>-8.0000000000000002E-3</v>
      </c>
      <c r="I379" s="55" t="e">
        <f t="shared" si="26"/>
        <v>#VALUE!</v>
      </c>
      <c r="J379" s="53">
        <v>33.6</v>
      </c>
      <c r="K379" s="27" t="s">
        <v>14</v>
      </c>
      <c r="L379" s="57" t="e">
        <f t="shared" si="27"/>
        <v>#VALUE!</v>
      </c>
      <c r="M379" s="57">
        <f t="shared" si="28"/>
        <v>8031</v>
      </c>
      <c r="N379" s="28">
        <v>1971.9</v>
      </c>
      <c r="O379" s="29">
        <v>570.6</v>
      </c>
    </row>
    <row r="380" spans="1:15">
      <c r="A380" s="40">
        <v>378</v>
      </c>
      <c r="B380" s="56">
        <f t="shared" si="25"/>
        <v>440</v>
      </c>
      <c r="C380" s="15" t="s">
        <v>767</v>
      </c>
      <c r="D380" s="16">
        <v>14250</v>
      </c>
      <c r="E380" s="43">
        <v>62</v>
      </c>
      <c r="F380" s="50">
        <f t="shared" si="29"/>
        <v>6415.2866242038217</v>
      </c>
      <c r="G380" s="44">
        <v>8057.6</v>
      </c>
      <c r="H380" s="25">
        <v>0.25600000000000001</v>
      </c>
      <c r="I380" s="55">
        <f t="shared" si="26"/>
        <v>519.66873706004139</v>
      </c>
      <c r="J380" s="53">
        <v>251</v>
      </c>
      <c r="K380" s="27">
        <v>-0.51700000000000002</v>
      </c>
      <c r="L380" s="57">
        <f t="shared" si="27"/>
        <v>5895.6178871437805</v>
      </c>
      <c r="M380" s="57">
        <f t="shared" si="28"/>
        <v>7806.6</v>
      </c>
      <c r="N380" s="28">
        <v>41089.300000000003</v>
      </c>
      <c r="O380" s="29">
        <v>5854.3</v>
      </c>
    </row>
    <row r="381" spans="1:15">
      <c r="A381" s="40">
        <v>379</v>
      </c>
      <c r="B381" s="56">
        <f t="shared" si="25"/>
        <v>424</v>
      </c>
      <c r="C381" s="15" t="s">
        <v>769</v>
      </c>
      <c r="D381" s="16">
        <v>18500</v>
      </c>
      <c r="E381" s="43">
        <v>45</v>
      </c>
      <c r="F381" s="50">
        <f t="shared" si="29"/>
        <v>6639.4389438943899</v>
      </c>
      <c r="G381" s="44">
        <v>8047</v>
      </c>
      <c r="H381" s="25">
        <v>0.21199999999999999</v>
      </c>
      <c r="I381" s="55">
        <f t="shared" si="26"/>
        <v>1346.4373464373464</v>
      </c>
      <c r="J381" s="53">
        <v>1096</v>
      </c>
      <c r="K381" s="27">
        <v>-0.186</v>
      </c>
      <c r="L381" s="57">
        <f t="shared" si="27"/>
        <v>5293.0015974570433</v>
      </c>
      <c r="M381" s="57">
        <f t="shared" si="28"/>
        <v>6951</v>
      </c>
      <c r="N381" s="28">
        <v>18133</v>
      </c>
      <c r="O381" s="29">
        <v>9002.2000000000007</v>
      </c>
    </row>
    <row r="382" spans="1:15">
      <c r="A382" s="40">
        <v>380</v>
      </c>
      <c r="B382" s="56">
        <f t="shared" si="25"/>
        <v>377</v>
      </c>
      <c r="C382" s="15" t="s">
        <v>771</v>
      </c>
      <c r="D382" s="16">
        <v>4641</v>
      </c>
      <c r="E382" s="43">
        <v>-3</v>
      </c>
      <c r="F382" s="50">
        <f t="shared" si="29"/>
        <v>7592.0679886685557</v>
      </c>
      <c r="G382" s="44">
        <v>8040</v>
      </c>
      <c r="H382" s="25">
        <v>5.9000000000000004E-2</v>
      </c>
      <c r="I382" s="55">
        <f t="shared" si="26"/>
        <v>1354.5918367346937</v>
      </c>
      <c r="J382" s="53">
        <v>531</v>
      </c>
      <c r="K382" s="27">
        <v>-0.60799999999999998</v>
      </c>
      <c r="L382" s="57">
        <f t="shared" si="27"/>
        <v>6237.4761519338617</v>
      </c>
      <c r="M382" s="57">
        <f t="shared" si="28"/>
        <v>7509</v>
      </c>
      <c r="N382" s="28">
        <v>40828</v>
      </c>
      <c r="O382" s="29">
        <v>12349.5</v>
      </c>
    </row>
    <row r="383" spans="1:15">
      <c r="A383" s="40">
        <v>381</v>
      </c>
      <c r="B383" s="56">
        <f t="shared" si="25"/>
        <v>378</v>
      </c>
      <c r="C383" s="15" t="s">
        <v>773</v>
      </c>
      <c r="D383" s="16">
        <v>5547</v>
      </c>
      <c r="E383" s="43">
        <v>-3</v>
      </c>
      <c r="F383" s="50">
        <f t="shared" si="29"/>
        <v>7533.4896810506561</v>
      </c>
      <c r="G383" s="44">
        <v>8030.7</v>
      </c>
      <c r="H383" s="25">
        <v>6.6000000000000003E-2</v>
      </c>
      <c r="I383" s="55">
        <f t="shared" si="26"/>
        <v>857.87499999999989</v>
      </c>
      <c r="J383" s="53">
        <v>686.3</v>
      </c>
      <c r="K383" s="27">
        <v>-0.2</v>
      </c>
      <c r="L383" s="57">
        <f t="shared" si="27"/>
        <v>6675.6146810506561</v>
      </c>
      <c r="M383" s="57">
        <f t="shared" si="28"/>
        <v>7344.4</v>
      </c>
      <c r="N383" s="28">
        <v>21178.2</v>
      </c>
      <c r="O383" s="29" t="s">
        <v>14</v>
      </c>
    </row>
    <row r="384" spans="1:15">
      <c r="A384" s="40">
        <v>382</v>
      </c>
      <c r="B384" s="56">
        <f t="shared" si="25"/>
        <v>375</v>
      </c>
      <c r="C384" s="15" t="s">
        <v>775</v>
      </c>
      <c r="D384" s="16">
        <v>5517</v>
      </c>
      <c r="E384" s="43">
        <v>-7</v>
      </c>
      <c r="F384" s="50">
        <f t="shared" si="29"/>
        <v>7603.8973384030414</v>
      </c>
      <c r="G384" s="44">
        <v>7999.3</v>
      </c>
      <c r="H384" s="25">
        <v>5.2000000000000005E-2</v>
      </c>
      <c r="I384" s="55">
        <f t="shared" si="26"/>
        <v>645.97602739726028</v>
      </c>
      <c r="J384" s="53">
        <v>754.5</v>
      </c>
      <c r="K384" s="27">
        <v>0.16800000000000001</v>
      </c>
      <c r="L384" s="57">
        <f t="shared" si="27"/>
        <v>6957.9213110057808</v>
      </c>
      <c r="M384" s="57">
        <f t="shared" si="28"/>
        <v>7244.8</v>
      </c>
      <c r="N384" s="28">
        <v>24476.400000000001</v>
      </c>
      <c r="O384" s="29" t="s">
        <v>14</v>
      </c>
    </row>
    <row r="385" spans="1:15">
      <c r="A385" s="40">
        <v>383</v>
      </c>
      <c r="B385" s="56">
        <f t="shared" si="25"/>
        <v>489</v>
      </c>
      <c r="C385" s="15" t="s">
        <v>777</v>
      </c>
      <c r="D385" s="16">
        <v>1372</v>
      </c>
      <c r="E385" s="43">
        <v>106</v>
      </c>
      <c r="F385" s="50">
        <f t="shared" si="29"/>
        <v>5600.981767180926</v>
      </c>
      <c r="G385" s="44">
        <v>7987</v>
      </c>
      <c r="H385" s="25">
        <v>0.42599999999999999</v>
      </c>
      <c r="I385" s="55" t="e">
        <f t="shared" si="26"/>
        <v>#VALUE!</v>
      </c>
      <c r="J385" s="53">
        <v>471</v>
      </c>
      <c r="K385" s="27" t="s">
        <v>14</v>
      </c>
      <c r="L385" s="57" t="e">
        <f t="shared" si="27"/>
        <v>#VALUE!</v>
      </c>
      <c r="M385" s="57">
        <f t="shared" si="28"/>
        <v>7516</v>
      </c>
      <c r="N385" s="28">
        <v>31987</v>
      </c>
      <c r="O385" s="29">
        <v>17596.900000000001</v>
      </c>
    </row>
    <row r="386" spans="1:15">
      <c r="A386" s="40">
        <v>384</v>
      </c>
      <c r="B386" s="56">
        <f t="shared" si="25"/>
        <v>366</v>
      </c>
      <c r="C386" s="15" t="s">
        <v>779</v>
      </c>
      <c r="D386" s="16">
        <v>17437</v>
      </c>
      <c r="E386" s="43">
        <v>-18</v>
      </c>
      <c r="F386" s="50">
        <f t="shared" si="29"/>
        <v>7710.8317214700191</v>
      </c>
      <c r="G386" s="44">
        <v>7973</v>
      </c>
      <c r="H386" s="25">
        <v>3.4000000000000002E-2</v>
      </c>
      <c r="I386" s="55">
        <f t="shared" si="26"/>
        <v>2193</v>
      </c>
      <c r="J386" s="53">
        <v>2193</v>
      </c>
      <c r="K386" s="27">
        <v>0</v>
      </c>
      <c r="L386" s="57">
        <f t="shared" si="27"/>
        <v>5517.8317214700191</v>
      </c>
      <c r="M386" s="57">
        <f t="shared" si="28"/>
        <v>5780</v>
      </c>
      <c r="N386" s="28">
        <v>146069</v>
      </c>
      <c r="O386" s="29">
        <v>19447.400000000001</v>
      </c>
    </row>
    <row r="387" spans="1:15">
      <c r="A387" s="40">
        <v>385</v>
      </c>
      <c r="B387" s="56">
        <f t="shared" ref="B387:B450" si="30">A387+E387</f>
        <v>363</v>
      </c>
      <c r="C387" s="15" t="s">
        <v>781</v>
      </c>
      <c r="D387" s="16">
        <v>32401</v>
      </c>
      <c r="E387" s="43">
        <v>-22</v>
      </c>
      <c r="F387" s="50">
        <f t="shared" si="29"/>
        <v>7783.333333333333</v>
      </c>
      <c r="G387" s="44">
        <v>7939</v>
      </c>
      <c r="H387" s="25">
        <v>0.02</v>
      </c>
      <c r="I387" s="55">
        <f t="shared" ref="I387:I450" si="31">J387/(1+K387)</f>
        <v>283.98950131233596</v>
      </c>
      <c r="J387" s="53">
        <v>541</v>
      </c>
      <c r="K387" s="27">
        <v>0.90500000000000003</v>
      </c>
      <c r="L387" s="57">
        <f t="shared" si="27"/>
        <v>7499.3438320209971</v>
      </c>
      <c r="M387" s="57">
        <f t="shared" si="28"/>
        <v>7398</v>
      </c>
      <c r="N387" s="28">
        <v>3820</v>
      </c>
      <c r="O387" s="29">
        <v>6841.1</v>
      </c>
    </row>
    <row r="388" spans="1:15">
      <c r="A388" s="40">
        <v>386</v>
      </c>
      <c r="B388" s="56">
        <f t="shared" si="30"/>
        <v>321</v>
      </c>
      <c r="C388" s="15" t="s">
        <v>783</v>
      </c>
      <c r="D388" s="16">
        <v>12400</v>
      </c>
      <c r="E388" s="43">
        <v>-65</v>
      </c>
      <c r="F388" s="50">
        <f t="shared" si="29"/>
        <v>9230.5813953488378</v>
      </c>
      <c r="G388" s="44">
        <v>7938.3</v>
      </c>
      <c r="H388" s="25">
        <v>-0.14000000000000001</v>
      </c>
      <c r="I388" s="55">
        <f t="shared" si="31"/>
        <v>639.05138339920939</v>
      </c>
      <c r="J388" s="53">
        <v>808.4</v>
      </c>
      <c r="K388" s="27">
        <v>0.26500000000000001</v>
      </c>
      <c r="L388" s="57">
        <f t="shared" ref="L388:L451" si="32">F388-I388</f>
        <v>8591.5300119496278</v>
      </c>
      <c r="M388" s="57">
        <f t="shared" ref="M388:M451" si="33">$G388-$J388</f>
        <v>7129.9000000000005</v>
      </c>
      <c r="N388" s="28">
        <v>10389.5</v>
      </c>
      <c r="O388" s="29">
        <v>13471.7</v>
      </c>
    </row>
    <row r="389" spans="1:15">
      <c r="A389" s="40">
        <v>387</v>
      </c>
      <c r="B389" s="56">
        <f t="shared" si="30"/>
        <v>361</v>
      </c>
      <c r="C389" s="15" t="s">
        <v>785</v>
      </c>
      <c r="D389" s="16">
        <v>19800</v>
      </c>
      <c r="E389" s="43">
        <v>-26</v>
      </c>
      <c r="F389" s="50">
        <f t="shared" ref="F389:F452" si="34">G389/(1+H389)</f>
        <v>7823.372781065088</v>
      </c>
      <c r="G389" s="44">
        <v>7932.9</v>
      </c>
      <c r="H389" s="25">
        <v>1.3999999999999999E-2</v>
      </c>
      <c r="I389" s="55">
        <f t="shared" si="31"/>
        <v>1814.3540669856452</v>
      </c>
      <c r="J389" s="53">
        <v>-379.2</v>
      </c>
      <c r="K389" s="27">
        <v>-1.2090000000000001</v>
      </c>
      <c r="L389" s="57">
        <f t="shared" si="32"/>
        <v>6009.0187140794424</v>
      </c>
      <c r="M389" s="57">
        <f t="shared" si="33"/>
        <v>8312.1</v>
      </c>
      <c r="N389" s="28">
        <v>24126.799999999999</v>
      </c>
      <c r="O389" s="29">
        <v>26124.799999999999</v>
      </c>
    </row>
    <row r="390" spans="1:15">
      <c r="A390" s="40">
        <v>388</v>
      </c>
      <c r="B390" s="56">
        <f t="shared" si="30"/>
        <v>391</v>
      </c>
      <c r="C390" s="15" t="s">
        <v>787</v>
      </c>
      <c r="D390" s="16">
        <v>22000</v>
      </c>
      <c r="E390" s="43">
        <v>3</v>
      </c>
      <c r="F390" s="50">
        <f t="shared" si="34"/>
        <v>7257.798165137614</v>
      </c>
      <c r="G390" s="44">
        <v>7911</v>
      </c>
      <c r="H390" s="25">
        <v>0.09</v>
      </c>
      <c r="I390" s="55">
        <f t="shared" si="31"/>
        <v>422.53968253968253</v>
      </c>
      <c r="J390" s="53">
        <v>532.4</v>
      </c>
      <c r="K390" s="27">
        <v>0.26</v>
      </c>
      <c r="L390" s="57">
        <f t="shared" si="32"/>
        <v>6835.2584825979311</v>
      </c>
      <c r="M390" s="57">
        <f t="shared" si="33"/>
        <v>7378.6</v>
      </c>
      <c r="N390" s="28">
        <v>3085.3</v>
      </c>
      <c r="O390" s="29">
        <v>11839.7</v>
      </c>
    </row>
    <row r="391" spans="1:15">
      <c r="A391" s="40">
        <v>389</v>
      </c>
      <c r="B391" s="56">
        <f t="shared" si="30"/>
        <v>399</v>
      </c>
      <c r="C391" s="15" t="s">
        <v>789</v>
      </c>
      <c r="D391" s="16">
        <v>24000</v>
      </c>
      <c r="E391" s="43">
        <v>10</v>
      </c>
      <c r="F391" s="50">
        <f t="shared" si="34"/>
        <v>7095.5816050495941</v>
      </c>
      <c r="G391" s="44">
        <v>7869</v>
      </c>
      <c r="H391" s="25">
        <v>0.109</v>
      </c>
      <c r="I391" s="55">
        <f t="shared" si="31"/>
        <v>339.95887594242629</v>
      </c>
      <c r="J391" s="53">
        <v>496</v>
      </c>
      <c r="K391" s="27">
        <v>0.45900000000000002</v>
      </c>
      <c r="L391" s="57">
        <f t="shared" si="32"/>
        <v>6755.6227291071682</v>
      </c>
      <c r="M391" s="57">
        <f t="shared" si="33"/>
        <v>7373</v>
      </c>
      <c r="N391" s="28">
        <v>9131</v>
      </c>
      <c r="O391" s="29">
        <v>7024.9</v>
      </c>
    </row>
    <row r="392" spans="1:15">
      <c r="A392" s="40">
        <v>390</v>
      </c>
      <c r="B392" s="56">
        <f t="shared" si="30"/>
        <v>365</v>
      </c>
      <c r="C392" s="15" t="s">
        <v>791</v>
      </c>
      <c r="D392" s="16">
        <v>20000</v>
      </c>
      <c r="E392" s="43">
        <v>-25</v>
      </c>
      <c r="F392" s="50">
        <f t="shared" si="34"/>
        <v>7721.7046580773049</v>
      </c>
      <c r="G392" s="44">
        <v>7791.2</v>
      </c>
      <c r="H392" s="25">
        <v>9.0000000000000011E-3</v>
      </c>
      <c r="I392" s="55">
        <f t="shared" si="31"/>
        <v>788.77968877968874</v>
      </c>
      <c r="J392" s="53">
        <v>963.1</v>
      </c>
      <c r="K392" s="27">
        <v>0.221</v>
      </c>
      <c r="L392" s="57">
        <f t="shared" si="32"/>
        <v>6932.9249692976164</v>
      </c>
      <c r="M392" s="57">
        <f t="shared" si="33"/>
        <v>6828.0999999999995</v>
      </c>
      <c r="N392" s="28">
        <v>30387.7</v>
      </c>
      <c r="O392" s="29">
        <v>9273.5</v>
      </c>
    </row>
    <row r="393" spans="1:15">
      <c r="A393" s="40">
        <v>391</v>
      </c>
      <c r="B393" s="56">
        <f t="shared" si="30"/>
        <v>379</v>
      </c>
      <c r="C393" s="15" t="s">
        <v>793</v>
      </c>
      <c r="D393" s="16">
        <v>15675</v>
      </c>
      <c r="E393" s="43">
        <v>-12</v>
      </c>
      <c r="F393" s="50">
        <f t="shared" si="34"/>
        <v>7513.114754098362</v>
      </c>
      <c r="G393" s="44">
        <v>7791.1</v>
      </c>
      <c r="H393" s="25">
        <v>3.7000000000000005E-2</v>
      </c>
      <c r="I393" s="55">
        <f t="shared" si="31"/>
        <v>782.97872340425522</v>
      </c>
      <c r="J393" s="53">
        <v>1177.5999999999999</v>
      </c>
      <c r="K393" s="27">
        <v>0.504</v>
      </c>
      <c r="L393" s="57">
        <f t="shared" si="32"/>
        <v>6730.1360306941069</v>
      </c>
      <c r="M393" s="57">
        <f t="shared" si="33"/>
        <v>6613.5</v>
      </c>
      <c r="N393" s="28">
        <v>7703</v>
      </c>
      <c r="O393" s="29">
        <v>23944.3</v>
      </c>
    </row>
    <row r="394" spans="1:15">
      <c r="A394" s="40">
        <v>392</v>
      </c>
      <c r="B394" s="56">
        <f t="shared" si="30"/>
        <v>380</v>
      </c>
      <c r="C394" s="15" t="s">
        <v>795</v>
      </c>
      <c r="D394" s="16">
        <v>12444</v>
      </c>
      <c r="E394" s="43">
        <v>-12</v>
      </c>
      <c r="F394" s="50">
        <f t="shared" si="34"/>
        <v>7449.7607655502397</v>
      </c>
      <c r="G394" s="44">
        <v>7785</v>
      </c>
      <c r="H394" s="25">
        <v>4.4999999999999998E-2</v>
      </c>
      <c r="I394" s="55">
        <f t="shared" si="31"/>
        <v>1127.7777777777776</v>
      </c>
      <c r="J394" s="53">
        <v>1827</v>
      </c>
      <c r="K394" s="27">
        <v>0.62</v>
      </c>
      <c r="L394" s="57">
        <f t="shared" si="32"/>
        <v>6321.9829877724624</v>
      </c>
      <c r="M394" s="57">
        <f t="shared" si="33"/>
        <v>5958</v>
      </c>
      <c r="N394" s="28">
        <v>43396</v>
      </c>
      <c r="O394" s="29">
        <v>22882.5</v>
      </c>
    </row>
    <row r="395" spans="1:15">
      <c r="A395" s="40">
        <v>393</v>
      </c>
      <c r="B395" s="56">
        <f t="shared" si="30"/>
        <v>362</v>
      </c>
      <c r="C395" s="15" t="s">
        <v>797</v>
      </c>
      <c r="D395" s="16">
        <v>15000</v>
      </c>
      <c r="E395" s="43">
        <v>-31</v>
      </c>
      <c r="F395" s="50">
        <f t="shared" si="34"/>
        <v>7794.2713567839201</v>
      </c>
      <c r="G395" s="44">
        <v>7755.3</v>
      </c>
      <c r="H395" s="25">
        <v>-5.0000000000000001E-3</v>
      </c>
      <c r="I395" s="55">
        <f t="shared" si="31"/>
        <v>61.586284853051993</v>
      </c>
      <c r="J395" s="53">
        <v>-326.89999999999998</v>
      </c>
      <c r="K395" s="27">
        <v>-6.3079999999999998</v>
      </c>
      <c r="L395" s="57">
        <f t="shared" si="32"/>
        <v>7732.6850719308677</v>
      </c>
      <c r="M395" s="57">
        <f t="shared" si="33"/>
        <v>8082.2</v>
      </c>
      <c r="N395" s="28">
        <v>2118.5</v>
      </c>
      <c r="O395" s="29">
        <v>277.89999999999998</v>
      </c>
    </row>
    <row r="396" spans="1:15">
      <c r="A396" s="40">
        <v>394</v>
      </c>
      <c r="B396" s="56">
        <f t="shared" si="30"/>
        <v>400</v>
      </c>
      <c r="C396" s="15" t="s">
        <v>799</v>
      </c>
      <c r="D396" s="16">
        <v>15000</v>
      </c>
      <c r="E396" s="43">
        <v>6</v>
      </c>
      <c r="F396" s="50">
        <f t="shared" si="34"/>
        <v>7035.3369763205828</v>
      </c>
      <c r="G396" s="44">
        <v>7724.8</v>
      </c>
      <c r="H396" s="25">
        <v>9.8000000000000004E-2</v>
      </c>
      <c r="I396" s="55">
        <f t="shared" si="31"/>
        <v>38.78283878283878</v>
      </c>
      <c r="J396" s="53">
        <v>205.2</v>
      </c>
      <c r="K396" s="27">
        <v>4.2910000000000004</v>
      </c>
      <c r="L396" s="57">
        <f t="shared" si="32"/>
        <v>6996.5541375377443</v>
      </c>
      <c r="M396" s="57">
        <f t="shared" si="33"/>
        <v>7519.6</v>
      </c>
      <c r="N396" s="28">
        <v>2932.3</v>
      </c>
      <c r="O396" s="29">
        <v>1538.9</v>
      </c>
    </row>
    <row r="397" spans="1:15">
      <c r="A397" s="40">
        <v>395</v>
      </c>
      <c r="B397" s="56">
        <f t="shared" si="30"/>
        <v>414</v>
      </c>
      <c r="C397" s="15" t="s">
        <v>801</v>
      </c>
      <c r="D397" s="16">
        <v>15000</v>
      </c>
      <c r="E397" s="43">
        <v>19</v>
      </c>
      <c r="F397" s="50">
        <f t="shared" si="34"/>
        <v>6831.1170212765946</v>
      </c>
      <c r="G397" s="44">
        <v>7705.5</v>
      </c>
      <c r="H397" s="25">
        <v>0.128</v>
      </c>
      <c r="I397" s="55">
        <f t="shared" si="31"/>
        <v>285.65375302663432</v>
      </c>
      <c r="J397" s="53">
        <v>471.9</v>
      </c>
      <c r="K397" s="27">
        <v>0.65200000000000002</v>
      </c>
      <c r="L397" s="57">
        <f t="shared" si="32"/>
        <v>6545.4632682499605</v>
      </c>
      <c r="M397" s="57">
        <f t="shared" si="33"/>
        <v>7233.6</v>
      </c>
      <c r="N397" s="28">
        <v>5294.2</v>
      </c>
      <c r="O397" s="29">
        <v>5262.6</v>
      </c>
    </row>
    <row r="398" spans="1:15">
      <c r="A398" s="40">
        <v>396</v>
      </c>
      <c r="B398" s="56">
        <f t="shared" si="30"/>
        <v>396</v>
      </c>
      <c r="C398" s="15" t="s">
        <v>803</v>
      </c>
      <c r="D398" s="16">
        <v>1449</v>
      </c>
      <c r="E398" s="43">
        <v>0</v>
      </c>
      <c r="F398" s="50">
        <f t="shared" si="34"/>
        <v>5741.2378821774801</v>
      </c>
      <c r="G398" s="44">
        <v>7699</v>
      </c>
      <c r="H398" s="25">
        <v>0.34100000000000003</v>
      </c>
      <c r="I398" s="55">
        <f t="shared" si="31"/>
        <v>212.90322580645142</v>
      </c>
      <c r="J398" s="53">
        <v>-13.2</v>
      </c>
      <c r="K398" s="27">
        <v>-1.0620000000000001</v>
      </c>
      <c r="L398" s="57">
        <f t="shared" si="32"/>
        <v>5528.3346563710284</v>
      </c>
      <c r="M398" s="57">
        <f t="shared" si="33"/>
        <v>7712.2</v>
      </c>
      <c r="N398" s="28">
        <v>10694.1</v>
      </c>
      <c r="O398" s="29">
        <v>6219.2</v>
      </c>
    </row>
    <row r="399" spans="1:15">
      <c r="A399" s="40">
        <v>397</v>
      </c>
      <c r="B399" s="56">
        <f t="shared" si="30"/>
        <v>369</v>
      </c>
      <c r="C399" s="15" t="s">
        <v>805</v>
      </c>
      <c r="D399" s="16">
        <v>7448</v>
      </c>
      <c r="E399" s="43">
        <v>-28</v>
      </c>
      <c r="F399" s="50">
        <f t="shared" si="34"/>
        <v>7684.0159840159849</v>
      </c>
      <c r="G399" s="44">
        <v>7691.7</v>
      </c>
      <c r="H399" s="25">
        <v>1E-3</v>
      </c>
      <c r="I399" s="55">
        <f t="shared" si="31"/>
        <v>549.01456726649531</v>
      </c>
      <c r="J399" s="53">
        <v>640.70000000000005</v>
      </c>
      <c r="K399" s="27">
        <v>0.16700000000000001</v>
      </c>
      <c r="L399" s="57">
        <f t="shared" si="32"/>
        <v>7135.0014167494901</v>
      </c>
      <c r="M399" s="57">
        <f t="shared" si="33"/>
        <v>7051</v>
      </c>
      <c r="N399" s="28">
        <v>24896</v>
      </c>
      <c r="O399" s="29">
        <v>10337</v>
      </c>
    </row>
    <row r="400" spans="1:15">
      <c r="A400" s="40">
        <v>398</v>
      </c>
      <c r="B400" s="56">
        <f t="shared" si="30"/>
        <v>372</v>
      </c>
      <c r="C400" s="15" t="s">
        <v>807</v>
      </c>
      <c r="D400" s="16">
        <v>7878</v>
      </c>
      <c r="E400" s="43">
        <v>-26</v>
      </c>
      <c r="F400" s="50">
        <f t="shared" si="34"/>
        <v>7648.9043824701193</v>
      </c>
      <c r="G400" s="44">
        <v>7679.5</v>
      </c>
      <c r="H400" s="25">
        <v>4.0000000000000001E-3</v>
      </c>
      <c r="I400" s="55">
        <f t="shared" si="31"/>
        <v>1203.75</v>
      </c>
      <c r="J400" s="53">
        <v>1059.3</v>
      </c>
      <c r="K400" s="27">
        <v>-0.12</v>
      </c>
      <c r="L400" s="57">
        <f t="shared" si="32"/>
        <v>6445.1543824701193</v>
      </c>
      <c r="M400" s="57">
        <f t="shared" si="33"/>
        <v>6620.2</v>
      </c>
      <c r="N400" s="28">
        <v>33475.800000000003</v>
      </c>
      <c r="O400" s="29">
        <v>24945.8</v>
      </c>
    </row>
    <row r="401" spans="1:15">
      <c r="A401" s="40">
        <v>399</v>
      </c>
      <c r="B401" s="56">
        <f t="shared" si="30"/>
        <v>402</v>
      </c>
      <c r="C401" s="15" t="s">
        <v>809</v>
      </c>
      <c r="D401" s="16">
        <v>18268</v>
      </c>
      <c r="E401" s="43">
        <v>3</v>
      </c>
      <c r="F401" s="50">
        <f t="shared" si="34"/>
        <v>7012.8205128205127</v>
      </c>
      <c r="G401" s="44">
        <v>7658</v>
      </c>
      <c r="H401" s="25">
        <v>9.1999999999999998E-2</v>
      </c>
      <c r="I401" s="55">
        <f t="shared" si="31"/>
        <v>1146.3414634146338</v>
      </c>
      <c r="J401" s="53">
        <v>188</v>
      </c>
      <c r="K401" s="27">
        <v>-0.83599999999999997</v>
      </c>
      <c r="L401" s="57">
        <f t="shared" si="32"/>
        <v>5866.4790494058789</v>
      </c>
      <c r="M401" s="57">
        <f t="shared" si="33"/>
        <v>7470</v>
      </c>
      <c r="N401" s="28">
        <v>10426</v>
      </c>
      <c r="O401" s="29">
        <v>5014.8999999999996</v>
      </c>
    </row>
    <row r="402" spans="1:15">
      <c r="A402" s="40">
        <v>400</v>
      </c>
      <c r="B402" s="56">
        <f t="shared" si="30"/>
        <v>457</v>
      </c>
      <c r="C402" s="15" t="s">
        <v>811</v>
      </c>
      <c r="D402" s="16">
        <v>13000</v>
      </c>
      <c r="E402" s="43">
        <v>57</v>
      </c>
      <c r="F402" s="50">
        <f t="shared" si="34"/>
        <v>6120.96</v>
      </c>
      <c r="G402" s="44">
        <v>7651.2</v>
      </c>
      <c r="H402" s="25">
        <v>0.25</v>
      </c>
      <c r="I402" s="55">
        <f t="shared" si="31"/>
        <v>436.63426488456872</v>
      </c>
      <c r="J402" s="53">
        <v>718.7</v>
      </c>
      <c r="K402" s="27">
        <v>0.64600000000000002</v>
      </c>
      <c r="L402" s="57">
        <f t="shared" si="32"/>
        <v>5684.3257351154316</v>
      </c>
      <c r="M402" s="57">
        <f t="shared" si="33"/>
        <v>6932.5</v>
      </c>
      <c r="N402" s="28">
        <v>11980.9</v>
      </c>
      <c r="O402" s="29">
        <v>9634.4</v>
      </c>
    </row>
    <row r="403" spans="1:15">
      <c r="A403" s="40">
        <v>401</v>
      </c>
      <c r="B403" s="56">
        <f t="shared" si="30"/>
        <v>404</v>
      </c>
      <c r="C403" s="15" t="s">
        <v>813</v>
      </c>
      <c r="D403" s="16" t="s">
        <v>379</v>
      </c>
      <c r="E403" s="43">
        <v>3</v>
      </c>
      <c r="F403" s="50">
        <f t="shared" si="34"/>
        <v>6990.9926470588225</v>
      </c>
      <c r="G403" s="44">
        <v>7606.2</v>
      </c>
      <c r="H403" s="25">
        <v>8.8000000000000009E-2</v>
      </c>
      <c r="I403" s="55">
        <f t="shared" si="31"/>
        <v>7.0981210855949879</v>
      </c>
      <c r="J403" s="53">
        <v>-3.4</v>
      </c>
      <c r="K403" s="27">
        <v>-1.4790000000000001</v>
      </c>
      <c r="L403" s="57">
        <f t="shared" si="32"/>
        <v>6983.8945259732272</v>
      </c>
      <c r="M403" s="57">
        <f t="shared" si="33"/>
        <v>7609.5999999999995</v>
      </c>
      <c r="N403" s="28">
        <v>743</v>
      </c>
      <c r="O403" s="29">
        <v>83.7</v>
      </c>
    </row>
    <row r="404" spans="1:15">
      <c r="A404" s="40">
        <v>402</v>
      </c>
      <c r="B404" s="56">
        <f t="shared" si="30"/>
        <v>302</v>
      </c>
      <c r="C404" s="15" t="s">
        <v>815</v>
      </c>
      <c r="D404" s="16">
        <v>23436</v>
      </c>
      <c r="E404" s="43">
        <v>-100</v>
      </c>
      <c r="F404" s="50">
        <f t="shared" si="34"/>
        <v>9773.4877734877737</v>
      </c>
      <c r="G404" s="44">
        <v>7594</v>
      </c>
      <c r="H404" s="25">
        <v>-0.223</v>
      </c>
      <c r="I404" s="55">
        <f t="shared" si="31"/>
        <v>770.55214723926383</v>
      </c>
      <c r="J404" s="53">
        <v>628</v>
      </c>
      <c r="K404" s="27">
        <v>-0.185</v>
      </c>
      <c r="L404" s="57">
        <f t="shared" si="32"/>
        <v>9002.9356262485089</v>
      </c>
      <c r="M404" s="57">
        <f t="shared" si="33"/>
        <v>6966</v>
      </c>
      <c r="N404" s="28">
        <v>9301</v>
      </c>
      <c r="O404" s="29">
        <v>10063.4</v>
      </c>
    </row>
    <row r="405" spans="1:15">
      <c r="A405" s="40">
        <v>403</v>
      </c>
      <c r="B405" s="56">
        <f t="shared" si="30"/>
        <v>386</v>
      </c>
      <c r="C405" s="15" t="s">
        <v>817</v>
      </c>
      <c r="D405" s="16">
        <v>9600</v>
      </c>
      <c r="E405" s="43">
        <v>-17</v>
      </c>
      <c r="F405" s="50">
        <f t="shared" si="34"/>
        <v>7328.5024154589373</v>
      </c>
      <c r="G405" s="44">
        <v>7585</v>
      </c>
      <c r="H405" s="25">
        <v>3.5000000000000003E-2</v>
      </c>
      <c r="I405" s="55">
        <f t="shared" si="31"/>
        <v>1534.6790205162145</v>
      </c>
      <c r="J405" s="53">
        <v>2318.9</v>
      </c>
      <c r="K405" s="27">
        <v>0.51100000000000001</v>
      </c>
      <c r="L405" s="57">
        <f t="shared" si="32"/>
        <v>5793.8233949427231</v>
      </c>
      <c r="M405" s="57">
        <f t="shared" si="33"/>
        <v>5266.1</v>
      </c>
      <c r="N405" s="28">
        <v>20538.7</v>
      </c>
      <c r="O405" s="29">
        <v>33209.599999999999</v>
      </c>
    </row>
    <row r="406" spans="1:15">
      <c r="A406" s="40">
        <v>404</v>
      </c>
      <c r="B406" s="56">
        <f t="shared" si="30"/>
        <v>367</v>
      </c>
      <c r="C406" s="15" t="s">
        <v>819</v>
      </c>
      <c r="D406" s="16">
        <v>46000</v>
      </c>
      <c r="E406" s="43">
        <v>-37</v>
      </c>
      <c r="F406" s="50">
        <f t="shared" si="34"/>
        <v>7708.2906857727739</v>
      </c>
      <c r="G406" s="44">
        <v>7531</v>
      </c>
      <c r="H406" s="25">
        <v>-2.3E-2</v>
      </c>
      <c r="I406" s="55">
        <f t="shared" si="31"/>
        <v>772.29800629590773</v>
      </c>
      <c r="J406" s="53">
        <v>736</v>
      </c>
      <c r="K406" s="27">
        <v>-4.7E-2</v>
      </c>
      <c r="L406" s="57">
        <f t="shared" si="32"/>
        <v>6935.9926794768662</v>
      </c>
      <c r="M406" s="57">
        <f t="shared" si="33"/>
        <v>6795</v>
      </c>
      <c r="N406" s="28">
        <v>11003</v>
      </c>
      <c r="O406" s="29">
        <v>12072.8</v>
      </c>
    </row>
    <row r="407" spans="1:15">
      <c r="A407" s="40">
        <v>405</v>
      </c>
      <c r="B407" s="56">
        <f t="shared" si="30"/>
        <v>401</v>
      </c>
      <c r="C407" s="15" t="s">
        <v>821</v>
      </c>
      <c r="D407" s="16">
        <v>9900</v>
      </c>
      <c r="E407" s="43">
        <v>-4</v>
      </c>
      <c r="F407" s="50">
        <f t="shared" si="34"/>
        <v>7015.9027128157159</v>
      </c>
      <c r="G407" s="44">
        <v>7500</v>
      </c>
      <c r="H407" s="25">
        <v>6.9000000000000006E-2</v>
      </c>
      <c r="I407" s="55">
        <f t="shared" si="31"/>
        <v>273.00105405812377</v>
      </c>
      <c r="J407" s="53">
        <v>1813</v>
      </c>
      <c r="K407" s="27">
        <v>5.641</v>
      </c>
      <c r="L407" s="57">
        <f t="shared" si="32"/>
        <v>6742.9016587575925</v>
      </c>
      <c r="M407" s="57">
        <f t="shared" si="33"/>
        <v>5687</v>
      </c>
      <c r="N407" s="28">
        <v>17835</v>
      </c>
      <c r="O407" s="29">
        <v>34777.4</v>
      </c>
    </row>
    <row r="408" spans="1:15">
      <c r="A408" s="40">
        <v>406</v>
      </c>
      <c r="B408" s="56">
        <f t="shared" si="30"/>
        <v>394</v>
      </c>
      <c r="C408" s="15" t="s">
        <v>823</v>
      </c>
      <c r="D408" s="16">
        <v>9300</v>
      </c>
      <c r="E408" s="43">
        <v>-12</v>
      </c>
      <c r="F408" s="50">
        <f t="shared" si="34"/>
        <v>7195.380173243504</v>
      </c>
      <c r="G408" s="44">
        <v>7476</v>
      </c>
      <c r="H408" s="25">
        <v>3.9E-2</v>
      </c>
      <c r="I408" s="55">
        <f t="shared" si="31"/>
        <v>582.10116731517519</v>
      </c>
      <c r="J408" s="53">
        <v>748</v>
      </c>
      <c r="K408" s="27">
        <v>0.28499999999999998</v>
      </c>
      <c r="L408" s="57">
        <f t="shared" si="32"/>
        <v>6613.2790059283288</v>
      </c>
      <c r="M408" s="57">
        <f t="shared" si="33"/>
        <v>6728</v>
      </c>
      <c r="N408" s="28">
        <v>17249</v>
      </c>
      <c r="O408" s="29">
        <v>19663.400000000001</v>
      </c>
    </row>
    <row r="409" spans="1:15">
      <c r="A409" s="40">
        <v>407</v>
      </c>
      <c r="B409" s="56">
        <f t="shared" si="30"/>
        <v>431</v>
      </c>
      <c r="C409" s="15" t="s">
        <v>825</v>
      </c>
      <c r="D409" s="16">
        <v>13900</v>
      </c>
      <c r="E409" s="43">
        <v>24</v>
      </c>
      <c r="F409" s="50">
        <f t="shared" si="34"/>
        <v>6523.3856893542761</v>
      </c>
      <c r="G409" s="44">
        <v>7475.8</v>
      </c>
      <c r="H409" s="25">
        <v>0.14599999999999999</v>
      </c>
      <c r="I409" s="55">
        <f t="shared" si="31"/>
        <v>636.00593912397926</v>
      </c>
      <c r="J409" s="53">
        <v>856.7</v>
      </c>
      <c r="K409" s="27">
        <v>0.34699999999999998</v>
      </c>
      <c r="L409" s="57">
        <f t="shared" si="32"/>
        <v>5887.3797502302968</v>
      </c>
      <c r="M409" s="57">
        <f t="shared" si="33"/>
        <v>6619.1</v>
      </c>
      <c r="N409" s="28">
        <v>37412.9</v>
      </c>
      <c r="O409" s="29">
        <v>11340.9</v>
      </c>
    </row>
    <row r="410" spans="1:15">
      <c r="A410" s="40">
        <v>408</v>
      </c>
      <c r="B410" s="56">
        <f t="shared" si="30"/>
        <v>425</v>
      </c>
      <c r="C410" s="15" t="s">
        <v>827</v>
      </c>
      <c r="D410" s="16">
        <v>27561</v>
      </c>
      <c r="E410" s="43">
        <v>17</v>
      </c>
      <c r="F410" s="50">
        <f t="shared" si="34"/>
        <v>6641.8666666666668</v>
      </c>
      <c r="G410" s="44">
        <v>7472.1</v>
      </c>
      <c r="H410" s="25">
        <v>0.125</v>
      </c>
      <c r="I410" s="55">
        <f t="shared" si="31"/>
        <v>177.49860413176995</v>
      </c>
      <c r="J410" s="53">
        <v>317.89999999999998</v>
      </c>
      <c r="K410" s="27">
        <v>0.79100000000000004</v>
      </c>
      <c r="L410" s="57">
        <f t="shared" si="32"/>
        <v>6464.368062534897</v>
      </c>
      <c r="M410" s="57">
        <f t="shared" si="33"/>
        <v>7154.2000000000007</v>
      </c>
      <c r="N410" s="28">
        <v>3469.9</v>
      </c>
      <c r="O410" s="29">
        <v>4716.8999999999996</v>
      </c>
    </row>
    <row r="411" spans="1:15">
      <c r="A411" s="40">
        <v>409</v>
      </c>
      <c r="B411" s="56">
        <f t="shared" si="30"/>
        <v>418</v>
      </c>
      <c r="C411" s="15" t="s">
        <v>829</v>
      </c>
      <c r="D411" s="16">
        <v>25500</v>
      </c>
      <c r="E411" s="43">
        <v>9</v>
      </c>
      <c r="F411" s="50">
        <f t="shared" si="34"/>
        <v>6692.446043165467</v>
      </c>
      <c r="G411" s="44">
        <v>7442</v>
      </c>
      <c r="H411" s="25">
        <v>0.11199999999999999</v>
      </c>
      <c r="I411" s="55">
        <f t="shared" si="31"/>
        <v>1075.2293577981652</v>
      </c>
      <c r="J411" s="53">
        <v>586</v>
      </c>
      <c r="K411" s="27">
        <v>-0.45500000000000002</v>
      </c>
      <c r="L411" s="57">
        <f t="shared" si="32"/>
        <v>5617.2166853673016</v>
      </c>
      <c r="M411" s="57">
        <f t="shared" si="33"/>
        <v>6856</v>
      </c>
      <c r="N411" s="28">
        <v>48918</v>
      </c>
      <c r="O411" s="29">
        <v>39328.1</v>
      </c>
    </row>
    <row r="412" spans="1:15">
      <c r="A412" s="40">
        <v>410</v>
      </c>
      <c r="B412" s="56">
        <f t="shared" si="30"/>
        <v>419</v>
      </c>
      <c r="C412" s="15" t="s">
        <v>831</v>
      </c>
      <c r="D412" s="16">
        <v>5026</v>
      </c>
      <c r="E412" s="43">
        <v>9</v>
      </c>
      <c r="F412" s="50">
        <f t="shared" si="34"/>
        <v>6666.7562724014333</v>
      </c>
      <c r="G412" s="44">
        <v>7440.1</v>
      </c>
      <c r="H412" s="25">
        <v>0.11599999999999999</v>
      </c>
      <c r="I412" s="55">
        <f t="shared" si="31"/>
        <v>1238.8777555110221</v>
      </c>
      <c r="J412" s="53">
        <v>1236.4000000000001</v>
      </c>
      <c r="K412" s="27">
        <v>-2E-3</v>
      </c>
      <c r="L412" s="57">
        <f t="shared" si="32"/>
        <v>5427.8785168904114</v>
      </c>
      <c r="M412" s="57">
        <f t="shared" si="33"/>
        <v>6203.7000000000007</v>
      </c>
      <c r="N412" s="28">
        <v>33010.400000000001</v>
      </c>
      <c r="O412" s="29">
        <v>86930</v>
      </c>
    </row>
    <row r="413" spans="1:15">
      <c r="A413" s="40">
        <v>411</v>
      </c>
      <c r="B413" s="56">
        <f t="shared" si="30"/>
        <v>438</v>
      </c>
      <c r="C413" s="15" t="s">
        <v>833</v>
      </c>
      <c r="D413" s="16">
        <v>3420</v>
      </c>
      <c r="E413" s="43">
        <v>27</v>
      </c>
      <c r="F413" s="50">
        <f t="shared" si="34"/>
        <v>6422.1453287197237</v>
      </c>
      <c r="G413" s="44">
        <v>7424</v>
      </c>
      <c r="H413" s="25">
        <v>0.156</v>
      </c>
      <c r="I413" s="55">
        <f t="shared" si="31"/>
        <v>1290.3225806451601</v>
      </c>
      <c r="J413" s="53">
        <v>40</v>
      </c>
      <c r="K413" s="27">
        <v>-0.96899999999999997</v>
      </c>
      <c r="L413" s="57">
        <f t="shared" si="32"/>
        <v>5131.8227480745636</v>
      </c>
      <c r="M413" s="57">
        <f t="shared" si="33"/>
        <v>7384</v>
      </c>
      <c r="N413" s="28">
        <v>21582</v>
      </c>
      <c r="O413" s="29">
        <v>13011.6</v>
      </c>
    </row>
    <row r="414" spans="1:15">
      <c r="A414" s="40">
        <v>412</v>
      </c>
      <c r="B414" s="56">
        <f t="shared" si="30"/>
        <v>360</v>
      </c>
      <c r="C414" s="15" t="s">
        <v>835</v>
      </c>
      <c r="D414" s="16">
        <v>24000</v>
      </c>
      <c r="E414" s="43">
        <v>-52</v>
      </c>
      <c r="F414" s="50">
        <f t="shared" si="34"/>
        <v>7834.5338983050851</v>
      </c>
      <c r="G414" s="44">
        <v>7395.8</v>
      </c>
      <c r="H414" s="25">
        <v>-5.5999999999999994E-2</v>
      </c>
      <c r="I414" s="55">
        <f t="shared" si="31"/>
        <v>811.23755334281634</v>
      </c>
      <c r="J414" s="53">
        <v>570.29999999999995</v>
      </c>
      <c r="K414" s="27">
        <v>-0.29699999999999999</v>
      </c>
      <c r="L414" s="57">
        <f t="shared" si="32"/>
        <v>7023.2963449622684</v>
      </c>
      <c r="M414" s="57">
        <f t="shared" si="33"/>
        <v>6825.5</v>
      </c>
      <c r="N414" s="28">
        <v>8365.7999999999993</v>
      </c>
      <c r="O414" s="29">
        <v>13621</v>
      </c>
    </row>
    <row r="415" spans="1:15">
      <c r="A415" s="40">
        <v>413</v>
      </c>
      <c r="B415" s="56">
        <f t="shared" si="30"/>
        <v>412</v>
      </c>
      <c r="C415" s="15" t="s">
        <v>837</v>
      </c>
      <c r="D415" s="16">
        <v>18180</v>
      </c>
      <c r="E415" s="43">
        <v>-1</v>
      </c>
      <c r="F415" s="50">
        <f t="shared" si="34"/>
        <v>6870.8178438661707</v>
      </c>
      <c r="G415" s="44">
        <v>7393</v>
      </c>
      <c r="H415" s="25">
        <v>7.5999999999999998E-2</v>
      </c>
      <c r="I415" s="55">
        <f t="shared" si="31"/>
        <v>1295.8333333333335</v>
      </c>
      <c r="J415" s="53">
        <v>1866</v>
      </c>
      <c r="K415" s="27">
        <v>0.44</v>
      </c>
      <c r="L415" s="57">
        <f t="shared" si="32"/>
        <v>5574.9845105328368</v>
      </c>
      <c r="M415" s="57">
        <f t="shared" si="33"/>
        <v>5527</v>
      </c>
      <c r="N415" s="28">
        <v>139613</v>
      </c>
      <c r="O415" s="29">
        <v>15888.4</v>
      </c>
    </row>
    <row r="416" spans="1:15">
      <c r="A416" s="40">
        <v>414</v>
      </c>
      <c r="B416" s="56">
        <f t="shared" si="30"/>
        <v>383</v>
      </c>
      <c r="C416" s="15" t="s">
        <v>839</v>
      </c>
      <c r="D416" s="16">
        <v>7000</v>
      </c>
      <c r="E416" s="43">
        <v>-31</v>
      </c>
      <c r="F416" s="50">
        <f t="shared" si="34"/>
        <v>7394.0703517587945</v>
      </c>
      <c r="G416" s="44">
        <v>7357.1</v>
      </c>
      <c r="H416" s="25">
        <v>-5.0000000000000001E-3</v>
      </c>
      <c r="I416" s="55">
        <f t="shared" si="31"/>
        <v>592.30088495575228</v>
      </c>
      <c r="J416" s="53">
        <v>1338.6</v>
      </c>
      <c r="K416" s="27">
        <v>1.26</v>
      </c>
      <c r="L416" s="57">
        <f t="shared" si="32"/>
        <v>6801.7694668030417</v>
      </c>
      <c r="M416" s="57">
        <f t="shared" si="33"/>
        <v>6018.5</v>
      </c>
      <c r="N416" s="28">
        <v>15301.2</v>
      </c>
      <c r="O416" s="29">
        <v>13251.5</v>
      </c>
    </row>
    <row r="417" spans="1:15">
      <c r="A417" s="40">
        <v>415</v>
      </c>
      <c r="B417" s="56">
        <f t="shared" si="30"/>
        <v>435</v>
      </c>
      <c r="C417" s="15" t="s">
        <v>841</v>
      </c>
      <c r="D417" s="16">
        <v>18140</v>
      </c>
      <c r="E417" s="43">
        <v>20</v>
      </c>
      <c r="F417" s="50">
        <f t="shared" si="34"/>
        <v>6456.5408252853376</v>
      </c>
      <c r="G417" s="44">
        <v>7354</v>
      </c>
      <c r="H417" s="25">
        <v>0.13900000000000001</v>
      </c>
      <c r="I417" s="55">
        <f t="shared" si="31"/>
        <v>1651.6314779270633</v>
      </c>
      <c r="J417" s="53">
        <v>1721</v>
      </c>
      <c r="K417" s="27">
        <v>4.2000000000000003E-2</v>
      </c>
      <c r="L417" s="57">
        <f t="shared" si="32"/>
        <v>4804.9093473582743</v>
      </c>
      <c r="M417" s="57">
        <f t="shared" si="33"/>
        <v>5633</v>
      </c>
      <c r="N417" s="28">
        <v>160518</v>
      </c>
      <c r="O417" s="29">
        <v>14962.7</v>
      </c>
    </row>
    <row r="418" spans="1:15">
      <c r="A418" s="40">
        <v>416</v>
      </c>
      <c r="B418" s="56">
        <f t="shared" si="30"/>
        <v>443</v>
      </c>
      <c r="C418" s="15" t="s">
        <v>843</v>
      </c>
      <c r="D418" s="16">
        <v>16000</v>
      </c>
      <c r="E418" s="43">
        <v>27</v>
      </c>
      <c r="F418" s="50">
        <f t="shared" si="34"/>
        <v>6379.669852302346</v>
      </c>
      <c r="G418" s="44">
        <v>7343</v>
      </c>
      <c r="H418" s="25">
        <v>0.151</v>
      </c>
      <c r="I418" s="55" t="e">
        <f t="shared" si="31"/>
        <v>#VALUE!</v>
      </c>
      <c r="J418" s="53">
        <v>966</v>
      </c>
      <c r="K418" s="27" t="s">
        <v>14</v>
      </c>
      <c r="L418" s="57" t="e">
        <f t="shared" si="32"/>
        <v>#VALUE!</v>
      </c>
      <c r="M418" s="57">
        <f t="shared" si="33"/>
        <v>6377</v>
      </c>
      <c r="N418" s="28">
        <v>9409</v>
      </c>
      <c r="O418" s="29">
        <v>23089.5</v>
      </c>
    </row>
    <row r="419" spans="1:15">
      <c r="A419" s="40">
        <v>417</v>
      </c>
      <c r="B419" s="56">
        <f t="shared" si="30"/>
        <v>475</v>
      </c>
      <c r="C419" s="15" t="s">
        <v>845</v>
      </c>
      <c r="D419" s="16">
        <v>10500</v>
      </c>
      <c r="E419" s="43">
        <v>58</v>
      </c>
      <c r="F419" s="50">
        <f t="shared" si="34"/>
        <v>5837.3503591380677</v>
      </c>
      <c r="G419" s="44">
        <v>7314.2</v>
      </c>
      <c r="H419" s="25">
        <v>0.253</v>
      </c>
      <c r="I419" s="55">
        <f t="shared" si="31"/>
        <v>110.50228310502284</v>
      </c>
      <c r="J419" s="53">
        <v>24.2</v>
      </c>
      <c r="K419" s="27">
        <v>-0.78100000000000003</v>
      </c>
      <c r="L419" s="57">
        <f t="shared" si="32"/>
        <v>5726.8480760330449</v>
      </c>
      <c r="M419" s="57">
        <f t="shared" si="33"/>
        <v>7290</v>
      </c>
      <c r="N419" s="28">
        <v>2979.1</v>
      </c>
      <c r="O419" s="29">
        <v>1577.2</v>
      </c>
    </row>
    <row r="420" spans="1:15">
      <c r="A420" s="40">
        <v>418</v>
      </c>
      <c r="B420" s="56">
        <f t="shared" si="30"/>
        <v>449</v>
      </c>
      <c r="C420" s="15" t="s">
        <v>847</v>
      </c>
      <c r="D420" s="16">
        <v>25000</v>
      </c>
      <c r="E420" s="43">
        <v>31</v>
      </c>
      <c r="F420" s="50">
        <f t="shared" si="34"/>
        <v>6267.5862068965516</v>
      </c>
      <c r="G420" s="44">
        <v>7270.4</v>
      </c>
      <c r="H420" s="25">
        <v>0.16</v>
      </c>
      <c r="I420" s="55">
        <f t="shared" si="31"/>
        <v>336.25730994152036</v>
      </c>
      <c r="J420" s="53">
        <v>-57.5</v>
      </c>
      <c r="K420" s="27">
        <v>-1.171</v>
      </c>
      <c r="L420" s="57">
        <f t="shared" si="32"/>
        <v>5931.3288969550313</v>
      </c>
      <c r="M420" s="57">
        <f t="shared" si="33"/>
        <v>7327.9</v>
      </c>
      <c r="N420" s="28">
        <v>7510.7</v>
      </c>
      <c r="O420" s="29">
        <v>1599</v>
      </c>
    </row>
    <row r="421" spans="1:15">
      <c r="A421" s="40">
        <v>419</v>
      </c>
      <c r="B421" s="56">
        <f t="shared" si="30"/>
        <v>385</v>
      </c>
      <c r="C421" s="15" t="s">
        <v>849</v>
      </c>
      <c r="D421" s="16">
        <v>12442</v>
      </c>
      <c r="E421" s="43">
        <v>-34</v>
      </c>
      <c r="F421" s="50">
        <f t="shared" si="34"/>
        <v>7348.5309017223908</v>
      </c>
      <c r="G421" s="44">
        <v>7253</v>
      </c>
      <c r="H421" s="25">
        <v>-1.3000000000000001E-2</v>
      </c>
      <c r="I421" s="55" t="e">
        <f t="shared" si="31"/>
        <v>#VALUE!</v>
      </c>
      <c r="J421" s="53">
        <v>341</v>
      </c>
      <c r="K421" s="27" t="s">
        <v>14</v>
      </c>
      <c r="L421" s="57" t="e">
        <f t="shared" si="32"/>
        <v>#VALUE!</v>
      </c>
      <c r="M421" s="57">
        <f t="shared" si="33"/>
        <v>6912</v>
      </c>
      <c r="N421" s="28">
        <v>20715</v>
      </c>
      <c r="O421" s="29">
        <v>19053.599999999999</v>
      </c>
    </row>
    <row r="422" spans="1:15">
      <c r="A422" s="40">
        <v>420</v>
      </c>
      <c r="B422" s="56">
        <f t="shared" si="30"/>
        <v>405</v>
      </c>
      <c r="C422" s="15" t="s">
        <v>851</v>
      </c>
      <c r="D422" s="16">
        <v>17000</v>
      </c>
      <c r="E422" s="43">
        <v>-15</v>
      </c>
      <c r="F422" s="50">
        <f t="shared" si="34"/>
        <v>6984.5261121856865</v>
      </c>
      <c r="G422" s="44">
        <v>7222</v>
      </c>
      <c r="H422" s="25">
        <v>3.4000000000000002E-2</v>
      </c>
      <c r="I422" s="55">
        <f t="shared" si="31"/>
        <v>354.80161012075911</v>
      </c>
      <c r="J422" s="53">
        <v>617</v>
      </c>
      <c r="K422" s="27">
        <v>0.73899999999999999</v>
      </c>
      <c r="L422" s="57">
        <f t="shared" si="32"/>
        <v>6629.724502064927</v>
      </c>
      <c r="M422" s="57">
        <f t="shared" si="33"/>
        <v>6605</v>
      </c>
      <c r="N422" s="28">
        <v>5685.9</v>
      </c>
      <c r="O422" s="29">
        <v>9672.1</v>
      </c>
    </row>
    <row r="423" spans="1:15">
      <c r="A423" s="40">
        <v>421</v>
      </c>
      <c r="B423" s="56">
        <f t="shared" si="30"/>
        <v>476</v>
      </c>
      <c r="C423" s="15" t="s">
        <v>853</v>
      </c>
      <c r="D423" s="16">
        <v>2769</v>
      </c>
      <c r="E423" s="43">
        <v>55</v>
      </c>
      <c r="F423" s="50">
        <f t="shared" si="34"/>
        <v>5834.0080971659927</v>
      </c>
      <c r="G423" s="44">
        <v>7205</v>
      </c>
      <c r="H423" s="25">
        <v>0.23499999999999999</v>
      </c>
      <c r="I423" s="55">
        <f t="shared" si="31"/>
        <v>310.5395232120452</v>
      </c>
      <c r="J423" s="53">
        <v>495</v>
      </c>
      <c r="K423" s="27">
        <v>0.59399999999999997</v>
      </c>
      <c r="L423" s="57">
        <f t="shared" si="32"/>
        <v>5523.4685739539473</v>
      </c>
      <c r="M423" s="57">
        <f t="shared" si="33"/>
        <v>6710</v>
      </c>
      <c r="N423" s="28">
        <v>50635.5</v>
      </c>
      <c r="O423" s="29" t="s">
        <v>14</v>
      </c>
    </row>
    <row r="424" spans="1:15">
      <c r="A424" s="40">
        <v>422</v>
      </c>
      <c r="B424" s="56">
        <f t="shared" si="30"/>
        <v>420</v>
      </c>
      <c r="C424" s="15" t="s">
        <v>855</v>
      </c>
      <c r="D424" s="16">
        <v>24000</v>
      </c>
      <c r="E424" s="43">
        <v>-2</v>
      </c>
      <c r="F424" s="50">
        <f t="shared" si="34"/>
        <v>6657.3012939001846</v>
      </c>
      <c r="G424" s="44">
        <v>7203.2</v>
      </c>
      <c r="H424" s="25">
        <v>8.199999999999999E-2</v>
      </c>
      <c r="I424" s="55">
        <f t="shared" si="31"/>
        <v>1044.3727598566309</v>
      </c>
      <c r="J424" s="53">
        <v>2913.8</v>
      </c>
      <c r="K424" s="27">
        <v>1.79</v>
      </c>
      <c r="L424" s="57">
        <f t="shared" si="32"/>
        <v>5612.9285340435536</v>
      </c>
      <c r="M424" s="57">
        <f t="shared" si="33"/>
        <v>4289.3999999999996</v>
      </c>
      <c r="N424" s="28">
        <v>12905.6</v>
      </c>
      <c r="O424" s="29">
        <v>28072.2</v>
      </c>
    </row>
    <row r="425" spans="1:15">
      <c r="A425" s="40">
        <v>423</v>
      </c>
      <c r="B425" s="56">
        <f t="shared" si="30"/>
        <v>426</v>
      </c>
      <c r="C425" s="15" t="s">
        <v>857</v>
      </c>
      <c r="D425" s="16">
        <v>8700</v>
      </c>
      <c r="E425" s="43">
        <v>3</v>
      </c>
      <c r="F425" s="50">
        <f t="shared" si="34"/>
        <v>6632.1362799263343</v>
      </c>
      <c r="G425" s="44">
        <v>7202.5</v>
      </c>
      <c r="H425" s="25">
        <v>8.5999999999999993E-2</v>
      </c>
      <c r="I425" s="55">
        <f t="shared" si="31"/>
        <v>71.614192903548229</v>
      </c>
      <c r="J425" s="53">
        <v>143.30000000000001</v>
      </c>
      <c r="K425" s="27">
        <v>1.0009999999999999</v>
      </c>
      <c r="L425" s="57">
        <f t="shared" si="32"/>
        <v>6560.5220870227859</v>
      </c>
      <c r="M425" s="57">
        <f t="shared" si="33"/>
        <v>7059.2</v>
      </c>
      <c r="N425" s="28">
        <v>2491.1999999999998</v>
      </c>
      <c r="O425" s="29" t="s">
        <v>14</v>
      </c>
    </row>
    <row r="426" spans="1:15">
      <c r="A426" s="40">
        <v>424</v>
      </c>
      <c r="B426" s="56">
        <f t="shared" si="30"/>
        <v>444</v>
      </c>
      <c r="C426" s="15" t="s">
        <v>859</v>
      </c>
      <c r="D426" s="16">
        <v>5600</v>
      </c>
      <c r="E426" s="43">
        <v>20</v>
      </c>
      <c r="F426" s="50">
        <f t="shared" si="34"/>
        <v>6323.3948988566399</v>
      </c>
      <c r="G426" s="44">
        <v>7189.7</v>
      </c>
      <c r="H426" s="25">
        <v>0.13699999999999998</v>
      </c>
      <c r="I426" s="55">
        <f t="shared" si="31"/>
        <v>537.55900202292651</v>
      </c>
      <c r="J426" s="53">
        <v>797.2</v>
      </c>
      <c r="K426" s="27">
        <v>0.48299999999999998</v>
      </c>
      <c r="L426" s="57">
        <f t="shared" si="32"/>
        <v>5785.8358968337134</v>
      </c>
      <c r="M426" s="57">
        <f t="shared" si="33"/>
        <v>6392.5</v>
      </c>
      <c r="N426" s="28">
        <v>3165.9</v>
      </c>
      <c r="O426" s="29">
        <v>10036.5</v>
      </c>
    </row>
    <row r="427" spans="1:15">
      <c r="A427" s="40">
        <v>425</v>
      </c>
      <c r="B427" s="56">
        <f t="shared" si="30"/>
        <v>427</v>
      </c>
      <c r="C427" s="15" t="s">
        <v>861</v>
      </c>
      <c r="D427" s="16">
        <v>30000</v>
      </c>
      <c r="E427" s="43">
        <v>2</v>
      </c>
      <c r="F427" s="50">
        <f t="shared" si="34"/>
        <v>6616.4510166358587</v>
      </c>
      <c r="G427" s="44">
        <v>7159</v>
      </c>
      <c r="H427" s="25">
        <v>8.199999999999999E-2</v>
      </c>
      <c r="I427" s="55">
        <f t="shared" si="31"/>
        <v>281.73598553345386</v>
      </c>
      <c r="J427" s="53">
        <v>467.4</v>
      </c>
      <c r="K427" s="27">
        <v>0.65900000000000003</v>
      </c>
      <c r="L427" s="57">
        <f t="shared" si="32"/>
        <v>6334.7150311024052</v>
      </c>
      <c r="M427" s="57">
        <f t="shared" si="33"/>
        <v>6691.6</v>
      </c>
      <c r="N427" s="28">
        <v>5177.5</v>
      </c>
      <c r="O427" s="29">
        <v>9488.9</v>
      </c>
    </row>
    <row r="428" spans="1:15">
      <c r="A428" s="40">
        <v>426</v>
      </c>
      <c r="B428" s="56">
        <f t="shared" si="30"/>
        <v>455</v>
      </c>
      <c r="C428" s="15" t="s">
        <v>863</v>
      </c>
      <c r="D428" s="16">
        <v>7684</v>
      </c>
      <c r="E428" s="43">
        <v>29</v>
      </c>
      <c r="F428" s="50">
        <f t="shared" si="34"/>
        <v>6141.6309012875536</v>
      </c>
      <c r="G428" s="44">
        <v>7155</v>
      </c>
      <c r="H428" s="25">
        <v>0.16500000000000001</v>
      </c>
      <c r="I428" s="55">
        <f t="shared" si="31"/>
        <v>842.87709497206708</v>
      </c>
      <c r="J428" s="53">
        <v>1207</v>
      </c>
      <c r="K428" s="27">
        <v>0.432</v>
      </c>
      <c r="L428" s="57">
        <f t="shared" si="32"/>
        <v>5298.7538063154861</v>
      </c>
      <c r="M428" s="57">
        <f t="shared" si="33"/>
        <v>5948</v>
      </c>
      <c r="N428" s="28">
        <v>9313</v>
      </c>
      <c r="O428" s="29">
        <v>12606.6</v>
      </c>
    </row>
    <row r="429" spans="1:15">
      <c r="A429" s="40">
        <v>427</v>
      </c>
      <c r="B429" s="56">
        <f t="shared" si="30"/>
        <v>413</v>
      </c>
      <c r="C429" s="15" t="s">
        <v>865</v>
      </c>
      <c r="D429" s="16">
        <v>7600</v>
      </c>
      <c r="E429" s="43">
        <v>-14</v>
      </c>
      <c r="F429" s="50">
        <f t="shared" si="34"/>
        <v>6861.8042226487523</v>
      </c>
      <c r="G429" s="44">
        <v>7150</v>
      </c>
      <c r="H429" s="25">
        <v>4.2000000000000003E-2</v>
      </c>
      <c r="I429" s="55">
        <f t="shared" si="31"/>
        <v>474.91039426523292</v>
      </c>
      <c r="J429" s="53">
        <v>530</v>
      </c>
      <c r="K429" s="27">
        <v>0.11600000000000001</v>
      </c>
      <c r="L429" s="57">
        <f t="shared" si="32"/>
        <v>6386.8938283835196</v>
      </c>
      <c r="M429" s="57">
        <f t="shared" si="33"/>
        <v>6620</v>
      </c>
      <c r="N429" s="28">
        <v>63456</v>
      </c>
      <c r="O429" s="29">
        <v>8592.7000000000007</v>
      </c>
    </row>
    <row r="430" spans="1:15">
      <c r="A430" s="40">
        <v>428</v>
      </c>
      <c r="B430" s="56">
        <f t="shared" si="30"/>
        <v>480</v>
      </c>
      <c r="C430" s="15" t="s">
        <v>867</v>
      </c>
      <c r="D430" s="16">
        <v>4900</v>
      </c>
      <c r="E430" s="43">
        <v>52</v>
      </c>
      <c r="F430" s="50">
        <f t="shared" si="34"/>
        <v>5817.0195439739418</v>
      </c>
      <c r="G430" s="44">
        <v>7143.3</v>
      </c>
      <c r="H430" s="25">
        <v>0.22800000000000001</v>
      </c>
      <c r="I430" s="55">
        <f t="shared" si="31"/>
        <v>535.57623478883329</v>
      </c>
      <c r="J430" s="53">
        <v>748.2</v>
      </c>
      <c r="K430" s="27">
        <v>0.39700000000000002</v>
      </c>
      <c r="L430" s="57">
        <f t="shared" si="32"/>
        <v>5281.4433091851088</v>
      </c>
      <c r="M430" s="57">
        <f t="shared" si="33"/>
        <v>6395.1</v>
      </c>
      <c r="N430" s="28">
        <v>10244.6</v>
      </c>
      <c r="O430" s="29">
        <v>5283</v>
      </c>
    </row>
    <row r="431" spans="1:15">
      <c r="A431" s="40">
        <v>429</v>
      </c>
      <c r="B431" s="56">
        <f t="shared" si="30"/>
        <v>411</v>
      </c>
      <c r="C431" s="15" t="s">
        <v>869</v>
      </c>
      <c r="D431" s="16">
        <v>41200</v>
      </c>
      <c r="E431" s="43">
        <v>-18</v>
      </c>
      <c r="F431" s="50">
        <f t="shared" si="34"/>
        <v>6869.6618357487932</v>
      </c>
      <c r="G431" s="44">
        <v>7110.1</v>
      </c>
      <c r="H431" s="25">
        <v>3.5000000000000003E-2</v>
      </c>
      <c r="I431" s="55">
        <f t="shared" si="31"/>
        <v>138.80813953488374</v>
      </c>
      <c r="J431" s="53">
        <v>-95.5</v>
      </c>
      <c r="K431" s="27">
        <v>-1.6879999999999999</v>
      </c>
      <c r="L431" s="57">
        <f t="shared" si="32"/>
        <v>6730.8536962139096</v>
      </c>
      <c r="M431" s="57">
        <f t="shared" si="33"/>
        <v>7205.6</v>
      </c>
      <c r="N431" s="28">
        <v>4085.1</v>
      </c>
      <c r="O431" s="29">
        <v>1974.2</v>
      </c>
    </row>
    <row r="432" spans="1:15">
      <c r="A432" s="40">
        <v>430</v>
      </c>
      <c r="B432" s="56">
        <f t="shared" si="30"/>
        <v>417</v>
      </c>
      <c r="C432" s="15" t="s">
        <v>871</v>
      </c>
      <c r="D432" s="16">
        <v>7420</v>
      </c>
      <c r="E432" s="43">
        <v>-13</v>
      </c>
      <c r="F432" s="50">
        <f t="shared" si="34"/>
        <v>6704.640151515152</v>
      </c>
      <c r="G432" s="44">
        <v>7080.1</v>
      </c>
      <c r="H432" s="25">
        <v>5.5999999999999994E-2</v>
      </c>
      <c r="I432" s="55">
        <f t="shared" si="31"/>
        <v>90.692520775623251</v>
      </c>
      <c r="J432" s="53">
        <v>163.69999999999999</v>
      </c>
      <c r="K432" s="27">
        <v>0.80500000000000005</v>
      </c>
      <c r="L432" s="57">
        <f t="shared" si="32"/>
        <v>6613.9476307395289</v>
      </c>
      <c r="M432" s="57">
        <f t="shared" si="33"/>
        <v>6916.4000000000005</v>
      </c>
      <c r="N432" s="28">
        <v>2775.9</v>
      </c>
      <c r="O432" s="29">
        <v>1954.8</v>
      </c>
    </row>
    <row r="433" spans="1:15">
      <c r="A433" s="40">
        <v>431</v>
      </c>
      <c r="B433" s="56">
        <f t="shared" si="30"/>
        <v>442</v>
      </c>
      <c r="C433" s="15" t="s">
        <v>873</v>
      </c>
      <c r="D433" s="16">
        <v>20000</v>
      </c>
      <c r="E433" s="43">
        <v>11</v>
      </c>
      <c r="F433" s="50">
        <f t="shared" si="34"/>
        <v>6386.4253393665158</v>
      </c>
      <c r="G433" s="44">
        <v>7057</v>
      </c>
      <c r="H433" s="25">
        <v>0.105</v>
      </c>
      <c r="I433" s="55">
        <f t="shared" si="31"/>
        <v>288.97136797454931</v>
      </c>
      <c r="J433" s="53">
        <v>545</v>
      </c>
      <c r="K433" s="27">
        <v>0.88600000000000001</v>
      </c>
      <c r="L433" s="57">
        <f t="shared" si="32"/>
        <v>6097.4539713919667</v>
      </c>
      <c r="M433" s="57">
        <f t="shared" si="33"/>
        <v>6512</v>
      </c>
      <c r="N433" s="28">
        <v>9771</v>
      </c>
      <c r="O433" s="29">
        <v>5163.3999999999996</v>
      </c>
    </row>
    <row r="434" spans="1:15">
      <c r="A434" s="40">
        <v>432</v>
      </c>
      <c r="B434" s="56">
        <f t="shared" si="30"/>
        <v>436</v>
      </c>
      <c r="C434" s="15" t="s">
        <v>875</v>
      </c>
      <c r="D434" s="16">
        <v>15000</v>
      </c>
      <c r="E434" s="43">
        <v>4</v>
      </c>
      <c r="F434" s="50">
        <f t="shared" si="34"/>
        <v>6447.2426470588234</v>
      </c>
      <c r="G434" s="44">
        <v>7014.6</v>
      </c>
      <c r="H434" s="25">
        <v>8.8000000000000009E-2</v>
      </c>
      <c r="I434" s="55">
        <f t="shared" si="31"/>
        <v>668.47826086956513</v>
      </c>
      <c r="J434" s="53">
        <v>738</v>
      </c>
      <c r="K434" s="27">
        <v>0.104</v>
      </c>
      <c r="L434" s="57">
        <f t="shared" si="32"/>
        <v>5778.7643861892584</v>
      </c>
      <c r="M434" s="57">
        <f t="shared" si="33"/>
        <v>6276.6</v>
      </c>
      <c r="N434" s="28">
        <v>6569.7</v>
      </c>
      <c r="O434" s="29">
        <v>9391</v>
      </c>
    </row>
    <row r="435" spans="1:15">
      <c r="A435" s="40">
        <v>433</v>
      </c>
      <c r="B435" s="56">
        <f t="shared" si="30"/>
        <v>465</v>
      </c>
      <c r="C435" s="15" t="s">
        <v>877</v>
      </c>
      <c r="D435" s="16">
        <v>18277</v>
      </c>
      <c r="E435" s="43">
        <v>32</v>
      </c>
      <c r="F435" s="50">
        <f t="shared" si="34"/>
        <v>6053.4722222222226</v>
      </c>
      <c r="G435" s="44">
        <v>6973.6</v>
      </c>
      <c r="H435" s="25">
        <v>0.152</v>
      </c>
      <c r="I435" s="55">
        <f t="shared" si="31"/>
        <v>9.2655193607867243</v>
      </c>
      <c r="J435" s="53">
        <v>-120.6</v>
      </c>
      <c r="K435" s="27">
        <v>-14.016</v>
      </c>
      <c r="L435" s="57">
        <f t="shared" si="32"/>
        <v>6044.2067028614356</v>
      </c>
      <c r="M435" s="57">
        <f t="shared" si="33"/>
        <v>7094.2000000000007</v>
      </c>
      <c r="N435" s="28">
        <v>1442.1</v>
      </c>
      <c r="O435" s="29">
        <v>166</v>
      </c>
    </row>
    <row r="436" spans="1:15">
      <c r="A436" s="40">
        <v>434</v>
      </c>
      <c r="B436" s="56">
        <f t="shared" si="30"/>
        <v>448</v>
      </c>
      <c r="C436" s="15" t="s">
        <v>879</v>
      </c>
      <c r="D436" s="16">
        <v>6500</v>
      </c>
      <c r="E436" s="43">
        <v>14</v>
      </c>
      <c r="F436" s="50">
        <f t="shared" si="34"/>
        <v>6269.0433212996386</v>
      </c>
      <c r="G436" s="44">
        <v>6946.1</v>
      </c>
      <c r="H436" s="25">
        <v>0.10800000000000001</v>
      </c>
      <c r="I436" s="55">
        <f t="shared" si="31"/>
        <v>549.2462311557789</v>
      </c>
      <c r="J436" s="53">
        <v>327.9</v>
      </c>
      <c r="K436" s="27">
        <v>-0.40300000000000002</v>
      </c>
      <c r="L436" s="57">
        <f t="shared" si="32"/>
        <v>5719.7970901438594</v>
      </c>
      <c r="M436" s="57">
        <f t="shared" si="33"/>
        <v>6618.2000000000007</v>
      </c>
      <c r="N436" s="28">
        <v>8997.4</v>
      </c>
      <c r="O436" s="29">
        <v>3815.5</v>
      </c>
    </row>
    <row r="437" spans="1:15">
      <c r="A437" s="40">
        <v>435</v>
      </c>
      <c r="B437" s="56">
        <f t="shared" si="30"/>
        <v>454</v>
      </c>
      <c r="C437" s="15" t="s">
        <v>881</v>
      </c>
      <c r="D437" s="16">
        <v>30362</v>
      </c>
      <c r="E437" s="43">
        <v>19</v>
      </c>
      <c r="F437" s="50">
        <f t="shared" si="34"/>
        <v>6158.0817051509775</v>
      </c>
      <c r="G437" s="44">
        <v>6934</v>
      </c>
      <c r="H437" s="25">
        <v>0.126</v>
      </c>
      <c r="I437" s="55">
        <f t="shared" si="31"/>
        <v>463.08479532163744</v>
      </c>
      <c r="J437" s="53">
        <v>633.5</v>
      </c>
      <c r="K437" s="27">
        <v>0.36799999999999999</v>
      </c>
      <c r="L437" s="57">
        <f t="shared" si="32"/>
        <v>5694.9969098293404</v>
      </c>
      <c r="M437" s="57">
        <f t="shared" si="33"/>
        <v>6300.5</v>
      </c>
      <c r="N437" s="28">
        <v>16334</v>
      </c>
      <c r="O437" s="29">
        <v>14466.1</v>
      </c>
    </row>
    <row r="438" spans="1:15">
      <c r="A438" s="40">
        <v>436</v>
      </c>
      <c r="B438" s="56">
        <f t="shared" si="30"/>
        <v>428</v>
      </c>
      <c r="C438" s="15" t="s">
        <v>883</v>
      </c>
      <c r="D438" s="16">
        <v>19000</v>
      </c>
      <c r="E438" s="43">
        <v>-8</v>
      </c>
      <c r="F438" s="50">
        <f t="shared" si="34"/>
        <v>6605.5449330783931</v>
      </c>
      <c r="G438" s="44">
        <v>6909.4</v>
      </c>
      <c r="H438" s="25">
        <v>4.5999999999999999E-2</v>
      </c>
      <c r="I438" s="55">
        <f t="shared" si="31"/>
        <v>347.19251336898395</v>
      </c>
      <c r="J438" s="53">
        <v>259.7</v>
      </c>
      <c r="K438" s="27">
        <v>-0.252</v>
      </c>
      <c r="L438" s="57">
        <f t="shared" si="32"/>
        <v>6258.3524197094093</v>
      </c>
      <c r="M438" s="57">
        <f t="shared" si="33"/>
        <v>6649.7</v>
      </c>
      <c r="N438" s="28">
        <v>4440</v>
      </c>
      <c r="O438" s="29">
        <v>3656.9</v>
      </c>
    </row>
    <row r="439" spans="1:15">
      <c r="A439" s="40">
        <v>437</v>
      </c>
      <c r="B439" s="56">
        <f t="shared" si="30"/>
        <v>437</v>
      </c>
      <c r="C439" s="15" t="s">
        <v>885</v>
      </c>
      <c r="D439" s="16">
        <v>9300</v>
      </c>
      <c r="E439" s="43">
        <v>0</v>
      </c>
      <c r="F439" s="50">
        <f t="shared" si="34"/>
        <v>6424.6268656716411</v>
      </c>
      <c r="G439" s="44">
        <v>6887.2</v>
      </c>
      <c r="H439" s="25">
        <v>7.2000000000000008E-2</v>
      </c>
      <c r="I439" s="55">
        <f t="shared" si="31"/>
        <v>89.977220956719833</v>
      </c>
      <c r="J439" s="53">
        <v>39.5</v>
      </c>
      <c r="K439" s="27">
        <v>-0.56100000000000005</v>
      </c>
      <c r="L439" s="57">
        <f t="shared" si="32"/>
        <v>6334.6496447149211</v>
      </c>
      <c r="M439" s="57">
        <f t="shared" si="33"/>
        <v>6847.7</v>
      </c>
      <c r="N439" s="28">
        <v>25344.9</v>
      </c>
      <c r="O439" s="29">
        <v>8854.7000000000007</v>
      </c>
    </row>
    <row r="440" spans="1:15">
      <c r="A440" s="40">
        <v>438</v>
      </c>
      <c r="B440" s="56">
        <f t="shared" si="30"/>
        <v>410</v>
      </c>
      <c r="C440" s="15" t="s">
        <v>887</v>
      </c>
      <c r="D440" s="16">
        <v>26500</v>
      </c>
      <c r="E440" s="43">
        <v>-28</v>
      </c>
      <c r="F440" s="50">
        <f t="shared" si="34"/>
        <v>6870.1298701298711</v>
      </c>
      <c r="G440" s="44">
        <v>6877</v>
      </c>
      <c r="H440" s="25">
        <v>1E-3</v>
      </c>
      <c r="I440" s="55">
        <f t="shared" si="31"/>
        <v>179.97198879551823</v>
      </c>
      <c r="J440" s="53">
        <v>257</v>
      </c>
      <c r="K440" s="27">
        <v>0.42799999999999999</v>
      </c>
      <c r="L440" s="57">
        <f t="shared" si="32"/>
        <v>6690.1578813343531</v>
      </c>
      <c r="M440" s="57">
        <f t="shared" si="33"/>
        <v>6620</v>
      </c>
      <c r="N440" s="28">
        <v>9699</v>
      </c>
      <c r="O440" s="29">
        <v>2915.8</v>
      </c>
    </row>
    <row r="441" spans="1:15">
      <c r="A441" s="40">
        <v>439</v>
      </c>
      <c r="B441" s="56">
        <f t="shared" si="30"/>
        <v>434</v>
      </c>
      <c r="C441" s="15" t="s">
        <v>889</v>
      </c>
      <c r="D441" s="16">
        <v>8200</v>
      </c>
      <c r="E441" s="43">
        <v>-5</v>
      </c>
      <c r="F441" s="50">
        <f t="shared" si="34"/>
        <v>6454.8356807511736</v>
      </c>
      <c r="G441" s="44">
        <v>6874.4</v>
      </c>
      <c r="H441" s="25">
        <v>6.5000000000000002E-2</v>
      </c>
      <c r="I441" s="55">
        <f t="shared" si="31"/>
        <v>139.0728476821192</v>
      </c>
      <c r="J441" s="53">
        <v>168</v>
      </c>
      <c r="K441" s="27">
        <v>0.20799999999999999</v>
      </c>
      <c r="L441" s="57">
        <f t="shared" si="32"/>
        <v>6315.7628330690541</v>
      </c>
      <c r="M441" s="57">
        <f t="shared" si="33"/>
        <v>6706.4</v>
      </c>
      <c r="N441" s="28">
        <v>2695.4</v>
      </c>
      <c r="O441" s="29">
        <v>1352.5</v>
      </c>
    </row>
    <row r="442" spans="1:15">
      <c r="A442" s="40">
        <v>440</v>
      </c>
      <c r="B442" s="56">
        <f t="shared" si="30"/>
        <v>429</v>
      </c>
      <c r="C442" s="15" t="s">
        <v>891</v>
      </c>
      <c r="D442" s="16">
        <v>8291</v>
      </c>
      <c r="E442" s="43">
        <v>-11</v>
      </c>
      <c r="F442" s="50">
        <f t="shared" si="34"/>
        <v>6583.333333333333</v>
      </c>
      <c r="G442" s="44">
        <v>6873</v>
      </c>
      <c r="H442" s="25">
        <v>4.4000000000000004E-2</v>
      </c>
      <c r="I442" s="55">
        <f t="shared" si="31"/>
        <v>460.0840336134454</v>
      </c>
      <c r="J442" s="53">
        <v>657</v>
      </c>
      <c r="K442" s="27">
        <v>0.42799999999999999</v>
      </c>
      <c r="L442" s="57">
        <f t="shared" si="32"/>
        <v>6123.2492997198879</v>
      </c>
      <c r="M442" s="57">
        <f t="shared" si="33"/>
        <v>6216</v>
      </c>
      <c r="N442" s="28">
        <v>24529</v>
      </c>
      <c r="O442" s="29">
        <v>15760</v>
      </c>
    </row>
    <row r="443" spans="1:15">
      <c r="A443" s="40">
        <v>441</v>
      </c>
      <c r="B443" s="56">
        <f t="shared" si="30"/>
        <v>464</v>
      </c>
      <c r="C443" s="15" t="s">
        <v>893</v>
      </c>
      <c r="D443" s="16">
        <v>17400</v>
      </c>
      <c r="E443" s="43">
        <v>23</v>
      </c>
      <c r="F443" s="50">
        <f t="shared" si="34"/>
        <v>6059.6102745792741</v>
      </c>
      <c r="G443" s="44">
        <v>6841.3</v>
      </c>
      <c r="H443" s="25">
        <v>0.129</v>
      </c>
      <c r="I443" s="55">
        <f t="shared" si="31"/>
        <v>395.67901234567887</v>
      </c>
      <c r="J443" s="53">
        <v>-128.19999999999999</v>
      </c>
      <c r="K443" s="27">
        <v>-1.3240000000000001</v>
      </c>
      <c r="L443" s="57">
        <f t="shared" si="32"/>
        <v>5663.9312622335956</v>
      </c>
      <c r="M443" s="57">
        <f t="shared" si="33"/>
        <v>6969.5</v>
      </c>
      <c r="N443" s="28">
        <v>33306.300000000003</v>
      </c>
      <c r="O443" s="29">
        <v>13813.2</v>
      </c>
    </row>
    <row r="444" spans="1:15">
      <c r="A444" s="40">
        <v>442</v>
      </c>
      <c r="B444" s="56">
        <f t="shared" si="30"/>
        <v>398</v>
      </c>
      <c r="C444" s="15" t="s">
        <v>895</v>
      </c>
      <c r="D444" s="16">
        <v>2615</v>
      </c>
      <c r="E444" s="43">
        <v>-44</v>
      </c>
      <c r="F444" s="50">
        <f t="shared" si="34"/>
        <v>7118.0208333333339</v>
      </c>
      <c r="G444" s="44">
        <v>6833.3</v>
      </c>
      <c r="H444" s="25">
        <v>-0.04</v>
      </c>
      <c r="I444" s="55">
        <f t="shared" si="31"/>
        <v>1471.1832061068701</v>
      </c>
      <c r="J444" s="53">
        <v>1541.8</v>
      </c>
      <c r="K444" s="27">
        <v>4.8000000000000001E-2</v>
      </c>
      <c r="L444" s="57">
        <f t="shared" si="32"/>
        <v>5646.8376272264641</v>
      </c>
      <c r="M444" s="57">
        <f t="shared" si="33"/>
        <v>5291.5</v>
      </c>
      <c r="N444" s="28">
        <v>28924.7</v>
      </c>
      <c r="O444" s="29">
        <v>23030.9</v>
      </c>
    </row>
    <row r="445" spans="1:15">
      <c r="A445" s="40">
        <v>443</v>
      </c>
      <c r="B445" s="56">
        <f t="shared" si="30"/>
        <v>461</v>
      </c>
      <c r="C445" s="15" t="s">
        <v>897</v>
      </c>
      <c r="D445" s="16">
        <v>9500</v>
      </c>
      <c r="E445" s="43">
        <v>18</v>
      </c>
      <c r="F445" s="50">
        <f t="shared" si="34"/>
        <v>6082.2479928635148</v>
      </c>
      <c r="G445" s="44">
        <v>6818.2</v>
      </c>
      <c r="H445" s="25">
        <v>0.121</v>
      </c>
      <c r="I445" s="55">
        <f t="shared" si="31"/>
        <v>6.2</v>
      </c>
      <c r="J445" s="53">
        <v>186</v>
      </c>
      <c r="K445" s="27">
        <v>29</v>
      </c>
      <c r="L445" s="57">
        <f t="shared" si="32"/>
        <v>6076.047992863515</v>
      </c>
      <c r="M445" s="57">
        <f t="shared" si="33"/>
        <v>6632.2</v>
      </c>
      <c r="N445" s="28">
        <v>4515.7</v>
      </c>
      <c r="O445" s="29">
        <v>869.8</v>
      </c>
    </row>
    <row r="446" spans="1:15">
      <c r="A446" s="40">
        <v>444</v>
      </c>
      <c r="B446" s="56">
        <f t="shared" si="30"/>
        <v>433</v>
      </c>
      <c r="C446" s="15" t="s">
        <v>899</v>
      </c>
      <c r="D446" s="16">
        <v>68000</v>
      </c>
      <c r="E446" s="43">
        <v>-11</v>
      </c>
      <c r="F446" s="50">
        <f t="shared" si="34"/>
        <v>6480</v>
      </c>
      <c r="G446" s="44">
        <v>6804</v>
      </c>
      <c r="H446" s="25">
        <v>0.05</v>
      </c>
      <c r="I446" s="55">
        <f t="shared" si="31"/>
        <v>61.895702775290964</v>
      </c>
      <c r="J446" s="53">
        <v>553.1</v>
      </c>
      <c r="K446" s="27">
        <v>7.9359999999999999</v>
      </c>
      <c r="L446" s="57">
        <f t="shared" si="32"/>
        <v>6418.1042972247087</v>
      </c>
      <c r="M446" s="57">
        <f t="shared" si="33"/>
        <v>6250.9</v>
      </c>
      <c r="N446" s="28">
        <v>7256</v>
      </c>
      <c r="O446" s="29">
        <v>6463.1</v>
      </c>
    </row>
    <row r="447" spans="1:15">
      <c r="A447" s="40">
        <v>445</v>
      </c>
      <c r="B447" s="56">
        <f t="shared" si="30"/>
        <v>406</v>
      </c>
      <c r="C447" s="15" t="s">
        <v>901</v>
      </c>
      <c r="D447" s="16">
        <v>39500</v>
      </c>
      <c r="E447" s="43">
        <v>-39</v>
      </c>
      <c r="F447" s="50">
        <f t="shared" si="34"/>
        <v>6938.9795918367345</v>
      </c>
      <c r="G447" s="44">
        <v>6800.2</v>
      </c>
      <c r="H447" s="25">
        <v>-0.02</v>
      </c>
      <c r="I447" s="55" t="e">
        <f t="shared" si="31"/>
        <v>#VALUE!</v>
      </c>
      <c r="J447" s="53">
        <v>-11</v>
      </c>
      <c r="K447" s="27" t="s">
        <v>14</v>
      </c>
      <c r="L447" s="57" t="e">
        <f t="shared" si="32"/>
        <v>#VALUE!</v>
      </c>
      <c r="M447" s="57">
        <f t="shared" si="33"/>
        <v>6811.2</v>
      </c>
      <c r="N447" s="28">
        <v>3640.8</v>
      </c>
      <c r="O447" s="29">
        <v>332.5</v>
      </c>
    </row>
    <row r="448" spans="1:15">
      <c r="A448" s="40">
        <v>446</v>
      </c>
      <c r="B448" s="56">
        <f t="shared" si="30"/>
        <v>446</v>
      </c>
      <c r="C448" s="15" t="s">
        <v>903</v>
      </c>
      <c r="D448" s="16">
        <v>12124</v>
      </c>
      <c r="E448" s="43">
        <v>0</v>
      </c>
      <c r="F448" s="50">
        <f t="shared" si="34"/>
        <v>4720.8913649025071</v>
      </c>
      <c r="G448" s="44">
        <v>6779.2</v>
      </c>
      <c r="H448" s="25">
        <v>0.436</v>
      </c>
      <c r="I448" s="55" t="e">
        <f t="shared" si="31"/>
        <v>#VALUE!</v>
      </c>
      <c r="J448" s="53">
        <v>-504.1</v>
      </c>
      <c r="K448" s="27" t="s">
        <v>14</v>
      </c>
      <c r="L448" s="57" t="e">
        <f t="shared" si="32"/>
        <v>#VALUE!</v>
      </c>
      <c r="M448" s="57">
        <f t="shared" si="33"/>
        <v>7283.3</v>
      </c>
      <c r="N448" s="28">
        <v>1890.9</v>
      </c>
      <c r="O448" s="29">
        <v>13524.3</v>
      </c>
    </row>
    <row r="449" spans="1:15">
      <c r="A449" s="40">
        <v>447</v>
      </c>
      <c r="B449" s="56">
        <f t="shared" si="30"/>
        <v>460</v>
      </c>
      <c r="C449" s="15" t="s">
        <v>905</v>
      </c>
      <c r="D449" s="16">
        <v>19969</v>
      </c>
      <c r="E449" s="43">
        <v>13</v>
      </c>
      <c r="F449" s="50">
        <f t="shared" si="34"/>
        <v>6091.8918918918916</v>
      </c>
      <c r="G449" s="44">
        <v>6762</v>
      </c>
      <c r="H449" s="25">
        <v>0.11</v>
      </c>
      <c r="I449" s="55">
        <f t="shared" si="31"/>
        <v>1262.7422828427852</v>
      </c>
      <c r="J449" s="53">
        <v>1759</v>
      </c>
      <c r="K449" s="27">
        <v>0.39300000000000002</v>
      </c>
      <c r="L449" s="57">
        <f t="shared" si="32"/>
        <v>4829.1496090491064</v>
      </c>
      <c r="M449" s="57">
        <f t="shared" si="33"/>
        <v>5003</v>
      </c>
      <c r="N449" s="28">
        <v>125688</v>
      </c>
      <c r="O449" s="29">
        <v>14401</v>
      </c>
    </row>
    <row r="450" spans="1:15">
      <c r="A450" s="40">
        <v>448</v>
      </c>
      <c r="B450" s="56">
        <f t="shared" si="30"/>
        <v>447</v>
      </c>
      <c r="C450" s="15" t="s">
        <v>907</v>
      </c>
      <c r="D450" s="16">
        <v>26000</v>
      </c>
      <c r="E450" s="43">
        <v>-1</v>
      </c>
      <c r="F450" s="50">
        <f t="shared" si="34"/>
        <v>6307.6995305164319</v>
      </c>
      <c r="G450" s="44">
        <v>6717.7</v>
      </c>
      <c r="H450" s="25">
        <v>6.5000000000000002E-2</v>
      </c>
      <c r="I450" s="55">
        <f t="shared" si="31"/>
        <v>747.25848563968668</v>
      </c>
      <c r="J450" s="53">
        <v>572.4</v>
      </c>
      <c r="K450" s="27">
        <v>-0.23400000000000001</v>
      </c>
      <c r="L450" s="57">
        <f t="shared" si="32"/>
        <v>5560.4410448767449</v>
      </c>
      <c r="M450" s="57">
        <f t="shared" si="33"/>
        <v>6145.3</v>
      </c>
      <c r="N450" s="28">
        <v>13216.3</v>
      </c>
      <c r="O450" s="29">
        <v>12843.5</v>
      </c>
    </row>
    <row r="451" spans="1:15">
      <c r="A451" s="40">
        <v>449</v>
      </c>
      <c r="B451" s="56">
        <f t="shared" ref="B451:B514" si="35">A451+E451</f>
        <v>471</v>
      </c>
      <c r="C451" s="15" t="s">
        <v>909</v>
      </c>
      <c r="D451" s="16">
        <v>30000</v>
      </c>
      <c r="E451" s="43">
        <v>22</v>
      </c>
      <c r="F451" s="50">
        <f t="shared" si="34"/>
        <v>5886.590709903594</v>
      </c>
      <c r="G451" s="44">
        <v>6716.6</v>
      </c>
      <c r="H451" s="25">
        <v>0.14099999999999999</v>
      </c>
      <c r="I451" s="55">
        <f t="shared" ref="I451:I514" si="36">J451/(1+K451)</f>
        <v>555.31197301854979</v>
      </c>
      <c r="J451" s="53">
        <v>658.6</v>
      </c>
      <c r="K451" s="27">
        <v>0.186</v>
      </c>
      <c r="L451" s="57">
        <f t="shared" si="32"/>
        <v>5331.2787368850441</v>
      </c>
      <c r="M451" s="57">
        <f t="shared" si="33"/>
        <v>6058</v>
      </c>
      <c r="N451" s="28">
        <v>3191.2</v>
      </c>
      <c r="O451" s="29">
        <v>20683.900000000001</v>
      </c>
    </row>
    <row r="452" spans="1:15">
      <c r="A452" s="40">
        <v>450</v>
      </c>
      <c r="B452" s="56">
        <f t="shared" si="35"/>
        <v>473</v>
      </c>
      <c r="C452" s="15" t="s">
        <v>911</v>
      </c>
      <c r="D452" s="16">
        <v>7400</v>
      </c>
      <c r="E452" s="43">
        <v>23</v>
      </c>
      <c r="F452" s="50">
        <f t="shared" si="34"/>
        <v>5871.2160979877517</v>
      </c>
      <c r="G452" s="44">
        <v>6710.8</v>
      </c>
      <c r="H452" s="25">
        <v>0.14300000000000002</v>
      </c>
      <c r="I452" s="55">
        <f t="shared" si="36"/>
        <v>1198.2352941176471</v>
      </c>
      <c r="J452" s="53">
        <v>2444.4</v>
      </c>
      <c r="K452" s="27">
        <v>1.04</v>
      </c>
      <c r="L452" s="57">
        <f t="shared" ref="L452:L502" si="37">F452-I452</f>
        <v>4672.9808038701049</v>
      </c>
      <c r="M452" s="57">
        <f t="shared" ref="M452:M502" si="38">$G452-$J452</f>
        <v>4266.3999999999996</v>
      </c>
      <c r="N452" s="28">
        <v>11734.5</v>
      </c>
      <c r="O452" s="29">
        <v>44871.4</v>
      </c>
    </row>
    <row r="453" spans="1:15">
      <c r="A453" s="40">
        <v>451</v>
      </c>
      <c r="B453" s="56">
        <f t="shared" si="35"/>
        <v>459</v>
      </c>
      <c r="C453" s="15" t="s">
        <v>913</v>
      </c>
      <c r="D453" s="16">
        <v>44000</v>
      </c>
      <c r="E453" s="43">
        <v>8</v>
      </c>
      <c r="F453" s="50">
        <f t="shared" ref="F453:F502" si="39">G453/(1+H453)</f>
        <v>6112.282309807516</v>
      </c>
      <c r="G453" s="44">
        <v>6668.5</v>
      </c>
      <c r="H453" s="25">
        <v>9.0999999999999998E-2</v>
      </c>
      <c r="I453" s="55">
        <f t="shared" si="36"/>
        <v>384.69387755102036</v>
      </c>
      <c r="J453" s="53">
        <v>414.7</v>
      </c>
      <c r="K453" s="27">
        <v>7.8E-2</v>
      </c>
      <c r="L453" s="57">
        <f t="shared" si="37"/>
        <v>5727.5884322564953</v>
      </c>
      <c r="M453" s="57">
        <f t="shared" si="38"/>
        <v>6253.8</v>
      </c>
      <c r="N453" s="28">
        <v>3079.2</v>
      </c>
      <c r="O453" s="29">
        <v>10509.6</v>
      </c>
    </row>
    <row r="454" spans="1:15">
      <c r="A454" s="40">
        <v>452</v>
      </c>
      <c r="B454" s="56">
        <f t="shared" si="35"/>
        <v>445</v>
      </c>
      <c r="C454" s="15" t="s">
        <v>915</v>
      </c>
      <c r="D454" s="16">
        <v>23000</v>
      </c>
      <c r="E454" s="43">
        <v>-7</v>
      </c>
      <c r="F454" s="50">
        <f t="shared" si="39"/>
        <v>6312.5</v>
      </c>
      <c r="G454" s="44">
        <v>6666</v>
      </c>
      <c r="H454" s="25">
        <v>5.5999999999999994E-2</v>
      </c>
      <c r="I454" s="55">
        <f t="shared" si="36"/>
        <v>825.11556240369794</v>
      </c>
      <c r="J454" s="53">
        <v>535.5</v>
      </c>
      <c r="K454" s="27">
        <v>-0.35099999999999998</v>
      </c>
      <c r="L454" s="57">
        <f t="shared" si="37"/>
        <v>5487.3844375963017</v>
      </c>
      <c r="M454" s="57">
        <f t="shared" si="38"/>
        <v>6130.5</v>
      </c>
      <c r="N454" s="28">
        <v>6262</v>
      </c>
      <c r="O454" s="29">
        <v>20975.200000000001</v>
      </c>
    </row>
    <row r="455" spans="1:15">
      <c r="A455" s="40">
        <v>453</v>
      </c>
      <c r="B455" s="56">
        <f t="shared" si="35"/>
        <v>486</v>
      </c>
      <c r="C455" s="15" t="s">
        <v>917</v>
      </c>
      <c r="D455" s="16">
        <v>18800</v>
      </c>
      <c r="E455" s="43">
        <v>33</v>
      </c>
      <c r="F455" s="50">
        <f t="shared" si="39"/>
        <v>5715.7939914163089</v>
      </c>
      <c r="G455" s="44">
        <v>6658.9</v>
      </c>
      <c r="H455" s="25">
        <v>0.16500000000000001</v>
      </c>
      <c r="I455" s="55">
        <f t="shared" si="36"/>
        <v>1199.0755007704161</v>
      </c>
      <c r="J455" s="53">
        <v>1556.4</v>
      </c>
      <c r="K455" s="27">
        <v>0.29799999999999999</v>
      </c>
      <c r="L455" s="57">
        <f t="shared" si="37"/>
        <v>4516.7184906458933</v>
      </c>
      <c r="M455" s="57">
        <f t="shared" si="38"/>
        <v>5102.5</v>
      </c>
      <c r="N455" s="28">
        <v>132212.5</v>
      </c>
      <c r="O455" s="29">
        <v>19754.400000000001</v>
      </c>
    </row>
    <row r="456" spans="1:15">
      <c r="A456" s="40">
        <v>454</v>
      </c>
      <c r="B456" s="56">
        <f t="shared" si="35"/>
        <v>451</v>
      </c>
      <c r="C456" s="15" t="s">
        <v>919</v>
      </c>
      <c r="D456" s="16">
        <v>7000</v>
      </c>
      <c r="E456" s="43">
        <v>-3</v>
      </c>
      <c r="F456" s="50">
        <f t="shared" si="39"/>
        <v>6180.6331471135936</v>
      </c>
      <c r="G456" s="44">
        <v>6638</v>
      </c>
      <c r="H456" s="25">
        <v>7.400000000000001E-2</v>
      </c>
      <c r="I456" s="55">
        <f t="shared" si="36"/>
        <v>745.8770614692653</v>
      </c>
      <c r="J456" s="53">
        <v>995</v>
      </c>
      <c r="K456" s="27">
        <v>0.33400000000000002</v>
      </c>
      <c r="L456" s="57">
        <f t="shared" si="37"/>
        <v>5434.7560856443288</v>
      </c>
      <c r="M456" s="57">
        <f t="shared" si="38"/>
        <v>5643</v>
      </c>
      <c r="N456" s="28">
        <v>7362</v>
      </c>
      <c r="O456" s="29">
        <v>6179.1</v>
      </c>
    </row>
    <row r="457" spans="1:15">
      <c r="A457" s="40">
        <v>455</v>
      </c>
      <c r="B457" s="56">
        <f t="shared" si="35"/>
        <v>481</v>
      </c>
      <c r="C457" s="15" t="s">
        <v>921</v>
      </c>
      <c r="D457" s="16">
        <v>12600</v>
      </c>
      <c r="E457" s="43">
        <v>26</v>
      </c>
      <c r="F457" s="50">
        <f t="shared" si="39"/>
        <v>5810.2383053839367</v>
      </c>
      <c r="G457" s="44">
        <v>6583</v>
      </c>
      <c r="H457" s="25">
        <v>0.13300000000000001</v>
      </c>
      <c r="I457" s="55">
        <f t="shared" si="36"/>
        <v>246.37681159420308</v>
      </c>
      <c r="J457" s="53">
        <v>-17</v>
      </c>
      <c r="K457" s="27">
        <v>-1.069</v>
      </c>
      <c r="L457" s="57">
        <f t="shared" si="37"/>
        <v>5563.8614937897337</v>
      </c>
      <c r="M457" s="57">
        <f t="shared" si="38"/>
        <v>6600</v>
      </c>
      <c r="N457" s="28">
        <v>5307</v>
      </c>
      <c r="O457" s="29">
        <v>5001.5</v>
      </c>
    </row>
    <row r="458" spans="1:15">
      <c r="A458" s="40">
        <v>456</v>
      </c>
      <c r="B458" s="56">
        <f t="shared" si="35"/>
        <v>456</v>
      </c>
      <c r="C458" s="15" t="s">
        <v>923</v>
      </c>
      <c r="D458" s="16">
        <v>2400</v>
      </c>
      <c r="E458" s="43">
        <v>0</v>
      </c>
      <c r="F458" s="50">
        <f t="shared" si="39"/>
        <v>5154.2678151918562</v>
      </c>
      <c r="G458" s="44">
        <v>6582</v>
      </c>
      <c r="H458" s="25">
        <v>0.27699999999999997</v>
      </c>
      <c r="I458" s="55" t="e">
        <f t="shared" si="36"/>
        <v>#VALUE!</v>
      </c>
      <c r="J458" s="53">
        <v>1096</v>
      </c>
      <c r="K458" s="27" t="s">
        <v>14</v>
      </c>
      <c r="L458" s="57" t="e">
        <f t="shared" si="37"/>
        <v>#VALUE!</v>
      </c>
      <c r="M458" s="57">
        <f t="shared" si="38"/>
        <v>5486</v>
      </c>
      <c r="N458" s="28">
        <v>21321</v>
      </c>
      <c r="O458" s="29">
        <v>13677.2</v>
      </c>
    </row>
    <row r="459" spans="1:15">
      <c r="A459" s="40">
        <v>457</v>
      </c>
      <c r="B459" s="56">
        <f t="shared" si="35"/>
        <v>423</v>
      </c>
      <c r="C459" s="15" t="s">
        <v>925</v>
      </c>
      <c r="D459" s="16">
        <v>39500</v>
      </c>
      <c r="E459" s="43">
        <v>-34</v>
      </c>
      <c r="F459" s="50">
        <f t="shared" si="39"/>
        <v>6651.4661274014161</v>
      </c>
      <c r="G459" s="44">
        <v>6578.3</v>
      </c>
      <c r="H459" s="25">
        <v>-1.1000000000000001E-2</v>
      </c>
      <c r="I459" s="55" t="e">
        <f t="shared" si="36"/>
        <v>#VALUE!</v>
      </c>
      <c r="J459" s="53">
        <v>-39.700000000000003</v>
      </c>
      <c r="K459" s="27" t="s">
        <v>14</v>
      </c>
      <c r="L459" s="57" t="e">
        <f t="shared" si="37"/>
        <v>#VALUE!</v>
      </c>
      <c r="M459" s="57">
        <f t="shared" si="38"/>
        <v>6618</v>
      </c>
      <c r="N459" s="28">
        <v>3570.5</v>
      </c>
      <c r="O459" s="29">
        <v>213.4</v>
      </c>
    </row>
    <row r="460" spans="1:15">
      <c r="A460" s="40">
        <v>458</v>
      </c>
      <c r="B460" s="56">
        <f t="shared" si="35"/>
        <v>439</v>
      </c>
      <c r="C460" s="15" t="s">
        <v>927</v>
      </c>
      <c r="D460" s="16">
        <v>31005</v>
      </c>
      <c r="E460" s="43">
        <v>-19</v>
      </c>
      <c r="F460" s="50">
        <f t="shared" si="39"/>
        <v>6419.8420533070093</v>
      </c>
      <c r="G460" s="44">
        <v>6503.3</v>
      </c>
      <c r="H460" s="25">
        <v>1.3000000000000001E-2</v>
      </c>
      <c r="I460" s="55">
        <f t="shared" si="36"/>
        <v>221.45643693107934</v>
      </c>
      <c r="J460" s="53">
        <v>170.3</v>
      </c>
      <c r="K460" s="27">
        <v>-0.23100000000000001</v>
      </c>
      <c r="L460" s="57">
        <f t="shared" si="37"/>
        <v>6198.3856163759301</v>
      </c>
      <c r="M460" s="57">
        <f t="shared" si="38"/>
        <v>6333</v>
      </c>
      <c r="N460" s="28">
        <v>3431.4</v>
      </c>
      <c r="O460" s="29">
        <v>1897.6</v>
      </c>
    </row>
    <row r="461" spans="1:15">
      <c r="A461" s="40">
        <v>459</v>
      </c>
      <c r="B461" s="56">
        <f t="shared" si="35"/>
        <v>500</v>
      </c>
      <c r="C461" s="15" t="s">
        <v>929</v>
      </c>
      <c r="D461" s="16">
        <v>41000</v>
      </c>
      <c r="E461" s="43">
        <v>41</v>
      </c>
      <c r="F461" s="50">
        <f t="shared" si="39"/>
        <v>5428.7866108786602</v>
      </c>
      <c r="G461" s="44">
        <v>6487.4</v>
      </c>
      <c r="H461" s="25">
        <v>0.19500000000000001</v>
      </c>
      <c r="I461" s="55">
        <f t="shared" si="36"/>
        <v>480.66172276098115</v>
      </c>
      <c r="J461" s="53">
        <v>842.6</v>
      </c>
      <c r="K461" s="27">
        <v>0.753</v>
      </c>
      <c r="L461" s="57">
        <f t="shared" si="37"/>
        <v>4948.1248881176789</v>
      </c>
      <c r="M461" s="57">
        <f t="shared" si="38"/>
        <v>5644.7999999999993</v>
      </c>
      <c r="N461" s="28">
        <v>6958.2</v>
      </c>
      <c r="O461" s="29">
        <v>21207.8</v>
      </c>
    </row>
    <row r="462" spans="1:15">
      <c r="A462" s="40">
        <v>460</v>
      </c>
      <c r="B462" s="56">
        <f t="shared" si="35"/>
        <v>460</v>
      </c>
      <c r="C462" s="15" t="s">
        <v>931</v>
      </c>
      <c r="D462" s="16">
        <v>10100</v>
      </c>
      <c r="E462" s="43">
        <v>0</v>
      </c>
      <c r="F462" s="50">
        <f t="shared" si="39"/>
        <v>5329.2181069958842</v>
      </c>
      <c r="G462" s="44">
        <v>6475</v>
      </c>
      <c r="H462" s="25">
        <v>0.215</v>
      </c>
      <c r="I462" s="55">
        <f t="shared" si="36"/>
        <v>43.001148398621922</v>
      </c>
      <c r="J462" s="53">
        <v>337</v>
      </c>
      <c r="K462" s="27">
        <v>6.8369999999999997</v>
      </c>
      <c r="L462" s="57">
        <f t="shared" si="37"/>
        <v>5286.2169585972624</v>
      </c>
      <c r="M462" s="57">
        <f t="shared" si="38"/>
        <v>6138</v>
      </c>
      <c r="N462" s="28">
        <v>4556</v>
      </c>
      <c r="O462" s="29">
        <v>27601.5</v>
      </c>
    </row>
    <row r="463" spans="1:15">
      <c r="A463" s="40">
        <v>461</v>
      </c>
      <c r="B463" s="56">
        <f t="shared" si="35"/>
        <v>461</v>
      </c>
      <c r="C463" s="15" t="s">
        <v>933</v>
      </c>
      <c r="D463" s="16">
        <v>1708</v>
      </c>
      <c r="E463" s="43">
        <v>0</v>
      </c>
      <c r="F463" s="50">
        <f t="shared" si="39"/>
        <v>5406.3545150501677</v>
      </c>
      <c r="G463" s="44">
        <v>6466</v>
      </c>
      <c r="H463" s="25">
        <v>0.19600000000000001</v>
      </c>
      <c r="I463" s="55" t="e">
        <f t="shared" si="36"/>
        <v>#VALUE!</v>
      </c>
      <c r="J463" s="53">
        <v>-282</v>
      </c>
      <c r="K463" s="27" t="s">
        <v>14</v>
      </c>
      <c r="L463" s="57" t="e">
        <f t="shared" si="37"/>
        <v>#VALUE!</v>
      </c>
      <c r="M463" s="57">
        <f t="shared" si="38"/>
        <v>6748</v>
      </c>
      <c r="N463" s="28">
        <v>21433</v>
      </c>
      <c r="O463" s="29">
        <v>18251.8</v>
      </c>
    </row>
    <row r="464" spans="1:15">
      <c r="A464" s="40">
        <v>462</v>
      </c>
      <c r="B464" s="56">
        <f t="shared" si="35"/>
        <v>467</v>
      </c>
      <c r="C464" s="15" t="s">
        <v>935</v>
      </c>
      <c r="D464" s="16">
        <v>16840</v>
      </c>
      <c r="E464" s="43">
        <v>5</v>
      </c>
      <c r="F464" s="50">
        <f t="shared" si="39"/>
        <v>6021.1753731343279</v>
      </c>
      <c r="G464" s="44">
        <v>6454.7</v>
      </c>
      <c r="H464" s="25">
        <v>7.2000000000000008E-2</v>
      </c>
      <c r="I464" s="55">
        <f t="shared" si="36"/>
        <v>1408.296622613803</v>
      </c>
      <c r="J464" s="53">
        <v>1918.1</v>
      </c>
      <c r="K464" s="27">
        <v>0.36199999999999999</v>
      </c>
      <c r="L464" s="57">
        <f t="shared" si="37"/>
        <v>4612.8787505205246</v>
      </c>
      <c r="M464" s="57">
        <f t="shared" si="38"/>
        <v>4536.6000000000004</v>
      </c>
      <c r="N464" s="28">
        <v>120097.4</v>
      </c>
      <c r="O464" s="29">
        <v>21741.200000000001</v>
      </c>
    </row>
    <row r="465" spans="1:15">
      <c r="A465" s="40">
        <v>463</v>
      </c>
      <c r="B465" s="56">
        <f t="shared" si="35"/>
        <v>498</v>
      </c>
      <c r="C465" s="15" t="s">
        <v>937</v>
      </c>
      <c r="D465" s="16">
        <v>140000</v>
      </c>
      <c r="E465" s="43">
        <v>35</v>
      </c>
      <c r="F465" s="50">
        <f t="shared" si="39"/>
        <v>5454.8687552921247</v>
      </c>
      <c r="G465" s="44">
        <v>6442.2</v>
      </c>
      <c r="H465" s="25">
        <v>0.18100000000000002</v>
      </c>
      <c r="I465" s="55">
        <f t="shared" si="36"/>
        <v>3.7999766872595875</v>
      </c>
      <c r="J465" s="53">
        <v>97.8</v>
      </c>
      <c r="K465" s="27">
        <v>24.736999999999998</v>
      </c>
      <c r="L465" s="57">
        <f t="shared" si="37"/>
        <v>5451.0687786048647</v>
      </c>
      <c r="M465" s="57">
        <f t="shared" si="38"/>
        <v>6344.4</v>
      </c>
      <c r="N465" s="28">
        <v>3627.5</v>
      </c>
      <c r="O465" s="29">
        <v>2407.8000000000002</v>
      </c>
    </row>
    <row r="466" spans="1:15">
      <c r="A466" s="40">
        <v>464</v>
      </c>
      <c r="B466" s="56">
        <f t="shared" si="35"/>
        <v>464</v>
      </c>
      <c r="C466" s="15" t="s">
        <v>939</v>
      </c>
      <c r="D466" s="16">
        <v>8356</v>
      </c>
      <c r="E466" s="43">
        <v>0</v>
      </c>
      <c r="F466" s="50">
        <f t="shared" si="39"/>
        <v>4378.1036834924971</v>
      </c>
      <c r="G466" s="44">
        <v>6418.3</v>
      </c>
      <c r="H466" s="25">
        <v>0.46600000000000003</v>
      </c>
      <c r="I466" s="55">
        <f t="shared" si="36"/>
        <v>100.81799591002044</v>
      </c>
      <c r="J466" s="53">
        <v>98.6</v>
      </c>
      <c r="K466" s="27">
        <v>-2.1999999999999999E-2</v>
      </c>
      <c r="L466" s="57">
        <f t="shared" si="37"/>
        <v>4277.2856875824764</v>
      </c>
      <c r="M466" s="57">
        <f t="shared" si="38"/>
        <v>6319.7</v>
      </c>
      <c r="N466" s="28">
        <v>6508.7</v>
      </c>
      <c r="O466" s="29">
        <v>2201</v>
      </c>
    </row>
    <row r="467" spans="1:15">
      <c r="A467" s="40">
        <v>465</v>
      </c>
      <c r="B467" s="56">
        <f t="shared" si="35"/>
        <v>432</v>
      </c>
      <c r="C467" s="15" t="s">
        <v>941</v>
      </c>
      <c r="D467" s="16">
        <v>34000</v>
      </c>
      <c r="E467" s="43">
        <v>-33</v>
      </c>
      <c r="F467" s="50">
        <f t="shared" si="39"/>
        <v>6515.7680569684644</v>
      </c>
      <c r="G467" s="44">
        <v>6405</v>
      </c>
      <c r="H467" s="25">
        <v>-1.7000000000000001E-2</v>
      </c>
      <c r="I467" s="55">
        <f t="shared" si="36"/>
        <v>232.18997361477571</v>
      </c>
      <c r="J467" s="53">
        <v>-88</v>
      </c>
      <c r="K467" s="27">
        <v>-1.379</v>
      </c>
      <c r="L467" s="57">
        <f t="shared" si="37"/>
        <v>6283.5780833536883</v>
      </c>
      <c r="M467" s="57">
        <f t="shared" si="38"/>
        <v>6493</v>
      </c>
      <c r="N467" s="28">
        <v>7761</v>
      </c>
      <c r="O467" s="29">
        <v>3245.9</v>
      </c>
    </row>
    <row r="468" spans="1:15">
      <c r="A468" s="40">
        <v>466</v>
      </c>
      <c r="B468" s="56">
        <f t="shared" si="35"/>
        <v>452</v>
      </c>
      <c r="C468" s="15" t="s">
        <v>943</v>
      </c>
      <c r="D468" s="16">
        <v>18300</v>
      </c>
      <c r="E468" s="43">
        <v>-14</v>
      </c>
      <c r="F468" s="50">
        <f t="shared" si="39"/>
        <v>6165.4970760233919</v>
      </c>
      <c r="G468" s="44">
        <v>6325.8</v>
      </c>
      <c r="H468" s="25">
        <v>2.6000000000000002E-2</v>
      </c>
      <c r="I468" s="55" t="e">
        <f t="shared" si="36"/>
        <v>#VALUE!</v>
      </c>
      <c r="J468" s="53">
        <v>-201.9</v>
      </c>
      <c r="K468" s="27" t="s">
        <v>14</v>
      </c>
      <c r="L468" s="57" t="e">
        <f t="shared" si="37"/>
        <v>#VALUE!</v>
      </c>
      <c r="M468" s="57">
        <f t="shared" si="38"/>
        <v>6527.7</v>
      </c>
      <c r="N468" s="28">
        <v>12269.5</v>
      </c>
      <c r="O468" s="29">
        <v>97.4</v>
      </c>
    </row>
    <row r="469" spans="1:15">
      <c r="A469" s="40">
        <v>467</v>
      </c>
      <c r="B469" s="56">
        <f t="shared" si="35"/>
        <v>441</v>
      </c>
      <c r="C469" s="15" t="s">
        <v>945</v>
      </c>
      <c r="D469" s="16">
        <v>9691</v>
      </c>
      <c r="E469" s="43">
        <v>-26</v>
      </c>
      <c r="F469" s="50">
        <f t="shared" si="39"/>
        <v>6389.3832153690601</v>
      </c>
      <c r="G469" s="44">
        <v>6319.1</v>
      </c>
      <c r="H469" s="25">
        <v>-1.1000000000000001E-2</v>
      </c>
      <c r="I469" s="55">
        <f t="shared" si="36"/>
        <v>1694.9002217294901</v>
      </c>
      <c r="J469" s="53">
        <v>764.4</v>
      </c>
      <c r="K469" s="27">
        <v>-0.54900000000000004</v>
      </c>
      <c r="L469" s="57">
        <f t="shared" si="37"/>
        <v>4694.4829936395699</v>
      </c>
      <c r="M469" s="57">
        <f t="shared" si="38"/>
        <v>5554.7000000000007</v>
      </c>
      <c r="N469" s="28">
        <v>14383.5</v>
      </c>
      <c r="O469" s="29">
        <v>16885.2</v>
      </c>
    </row>
    <row r="470" spans="1:15">
      <c r="A470" s="40">
        <v>468</v>
      </c>
      <c r="B470" s="56">
        <f t="shared" si="35"/>
        <v>453</v>
      </c>
      <c r="C470" s="15" t="s">
        <v>947</v>
      </c>
      <c r="D470" s="16">
        <v>8838</v>
      </c>
      <c r="E470" s="43">
        <v>-15</v>
      </c>
      <c r="F470" s="50">
        <f t="shared" si="39"/>
        <v>6179.7642436149308</v>
      </c>
      <c r="G470" s="44">
        <v>6291</v>
      </c>
      <c r="H470" s="25">
        <v>1.8000000000000002E-2</v>
      </c>
      <c r="I470" s="55">
        <f t="shared" si="36"/>
        <v>523.10654685494217</v>
      </c>
      <c r="J470" s="53">
        <v>815</v>
      </c>
      <c r="K470" s="27">
        <v>0.55800000000000005</v>
      </c>
      <c r="L470" s="57">
        <f t="shared" si="37"/>
        <v>5656.6576967599885</v>
      </c>
      <c r="M470" s="57">
        <f t="shared" si="38"/>
        <v>5476</v>
      </c>
      <c r="N470" s="28">
        <v>27215</v>
      </c>
      <c r="O470" s="29">
        <v>18050.599999999999</v>
      </c>
    </row>
    <row r="471" spans="1:15">
      <c r="A471" s="40">
        <v>469</v>
      </c>
      <c r="B471" s="56">
        <f t="shared" si="35"/>
        <v>477</v>
      </c>
      <c r="C471" s="15" t="s">
        <v>949</v>
      </c>
      <c r="D471" s="16">
        <v>5161</v>
      </c>
      <c r="E471" s="43">
        <v>8</v>
      </c>
      <c r="F471" s="50">
        <f t="shared" si="39"/>
        <v>5832.7137546468393</v>
      </c>
      <c r="G471" s="44">
        <v>6276</v>
      </c>
      <c r="H471" s="25">
        <v>7.5999999999999998E-2</v>
      </c>
      <c r="I471" s="55">
        <f t="shared" si="36"/>
        <v>2513.2743362831857</v>
      </c>
      <c r="J471" s="53">
        <v>1988</v>
      </c>
      <c r="K471" s="27">
        <v>-0.20899999999999999</v>
      </c>
      <c r="L471" s="57">
        <f t="shared" si="37"/>
        <v>3319.4394183636537</v>
      </c>
      <c r="M471" s="57">
        <f t="shared" si="38"/>
        <v>4288</v>
      </c>
      <c r="N471" s="28">
        <v>92791</v>
      </c>
      <c r="O471" s="29">
        <v>43074.1</v>
      </c>
    </row>
    <row r="472" spans="1:15">
      <c r="A472" s="40">
        <v>470</v>
      </c>
      <c r="B472" s="56">
        <f t="shared" si="35"/>
        <v>463</v>
      </c>
      <c r="C472" s="15" t="s">
        <v>951</v>
      </c>
      <c r="D472" s="16">
        <v>21200</v>
      </c>
      <c r="E472" s="43">
        <v>-7</v>
      </c>
      <c r="F472" s="50">
        <f t="shared" si="39"/>
        <v>6063.9534883720926</v>
      </c>
      <c r="G472" s="44">
        <v>6258</v>
      </c>
      <c r="H472" s="25">
        <v>3.2000000000000001E-2</v>
      </c>
      <c r="I472" s="55">
        <f t="shared" si="36"/>
        <v>1495.7983193277312</v>
      </c>
      <c r="J472" s="53">
        <v>1958</v>
      </c>
      <c r="K472" s="27">
        <v>0.309</v>
      </c>
      <c r="L472" s="57">
        <f t="shared" si="37"/>
        <v>4568.1551690443612</v>
      </c>
      <c r="M472" s="57">
        <f t="shared" si="38"/>
        <v>4300</v>
      </c>
      <c r="N472" s="28">
        <v>9458</v>
      </c>
      <c r="O472" s="29">
        <v>51812.4</v>
      </c>
    </row>
    <row r="473" spans="1:15">
      <c r="A473" s="40">
        <v>471</v>
      </c>
      <c r="B473" s="56">
        <f t="shared" si="35"/>
        <v>471</v>
      </c>
      <c r="C473" s="15" t="s">
        <v>953</v>
      </c>
      <c r="D473" s="16">
        <v>11550</v>
      </c>
      <c r="E473" s="43">
        <v>0</v>
      </c>
      <c r="F473" s="50">
        <f t="shared" si="39"/>
        <v>5227.4018379281533</v>
      </c>
      <c r="G473" s="44">
        <v>6257.2</v>
      </c>
      <c r="H473" s="25">
        <v>0.19699999999999998</v>
      </c>
      <c r="I473" s="55">
        <f t="shared" si="36"/>
        <v>48.299741602067179</v>
      </c>
      <c r="J473" s="53">
        <v>467.3</v>
      </c>
      <c r="K473" s="27">
        <v>8.6750000000000007</v>
      </c>
      <c r="L473" s="57">
        <f t="shared" si="37"/>
        <v>5179.1020963260862</v>
      </c>
      <c r="M473" s="57">
        <f t="shared" si="38"/>
        <v>5789.9</v>
      </c>
      <c r="N473" s="28">
        <v>13057.5</v>
      </c>
      <c r="O473" s="29">
        <v>7274.6</v>
      </c>
    </row>
    <row r="474" spans="1:15">
      <c r="A474" s="40">
        <v>472</v>
      </c>
      <c r="B474" s="56">
        <f t="shared" si="35"/>
        <v>472</v>
      </c>
      <c r="C474" s="15" t="s">
        <v>955</v>
      </c>
      <c r="D474" s="16">
        <v>15800</v>
      </c>
      <c r="E474" s="43">
        <v>0</v>
      </c>
      <c r="F474" s="50">
        <f t="shared" si="39"/>
        <v>5107.8253706754531</v>
      </c>
      <c r="G474" s="44">
        <v>6200.9</v>
      </c>
      <c r="H474" s="25">
        <v>0.214</v>
      </c>
      <c r="I474" s="55">
        <f t="shared" si="36"/>
        <v>727.33463035019463</v>
      </c>
      <c r="J474" s="53">
        <v>1495.4</v>
      </c>
      <c r="K474" s="27">
        <v>1.056</v>
      </c>
      <c r="L474" s="57">
        <f t="shared" si="37"/>
        <v>4380.4907403252582</v>
      </c>
      <c r="M474" s="57">
        <f t="shared" si="38"/>
        <v>4705.5</v>
      </c>
      <c r="N474" s="28">
        <v>20449.8</v>
      </c>
      <c r="O474" s="29">
        <v>38772.400000000001</v>
      </c>
    </row>
    <row r="475" spans="1:15">
      <c r="A475" s="40">
        <v>473</v>
      </c>
      <c r="B475" s="56">
        <f t="shared" si="35"/>
        <v>421</v>
      </c>
      <c r="C475" s="15" t="s">
        <v>957</v>
      </c>
      <c r="D475" s="16">
        <v>18150</v>
      </c>
      <c r="E475" s="43">
        <v>-52</v>
      </c>
      <c r="F475" s="50">
        <f t="shared" si="39"/>
        <v>6654.7900968783633</v>
      </c>
      <c r="G475" s="44">
        <v>6182.3</v>
      </c>
      <c r="H475" s="25">
        <v>-7.0999999999999994E-2</v>
      </c>
      <c r="I475" s="55" t="e">
        <f t="shared" si="36"/>
        <v>#VALUE!</v>
      </c>
      <c r="J475" s="53">
        <v>162.80000000000001</v>
      </c>
      <c r="K475" s="27" t="s">
        <v>14</v>
      </c>
      <c r="L475" s="57" t="e">
        <f t="shared" si="37"/>
        <v>#VALUE!</v>
      </c>
      <c r="M475" s="57">
        <f t="shared" si="38"/>
        <v>6019.5</v>
      </c>
      <c r="N475" s="28">
        <v>6143.3</v>
      </c>
      <c r="O475" s="29">
        <v>10195.700000000001</v>
      </c>
    </row>
    <row r="476" spans="1:15">
      <c r="A476" s="40">
        <v>474</v>
      </c>
      <c r="B476" s="56">
        <f t="shared" si="35"/>
        <v>407</v>
      </c>
      <c r="C476" s="15" t="s">
        <v>959</v>
      </c>
      <c r="D476" s="16">
        <v>17500</v>
      </c>
      <c r="E476" s="43">
        <v>-67</v>
      </c>
      <c r="F476" s="50">
        <f t="shared" si="39"/>
        <v>6938.2716049382716</v>
      </c>
      <c r="G476" s="44">
        <v>6182</v>
      </c>
      <c r="H476" s="25">
        <v>-0.109</v>
      </c>
      <c r="I476" s="55">
        <f t="shared" si="36"/>
        <v>553.15870570107859</v>
      </c>
      <c r="J476" s="53">
        <v>718</v>
      </c>
      <c r="K476" s="27">
        <v>0.29799999999999999</v>
      </c>
      <c r="L476" s="57">
        <f t="shared" si="37"/>
        <v>6385.1128992371932</v>
      </c>
      <c r="M476" s="57">
        <f t="shared" si="38"/>
        <v>5464</v>
      </c>
      <c r="N476" s="28">
        <v>9839</v>
      </c>
      <c r="O476" s="29">
        <v>18839.5</v>
      </c>
    </row>
    <row r="477" spans="1:15">
      <c r="A477" s="40">
        <v>475</v>
      </c>
      <c r="B477" s="56">
        <f t="shared" si="35"/>
        <v>482</v>
      </c>
      <c r="C477" s="15" t="s">
        <v>961</v>
      </c>
      <c r="D477" s="16">
        <v>24600</v>
      </c>
      <c r="E477" s="43">
        <v>7</v>
      </c>
      <c r="F477" s="50">
        <f t="shared" si="39"/>
        <v>5806.1147695202253</v>
      </c>
      <c r="G477" s="44">
        <v>6171.9</v>
      </c>
      <c r="H477" s="25">
        <v>6.3E-2</v>
      </c>
      <c r="I477" s="55">
        <f t="shared" si="36"/>
        <v>252.56622516556294</v>
      </c>
      <c r="J477" s="53">
        <v>305.10000000000002</v>
      </c>
      <c r="K477" s="27">
        <v>0.20799999999999999</v>
      </c>
      <c r="L477" s="57">
        <f t="shared" si="37"/>
        <v>5553.5485443546622</v>
      </c>
      <c r="M477" s="57">
        <f t="shared" si="38"/>
        <v>5866.7999999999993</v>
      </c>
      <c r="N477" s="28">
        <v>3603.4</v>
      </c>
      <c r="O477" s="29">
        <v>8144.4</v>
      </c>
    </row>
    <row r="478" spans="1:15">
      <c r="A478" s="40">
        <v>476</v>
      </c>
      <c r="B478" s="56">
        <f t="shared" si="35"/>
        <v>496</v>
      </c>
      <c r="C478" s="15" t="s">
        <v>963</v>
      </c>
      <c r="D478" s="16">
        <v>12000</v>
      </c>
      <c r="E478" s="43">
        <v>20</v>
      </c>
      <c r="F478" s="50">
        <f t="shared" si="39"/>
        <v>5505.3571428571422</v>
      </c>
      <c r="G478" s="44">
        <v>6166</v>
      </c>
      <c r="H478" s="25">
        <v>0.12</v>
      </c>
      <c r="I478" s="55">
        <f t="shared" si="36"/>
        <v>172.47942386831278</v>
      </c>
      <c r="J478" s="53">
        <v>335.3</v>
      </c>
      <c r="K478" s="27">
        <v>0.94399999999999995</v>
      </c>
      <c r="L478" s="57">
        <f t="shared" si="37"/>
        <v>5332.8777189888297</v>
      </c>
      <c r="M478" s="57">
        <f t="shared" si="38"/>
        <v>5830.7</v>
      </c>
      <c r="N478" s="28">
        <v>4124.8999999999996</v>
      </c>
      <c r="O478" s="29">
        <v>5152.8999999999996</v>
      </c>
    </row>
    <row r="479" spans="1:15">
      <c r="A479" s="40">
        <v>477</v>
      </c>
      <c r="B479" s="56">
        <f t="shared" si="35"/>
        <v>468</v>
      </c>
      <c r="C479" s="15" t="s">
        <v>965</v>
      </c>
      <c r="D479" s="16">
        <v>8700</v>
      </c>
      <c r="E479" s="43">
        <v>-9</v>
      </c>
      <c r="F479" s="50">
        <f t="shared" si="39"/>
        <v>5974.6341463414637</v>
      </c>
      <c r="G479" s="44">
        <v>6124</v>
      </c>
      <c r="H479" s="25">
        <v>2.5000000000000001E-2</v>
      </c>
      <c r="I479" s="55">
        <f t="shared" si="36"/>
        <v>701.02214650766609</v>
      </c>
      <c r="J479" s="53">
        <v>823</v>
      </c>
      <c r="K479" s="27">
        <v>0.17399999999999999</v>
      </c>
      <c r="L479" s="57">
        <f t="shared" si="37"/>
        <v>5273.6119998337981</v>
      </c>
      <c r="M479" s="57">
        <f t="shared" si="38"/>
        <v>5301</v>
      </c>
      <c r="N479" s="28">
        <v>5060</v>
      </c>
      <c r="O479" s="29">
        <v>20565.2</v>
      </c>
    </row>
    <row r="480" spans="1:15">
      <c r="A480" s="40">
        <v>478</v>
      </c>
      <c r="B480" s="56">
        <f t="shared" si="35"/>
        <v>458</v>
      </c>
      <c r="C480" s="15" t="s">
        <v>967</v>
      </c>
      <c r="D480" s="16">
        <v>11400</v>
      </c>
      <c r="E480" s="43">
        <v>-20</v>
      </c>
      <c r="F480" s="50">
        <f t="shared" si="39"/>
        <v>6115.69416498994</v>
      </c>
      <c r="G480" s="44">
        <v>6079</v>
      </c>
      <c r="H480" s="25">
        <v>-6.0000000000000001E-3</v>
      </c>
      <c r="I480" s="55">
        <f t="shared" si="36"/>
        <v>430.81761006289315</v>
      </c>
      <c r="J480" s="53">
        <v>137</v>
      </c>
      <c r="K480" s="27">
        <v>-0.68200000000000005</v>
      </c>
      <c r="L480" s="57">
        <f t="shared" si="37"/>
        <v>5684.8765549270465</v>
      </c>
      <c r="M480" s="57">
        <f t="shared" si="38"/>
        <v>5942</v>
      </c>
      <c r="N480" s="28">
        <v>7290</v>
      </c>
      <c r="O480" s="29">
        <v>1301.9000000000001</v>
      </c>
    </row>
    <row r="481" spans="1:15">
      <c r="A481" s="40">
        <v>479</v>
      </c>
      <c r="B481" s="56">
        <f t="shared" si="35"/>
        <v>430</v>
      </c>
      <c r="C481" s="15" t="s">
        <v>969</v>
      </c>
      <c r="D481" s="16">
        <v>11500</v>
      </c>
      <c r="E481" s="43">
        <v>-49</v>
      </c>
      <c r="F481" s="50">
        <f t="shared" si="39"/>
        <v>6537.2972972972966</v>
      </c>
      <c r="G481" s="44">
        <v>6047</v>
      </c>
      <c r="H481" s="25">
        <v>-7.4999999999999997E-2</v>
      </c>
      <c r="I481" s="55">
        <f t="shared" si="36"/>
        <v>970.44334975369452</v>
      </c>
      <c r="J481" s="53">
        <v>394</v>
      </c>
      <c r="K481" s="27">
        <v>-0.59399999999999997</v>
      </c>
      <c r="L481" s="57">
        <f t="shared" si="37"/>
        <v>5566.8539475436019</v>
      </c>
      <c r="M481" s="57">
        <f t="shared" si="38"/>
        <v>5653</v>
      </c>
      <c r="N481" s="28">
        <v>4233</v>
      </c>
      <c r="O481" s="29">
        <v>7402.1</v>
      </c>
    </row>
    <row r="482" spans="1:15">
      <c r="A482" s="40">
        <v>480</v>
      </c>
      <c r="B482" s="56">
        <f t="shared" si="35"/>
        <v>480</v>
      </c>
      <c r="C482" s="15" t="s">
        <v>971</v>
      </c>
      <c r="D482" s="16">
        <v>18000</v>
      </c>
      <c r="E482" s="43">
        <v>0</v>
      </c>
      <c r="F482" s="50">
        <f t="shared" si="39"/>
        <v>4402.7777777777783</v>
      </c>
      <c r="G482" s="44">
        <v>6023</v>
      </c>
      <c r="H482" s="25">
        <v>0.36799999999999999</v>
      </c>
      <c r="I482" s="55">
        <f t="shared" si="36"/>
        <v>300</v>
      </c>
      <c r="J482" s="53">
        <v>221.1</v>
      </c>
      <c r="K482" s="27">
        <v>-0.26300000000000001</v>
      </c>
      <c r="L482" s="57">
        <f t="shared" si="37"/>
        <v>4102.7777777777783</v>
      </c>
      <c r="M482" s="57">
        <f t="shared" si="38"/>
        <v>5801.9</v>
      </c>
      <c r="N482" s="28">
        <v>7059.2</v>
      </c>
      <c r="O482" s="29">
        <v>3733.3</v>
      </c>
    </row>
    <row r="483" spans="1:15">
      <c r="A483" s="40">
        <v>481</v>
      </c>
      <c r="B483" s="56">
        <f t="shared" si="35"/>
        <v>450</v>
      </c>
      <c r="C483" s="15" t="s">
        <v>973</v>
      </c>
      <c r="D483" s="16">
        <v>9000</v>
      </c>
      <c r="E483" s="43">
        <v>-31</v>
      </c>
      <c r="F483" s="50">
        <f t="shared" si="39"/>
        <v>6266.1810613943817</v>
      </c>
      <c r="G483" s="44">
        <v>6021.8</v>
      </c>
      <c r="H483" s="25">
        <v>-3.9E-2</v>
      </c>
      <c r="I483" s="55">
        <f t="shared" si="36"/>
        <v>560.51437216338877</v>
      </c>
      <c r="J483" s="53">
        <v>370.5</v>
      </c>
      <c r="K483" s="27">
        <v>-0.33900000000000002</v>
      </c>
      <c r="L483" s="57">
        <f t="shared" si="37"/>
        <v>5705.6666892309931</v>
      </c>
      <c r="M483" s="57">
        <f t="shared" si="38"/>
        <v>5651.3</v>
      </c>
      <c r="N483" s="28">
        <v>19327.099999999999</v>
      </c>
      <c r="O483" s="29">
        <v>6334.1</v>
      </c>
    </row>
    <row r="484" spans="1:15">
      <c r="A484" s="40">
        <v>482</v>
      </c>
      <c r="B484" s="56">
        <f t="shared" si="35"/>
        <v>482</v>
      </c>
      <c r="C484" s="15" t="s">
        <v>975</v>
      </c>
      <c r="D484" s="16">
        <v>8900</v>
      </c>
      <c r="E484" s="43">
        <v>0</v>
      </c>
      <c r="F484" s="50">
        <f t="shared" si="39"/>
        <v>5177.0833333333339</v>
      </c>
      <c r="G484" s="44">
        <v>5964</v>
      </c>
      <c r="H484" s="25">
        <v>0.152</v>
      </c>
      <c r="I484" s="55">
        <f t="shared" si="36"/>
        <v>971.13071371291107</v>
      </c>
      <c r="J484" s="53">
        <v>1211</v>
      </c>
      <c r="K484" s="27">
        <v>0.247</v>
      </c>
      <c r="L484" s="57">
        <f t="shared" si="37"/>
        <v>4205.9526196204224</v>
      </c>
      <c r="M484" s="57">
        <f t="shared" si="38"/>
        <v>4753</v>
      </c>
      <c r="N484" s="28">
        <v>5178</v>
      </c>
      <c r="O484" s="29">
        <v>67724.3</v>
      </c>
    </row>
    <row r="485" spans="1:15">
      <c r="A485" s="40">
        <v>483</v>
      </c>
      <c r="B485" s="56">
        <f t="shared" si="35"/>
        <v>495</v>
      </c>
      <c r="C485" s="15" t="s">
        <v>977</v>
      </c>
      <c r="D485" s="16">
        <v>10300</v>
      </c>
      <c r="E485" s="43">
        <v>12</v>
      </c>
      <c r="F485" s="50">
        <f t="shared" si="39"/>
        <v>5519.1409897292251</v>
      </c>
      <c r="G485" s="44">
        <v>5911</v>
      </c>
      <c r="H485" s="25">
        <v>7.0999999999999994E-2</v>
      </c>
      <c r="I485" s="55">
        <f t="shared" si="36"/>
        <v>510.06711409395967</v>
      </c>
      <c r="J485" s="53">
        <v>76</v>
      </c>
      <c r="K485" s="27">
        <v>-0.85099999999999998</v>
      </c>
      <c r="L485" s="57">
        <f t="shared" si="37"/>
        <v>5009.0738756352657</v>
      </c>
      <c r="M485" s="57">
        <f t="shared" si="38"/>
        <v>5835</v>
      </c>
      <c r="N485" s="28">
        <v>9865</v>
      </c>
      <c r="O485" s="29">
        <v>17125.2</v>
      </c>
    </row>
    <row r="486" spans="1:15">
      <c r="A486" s="40">
        <v>484</v>
      </c>
      <c r="B486" s="56">
        <f t="shared" si="35"/>
        <v>484</v>
      </c>
      <c r="C486" s="15" t="s">
        <v>979</v>
      </c>
      <c r="D486" s="16">
        <v>16900</v>
      </c>
      <c r="E486" s="43">
        <v>0</v>
      </c>
      <c r="F486" s="50">
        <f t="shared" si="39"/>
        <v>4488.5496183206105</v>
      </c>
      <c r="G486" s="44">
        <v>5880</v>
      </c>
      <c r="H486" s="25">
        <v>0.31</v>
      </c>
      <c r="I486" s="55">
        <f t="shared" si="36"/>
        <v>590.63893016344718</v>
      </c>
      <c r="J486" s="53">
        <v>397.5</v>
      </c>
      <c r="K486" s="27">
        <v>-0.32700000000000001</v>
      </c>
      <c r="L486" s="57">
        <f t="shared" si="37"/>
        <v>3897.9106881571633</v>
      </c>
      <c r="M486" s="57">
        <f t="shared" si="38"/>
        <v>5482.5</v>
      </c>
      <c r="N486" s="28">
        <v>6678.3</v>
      </c>
      <c r="O486" s="29">
        <v>9421.4</v>
      </c>
    </row>
    <row r="487" spans="1:15">
      <c r="A487" s="40">
        <v>485</v>
      </c>
      <c r="B487" s="56">
        <f t="shared" si="35"/>
        <v>492</v>
      </c>
      <c r="C487" s="15" t="s">
        <v>981</v>
      </c>
      <c r="D487" s="16">
        <v>35700</v>
      </c>
      <c r="E487" s="43">
        <v>7</v>
      </c>
      <c r="F487" s="50">
        <f t="shared" si="39"/>
        <v>5545.566037735849</v>
      </c>
      <c r="G487" s="44">
        <v>5878.3</v>
      </c>
      <c r="H487" s="25">
        <v>0.06</v>
      </c>
      <c r="I487" s="55">
        <f t="shared" si="36"/>
        <v>810.59431524547801</v>
      </c>
      <c r="J487" s="53">
        <v>627.4</v>
      </c>
      <c r="K487" s="27">
        <v>-0.22600000000000001</v>
      </c>
      <c r="L487" s="57">
        <f t="shared" si="37"/>
        <v>4734.9717224903707</v>
      </c>
      <c r="M487" s="57">
        <f t="shared" si="38"/>
        <v>5250.9000000000005</v>
      </c>
      <c r="N487" s="28">
        <v>7587.6</v>
      </c>
      <c r="O487" s="29">
        <v>8474.7999999999993</v>
      </c>
    </row>
    <row r="488" spans="1:15">
      <c r="A488" s="40">
        <v>486</v>
      </c>
      <c r="B488" s="56">
        <f t="shared" si="35"/>
        <v>478</v>
      </c>
      <c r="C488" s="15" t="s">
        <v>983</v>
      </c>
      <c r="D488" s="16">
        <v>11000</v>
      </c>
      <c r="E488" s="43">
        <v>-8</v>
      </c>
      <c r="F488" s="50">
        <f t="shared" si="39"/>
        <v>5829.3413173652698</v>
      </c>
      <c r="G488" s="44">
        <v>5841</v>
      </c>
      <c r="H488" s="25">
        <v>2E-3</v>
      </c>
      <c r="I488" s="55">
        <f t="shared" si="36"/>
        <v>518.73536299765806</v>
      </c>
      <c r="J488" s="53">
        <v>443</v>
      </c>
      <c r="K488" s="27">
        <v>-0.14599999999999999</v>
      </c>
      <c r="L488" s="57">
        <f t="shared" si="37"/>
        <v>5310.605954367612</v>
      </c>
      <c r="M488" s="57">
        <f t="shared" si="38"/>
        <v>5398</v>
      </c>
      <c r="N488" s="28">
        <v>5728</v>
      </c>
      <c r="O488" s="29">
        <v>6312.7</v>
      </c>
    </row>
    <row r="489" spans="1:15">
      <c r="A489" s="40">
        <v>487</v>
      </c>
      <c r="B489" s="56">
        <f t="shared" si="35"/>
        <v>487</v>
      </c>
      <c r="C489" s="15" t="s">
        <v>985</v>
      </c>
      <c r="D489" s="16">
        <v>10000</v>
      </c>
      <c r="E489" s="43">
        <v>0</v>
      </c>
      <c r="F489" s="50">
        <f t="shared" si="39"/>
        <v>5305.1001821493619</v>
      </c>
      <c r="G489" s="44">
        <v>5825</v>
      </c>
      <c r="H489" s="25">
        <v>9.8000000000000004E-2</v>
      </c>
      <c r="I489" s="55">
        <f t="shared" si="36"/>
        <v>863.88384754990921</v>
      </c>
      <c r="J489" s="53">
        <v>1428</v>
      </c>
      <c r="K489" s="27">
        <v>0.65300000000000002</v>
      </c>
      <c r="L489" s="57">
        <f t="shared" si="37"/>
        <v>4441.2163345994522</v>
      </c>
      <c r="M489" s="57">
        <f t="shared" si="38"/>
        <v>4397</v>
      </c>
      <c r="N489" s="28">
        <v>10777</v>
      </c>
      <c r="O489" s="29">
        <v>48198</v>
      </c>
    </row>
    <row r="490" spans="1:15">
      <c r="A490" s="40">
        <v>488</v>
      </c>
      <c r="B490" s="56">
        <f t="shared" si="35"/>
        <v>487</v>
      </c>
      <c r="C490" s="15" t="s">
        <v>987</v>
      </c>
      <c r="D490" s="16">
        <v>24000</v>
      </c>
      <c r="E490" s="43">
        <v>-1</v>
      </c>
      <c r="F490" s="50">
        <f t="shared" si="39"/>
        <v>5697.6516634050877</v>
      </c>
      <c r="G490" s="44">
        <v>5823</v>
      </c>
      <c r="H490" s="25">
        <v>2.2000000000000002E-2</v>
      </c>
      <c r="I490" s="55">
        <f t="shared" si="36"/>
        <v>1245.5403987408185</v>
      </c>
      <c r="J490" s="53">
        <v>1187</v>
      </c>
      <c r="K490" s="27">
        <v>-4.7E-2</v>
      </c>
      <c r="L490" s="57">
        <f t="shared" si="37"/>
        <v>4452.1112646642687</v>
      </c>
      <c r="M490" s="57">
        <f t="shared" si="38"/>
        <v>4636</v>
      </c>
      <c r="N490" s="28">
        <v>11262</v>
      </c>
      <c r="O490" s="29">
        <v>34603.1</v>
      </c>
    </row>
    <row r="491" spans="1:15">
      <c r="A491" s="40">
        <v>489</v>
      </c>
      <c r="B491" s="56">
        <f t="shared" si="35"/>
        <v>446</v>
      </c>
      <c r="C491" s="15" t="s">
        <v>989</v>
      </c>
      <c r="D491" s="16">
        <v>12700</v>
      </c>
      <c r="E491" s="43">
        <v>-43</v>
      </c>
      <c r="F491" s="50">
        <f t="shared" si="39"/>
        <v>6303.7960954446853</v>
      </c>
      <c r="G491" s="44">
        <v>5812.1</v>
      </c>
      <c r="H491" s="25">
        <v>-7.8E-2</v>
      </c>
      <c r="I491" s="55" t="e">
        <f t="shared" si="36"/>
        <v>#VALUE!</v>
      </c>
      <c r="J491" s="53">
        <v>-61.4</v>
      </c>
      <c r="K491" s="27" t="s">
        <v>14</v>
      </c>
      <c r="L491" s="57" t="e">
        <f t="shared" si="37"/>
        <v>#VALUE!</v>
      </c>
      <c r="M491" s="57">
        <f t="shared" si="38"/>
        <v>5873.5</v>
      </c>
      <c r="N491" s="28">
        <v>5599.3</v>
      </c>
      <c r="O491" s="29">
        <v>3614.1</v>
      </c>
    </row>
    <row r="492" spans="1:15">
      <c r="A492" s="40">
        <v>490</v>
      </c>
      <c r="B492" s="56">
        <f t="shared" si="35"/>
        <v>490</v>
      </c>
      <c r="C492" s="15" t="s">
        <v>991</v>
      </c>
      <c r="D492" s="16">
        <v>18900</v>
      </c>
      <c r="E492" s="43">
        <v>0</v>
      </c>
      <c r="F492" s="50">
        <f t="shared" si="39"/>
        <v>5268.2107175295187</v>
      </c>
      <c r="G492" s="44">
        <v>5800.3</v>
      </c>
      <c r="H492" s="25">
        <v>0.10099999999999999</v>
      </c>
      <c r="I492" s="55">
        <f t="shared" si="36"/>
        <v>290.50167224080269</v>
      </c>
      <c r="J492" s="53">
        <v>434.3</v>
      </c>
      <c r="K492" s="27">
        <v>0.495</v>
      </c>
      <c r="L492" s="57">
        <f t="shared" si="37"/>
        <v>4977.709045288716</v>
      </c>
      <c r="M492" s="57">
        <f t="shared" si="38"/>
        <v>5366</v>
      </c>
      <c r="N492" s="28">
        <v>1903.1</v>
      </c>
      <c r="O492" s="29">
        <v>7759.2</v>
      </c>
    </row>
    <row r="493" spans="1:15">
      <c r="A493" s="40">
        <v>491</v>
      </c>
      <c r="B493" s="56">
        <f t="shared" si="35"/>
        <v>483</v>
      </c>
      <c r="C493" s="15" t="s">
        <v>993</v>
      </c>
      <c r="D493" s="16">
        <v>18251</v>
      </c>
      <c r="E493" s="43">
        <v>-8</v>
      </c>
      <c r="F493" s="50">
        <f t="shared" si="39"/>
        <v>5770.8835341365466</v>
      </c>
      <c r="G493" s="44">
        <v>5747.8</v>
      </c>
      <c r="H493" s="25">
        <v>-4.0000000000000001E-3</v>
      </c>
      <c r="I493" s="55">
        <f t="shared" si="36"/>
        <v>422.90552584670235</v>
      </c>
      <c r="J493" s="53">
        <v>474.5</v>
      </c>
      <c r="K493" s="27">
        <v>0.122</v>
      </c>
      <c r="L493" s="57">
        <f t="shared" si="37"/>
        <v>5347.9780082898442</v>
      </c>
      <c r="M493" s="57">
        <f t="shared" si="38"/>
        <v>5273.3</v>
      </c>
      <c r="N493" s="28">
        <v>10630.6</v>
      </c>
      <c r="O493" s="29">
        <v>5765.3</v>
      </c>
    </row>
    <row r="494" spans="1:15">
      <c r="A494" s="40">
        <v>492</v>
      </c>
      <c r="B494" s="56">
        <f t="shared" si="35"/>
        <v>488</v>
      </c>
      <c r="C494" s="15" t="s">
        <v>995</v>
      </c>
      <c r="D494" s="16">
        <v>5900</v>
      </c>
      <c r="E494" s="43">
        <v>-4</v>
      </c>
      <c r="F494" s="50">
        <f t="shared" si="39"/>
        <v>5649.1106719367581</v>
      </c>
      <c r="G494" s="44">
        <v>5716.9</v>
      </c>
      <c r="H494" s="25">
        <v>1.2E-2</v>
      </c>
      <c r="I494" s="55">
        <f t="shared" si="36"/>
        <v>521.58979391560354</v>
      </c>
      <c r="J494" s="53">
        <v>531.5</v>
      </c>
      <c r="K494" s="27">
        <v>1.9E-2</v>
      </c>
      <c r="L494" s="57">
        <f t="shared" si="37"/>
        <v>5127.5208780211542</v>
      </c>
      <c r="M494" s="57">
        <f t="shared" si="38"/>
        <v>5185.3999999999996</v>
      </c>
      <c r="N494" s="28">
        <v>10665.7</v>
      </c>
      <c r="O494" s="29">
        <v>5670.7</v>
      </c>
    </row>
    <row r="495" spans="1:15">
      <c r="A495" s="40">
        <v>493</v>
      </c>
      <c r="B495" s="56">
        <f t="shared" si="35"/>
        <v>474</v>
      </c>
      <c r="C495" s="15" t="s">
        <v>997</v>
      </c>
      <c r="D495" s="16">
        <v>11945</v>
      </c>
      <c r="E495" s="43">
        <v>-19</v>
      </c>
      <c r="F495" s="50">
        <f t="shared" si="39"/>
        <v>5853.5860655737706</v>
      </c>
      <c r="G495" s="44">
        <v>5713.1</v>
      </c>
      <c r="H495" s="25">
        <v>-2.4E-2</v>
      </c>
      <c r="I495" s="55" t="e">
        <f t="shared" si="36"/>
        <v>#VALUE!</v>
      </c>
      <c r="J495" s="53">
        <v>-723</v>
      </c>
      <c r="K495" s="27" t="s">
        <v>14</v>
      </c>
      <c r="L495" s="57" t="e">
        <f t="shared" si="37"/>
        <v>#VALUE!</v>
      </c>
      <c r="M495" s="57">
        <f t="shared" si="38"/>
        <v>6436.1</v>
      </c>
      <c r="N495" s="28">
        <v>10257.9</v>
      </c>
      <c r="O495" s="29">
        <v>12.9</v>
      </c>
    </row>
    <row r="496" spans="1:15">
      <c r="A496" s="40">
        <v>494</v>
      </c>
      <c r="B496" s="56">
        <f t="shared" si="35"/>
        <v>472</v>
      </c>
      <c r="C496" s="15" t="s">
        <v>999</v>
      </c>
      <c r="D496" s="16">
        <v>34000</v>
      </c>
      <c r="E496" s="43">
        <v>-22</v>
      </c>
      <c r="F496" s="50">
        <f t="shared" si="39"/>
        <v>5876.0330578512394</v>
      </c>
      <c r="G496" s="44">
        <v>5688</v>
      </c>
      <c r="H496" s="25">
        <v>-3.2000000000000001E-2</v>
      </c>
      <c r="I496" s="55">
        <f t="shared" si="36"/>
        <v>1339.7046046915725</v>
      </c>
      <c r="J496" s="53">
        <v>1542</v>
      </c>
      <c r="K496" s="27">
        <v>0.151</v>
      </c>
      <c r="L496" s="57">
        <f t="shared" si="37"/>
        <v>4536.3284531596673</v>
      </c>
      <c r="M496" s="57">
        <f t="shared" si="38"/>
        <v>4146</v>
      </c>
      <c r="N496" s="28">
        <v>4130</v>
      </c>
      <c r="O496" s="29">
        <v>30583.200000000001</v>
      </c>
    </row>
    <row r="497" spans="1:15">
      <c r="A497" s="40">
        <v>495</v>
      </c>
      <c r="B497" s="56">
        <f t="shared" si="35"/>
        <v>495</v>
      </c>
      <c r="C497" s="15" t="s">
        <v>1001</v>
      </c>
      <c r="D497" s="16">
        <v>19800</v>
      </c>
      <c r="E497" s="43">
        <v>0</v>
      </c>
      <c r="F497" s="50">
        <f t="shared" si="39"/>
        <v>5290.6716417910447</v>
      </c>
      <c r="G497" s="44">
        <v>5671.6</v>
      </c>
      <c r="H497" s="25">
        <v>7.2000000000000008E-2</v>
      </c>
      <c r="I497" s="55">
        <f t="shared" si="36"/>
        <v>259.48678071539655</v>
      </c>
      <c r="J497" s="53">
        <v>333.7</v>
      </c>
      <c r="K497" s="27">
        <v>0.28599999999999998</v>
      </c>
      <c r="L497" s="57">
        <f t="shared" si="37"/>
        <v>5031.1848610756479</v>
      </c>
      <c r="M497" s="57">
        <f t="shared" si="38"/>
        <v>5337.9000000000005</v>
      </c>
      <c r="N497" s="28">
        <v>2812.8</v>
      </c>
      <c r="O497" s="29">
        <v>4434.8</v>
      </c>
    </row>
    <row r="498" spans="1:15">
      <c r="A498" s="40">
        <v>496</v>
      </c>
      <c r="B498" s="56">
        <f t="shared" si="35"/>
        <v>493</v>
      </c>
      <c r="C498" s="15" t="s">
        <v>1003</v>
      </c>
      <c r="D498" s="16">
        <v>4150</v>
      </c>
      <c r="E498" s="43">
        <v>-3</v>
      </c>
      <c r="F498" s="50">
        <f t="shared" si="39"/>
        <v>5536.1056751467704</v>
      </c>
      <c r="G498" s="44">
        <v>5657.9</v>
      </c>
      <c r="H498" s="25">
        <v>2.2000000000000002E-2</v>
      </c>
      <c r="I498" s="55">
        <f t="shared" si="36"/>
        <v>1947.4062250598561</v>
      </c>
      <c r="J498" s="53">
        <v>2440.1</v>
      </c>
      <c r="K498" s="27">
        <v>0.253</v>
      </c>
      <c r="L498" s="57">
        <f t="shared" si="37"/>
        <v>3588.6994500869141</v>
      </c>
      <c r="M498" s="57">
        <f t="shared" si="38"/>
        <v>3217.7999999999997</v>
      </c>
      <c r="N498" s="28">
        <v>30686.2</v>
      </c>
      <c r="O498" s="29">
        <v>56301.7</v>
      </c>
    </row>
    <row r="499" spans="1:15">
      <c r="A499" s="40">
        <v>497</v>
      </c>
      <c r="B499" s="56">
        <f t="shared" si="35"/>
        <v>497</v>
      </c>
      <c r="C499" s="15" t="s">
        <v>1005</v>
      </c>
      <c r="D499" s="16">
        <v>6500</v>
      </c>
      <c r="E499" s="43">
        <v>0</v>
      </c>
      <c r="F499" s="50">
        <f t="shared" si="39"/>
        <v>5180.0554016620499</v>
      </c>
      <c r="G499" s="44">
        <v>5610</v>
      </c>
      <c r="H499" s="25">
        <v>8.3000000000000004E-2</v>
      </c>
      <c r="I499" s="55">
        <f t="shared" si="36"/>
        <v>291.94382852919438</v>
      </c>
      <c r="J499" s="53">
        <v>395</v>
      </c>
      <c r="K499" s="27">
        <v>0.35299999999999998</v>
      </c>
      <c r="L499" s="57">
        <f t="shared" si="37"/>
        <v>4888.1115731328555</v>
      </c>
      <c r="M499" s="57">
        <f t="shared" si="38"/>
        <v>5215</v>
      </c>
      <c r="N499" s="28">
        <v>104176</v>
      </c>
      <c r="O499" s="29">
        <v>2828.9</v>
      </c>
    </row>
    <row r="500" spans="1:15">
      <c r="A500" s="40">
        <v>498</v>
      </c>
      <c r="B500" s="56">
        <f t="shared" si="35"/>
        <v>494</v>
      </c>
      <c r="C500" s="15" t="s">
        <v>1007</v>
      </c>
      <c r="D500" s="16">
        <v>12000</v>
      </c>
      <c r="E500" s="43">
        <v>-4</v>
      </c>
      <c r="F500" s="50">
        <f t="shared" si="39"/>
        <v>5523.6166007905131</v>
      </c>
      <c r="G500" s="44">
        <v>5589.9</v>
      </c>
      <c r="H500" s="25">
        <v>1.2E-2</v>
      </c>
      <c r="I500" s="55" t="e">
        <f t="shared" si="36"/>
        <v>#VALUE!</v>
      </c>
      <c r="J500" s="53">
        <v>851.9</v>
      </c>
      <c r="K500" s="27" t="s">
        <v>14</v>
      </c>
      <c r="L500" s="57" t="e">
        <f t="shared" si="37"/>
        <v>#VALUE!</v>
      </c>
      <c r="M500" s="57">
        <f t="shared" si="38"/>
        <v>4738</v>
      </c>
      <c r="N500" s="28">
        <v>8996.7999999999993</v>
      </c>
      <c r="O500" s="29">
        <v>8050.9</v>
      </c>
    </row>
    <row r="501" spans="1:15">
      <c r="A501" s="40">
        <v>499</v>
      </c>
      <c r="B501" s="56">
        <f t="shared" si="35"/>
        <v>491</v>
      </c>
      <c r="C501" s="15" t="s">
        <v>1009</v>
      </c>
      <c r="D501" s="16">
        <v>7400</v>
      </c>
      <c r="E501" s="43">
        <v>-8</v>
      </c>
      <c r="F501" s="50">
        <f t="shared" si="39"/>
        <v>5576.2237762237773</v>
      </c>
      <c r="G501" s="44">
        <v>5581.8</v>
      </c>
      <c r="H501" s="25">
        <v>1E-3</v>
      </c>
      <c r="I501" s="55" t="e">
        <f t="shared" si="36"/>
        <v>#VALUE!</v>
      </c>
      <c r="J501" s="53">
        <v>646.9</v>
      </c>
      <c r="K501" s="27" t="s">
        <v>14</v>
      </c>
      <c r="L501" s="57" t="e">
        <f t="shared" si="37"/>
        <v>#VALUE!</v>
      </c>
      <c r="M501" s="57">
        <f t="shared" si="38"/>
        <v>4934.9000000000005</v>
      </c>
      <c r="N501" s="28">
        <v>7423.7</v>
      </c>
      <c r="O501" s="29">
        <v>3065.6</v>
      </c>
    </row>
    <row r="502" spans="1:15">
      <c r="A502" s="41">
        <v>500</v>
      </c>
      <c r="B502" s="56">
        <f t="shared" si="35"/>
        <v>500</v>
      </c>
      <c r="C502" s="31" t="s">
        <v>1011</v>
      </c>
      <c r="D502" s="32">
        <v>15100</v>
      </c>
      <c r="E502" s="43">
        <v>0</v>
      </c>
      <c r="F502" s="50">
        <f t="shared" si="39"/>
        <v>4903.6059806508356</v>
      </c>
      <c r="G502" s="38">
        <v>5575.4</v>
      </c>
      <c r="H502" s="35">
        <v>0.13699999999999998</v>
      </c>
      <c r="I502" s="55">
        <f t="shared" si="36"/>
        <v>281.41153081510936</v>
      </c>
      <c r="J502" s="54">
        <v>283.10000000000002</v>
      </c>
      <c r="K502" s="37">
        <v>6.0000000000000001E-3</v>
      </c>
      <c r="L502" s="57">
        <f t="shared" si="37"/>
        <v>4622.1944498357261</v>
      </c>
      <c r="M502" s="57">
        <f t="shared" si="38"/>
        <v>5292.2999999999993</v>
      </c>
      <c r="N502" s="38">
        <v>3542.7</v>
      </c>
      <c r="O502" s="39">
        <v>9207.7999999999993</v>
      </c>
    </row>
  </sheetData>
  <mergeCells count="1">
    <mergeCell ref="Q3:R3"/>
  </mergeCells>
  <pageMargins left="0.7" right="0.7" top="0.75" bottom="0.75" header="0.3" footer="0.3"/>
  <ignoredErrors>
    <ignoredError sqref="F3:F50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75EF-2666-0A48-BF31-63DC6E9C5843}">
  <sheetPr>
    <tabColor theme="9" tint="0.59999389629810485"/>
  </sheetPr>
  <dimension ref="A1:R502"/>
  <sheetViews>
    <sheetView tabSelected="1" zoomScaleNormal="100" workbookViewId="0">
      <selection activeCell="U12" sqref="U12"/>
    </sheetView>
  </sheetViews>
  <sheetFormatPr baseColWidth="10" defaultRowHeight="15"/>
  <cols>
    <col min="3" max="3" width="26.1640625" bestFit="1" customWidth="1"/>
    <col min="4" max="4" width="11.83203125" customWidth="1"/>
    <col min="5" max="5" width="11.1640625" bestFit="1" customWidth="1"/>
    <col min="6" max="6" width="11.1640625" customWidth="1"/>
    <col min="7" max="7" width="13.6640625" bestFit="1" customWidth="1"/>
    <col min="12" max="12" width="26.5" customWidth="1"/>
    <col min="13" max="13" width="11.1640625" customWidth="1"/>
    <col min="16" max="16" width="23.5" customWidth="1"/>
    <col min="17" max="17" width="31.1640625" customWidth="1"/>
  </cols>
  <sheetData>
    <row r="1" spans="1:18">
      <c r="D1" s="65" t="s">
        <v>0</v>
      </c>
      <c r="E1" s="66"/>
      <c r="F1" s="66"/>
      <c r="G1" s="66"/>
      <c r="H1" s="66"/>
      <c r="I1" s="5"/>
      <c r="J1" s="5"/>
      <c r="K1" s="5"/>
      <c r="L1" s="70"/>
      <c r="M1" s="70"/>
      <c r="N1" s="70"/>
      <c r="O1" s="70"/>
      <c r="P1" s="70"/>
    </row>
    <row r="2" spans="1:18" ht="48">
      <c r="A2" s="7" t="s">
        <v>1047</v>
      </c>
      <c r="B2" s="7" t="s">
        <v>1047</v>
      </c>
      <c r="C2" s="8" t="s">
        <v>3</v>
      </c>
      <c r="D2" s="64" t="s">
        <v>1041</v>
      </c>
      <c r="E2" s="64" t="s">
        <v>1042</v>
      </c>
      <c r="F2" s="64" t="s">
        <v>1048</v>
      </c>
      <c r="G2" s="64" t="s">
        <v>1049</v>
      </c>
      <c r="H2" s="64" t="s">
        <v>1043</v>
      </c>
      <c r="I2" s="12" t="s">
        <v>1028</v>
      </c>
      <c r="J2" s="69" t="s">
        <v>7</v>
      </c>
      <c r="K2" s="69" t="s">
        <v>1046</v>
      </c>
      <c r="L2" s="71" t="s">
        <v>1045</v>
      </c>
      <c r="M2" s="71"/>
      <c r="N2" s="12" t="s">
        <v>1029</v>
      </c>
      <c r="O2" s="11" t="s">
        <v>1044</v>
      </c>
      <c r="P2" s="73" t="s">
        <v>1052</v>
      </c>
      <c r="Q2" s="11" t="s">
        <v>1050</v>
      </c>
      <c r="R2" s="11" t="s">
        <v>1051</v>
      </c>
    </row>
    <row r="3" spans="1:18">
      <c r="A3" s="42">
        <v>1</v>
      </c>
      <c r="B3" s="56">
        <f>RANK($L3,$L$3:$L$502)</f>
        <v>1</v>
      </c>
      <c r="C3" s="15" t="s">
        <v>13</v>
      </c>
      <c r="D3" s="16">
        <v>2200000</v>
      </c>
      <c r="E3" s="68">
        <f>D3*0.1</f>
        <v>220000</v>
      </c>
      <c r="F3" s="68">
        <f>D3-E3</f>
        <v>1980000</v>
      </c>
      <c r="G3" s="68">
        <f>(E3*45000)/1000000</f>
        <v>9900</v>
      </c>
      <c r="H3" s="67">
        <f>D3-E3</f>
        <v>1980000</v>
      </c>
      <c r="I3" s="22">
        <v>514405</v>
      </c>
      <c r="J3" s="45">
        <v>2.7999999999999997E-2</v>
      </c>
      <c r="K3" s="55">
        <f>I3*0.052</f>
        <v>26749.059999999998</v>
      </c>
      <c r="L3" s="72">
        <f>(I3+K3)</f>
        <v>541154.06000000006</v>
      </c>
      <c r="M3" s="74"/>
      <c r="N3" s="52">
        <v>6670</v>
      </c>
      <c r="O3" s="21">
        <v>-0.32400000000000001</v>
      </c>
      <c r="P3" s="79">
        <f>N3+G3</f>
        <v>16570</v>
      </c>
      <c r="Q3" s="80">
        <f>RANK($P3,$P$3:$P$502)</f>
        <v>12</v>
      </c>
      <c r="R3" s="81">
        <f>(P3-N3)/ABS(N3)</f>
        <v>1.4842578710644678</v>
      </c>
    </row>
    <row r="4" spans="1:18">
      <c r="A4" s="42">
        <v>2</v>
      </c>
      <c r="B4" s="56">
        <f>RANK($L4,$L$3:$L$502)</f>
        <v>2</v>
      </c>
      <c r="C4" s="15" t="s">
        <v>16</v>
      </c>
      <c r="D4" s="16">
        <v>71000</v>
      </c>
      <c r="E4" s="68">
        <f t="shared" ref="E4:E67" si="0">D4*0.1</f>
        <v>7100</v>
      </c>
      <c r="F4" s="68">
        <f t="shared" ref="F4:F67" si="1">D4-E4</f>
        <v>63900</v>
      </c>
      <c r="G4" s="68">
        <f t="shared" ref="G4:G67" si="2">(E4*45000)/1000000</f>
        <v>319.5</v>
      </c>
      <c r="H4" s="67">
        <f t="shared" ref="H4:H67" si="3">D4-E4</f>
        <v>63900</v>
      </c>
      <c r="I4" s="44">
        <v>290212</v>
      </c>
      <c r="J4" s="25">
        <v>0.188</v>
      </c>
      <c r="K4" s="55">
        <f>I4*0.052</f>
        <v>15091.023999999999</v>
      </c>
      <c r="L4" s="72">
        <f>I4+K4</f>
        <v>305303.02399999998</v>
      </c>
      <c r="M4" s="74"/>
      <c r="N4" s="53">
        <v>20840</v>
      </c>
      <c r="O4" s="27">
        <v>5.7000000000000002E-2</v>
      </c>
      <c r="P4" s="79">
        <f t="shared" ref="P4:P67" si="4">N4+G4</f>
        <v>21159.5</v>
      </c>
      <c r="Q4" s="80">
        <f t="shared" ref="Q4:Q67" si="5">RANK($P4,$P$3:$P$502)</f>
        <v>8</v>
      </c>
      <c r="R4" s="81">
        <f t="shared" ref="R4:R67" si="6">(P4-N4)/ABS(N4)</f>
        <v>1.5331094049904031E-2</v>
      </c>
    </row>
    <row r="5" spans="1:18">
      <c r="A5" s="40">
        <v>3</v>
      </c>
      <c r="B5" s="56">
        <f>RANK($L5,$L$3:$L$502)</f>
        <v>3</v>
      </c>
      <c r="C5" s="15" t="s">
        <v>18</v>
      </c>
      <c r="D5" s="16">
        <v>132000</v>
      </c>
      <c r="E5" s="68">
        <f t="shared" si="0"/>
        <v>13200</v>
      </c>
      <c r="F5" s="68">
        <f t="shared" si="1"/>
        <v>118800</v>
      </c>
      <c r="G5" s="68">
        <f t="shared" si="2"/>
        <v>594</v>
      </c>
      <c r="H5" s="67">
        <f t="shared" si="3"/>
        <v>118800</v>
      </c>
      <c r="I5" s="44">
        <v>265595</v>
      </c>
      <c r="J5" s="25">
        <v>0.159</v>
      </c>
      <c r="K5" s="55">
        <f>I5*0.052</f>
        <v>13810.939999999999</v>
      </c>
      <c r="L5" s="72">
        <f>I5+K5</f>
        <v>279405.94</v>
      </c>
      <c r="M5" s="74"/>
      <c r="N5" s="53">
        <v>59531</v>
      </c>
      <c r="O5" s="27">
        <v>0.23100000000000001</v>
      </c>
      <c r="P5" s="79">
        <f t="shared" si="4"/>
        <v>60125</v>
      </c>
      <c r="Q5" s="80">
        <f t="shared" si="5"/>
        <v>1</v>
      </c>
      <c r="R5" s="81">
        <f t="shared" si="6"/>
        <v>9.9779946582452834E-3</v>
      </c>
    </row>
    <row r="6" spans="1:18">
      <c r="A6" s="40">
        <v>4</v>
      </c>
      <c r="B6" s="56">
        <f>RANK($L6,$L$3:$L$502)</f>
        <v>4</v>
      </c>
      <c r="C6" s="15" t="s">
        <v>20</v>
      </c>
      <c r="D6" s="16">
        <v>389000</v>
      </c>
      <c r="E6" s="68">
        <f t="shared" si="0"/>
        <v>38900</v>
      </c>
      <c r="F6" s="68">
        <f t="shared" si="1"/>
        <v>350100</v>
      </c>
      <c r="G6" s="68">
        <f t="shared" si="2"/>
        <v>1750.5</v>
      </c>
      <c r="H6" s="67">
        <f t="shared" si="3"/>
        <v>350100</v>
      </c>
      <c r="I6" s="44">
        <v>247837</v>
      </c>
      <c r="J6" s="25">
        <v>2.4E-2</v>
      </c>
      <c r="K6" s="55">
        <f>I6*0.052</f>
        <v>12887.523999999999</v>
      </c>
      <c r="L6" s="72">
        <f>I6+K6</f>
        <v>260724.524</v>
      </c>
      <c r="M6" s="74"/>
      <c r="N6" s="53">
        <v>4021</v>
      </c>
      <c r="O6" s="27">
        <v>-0.91100000000000003</v>
      </c>
      <c r="P6" s="79">
        <f t="shared" si="4"/>
        <v>5771.5</v>
      </c>
      <c r="Q6" s="80">
        <f t="shared" si="5"/>
        <v>56</v>
      </c>
      <c r="R6" s="81">
        <f t="shared" si="6"/>
        <v>0.43533946779408106</v>
      </c>
    </row>
    <row r="7" spans="1:18">
      <c r="A7" s="40">
        <v>5</v>
      </c>
      <c r="B7" s="56">
        <f>RANK($L7,$L$3:$L$502)</f>
        <v>5</v>
      </c>
      <c r="C7" s="15" t="s">
        <v>22</v>
      </c>
      <c r="D7" s="16">
        <v>647500</v>
      </c>
      <c r="E7" s="68">
        <f t="shared" si="0"/>
        <v>64750</v>
      </c>
      <c r="F7" s="68">
        <f t="shared" si="1"/>
        <v>582750</v>
      </c>
      <c r="G7" s="68">
        <f t="shared" si="2"/>
        <v>2913.75</v>
      </c>
      <c r="H7" s="67">
        <f t="shared" si="3"/>
        <v>582750</v>
      </c>
      <c r="I7" s="44">
        <v>232887</v>
      </c>
      <c r="J7" s="25">
        <v>0.309</v>
      </c>
      <c r="K7" s="55">
        <f>I7*0.052</f>
        <v>12110.124</v>
      </c>
      <c r="L7" s="72">
        <f>I7+K7</f>
        <v>244997.12400000001</v>
      </c>
      <c r="M7" s="74"/>
      <c r="N7" s="53">
        <v>10073</v>
      </c>
      <c r="O7" s="27">
        <v>2.3210000000000002</v>
      </c>
      <c r="P7" s="79">
        <f t="shared" si="4"/>
        <v>12986.75</v>
      </c>
      <c r="Q7" s="80">
        <f t="shared" si="5"/>
        <v>21</v>
      </c>
      <c r="R7" s="81">
        <f t="shared" si="6"/>
        <v>0.28926337734537871</v>
      </c>
    </row>
    <row r="8" spans="1:18">
      <c r="A8" s="40">
        <v>6</v>
      </c>
      <c r="B8" s="56">
        <f>RANK($L8,$L$3:$L$502)</f>
        <v>6</v>
      </c>
      <c r="C8" s="15" t="s">
        <v>24</v>
      </c>
      <c r="D8" s="16">
        <v>300000</v>
      </c>
      <c r="E8" s="68">
        <f t="shared" si="0"/>
        <v>30000</v>
      </c>
      <c r="F8" s="68">
        <f t="shared" si="1"/>
        <v>270000</v>
      </c>
      <c r="G8" s="68">
        <f t="shared" si="2"/>
        <v>1350</v>
      </c>
      <c r="H8" s="67">
        <f t="shared" si="3"/>
        <v>270000</v>
      </c>
      <c r="I8" s="44">
        <v>226247</v>
      </c>
      <c r="J8" s="25">
        <v>0.125</v>
      </c>
      <c r="K8" s="55">
        <f>I8*0.052</f>
        <v>11764.843999999999</v>
      </c>
      <c r="L8" s="72">
        <f>I8+K8</f>
        <v>238011.84400000001</v>
      </c>
      <c r="M8" s="74"/>
      <c r="N8" s="53">
        <v>11986</v>
      </c>
      <c r="O8" s="27">
        <v>0.13500000000000001</v>
      </c>
      <c r="P8" s="79">
        <f t="shared" si="4"/>
        <v>13336</v>
      </c>
      <c r="Q8" s="80">
        <f t="shared" si="5"/>
        <v>20</v>
      </c>
      <c r="R8" s="81">
        <f t="shared" si="6"/>
        <v>0.1126314033038545</v>
      </c>
    </row>
    <row r="9" spans="1:18">
      <c r="A9" s="40">
        <v>7</v>
      </c>
      <c r="B9" s="56">
        <f>RANK($L9,$L$3:$L$502)</f>
        <v>7</v>
      </c>
      <c r="C9" s="15" t="s">
        <v>26</v>
      </c>
      <c r="D9" s="16">
        <v>68000</v>
      </c>
      <c r="E9" s="68">
        <f t="shared" si="0"/>
        <v>6800</v>
      </c>
      <c r="F9" s="68">
        <f t="shared" si="1"/>
        <v>61200</v>
      </c>
      <c r="G9" s="68">
        <f t="shared" si="2"/>
        <v>306</v>
      </c>
      <c r="H9" s="67">
        <f t="shared" si="3"/>
        <v>61200</v>
      </c>
      <c r="I9" s="44">
        <v>208357</v>
      </c>
      <c r="J9" s="25">
        <v>4.9000000000000002E-2</v>
      </c>
      <c r="K9" s="55">
        <f>I9*0.052</f>
        <v>10834.564</v>
      </c>
      <c r="L9" s="72">
        <f>I9+K9</f>
        <v>219191.56400000001</v>
      </c>
      <c r="M9" s="74"/>
      <c r="N9" s="53">
        <v>67</v>
      </c>
      <c r="O9" s="27">
        <v>-0.98699999999999999</v>
      </c>
      <c r="P9" s="79">
        <f t="shared" si="4"/>
        <v>373</v>
      </c>
      <c r="Q9" s="80">
        <f t="shared" si="5"/>
        <v>404</v>
      </c>
      <c r="R9" s="81">
        <f t="shared" si="6"/>
        <v>4.5671641791044779</v>
      </c>
    </row>
    <row r="10" spans="1:18">
      <c r="A10" s="40">
        <v>8</v>
      </c>
      <c r="B10" s="56">
        <f>RANK($L10,$L$3:$L$502)</f>
        <v>8</v>
      </c>
      <c r="C10" s="15" t="s">
        <v>28</v>
      </c>
      <c r="D10" s="16">
        <v>295000</v>
      </c>
      <c r="E10" s="68">
        <f t="shared" si="0"/>
        <v>29500</v>
      </c>
      <c r="F10" s="68">
        <f t="shared" si="1"/>
        <v>265500</v>
      </c>
      <c r="G10" s="68">
        <f t="shared" si="2"/>
        <v>1327.5</v>
      </c>
      <c r="H10" s="67">
        <f t="shared" si="3"/>
        <v>265500</v>
      </c>
      <c r="I10" s="44">
        <v>194579</v>
      </c>
      <c r="J10" s="25">
        <v>5.2999999999999999E-2</v>
      </c>
      <c r="K10" s="55">
        <f>I10*0.052</f>
        <v>10118.108</v>
      </c>
      <c r="L10" s="72">
        <f>I10+K10</f>
        <v>204697.10800000001</v>
      </c>
      <c r="M10" s="74"/>
      <c r="N10" s="53">
        <v>-594</v>
      </c>
      <c r="O10" s="27">
        <v>-1.0900000000000001</v>
      </c>
      <c r="P10" s="79">
        <f t="shared" si="4"/>
        <v>733.5</v>
      </c>
      <c r="Q10" s="80">
        <f t="shared" si="5"/>
        <v>312</v>
      </c>
      <c r="R10" s="81">
        <f t="shared" si="6"/>
        <v>2.2348484848484849</v>
      </c>
    </row>
    <row r="11" spans="1:18">
      <c r="A11" s="40">
        <v>9</v>
      </c>
      <c r="B11" s="56">
        <f>RANK($L11,$L$3:$L$502)</f>
        <v>9</v>
      </c>
      <c r="C11" s="15" t="s">
        <v>30</v>
      </c>
      <c r="D11" s="16">
        <v>268220</v>
      </c>
      <c r="E11" s="68">
        <f t="shared" si="0"/>
        <v>26822</v>
      </c>
      <c r="F11" s="68">
        <f t="shared" si="1"/>
        <v>241398</v>
      </c>
      <c r="G11" s="68">
        <f t="shared" si="2"/>
        <v>1206.99</v>
      </c>
      <c r="H11" s="67">
        <f t="shared" si="3"/>
        <v>241398</v>
      </c>
      <c r="I11" s="44">
        <v>170756</v>
      </c>
      <c r="J11" s="25">
        <v>6.4000000000000001E-2</v>
      </c>
      <c r="K11" s="55">
        <f>I11*0.052</f>
        <v>8879.3119999999999</v>
      </c>
      <c r="L11" s="72">
        <f>I11+K11</f>
        <v>179635.31200000001</v>
      </c>
      <c r="M11" s="74"/>
      <c r="N11" s="53">
        <v>19370</v>
      </c>
      <c r="O11" s="27">
        <v>-0.34200000000000003</v>
      </c>
      <c r="P11" s="79">
        <f t="shared" si="4"/>
        <v>20576.990000000002</v>
      </c>
      <c r="Q11" s="80">
        <f t="shared" si="5"/>
        <v>9</v>
      </c>
      <c r="R11" s="81">
        <f t="shared" si="6"/>
        <v>6.2312338668043449E-2</v>
      </c>
    </row>
    <row r="12" spans="1:18">
      <c r="A12" s="40">
        <v>10</v>
      </c>
      <c r="B12" s="56">
        <f>RANK($L12,$L$3:$L$502)</f>
        <v>10</v>
      </c>
      <c r="C12" s="15" t="s">
        <v>32</v>
      </c>
      <c r="D12" s="16">
        <v>20500</v>
      </c>
      <c r="E12" s="68">
        <f t="shared" si="0"/>
        <v>2050</v>
      </c>
      <c r="F12" s="68">
        <f t="shared" si="1"/>
        <v>18450</v>
      </c>
      <c r="G12" s="68">
        <f t="shared" si="2"/>
        <v>92.25</v>
      </c>
      <c r="H12" s="67">
        <f t="shared" si="3"/>
        <v>18450</v>
      </c>
      <c r="I12" s="44">
        <v>167939.6</v>
      </c>
      <c r="J12" s="25">
        <v>9.6999999999999989E-2</v>
      </c>
      <c r="K12" s="55">
        <f>I12*0.052</f>
        <v>8732.8592000000008</v>
      </c>
      <c r="L12" s="72">
        <f>I12+K12</f>
        <v>176672.45920000001</v>
      </c>
      <c r="M12" s="74"/>
      <c r="N12" s="53">
        <v>1658.4</v>
      </c>
      <c r="O12" s="27">
        <v>3.55</v>
      </c>
      <c r="P12" s="79">
        <f t="shared" si="4"/>
        <v>1750.65</v>
      </c>
      <c r="Q12" s="80">
        <f t="shared" si="5"/>
        <v>177</v>
      </c>
      <c r="R12" s="81">
        <f t="shared" si="6"/>
        <v>5.5625904486251807E-2</v>
      </c>
    </row>
    <row r="13" spans="1:18">
      <c r="A13" s="40">
        <v>11</v>
      </c>
      <c r="B13" s="56">
        <f>RANK($L13,$L$3:$L$502)</f>
        <v>11</v>
      </c>
      <c r="C13" s="15" t="s">
        <v>34</v>
      </c>
      <c r="D13" s="16">
        <v>48600</v>
      </c>
      <c r="E13" s="68">
        <f t="shared" si="0"/>
        <v>4860</v>
      </c>
      <c r="F13" s="68">
        <f t="shared" si="1"/>
        <v>43740</v>
      </c>
      <c r="G13" s="68">
        <f t="shared" si="2"/>
        <v>218.7</v>
      </c>
      <c r="H13" s="67">
        <f t="shared" si="3"/>
        <v>43740</v>
      </c>
      <c r="I13" s="44">
        <v>166339</v>
      </c>
      <c r="J13" s="25">
        <v>0.23600000000000002</v>
      </c>
      <c r="K13" s="55">
        <f>I13*0.052</f>
        <v>8649.6279999999988</v>
      </c>
      <c r="L13" s="72">
        <f>I13+K13</f>
        <v>174988.628</v>
      </c>
      <c r="M13" s="74"/>
      <c r="N13" s="53">
        <v>14824</v>
      </c>
      <c r="O13" s="27">
        <v>0.61199999999999999</v>
      </c>
      <c r="P13" s="79">
        <f t="shared" si="4"/>
        <v>15042.7</v>
      </c>
      <c r="Q13" s="80">
        <f t="shared" si="5"/>
        <v>16</v>
      </c>
      <c r="R13" s="81">
        <f t="shared" si="6"/>
        <v>1.4753103076092872E-2</v>
      </c>
    </row>
    <row r="14" spans="1:18">
      <c r="A14" s="40">
        <v>12</v>
      </c>
      <c r="B14" s="56">
        <f>RANK($L14,$L$3:$L$502)</f>
        <v>12</v>
      </c>
      <c r="C14" s="15" t="s">
        <v>36</v>
      </c>
      <c r="D14" s="16">
        <v>199000</v>
      </c>
      <c r="E14" s="68">
        <f t="shared" si="0"/>
        <v>19900</v>
      </c>
      <c r="F14" s="68">
        <f t="shared" si="1"/>
        <v>179100</v>
      </c>
      <c r="G14" s="68">
        <f t="shared" si="2"/>
        <v>895.5</v>
      </c>
      <c r="H14" s="67">
        <f t="shared" si="3"/>
        <v>179100</v>
      </c>
      <c r="I14" s="44">
        <v>160338</v>
      </c>
      <c r="J14" s="25">
        <v>2.3E-2</v>
      </c>
      <c r="K14" s="55">
        <f>I14*0.052</f>
        <v>8337.5759999999991</v>
      </c>
      <c r="L14" s="72">
        <f>I14+K14</f>
        <v>168675.576</v>
      </c>
      <c r="M14" s="74"/>
      <c r="N14" s="53">
        <v>3677</v>
      </c>
      <c r="O14" s="27">
        <v>-0.51600000000000001</v>
      </c>
      <c r="P14" s="79">
        <f t="shared" si="4"/>
        <v>4572.5</v>
      </c>
      <c r="Q14" s="80">
        <f t="shared" si="5"/>
        <v>68</v>
      </c>
      <c r="R14" s="81">
        <f t="shared" si="6"/>
        <v>0.24354093010606473</v>
      </c>
    </row>
    <row r="15" spans="1:18">
      <c r="A15" s="40">
        <v>13</v>
      </c>
      <c r="B15" s="56">
        <f>RANK($L15,$L$3:$L$502)</f>
        <v>13</v>
      </c>
      <c r="C15" s="15" t="s">
        <v>38</v>
      </c>
      <c r="D15" s="16">
        <v>173000</v>
      </c>
      <c r="E15" s="68">
        <f t="shared" si="0"/>
        <v>17300</v>
      </c>
      <c r="F15" s="68">
        <f t="shared" si="1"/>
        <v>155700</v>
      </c>
      <c r="G15" s="68">
        <f t="shared" si="2"/>
        <v>778.5</v>
      </c>
      <c r="H15" s="67">
        <f t="shared" si="3"/>
        <v>155700</v>
      </c>
      <c r="I15" s="44">
        <v>147049</v>
      </c>
      <c r="J15" s="25">
        <v>-6.5000000000000002E-2</v>
      </c>
      <c r="K15" s="55">
        <f>I15*0.052</f>
        <v>7646.5479999999998</v>
      </c>
      <c r="L15" s="72">
        <f>I15+K15</f>
        <v>154695.54800000001</v>
      </c>
      <c r="M15" s="74"/>
      <c r="N15" s="53">
        <v>8014</v>
      </c>
      <c r="O15" s="27" t="s">
        <v>14</v>
      </c>
      <c r="P15" s="79">
        <f t="shared" si="4"/>
        <v>8792.5</v>
      </c>
      <c r="Q15" s="80">
        <f t="shared" si="5"/>
        <v>34</v>
      </c>
      <c r="R15" s="81">
        <f t="shared" si="6"/>
        <v>9.7142500623908154E-2</v>
      </c>
    </row>
    <row r="16" spans="1:18">
      <c r="A16" s="40">
        <v>14</v>
      </c>
      <c r="B16" s="56">
        <f>RANK($L16,$L$3:$L$502)</f>
        <v>14</v>
      </c>
      <c r="C16" s="15" t="s">
        <v>40</v>
      </c>
      <c r="D16" s="16">
        <v>194000</v>
      </c>
      <c r="E16" s="68">
        <f t="shared" si="0"/>
        <v>19400</v>
      </c>
      <c r="F16" s="68">
        <f t="shared" si="1"/>
        <v>174600</v>
      </c>
      <c r="G16" s="68">
        <f t="shared" si="2"/>
        <v>873</v>
      </c>
      <c r="H16" s="67">
        <f t="shared" si="3"/>
        <v>174600</v>
      </c>
      <c r="I16" s="44">
        <v>141576</v>
      </c>
      <c r="J16" s="25">
        <v>9.6999999999999989E-2</v>
      </c>
      <c r="K16" s="55">
        <f>I16*0.052</f>
        <v>7361.9519999999993</v>
      </c>
      <c r="L16" s="72">
        <f>I16+K16</f>
        <v>148937.95199999999</v>
      </c>
      <c r="M16" s="74"/>
      <c r="N16" s="53">
        <v>3134</v>
      </c>
      <c r="O16" s="27">
        <v>0.17</v>
      </c>
      <c r="P16" s="79">
        <f t="shared" si="4"/>
        <v>4007</v>
      </c>
      <c r="Q16" s="80">
        <f t="shared" si="5"/>
        <v>85</v>
      </c>
      <c r="R16" s="81">
        <f t="shared" si="6"/>
        <v>0.27855775366943203</v>
      </c>
    </row>
    <row r="17" spans="1:18">
      <c r="A17" s="40">
        <v>15</v>
      </c>
      <c r="B17" s="56">
        <f>RANK($L17,$L$3:$L$502)</f>
        <v>15</v>
      </c>
      <c r="C17" s="15" t="s">
        <v>42</v>
      </c>
      <c r="D17" s="16">
        <v>98771</v>
      </c>
      <c r="E17" s="68">
        <f t="shared" si="0"/>
        <v>9877.1</v>
      </c>
      <c r="F17" s="68">
        <f t="shared" si="1"/>
        <v>88893.9</v>
      </c>
      <c r="G17" s="68">
        <f t="shared" si="2"/>
        <v>444.46949999999998</v>
      </c>
      <c r="H17" s="67">
        <f t="shared" si="3"/>
        <v>88893.9</v>
      </c>
      <c r="I17" s="44">
        <v>136819</v>
      </c>
      <c r="J17" s="25">
        <v>0.23399999999999999</v>
      </c>
      <c r="K17" s="55">
        <f>I17*0.052</f>
        <v>7114.5879999999997</v>
      </c>
      <c r="L17" s="72">
        <f>I17+K17</f>
        <v>143933.58799999999</v>
      </c>
      <c r="M17" s="74"/>
      <c r="N17" s="53">
        <v>30736</v>
      </c>
      <c r="O17" s="27">
        <v>1.427</v>
      </c>
      <c r="P17" s="79">
        <f t="shared" si="4"/>
        <v>31180.469499999999</v>
      </c>
      <c r="Q17" s="80">
        <f t="shared" si="5"/>
        <v>3</v>
      </c>
      <c r="R17" s="81">
        <f t="shared" si="6"/>
        <v>1.446087649661632E-2</v>
      </c>
    </row>
    <row r="18" spans="1:18">
      <c r="A18" s="40">
        <v>16</v>
      </c>
      <c r="B18" s="56">
        <f>RANK($L18,$L$3:$L$502)</f>
        <v>16</v>
      </c>
      <c r="C18" s="15" t="s">
        <v>44</v>
      </c>
      <c r="D18" s="16">
        <v>50200</v>
      </c>
      <c r="E18" s="68">
        <f t="shared" si="0"/>
        <v>5020</v>
      </c>
      <c r="F18" s="68">
        <f t="shared" si="1"/>
        <v>45180</v>
      </c>
      <c r="G18" s="68">
        <f t="shared" si="2"/>
        <v>225.9</v>
      </c>
      <c r="H18" s="67">
        <f t="shared" si="3"/>
        <v>45180</v>
      </c>
      <c r="I18" s="44">
        <v>136809</v>
      </c>
      <c r="J18" s="25">
        <v>5.2999999999999999E-2</v>
      </c>
      <c r="K18" s="55">
        <f>I18*0.052</f>
        <v>7114.0679999999993</v>
      </c>
      <c r="L18" s="72">
        <f>I18+K18</f>
        <v>143923.068</v>
      </c>
      <c r="M18" s="74"/>
      <c r="N18" s="53">
        <v>256</v>
      </c>
      <c r="O18" s="27">
        <v>-0.80100000000000005</v>
      </c>
      <c r="P18" s="79">
        <f t="shared" si="4"/>
        <v>481.9</v>
      </c>
      <c r="Q18" s="80">
        <f t="shared" si="5"/>
        <v>377</v>
      </c>
      <c r="R18" s="81">
        <f t="shared" si="6"/>
        <v>0.88242187499999991</v>
      </c>
    </row>
    <row r="19" spans="1:18">
      <c r="A19" s="40">
        <v>17</v>
      </c>
      <c r="B19" s="56">
        <f>RANK($L19,$L$3:$L$502)</f>
        <v>17</v>
      </c>
      <c r="C19" s="15" t="s">
        <v>46</v>
      </c>
      <c r="D19" s="16">
        <v>299000</v>
      </c>
      <c r="E19" s="68">
        <f t="shared" si="0"/>
        <v>29900</v>
      </c>
      <c r="F19" s="68">
        <f t="shared" si="1"/>
        <v>269100</v>
      </c>
      <c r="G19" s="68">
        <f t="shared" si="2"/>
        <v>1345.5</v>
      </c>
      <c r="H19" s="67">
        <f t="shared" si="3"/>
        <v>269100</v>
      </c>
      <c r="I19" s="44">
        <v>131537</v>
      </c>
      <c r="J19" s="25">
        <v>0.113</v>
      </c>
      <c r="K19" s="55">
        <f>I19*0.052</f>
        <v>6839.924</v>
      </c>
      <c r="L19" s="72">
        <f>I19+K19</f>
        <v>138376.924</v>
      </c>
      <c r="M19" s="74"/>
      <c r="N19" s="53">
        <v>5024</v>
      </c>
      <c r="O19" s="27">
        <v>0.23200000000000001</v>
      </c>
      <c r="P19" s="79">
        <f t="shared" si="4"/>
        <v>6369.5</v>
      </c>
      <c r="Q19" s="80">
        <f t="shared" si="5"/>
        <v>47</v>
      </c>
      <c r="R19" s="81">
        <f t="shared" si="6"/>
        <v>0.26781449044585987</v>
      </c>
    </row>
    <row r="20" spans="1:18">
      <c r="A20" s="40">
        <v>18</v>
      </c>
      <c r="B20" s="56">
        <f>RANK($L20,$L$3:$L$502)</f>
        <v>18</v>
      </c>
      <c r="C20" s="15" t="s">
        <v>48</v>
      </c>
      <c r="D20" s="16">
        <v>256105</v>
      </c>
      <c r="E20" s="68">
        <f t="shared" si="0"/>
        <v>25610.5</v>
      </c>
      <c r="F20" s="68">
        <f t="shared" si="1"/>
        <v>230494.5</v>
      </c>
      <c r="G20" s="68">
        <f t="shared" si="2"/>
        <v>1152.4725000000001</v>
      </c>
      <c r="H20" s="67">
        <f t="shared" si="3"/>
        <v>230494.5</v>
      </c>
      <c r="I20" s="44">
        <v>131412</v>
      </c>
      <c r="J20" s="25">
        <v>0.154</v>
      </c>
      <c r="K20" s="55">
        <f>I20*0.052</f>
        <v>6833.424</v>
      </c>
      <c r="L20" s="72">
        <f>I20+K20</f>
        <v>138245.424</v>
      </c>
      <c r="M20" s="74"/>
      <c r="N20" s="53">
        <v>32474</v>
      </c>
      <c r="O20" s="27">
        <v>0.32900000000000001</v>
      </c>
      <c r="P20" s="79">
        <f t="shared" si="4"/>
        <v>33626.472500000003</v>
      </c>
      <c r="Q20" s="80">
        <f t="shared" si="5"/>
        <v>2</v>
      </c>
      <c r="R20" s="81">
        <f t="shared" si="6"/>
        <v>3.5489083574552056E-2</v>
      </c>
    </row>
    <row r="21" spans="1:18">
      <c r="A21" s="40">
        <v>19</v>
      </c>
      <c r="B21" s="56">
        <f>RANK($L21,$L$3:$L$502)</f>
        <v>19</v>
      </c>
      <c r="C21" s="15" t="s">
        <v>50</v>
      </c>
      <c r="D21" s="16">
        <v>144500</v>
      </c>
      <c r="E21" s="68">
        <f t="shared" si="0"/>
        <v>14450</v>
      </c>
      <c r="F21" s="68">
        <f t="shared" si="1"/>
        <v>130050</v>
      </c>
      <c r="G21" s="68">
        <f t="shared" si="2"/>
        <v>650.25</v>
      </c>
      <c r="H21" s="67">
        <f t="shared" si="3"/>
        <v>130050</v>
      </c>
      <c r="I21" s="44">
        <v>130863</v>
      </c>
      <c r="J21" s="25">
        <v>3.7999999999999999E-2</v>
      </c>
      <c r="K21" s="55">
        <f>I21*0.052</f>
        <v>6804.8759999999993</v>
      </c>
      <c r="L21" s="72">
        <f>I21+K21</f>
        <v>137667.87599999999</v>
      </c>
      <c r="M21" s="74"/>
      <c r="N21" s="53">
        <v>15528</v>
      </c>
      <c r="O21" s="27">
        <v>-0.48399999999999999</v>
      </c>
      <c r="P21" s="79">
        <f t="shared" si="4"/>
        <v>16178.25</v>
      </c>
      <c r="Q21" s="80">
        <f t="shared" si="5"/>
        <v>13</v>
      </c>
      <c r="R21" s="81">
        <f t="shared" si="6"/>
        <v>4.1875965996908807E-2</v>
      </c>
    </row>
    <row r="22" spans="1:18">
      <c r="A22" s="40">
        <v>20</v>
      </c>
      <c r="B22" s="56">
        <f>RANK($L22,$L$3:$L$502)</f>
        <v>20</v>
      </c>
      <c r="C22" s="15" t="s">
        <v>52</v>
      </c>
      <c r="D22" s="16">
        <v>453000</v>
      </c>
      <c r="E22" s="68">
        <f t="shared" si="0"/>
        <v>45300</v>
      </c>
      <c r="F22" s="68">
        <f t="shared" si="1"/>
        <v>407700</v>
      </c>
      <c r="G22" s="68">
        <f t="shared" si="2"/>
        <v>2038.5</v>
      </c>
      <c r="H22" s="67">
        <f t="shared" si="3"/>
        <v>407700</v>
      </c>
      <c r="I22" s="44">
        <v>121162</v>
      </c>
      <c r="J22" s="25">
        <v>-1.2E-2</v>
      </c>
      <c r="K22" s="55">
        <f>I22*0.052</f>
        <v>6300.424</v>
      </c>
      <c r="L22" s="72">
        <f>I22+K22</f>
        <v>127462.424</v>
      </c>
      <c r="M22" s="74"/>
      <c r="N22" s="53">
        <v>3110</v>
      </c>
      <c r="O22" s="27">
        <v>0.63100000000000001</v>
      </c>
      <c r="P22" s="79">
        <f t="shared" si="4"/>
        <v>5148.5</v>
      </c>
      <c r="Q22" s="80">
        <f t="shared" si="5"/>
        <v>65</v>
      </c>
      <c r="R22" s="81">
        <f t="shared" si="6"/>
        <v>0.65546623794212222</v>
      </c>
    </row>
    <row r="23" spans="1:18">
      <c r="A23" s="40">
        <v>21</v>
      </c>
      <c r="B23" s="56">
        <f>RANK($L23,$L$3:$L$502)</f>
        <v>21</v>
      </c>
      <c r="C23" s="15" t="s">
        <v>54</v>
      </c>
      <c r="D23" s="16">
        <v>283000</v>
      </c>
      <c r="E23" s="68">
        <f t="shared" si="0"/>
        <v>28300</v>
      </c>
      <c r="F23" s="68">
        <f t="shared" si="1"/>
        <v>254700</v>
      </c>
      <c r="G23" s="68">
        <f t="shared" si="2"/>
        <v>1273.5</v>
      </c>
      <c r="H23" s="67">
        <f t="shared" si="3"/>
        <v>254700</v>
      </c>
      <c r="I23" s="44">
        <v>120268</v>
      </c>
      <c r="J23" s="25">
        <v>-1.6E-2</v>
      </c>
      <c r="K23" s="55">
        <f>I23*0.052</f>
        <v>6253.9359999999997</v>
      </c>
      <c r="L23" s="72">
        <f>I23+K23</f>
        <v>126521.936</v>
      </c>
      <c r="M23" s="74"/>
      <c r="N23" s="53">
        <v>-22355</v>
      </c>
      <c r="O23" s="27" t="s">
        <v>14</v>
      </c>
      <c r="P23" s="79">
        <f t="shared" si="4"/>
        <v>-21081.5</v>
      </c>
      <c r="Q23" s="80">
        <f t="shared" si="5"/>
        <v>500</v>
      </c>
      <c r="R23" s="81">
        <f t="shared" si="6"/>
        <v>5.6967121449340193E-2</v>
      </c>
    </row>
    <row r="24" spans="1:18">
      <c r="A24" s="40">
        <v>22</v>
      </c>
      <c r="B24" s="56">
        <f>RANK($L24,$L$3:$L$502)</f>
        <v>22</v>
      </c>
      <c r="C24" s="15" t="s">
        <v>56</v>
      </c>
      <c r="D24" s="16">
        <v>7400</v>
      </c>
      <c r="E24" s="68">
        <f t="shared" si="0"/>
        <v>740</v>
      </c>
      <c r="F24" s="68">
        <f t="shared" si="1"/>
        <v>6660</v>
      </c>
      <c r="G24" s="68">
        <f t="shared" si="2"/>
        <v>33.299999999999997</v>
      </c>
      <c r="H24" s="67">
        <f t="shared" si="3"/>
        <v>6660</v>
      </c>
      <c r="I24" s="44">
        <v>120101</v>
      </c>
      <c r="J24" s="25">
        <v>6.9000000000000006E-2</v>
      </c>
      <c r="K24" s="55">
        <f>I24*0.052</f>
        <v>6245.2519999999995</v>
      </c>
      <c r="L24" s="72">
        <f>I24+K24</f>
        <v>126346.25199999999</v>
      </c>
      <c r="M24" s="74"/>
      <c r="N24" s="53">
        <v>15959</v>
      </c>
      <c r="O24" s="27">
        <v>5.4790000000000001</v>
      </c>
      <c r="P24" s="79">
        <f t="shared" si="4"/>
        <v>15992.3</v>
      </c>
      <c r="Q24" s="80">
        <f t="shared" si="5"/>
        <v>14</v>
      </c>
      <c r="R24" s="81">
        <f t="shared" si="6"/>
        <v>2.0865969045679097E-3</v>
      </c>
    </row>
    <row r="25" spans="1:18">
      <c r="A25" s="40">
        <v>23</v>
      </c>
      <c r="B25" s="56">
        <f>RANK($L25,$L$3:$L$502)</f>
        <v>23</v>
      </c>
      <c r="C25" s="15" t="s">
        <v>58</v>
      </c>
      <c r="D25" s="16">
        <v>14200</v>
      </c>
      <c r="E25" s="68">
        <f t="shared" si="0"/>
        <v>1420</v>
      </c>
      <c r="F25" s="68">
        <f t="shared" si="1"/>
        <v>12780</v>
      </c>
      <c r="G25" s="68">
        <f t="shared" si="2"/>
        <v>63.9</v>
      </c>
      <c r="H25" s="67">
        <f t="shared" si="3"/>
        <v>12780</v>
      </c>
      <c r="I25" s="44">
        <v>114217</v>
      </c>
      <c r="J25" s="25">
        <v>0.247</v>
      </c>
      <c r="K25" s="55">
        <f>I25*0.052</f>
        <v>5939.2839999999997</v>
      </c>
      <c r="L25" s="72">
        <f>I25+K25</f>
        <v>120156.284</v>
      </c>
      <c r="M25" s="74"/>
      <c r="N25" s="53">
        <v>5595</v>
      </c>
      <c r="O25" s="27">
        <v>9.6000000000000002E-2</v>
      </c>
      <c r="P25" s="79">
        <f t="shared" si="4"/>
        <v>5658.9</v>
      </c>
      <c r="Q25" s="80">
        <f t="shared" si="5"/>
        <v>59</v>
      </c>
      <c r="R25" s="81">
        <f t="shared" si="6"/>
        <v>1.1420911528150069E-2</v>
      </c>
    </row>
    <row r="26" spans="1:18">
      <c r="A26" s="40">
        <v>24</v>
      </c>
      <c r="B26" s="56">
        <f>RANK($L26,$L$3:$L$502)</f>
        <v>24</v>
      </c>
      <c r="C26" s="15" t="s">
        <v>60</v>
      </c>
      <c r="D26" s="16">
        <v>10261</v>
      </c>
      <c r="E26" s="68">
        <f t="shared" si="0"/>
        <v>1026.1000000000001</v>
      </c>
      <c r="F26" s="68">
        <f t="shared" si="1"/>
        <v>9234.9</v>
      </c>
      <c r="G26" s="68">
        <f t="shared" si="2"/>
        <v>46.174500000000009</v>
      </c>
      <c r="H26" s="67">
        <f t="shared" si="3"/>
        <v>9234.9</v>
      </c>
      <c r="I26" s="44">
        <v>111407</v>
      </c>
      <c r="J26" s="25">
        <v>0.26</v>
      </c>
      <c r="K26" s="55">
        <f>I26*0.052</f>
        <v>5793.1639999999998</v>
      </c>
      <c r="L26" s="72">
        <f>I26+K26</f>
        <v>117200.164</v>
      </c>
      <c r="M26" s="74"/>
      <c r="N26" s="53">
        <v>3122</v>
      </c>
      <c r="O26" s="27">
        <v>-0.23200000000000001</v>
      </c>
      <c r="P26" s="79">
        <f t="shared" si="4"/>
        <v>3168.1745000000001</v>
      </c>
      <c r="Q26" s="80">
        <f t="shared" si="5"/>
        <v>102</v>
      </c>
      <c r="R26" s="81">
        <f t="shared" si="6"/>
        <v>1.4790038436899449E-2</v>
      </c>
    </row>
    <row r="27" spans="1:18">
      <c r="A27" s="40">
        <v>25</v>
      </c>
      <c r="B27" s="56">
        <f>RANK($L27,$L$3:$L$502)</f>
        <v>25</v>
      </c>
      <c r="C27" s="15" t="s">
        <v>62</v>
      </c>
      <c r="D27" s="16">
        <v>204489</v>
      </c>
      <c r="E27" s="68">
        <f t="shared" si="0"/>
        <v>20448.900000000001</v>
      </c>
      <c r="F27" s="68">
        <f t="shared" si="1"/>
        <v>184040.1</v>
      </c>
      <c r="G27" s="68">
        <f t="shared" si="2"/>
        <v>920.20050000000015</v>
      </c>
      <c r="H27" s="67">
        <f t="shared" si="3"/>
        <v>184040.1</v>
      </c>
      <c r="I27" s="44">
        <v>110584</v>
      </c>
      <c r="J27" s="25">
        <v>0.10300000000000001</v>
      </c>
      <c r="K27" s="55">
        <f>I27*0.052</f>
        <v>5750.3679999999995</v>
      </c>
      <c r="L27" s="72">
        <f>I27+K27</f>
        <v>116334.368</v>
      </c>
      <c r="M27" s="74"/>
      <c r="N27" s="53">
        <v>28147</v>
      </c>
      <c r="O27" s="27">
        <v>0.54400000000000004</v>
      </c>
      <c r="P27" s="79">
        <f t="shared" si="4"/>
        <v>29067.200499999999</v>
      </c>
      <c r="Q27" s="80">
        <f t="shared" si="5"/>
        <v>4</v>
      </c>
      <c r="R27" s="81">
        <f t="shared" si="6"/>
        <v>3.2692667069314632E-2</v>
      </c>
    </row>
    <row r="28" spans="1:18">
      <c r="A28" s="40">
        <v>26</v>
      </c>
      <c r="B28" s="56">
        <f>RANK($L28,$L$3:$L$502)</f>
        <v>26</v>
      </c>
      <c r="C28" s="15" t="s">
        <v>64</v>
      </c>
      <c r="D28" s="16">
        <v>131000</v>
      </c>
      <c r="E28" s="68">
        <f t="shared" si="0"/>
        <v>13100</v>
      </c>
      <c r="F28" s="68">
        <f t="shared" si="1"/>
        <v>117900</v>
      </c>
      <c r="G28" s="68">
        <f t="shared" si="2"/>
        <v>589.5</v>
      </c>
      <c r="H28" s="67">
        <f t="shared" si="3"/>
        <v>117900</v>
      </c>
      <c r="I28" s="44">
        <v>110360</v>
      </c>
      <c r="J28" s="25">
        <v>0.22699999999999998</v>
      </c>
      <c r="K28" s="55">
        <f>I28*0.052</f>
        <v>5738.7199999999993</v>
      </c>
      <c r="L28" s="72">
        <f>I28+K28</f>
        <v>116098.72</v>
      </c>
      <c r="M28" s="74"/>
      <c r="N28" s="53">
        <v>16571</v>
      </c>
      <c r="O28" s="27">
        <v>-0.218</v>
      </c>
      <c r="P28" s="79">
        <f t="shared" si="4"/>
        <v>17160.5</v>
      </c>
      <c r="Q28" s="80">
        <f t="shared" si="5"/>
        <v>11</v>
      </c>
      <c r="R28" s="81">
        <f t="shared" si="6"/>
        <v>3.5574195884376318E-2</v>
      </c>
    </row>
    <row r="29" spans="1:18">
      <c r="A29" s="40">
        <v>27</v>
      </c>
      <c r="B29" s="56">
        <f>RANK($L29,$L$3:$L$502)</f>
        <v>27</v>
      </c>
      <c r="C29" s="15" t="s">
        <v>66</v>
      </c>
      <c r="D29" s="16">
        <v>413000</v>
      </c>
      <c r="E29" s="68">
        <f t="shared" si="0"/>
        <v>41300</v>
      </c>
      <c r="F29" s="68">
        <f t="shared" si="1"/>
        <v>371700</v>
      </c>
      <c r="G29" s="68">
        <f t="shared" si="2"/>
        <v>1858.5</v>
      </c>
      <c r="H29" s="67">
        <f t="shared" si="3"/>
        <v>371700</v>
      </c>
      <c r="I29" s="44">
        <v>108203</v>
      </c>
      <c r="J29" s="25">
        <v>7.2000000000000008E-2</v>
      </c>
      <c r="K29" s="55">
        <f>I29*0.052</f>
        <v>5626.5559999999996</v>
      </c>
      <c r="L29" s="72">
        <f>I29+K29</f>
        <v>113829.556</v>
      </c>
      <c r="M29" s="74"/>
      <c r="N29" s="53">
        <v>11121</v>
      </c>
      <c r="O29" s="27">
        <v>0.28899999999999998</v>
      </c>
      <c r="P29" s="79">
        <f t="shared" si="4"/>
        <v>12979.5</v>
      </c>
      <c r="Q29" s="80">
        <f t="shared" si="5"/>
        <v>22</v>
      </c>
      <c r="R29" s="81">
        <f t="shared" si="6"/>
        <v>0.16711626652279471</v>
      </c>
    </row>
    <row r="30" spans="1:18">
      <c r="A30" s="40">
        <v>28</v>
      </c>
      <c r="B30" s="56">
        <f>RANK($L30,$L$3:$L$502)</f>
        <v>28</v>
      </c>
      <c r="C30" s="15" t="s">
        <v>68</v>
      </c>
      <c r="D30" s="16">
        <v>153000</v>
      </c>
      <c r="E30" s="68">
        <f t="shared" si="0"/>
        <v>15300</v>
      </c>
      <c r="F30" s="68">
        <f t="shared" si="1"/>
        <v>137700</v>
      </c>
      <c r="G30" s="68">
        <f t="shared" si="2"/>
        <v>688.5</v>
      </c>
      <c r="H30" s="67">
        <f t="shared" si="3"/>
        <v>137700</v>
      </c>
      <c r="I30" s="44">
        <v>101127</v>
      </c>
      <c r="J30" s="25">
        <v>8.3000000000000004E-2</v>
      </c>
      <c r="K30" s="55">
        <f>I30*0.052</f>
        <v>5258.6039999999994</v>
      </c>
      <c r="L30" s="72">
        <f>I30+K30</f>
        <v>106385.60399999999</v>
      </c>
      <c r="M30" s="74"/>
      <c r="N30" s="53">
        <v>10460</v>
      </c>
      <c r="O30" s="27">
        <v>0.27600000000000002</v>
      </c>
      <c r="P30" s="79">
        <f t="shared" si="4"/>
        <v>11148.5</v>
      </c>
      <c r="Q30" s="80">
        <f t="shared" si="5"/>
        <v>26</v>
      </c>
      <c r="R30" s="81">
        <f t="shared" si="6"/>
        <v>6.5822179732313579E-2</v>
      </c>
    </row>
    <row r="31" spans="1:18">
      <c r="A31" s="40">
        <v>29</v>
      </c>
      <c r="B31" s="56">
        <f>RANK($L31,$L$3:$L$502)</f>
        <v>29</v>
      </c>
      <c r="C31" s="15" t="s">
        <v>70</v>
      </c>
      <c r="D31" s="16">
        <v>258700</v>
      </c>
      <c r="E31" s="68">
        <f t="shared" si="0"/>
        <v>25870</v>
      </c>
      <c r="F31" s="68">
        <f t="shared" si="1"/>
        <v>232830</v>
      </c>
      <c r="G31" s="68">
        <f t="shared" si="2"/>
        <v>1164.1500000000001</v>
      </c>
      <c r="H31" s="67">
        <f t="shared" si="3"/>
        <v>232830</v>
      </c>
      <c r="I31" s="44">
        <v>101060</v>
      </c>
      <c r="J31" s="25">
        <v>3.4000000000000002E-2</v>
      </c>
      <c r="K31" s="55">
        <f>I31*0.052</f>
        <v>5255.12</v>
      </c>
      <c r="L31" s="72">
        <f>I31+K31</f>
        <v>106315.12</v>
      </c>
      <c r="M31" s="74"/>
      <c r="N31" s="53">
        <v>22393</v>
      </c>
      <c r="O31" s="27">
        <v>8.9999999999999993E-3</v>
      </c>
      <c r="P31" s="79">
        <f t="shared" si="4"/>
        <v>23557.15</v>
      </c>
      <c r="Q31" s="80">
        <f t="shared" si="5"/>
        <v>5</v>
      </c>
      <c r="R31" s="81">
        <f t="shared" si="6"/>
        <v>5.1987228151654602E-2</v>
      </c>
    </row>
    <row r="32" spans="1:18">
      <c r="A32" s="40">
        <v>30</v>
      </c>
      <c r="B32" s="56">
        <f>RANK($L32,$L$3:$L$502)</f>
        <v>30</v>
      </c>
      <c r="C32" s="15" t="s">
        <v>72</v>
      </c>
      <c r="D32" s="16">
        <v>204000</v>
      </c>
      <c r="E32" s="68">
        <f t="shared" si="0"/>
        <v>20400</v>
      </c>
      <c r="F32" s="68">
        <f t="shared" si="1"/>
        <v>183600</v>
      </c>
      <c r="G32" s="68">
        <f t="shared" si="2"/>
        <v>918</v>
      </c>
      <c r="H32" s="67">
        <f t="shared" si="3"/>
        <v>183600</v>
      </c>
      <c r="I32" s="44">
        <v>97120</v>
      </c>
      <c r="J32" s="25">
        <v>0.10400000000000001</v>
      </c>
      <c r="K32" s="55">
        <f>I32*0.052</f>
        <v>5050.24</v>
      </c>
      <c r="L32" s="72">
        <f>I32+K32</f>
        <v>102170.24000000001</v>
      </c>
      <c r="M32" s="74"/>
      <c r="N32" s="53">
        <v>18045</v>
      </c>
      <c r="O32" s="27" t="s">
        <v>14</v>
      </c>
      <c r="P32" s="79">
        <f t="shared" si="4"/>
        <v>18963</v>
      </c>
      <c r="Q32" s="80">
        <f t="shared" si="5"/>
        <v>10</v>
      </c>
      <c r="R32" s="81">
        <f t="shared" si="6"/>
        <v>5.0872817955112219E-2</v>
      </c>
    </row>
    <row r="33" spans="1:18">
      <c r="A33" s="40">
        <v>31</v>
      </c>
      <c r="B33" s="56">
        <f>RANK($L33,$L$3:$L$502)</f>
        <v>31</v>
      </c>
      <c r="C33" s="15" t="s">
        <v>74</v>
      </c>
      <c r="D33" s="16">
        <v>60350</v>
      </c>
      <c r="E33" s="68">
        <f t="shared" si="0"/>
        <v>6035</v>
      </c>
      <c r="F33" s="68">
        <f t="shared" si="1"/>
        <v>54315</v>
      </c>
      <c r="G33" s="68">
        <f t="shared" si="2"/>
        <v>271.57499999999999</v>
      </c>
      <c r="H33" s="67">
        <f t="shared" si="3"/>
        <v>54315</v>
      </c>
      <c r="I33" s="44">
        <v>97102</v>
      </c>
      <c r="J33" s="25">
        <v>0.436</v>
      </c>
      <c r="K33" s="55">
        <f>I33*0.052</f>
        <v>5049.3040000000001</v>
      </c>
      <c r="L33" s="72">
        <f>I33+K33</f>
        <v>102151.304</v>
      </c>
      <c r="M33" s="74"/>
      <c r="N33" s="53">
        <v>2780</v>
      </c>
      <c r="O33" s="27">
        <v>-0.19</v>
      </c>
      <c r="P33" s="79">
        <f t="shared" si="4"/>
        <v>3051.5749999999998</v>
      </c>
      <c r="Q33" s="80">
        <f t="shared" si="5"/>
        <v>104</v>
      </c>
      <c r="R33" s="81">
        <f t="shared" si="6"/>
        <v>9.7688848920863242E-2</v>
      </c>
    </row>
    <row r="34" spans="1:18">
      <c r="A34" s="40">
        <v>32</v>
      </c>
      <c r="B34" s="56">
        <f>RANK($L34,$L$3:$L$502)</f>
        <v>32</v>
      </c>
      <c r="C34" s="15" t="s">
        <v>76</v>
      </c>
      <c r="D34" s="16">
        <v>184000</v>
      </c>
      <c r="E34" s="68">
        <f t="shared" si="0"/>
        <v>18400</v>
      </c>
      <c r="F34" s="68">
        <f t="shared" si="1"/>
        <v>165600</v>
      </c>
      <c r="G34" s="68">
        <f t="shared" si="2"/>
        <v>828</v>
      </c>
      <c r="H34" s="67">
        <f t="shared" si="3"/>
        <v>165600</v>
      </c>
      <c r="I34" s="44">
        <v>94507</v>
      </c>
      <c r="J34" s="25">
        <v>0.11800000000000001</v>
      </c>
      <c r="K34" s="55">
        <f>I34*0.052</f>
        <v>4914.3639999999996</v>
      </c>
      <c r="L34" s="72">
        <f>I34+K34</f>
        <v>99421.364000000001</v>
      </c>
      <c r="M34" s="74"/>
      <c r="N34" s="53">
        <v>11731</v>
      </c>
      <c r="O34" s="27">
        <v>-0.48399999999999999</v>
      </c>
      <c r="P34" s="79">
        <f t="shared" si="4"/>
        <v>12559</v>
      </c>
      <c r="Q34" s="80">
        <f t="shared" si="5"/>
        <v>23</v>
      </c>
      <c r="R34" s="81">
        <f t="shared" si="6"/>
        <v>7.0582218054726795E-2</v>
      </c>
    </row>
    <row r="35" spans="1:18">
      <c r="A35" s="40">
        <v>33</v>
      </c>
      <c r="B35" s="56">
        <f>RANK($L35,$L$3:$L$502)</f>
        <v>33</v>
      </c>
      <c r="C35" s="15" t="s">
        <v>78</v>
      </c>
      <c r="D35" s="16">
        <v>63900</v>
      </c>
      <c r="E35" s="68">
        <f t="shared" si="0"/>
        <v>6390</v>
      </c>
      <c r="F35" s="68">
        <f t="shared" si="1"/>
        <v>57510</v>
      </c>
      <c r="G35" s="68">
        <f t="shared" si="2"/>
        <v>287.55</v>
      </c>
      <c r="H35" s="67">
        <f t="shared" si="3"/>
        <v>57510</v>
      </c>
      <c r="I35" s="44">
        <v>92105</v>
      </c>
      <c r="J35" s="25">
        <v>2.3E-2</v>
      </c>
      <c r="K35" s="55">
        <f>I35*0.052</f>
        <v>4789.46</v>
      </c>
      <c r="L35" s="72">
        <f>I35+K35</f>
        <v>96894.46</v>
      </c>
      <c r="M35" s="74"/>
      <c r="N35" s="53">
        <v>3750</v>
      </c>
      <c r="O35" s="27">
        <v>-2.4E-2</v>
      </c>
      <c r="P35" s="79">
        <f t="shared" si="4"/>
        <v>4037.55</v>
      </c>
      <c r="Q35" s="80">
        <f t="shared" si="5"/>
        <v>84</v>
      </c>
      <c r="R35" s="81">
        <f t="shared" si="6"/>
        <v>7.6680000000000054E-2</v>
      </c>
    </row>
    <row r="36" spans="1:18">
      <c r="A36" s="40">
        <v>34</v>
      </c>
      <c r="B36" s="56">
        <f>RANK($L36,$L$3:$L$502)</f>
        <v>34</v>
      </c>
      <c r="C36" s="15" t="s">
        <v>80</v>
      </c>
      <c r="D36" s="16">
        <v>157000</v>
      </c>
      <c r="E36" s="68">
        <f t="shared" si="0"/>
        <v>15700</v>
      </c>
      <c r="F36" s="68">
        <f t="shared" si="1"/>
        <v>141300</v>
      </c>
      <c r="G36" s="68">
        <f t="shared" si="2"/>
        <v>706.5</v>
      </c>
      <c r="H36" s="67">
        <f t="shared" si="3"/>
        <v>141300</v>
      </c>
      <c r="I36" s="44">
        <v>90621</v>
      </c>
      <c r="J36" s="25">
        <v>0.152</v>
      </c>
      <c r="K36" s="55">
        <f>I36*0.052</f>
        <v>4712.2919999999995</v>
      </c>
      <c r="L36" s="72">
        <f>I36+K36</f>
        <v>95333.292000000001</v>
      </c>
      <c r="M36" s="74"/>
      <c r="N36" s="53">
        <v>-2310</v>
      </c>
      <c r="O36" s="27" t="s">
        <v>14</v>
      </c>
      <c r="P36" s="79">
        <f t="shared" si="4"/>
        <v>-1603.5</v>
      </c>
      <c r="Q36" s="80">
        <f t="shared" si="5"/>
        <v>495</v>
      </c>
      <c r="R36" s="81">
        <f t="shared" si="6"/>
        <v>0.30584415584415586</v>
      </c>
    </row>
    <row r="37" spans="1:18">
      <c r="A37" s="40">
        <v>35</v>
      </c>
      <c r="B37" s="56">
        <f>RANK($L37,$L$3:$L$502)</f>
        <v>35</v>
      </c>
      <c r="C37" s="15" t="s">
        <v>82</v>
      </c>
      <c r="D37" s="16">
        <v>98000</v>
      </c>
      <c r="E37" s="68">
        <f t="shared" si="0"/>
        <v>9800</v>
      </c>
      <c r="F37" s="68">
        <f t="shared" si="1"/>
        <v>88200</v>
      </c>
      <c r="G37" s="68">
        <f t="shared" si="2"/>
        <v>441</v>
      </c>
      <c r="H37" s="67">
        <f t="shared" si="3"/>
        <v>88200</v>
      </c>
      <c r="I37" s="44">
        <v>85977</v>
      </c>
      <c r="J37" s="25">
        <v>0.37200000000000005</v>
      </c>
      <c r="K37" s="55">
        <f>I37*0.052</f>
        <v>4470.8040000000001</v>
      </c>
      <c r="L37" s="72">
        <f>I37+K37</f>
        <v>90447.804000000004</v>
      </c>
      <c r="M37" s="74"/>
      <c r="N37" s="53">
        <v>3844</v>
      </c>
      <c r="O37" s="27">
        <v>1.633</v>
      </c>
      <c r="P37" s="79">
        <f t="shared" si="4"/>
        <v>4285</v>
      </c>
      <c r="Q37" s="80">
        <f t="shared" si="5"/>
        <v>77</v>
      </c>
      <c r="R37" s="81">
        <f t="shared" si="6"/>
        <v>0.11472424557752341</v>
      </c>
    </row>
    <row r="38" spans="1:18">
      <c r="A38" s="40">
        <v>36</v>
      </c>
      <c r="B38" s="56">
        <f>RANK($L38,$L$3:$L$502)</f>
        <v>36</v>
      </c>
      <c r="C38" s="15" t="s">
        <v>84</v>
      </c>
      <c r="D38" s="16">
        <v>56788</v>
      </c>
      <c r="E38" s="68">
        <f t="shared" si="0"/>
        <v>5678.8</v>
      </c>
      <c r="F38" s="68">
        <f t="shared" si="1"/>
        <v>51109.2</v>
      </c>
      <c r="G38" s="68">
        <f t="shared" si="2"/>
        <v>255.54599999999999</v>
      </c>
      <c r="H38" s="67">
        <f t="shared" si="3"/>
        <v>51109.2</v>
      </c>
      <c r="I38" s="44">
        <v>81732.2</v>
      </c>
      <c r="J38" s="25">
        <v>4.2999999999999997E-2</v>
      </c>
      <c r="K38" s="55">
        <f>I38*0.052</f>
        <v>4250.0743999999995</v>
      </c>
      <c r="L38" s="72">
        <f>I38+K38</f>
        <v>85982.274399999995</v>
      </c>
      <c r="M38" s="74"/>
      <c r="N38" s="53">
        <v>8788.4</v>
      </c>
      <c r="O38" s="27">
        <v>2.9830000000000001</v>
      </c>
      <c r="P38" s="79">
        <f t="shared" si="4"/>
        <v>9043.9459999999999</v>
      </c>
      <c r="Q38" s="80">
        <f t="shared" si="5"/>
        <v>32</v>
      </c>
      <c r="R38" s="81">
        <f t="shared" si="6"/>
        <v>2.9077647808474841E-2</v>
      </c>
    </row>
    <row r="39" spans="1:18">
      <c r="A39" s="40">
        <v>37</v>
      </c>
      <c r="B39" s="56">
        <f>RANK($L39,$L$3:$L$502)</f>
        <v>37</v>
      </c>
      <c r="C39" s="15" t="s">
        <v>86</v>
      </c>
      <c r="D39" s="16">
        <v>135100</v>
      </c>
      <c r="E39" s="68">
        <f t="shared" si="0"/>
        <v>13510</v>
      </c>
      <c r="F39" s="68">
        <f t="shared" si="1"/>
        <v>121590</v>
      </c>
      <c r="G39" s="68">
        <f t="shared" si="2"/>
        <v>607.95000000000005</v>
      </c>
      <c r="H39" s="67">
        <f t="shared" si="3"/>
        <v>121590</v>
      </c>
      <c r="I39" s="44">
        <v>81581</v>
      </c>
      <c r="J39" s="25">
        <v>6.7000000000000004E-2</v>
      </c>
      <c r="K39" s="55">
        <f>I39*0.052</f>
        <v>4242.2119999999995</v>
      </c>
      <c r="L39" s="72">
        <f>I39+K39</f>
        <v>85823.212</v>
      </c>
      <c r="M39" s="74"/>
      <c r="N39" s="53">
        <v>15297</v>
      </c>
      <c r="O39" s="27">
        <v>10.766999999999999</v>
      </c>
      <c r="P39" s="79">
        <f t="shared" si="4"/>
        <v>15904.95</v>
      </c>
      <c r="Q39" s="80">
        <f t="shared" si="5"/>
        <v>15</v>
      </c>
      <c r="R39" s="81">
        <f t="shared" si="6"/>
        <v>3.9743086879780398E-2</v>
      </c>
    </row>
    <row r="40" spans="1:18">
      <c r="A40" s="40">
        <v>38</v>
      </c>
      <c r="B40" s="56">
        <f>RANK($L40,$L$3:$L$502)</f>
        <v>38</v>
      </c>
      <c r="C40" s="15" t="s">
        <v>88</v>
      </c>
      <c r="D40" s="16">
        <v>381100</v>
      </c>
      <c r="E40" s="68">
        <f t="shared" si="0"/>
        <v>38110</v>
      </c>
      <c r="F40" s="68">
        <f t="shared" si="1"/>
        <v>342990</v>
      </c>
      <c r="G40" s="68">
        <f t="shared" si="2"/>
        <v>1714.95</v>
      </c>
      <c r="H40" s="67">
        <f t="shared" si="3"/>
        <v>342990</v>
      </c>
      <c r="I40" s="44">
        <v>79591</v>
      </c>
      <c r="J40" s="25">
        <v>6.0000000000000001E-3</v>
      </c>
      <c r="K40" s="55">
        <f>I40*0.052</f>
        <v>4138.732</v>
      </c>
      <c r="L40" s="72">
        <f>I40+K40</f>
        <v>83729.732000000004</v>
      </c>
      <c r="M40" s="74"/>
      <c r="N40" s="53">
        <v>8728</v>
      </c>
      <c r="O40" s="27">
        <v>0.51700000000000002</v>
      </c>
      <c r="P40" s="79">
        <f t="shared" si="4"/>
        <v>10442.950000000001</v>
      </c>
      <c r="Q40" s="80">
        <f t="shared" si="5"/>
        <v>28</v>
      </c>
      <c r="R40" s="81">
        <f t="shared" si="6"/>
        <v>0.19648831347387727</v>
      </c>
    </row>
    <row r="41" spans="1:18">
      <c r="A41" s="40">
        <v>39</v>
      </c>
      <c r="B41" s="56">
        <f>RANK($L41,$L$3:$L$502)</f>
        <v>39</v>
      </c>
      <c r="C41" s="15" t="s">
        <v>90</v>
      </c>
      <c r="D41" s="16">
        <v>360000</v>
      </c>
      <c r="E41" s="68">
        <f t="shared" si="0"/>
        <v>36000</v>
      </c>
      <c r="F41" s="68">
        <f t="shared" si="1"/>
        <v>324000</v>
      </c>
      <c r="G41" s="68">
        <f t="shared" si="2"/>
        <v>1620</v>
      </c>
      <c r="H41" s="67">
        <f t="shared" si="3"/>
        <v>324000</v>
      </c>
      <c r="I41" s="44">
        <v>75356</v>
      </c>
      <c r="J41" s="25">
        <v>4.8000000000000001E-2</v>
      </c>
      <c r="K41" s="55">
        <f>I41*0.052</f>
        <v>3918.5119999999997</v>
      </c>
      <c r="L41" s="72">
        <f>I41+K41</f>
        <v>79274.512000000002</v>
      </c>
      <c r="M41" s="74"/>
      <c r="N41" s="53">
        <v>2937</v>
      </c>
      <c r="O41" s="27">
        <v>1E-3</v>
      </c>
      <c r="P41" s="79">
        <f t="shared" si="4"/>
        <v>4557</v>
      </c>
      <c r="Q41" s="80">
        <f t="shared" si="5"/>
        <v>70</v>
      </c>
      <c r="R41" s="81">
        <f t="shared" si="6"/>
        <v>0.55158324821246174</v>
      </c>
    </row>
    <row r="42" spans="1:18">
      <c r="A42" s="40">
        <v>40</v>
      </c>
      <c r="B42" s="56">
        <f>RANK($L42,$L$3:$L$502)</f>
        <v>40</v>
      </c>
      <c r="C42" s="15" t="s">
        <v>92</v>
      </c>
      <c r="D42" s="16">
        <v>6621</v>
      </c>
      <c r="E42" s="68">
        <f t="shared" si="0"/>
        <v>662.1</v>
      </c>
      <c r="F42" s="68">
        <f t="shared" si="1"/>
        <v>5958.9</v>
      </c>
      <c r="G42" s="68">
        <f t="shared" si="2"/>
        <v>29.794499999999999</v>
      </c>
      <c r="H42" s="67">
        <f t="shared" si="3"/>
        <v>5958.9</v>
      </c>
      <c r="I42" s="44">
        <v>73598</v>
      </c>
      <c r="J42" s="25">
        <v>-1.3999999999999999E-2</v>
      </c>
      <c r="K42" s="55">
        <f>I42*0.052</f>
        <v>3827.096</v>
      </c>
      <c r="L42" s="72">
        <f>I42+K42</f>
        <v>77425.096000000005</v>
      </c>
      <c r="M42" s="74"/>
      <c r="N42" s="53">
        <v>9235</v>
      </c>
      <c r="O42" s="27">
        <v>0.64200000000000002</v>
      </c>
      <c r="P42" s="79">
        <f t="shared" si="4"/>
        <v>9264.7945</v>
      </c>
      <c r="Q42" s="80">
        <f t="shared" si="5"/>
        <v>31</v>
      </c>
      <c r="R42" s="81">
        <f t="shared" si="6"/>
        <v>3.2262587980508902E-3</v>
      </c>
    </row>
    <row r="43" spans="1:18">
      <c r="A43" s="40">
        <v>41</v>
      </c>
      <c r="B43" s="56">
        <f>RANK($L43,$L$3:$L$502)</f>
        <v>41</v>
      </c>
      <c r="C43" s="15" t="s">
        <v>94</v>
      </c>
      <c r="D43" s="16">
        <v>364575</v>
      </c>
      <c r="E43" s="68">
        <f t="shared" si="0"/>
        <v>36457.5</v>
      </c>
      <c r="F43" s="68">
        <f t="shared" si="1"/>
        <v>328117.5</v>
      </c>
      <c r="G43" s="68">
        <f t="shared" si="2"/>
        <v>1640.5875000000001</v>
      </c>
      <c r="H43" s="67">
        <f t="shared" si="3"/>
        <v>328117.5</v>
      </c>
      <c r="I43" s="44">
        <v>71861</v>
      </c>
      <c r="J43" s="25">
        <v>9.0999999999999998E-2</v>
      </c>
      <c r="K43" s="55">
        <f>I43*0.052</f>
        <v>3736.7719999999999</v>
      </c>
      <c r="L43" s="72">
        <f>I43+K43</f>
        <v>75597.771999999997</v>
      </c>
      <c r="M43" s="74"/>
      <c r="N43" s="53">
        <v>4791</v>
      </c>
      <c r="O43" s="27">
        <v>-2.4E-2</v>
      </c>
      <c r="P43" s="79">
        <f t="shared" si="4"/>
        <v>6431.5874999999996</v>
      </c>
      <c r="Q43" s="80">
        <f t="shared" si="5"/>
        <v>46</v>
      </c>
      <c r="R43" s="81">
        <f t="shared" si="6"/>
        <v>0.34243112085159666</v>
      </c>
    </row>
    <row r="44" spans="1:18">
      <c r="A44" s="40">
        <v>42</v>
      </c>
      <c r="B44" s="56">
        <f>RANK($L44,$L$3:$L$502)</f>
        <v>42</v>
      </c>
      <c r="C44" s="15" t="s">
        <v>96</v>
      </c>
      <c r="D44" s="16">
        <v>245000</v>
      </c>
      <c r="E44" s="68">
        <f t="shared" si="0"/>
        <v>24500</v>
      </c>
      <c r="F44" s="68">
        <f t="shared" si="1"/>
        <v>220500</v>
      </c>
      <c r="G44" s="68">
        <f t="shared" si="2"/>
        <v>1102.5</v>
      </c>
      <c r="H44" s="67">
        <f t="shared" si="3"/>
        <v>220500</v>
      </c>
      <c r="I44" s="44">
        <v>71309</v>
      </c>
      <c r="J44" s="25">
        <v>3.9E-2</v>
      </c>
      <c r="K44" s="55">
        <f>I44*0.052</f>
        <v>3708.0679999999998</v>
      </c>
      <c r="L44" s="72">
        <f>I44+K44</f>
        <v>75017.067999999999</v>
      </c>
      <c r="M44" s="74"/>
      <c r="N44" s="53">
        <v>2314</v>
      </c>
      <c r="O44" s="27">
        <v>-0.32900000000000001</v>
      </c>
      <c r="P44" s="79">
        <f t="shared" si="4"/>
        <v>3416.5</v>
      </c>
      <c r="Q44" s="80">
        <f t="shared" si="5"/>
        <v>93</v>
      </c>
      <c r="R44" s="81">
        <f t="shared" si="6"/>
        <v>0.47644770959377702</v>
      </c>
    </row>
    <row r="45" spans="1:18">
      <c r="A45" s="40">
        <v>43</v>
      </c>
      <c r="B45" s="56">
        <f>RANK($L45,$L$3:$L$502)</f>
        <v>43</v>
      </c>
      <c r="C45" s="15" t="s">
        <v>98</v>
      </c>
      <c r="D45" s="16">
        <v>107400</v>
      </c>
      <c r="E45" s="68">
        <f t="shared" si="0"/>
        <v>10740</v>
      </c>
      <c r="F45" s="68">
        <f t="shared" si="1"/>
        <v>96660</v>
      </c>
      <c r="G45" s="68">
        <f t="shared" si="2"/>
        <v>483.3</v>
      </c>
      <c r="H45" s="67">
        <f t="shared" si="3"/>
        <v>96660</v>
      </c>
      <c r="I45" s="44">
        <v>70848</v>
      </c>
      <c r="J45" s="25">
        <v>0.129</v>
      </c>
      <c r="K45" s="55">
        <f>I45*0.052</f>
        <v>3684.096</v>
      </c>
      <c r="L45" s="72">
        <f>I45+K45</f>
        <v>74532.096000000005</v>
      </c>
      <c r="M45" s="74"/>
      <c r="N45" s="53">
        <v>21053</v>
      </c>
      <c r="O45" s="27">
        <v>1.1930000000000001</v>
      </c>
      <c r="P45" s="79">
        <f t="shared" si="4"/>
        <v>21536.3</v>
      </c>
      <c r="Q45" s="80">
        <f t="shared" si="5"/>
        <v>7</v>
      </c>
      <c r="R45" s="81">
        <f t="shared" si="6"/>
        <v>2.2956348263905347E-2</v>
      </c>
    </row>
    <row r="46" spans="1:18">
      <c r="A46" s="40">
        <v>44</v>
      </c>
      <c r="B46" s="56">
        <f>RANK($L46,$L$3:$L$502)</f>
        <v>44</v>
      </c>
      <c r="C46" s="15" t="s">
        <v>100</v>
      </c>
      <c r="D46" s="16">
        <v>48000</v>
      </c>
      <c r="E46" s="68">
        <f t="shared" si="0"/>
        <v>4800</v>
      </c>
      <c r="F46" s="68">
        <f t="shared" si="1"/>
        <v>43200</v>
      </c>
      <c r="G46" s="68">
        <f t="shared" si="2"/>
        <v>216</v>
      </c>
      <c r="H46" s="67">
        <f t="shared" si="3"/>
        <v>43200</v>
      </c>
      <c r="I46" s="44">
        <v>67941</v>
      </c>
      <c r="J46" s="25">
        <v>2.7000000000000003E-2</v>
      </c>
      <c r="K46" s="55">
        <f>I46*0.052</f>
        <v>3532.9319999999998</v>
      </c>
      <c r="L46" s="72">
        <f>I46+K46</f>
        <v>71473.932000000001</v>
      </c>
      <c r="M46" s="74"/>
      <c r="N46" s="53">
        <v>5123</v>
      </c>
      <c r="O46" s="27">
        <v>0.27800000000000002</v>
      </c>
      <c r="P46" s="79">
        <f t="shared" si="4"/>
        <v>5339</v>
      </c>
      <c r="Q46" s="80">
        <f t="shared" si="5"/>
        <v>64</v>
      </c>
      <c r="R46" s="81">
        <f t="shared" si="6"/>
        <v>4.2162795237165721E-2</v>
      </c>
    </row>
    <row r="47" spans="1:18">
      <c r="A47" s="40">
        <v>45</v>
      </c>
      <c r="B47" s="56">
        <f>RANK($L47,$L$3:$L$502)</f>
        <v>45</v>
      </c>
      <c r="C47" s="15" t="s">
        <v>102</v>
      </c>
      <c r="D47" s="16">
        <v>92000</v>
      </c>
      <c r="E47" s="68">
        <f t="shared" si="0"/>
        <v>9200</v>
      </c>
      <c r="F47" s="68">
        <f t="shared" si="1"/>
        <v>82800</v>
      </c>
      <c r="G47" s="68">
        <f t="shared" si="2"/>
        <v>414</v>
      </c>
      <c r="H47" s="67">
        <f t="shared" si="3"/>
        <v>82800</v>
      </c>
      <c r="I47" s="44">
        <v>66832</v>
      </c>
      <c r="J47" s="25">
        <v>9.0000000000000011E-3</v>
      </c>
      <c r="K47" s="55">
        <f>I47*0.052</f>
        <v>3475.2639999999997</v>
      </c>
      <c r="L47" s="72">
        <f>I47+K47</f>
        <v>70307.263999999996</v>
      </c>
      <c r="M47" s="74"/>
      <c r="N47" s="53">
        <v>9750</v>
      </c>
      <c r="O47" s="27">
        <v>-0.36399999999999999</v>
      </c>
      <c r="P47" s="79">
        <f t="shared" si="4"/>
        <v>10164</v>
      </c>
      <c r="Q47" s="80">
        <f t="shared" si="5"/>
        <v>30</v>
      </c>
      <c r="R47" s="81">
        <f t="shared" si="6"/>
        <v>4.246153846153846E-2</v>
      </c>
    </row>
    <row r="48" spans="1:18">
      <c r="A48" s="40">
        <v>46</v>
      </c>
      <c r="B48" s="56">
        <f>RANK($L48,$L$3:$L$502)</f>
        <v>46</v>
      </c>
      <c r="C48" s="15" t="s">
        <v>104</v>
      </c>
      <c r="D48" s="16">
        <v>240200</v>
      </c>
      <c r="E48" s="68">
        <f t="shared" si="0"/>
        <v>24020</v>
      </c>
      <c r="F48" s="68">
        <f t="shared" si="1"/>
        <v>216180</v>
      </c>
      <c r="G48" s="68">
        <f t="shared" si="2"/>
        <v>1080.9000000000001</v>
      </c>
      <c r="H48" s="67">
        <f t="shared" si="3"/>
        <v>216180</v>
      </c>
      <c r="I48" s="44">
        <v>66501</v>
      </c>
      <c r="J48" s="25">
        <v>0.111</v>
      </c>
      <c r="K48" s="55">
        <f>I48*0.052</f>
        <v>3458.0519999999997</v>
      </c>
      <c r="L48" s="72">
        <f>I48+K48</f>
        <v>69959.051999999996</v>
      </c>
      <c r="M48" s="74"/>
      <c r="N48" s="53">
        <v>5269</v>
      </c>
      <c r="O48" s="27">
        <v>0.158</v>
      </c>
      <c r="P48" s="79">
        <f t="shared" si="4"/>
        <v>6349.9</v>
      </c>
      <c r="Q48" s="80">
        <f t="shared" si="5"/>
        <v>48</v>
      </c>
      <c r="R48" s="81">
        <f t="shared" si="6"/>
        <v>0.2051432909470487</v>
      </c>
    </row>
    <row r="49" spans="1:18">
      <c r="A49" s="40">
        <v>47</v>
      </c>
      <c r="B49" s="56">
        <f>RANK($L49,$L$3:$L$502)</f>
        <v>47</v>
      </c>
      <c r="C49" s="15" t="s">
        <v>106</v>
      </c>
      <c r="D49" s="16">
        <v>359000</v>
      </c>
      <c r="E49" s="68">
        <f t="shared" si="0"/>
        <v>35900</v>
      </c>
      <c r="F49" s="68">
        <f t="shared" si="1"/>
        <v>323100</v>
      </c>
      <c r="G49" s="68">
        <f t="shared" si="2"/>
        <v>1615.5</v>
      </c>
      <c r="H49" s="67">
        <f t="shared" si="3"/>
        <v>323100</v>
      </c>
      <c r="I49" s="44">
        <v>65450</v>
      </c>
      <c r="J49" s="25">
        <v>8.5000000000000006E-2</v>
      </c>
      <c r="K49" s="55">
        <f>I49*0.052</f>
        <v>3403.3999999999996</v>
      </c>
      <c r="L49" s="72">
        <f>I49+K49</f>
        <v>68853.399999999994</v>
      </c>
      <c r="M49" s="74"/>
      <c r="N49" s="53">
        <v>4572</v>
      </c>
      <c r="O49" s="27">
        <v>0.52600000000000002</v>
      </c>
      <c r="P49" s="79">
        <f t="shared" si="4"/>
        <v>6187.5</v>
      </c>
      <c r="Q49" s="80">
        <f t="shared" si="5"/>
        <v>51</v>
      </c>
      <c r="R49" s="81">
        <f t="shared" si="6"/>
        <v>0.35334645669291337</v>
      </c>
    </row>
    <row r="50" spans="1:18">
      <c r="A50" s="40">
        <v>48</v>
      </c>
      <c r="B50" s="56">
        <f>RANK($L50,$L$3:$L$502)</f>
        <v>48</v>
      </c>
      <c r="C50" s="15" t="s">
        <v>108</v>
      </c>
      <c r="D50" s="16">
        <v>267000</v>
      </c>
      <c r="E50" s="68">
        <f t="shared" si="0"/>
        <v>26700</v>
      </c>
      <c r="F50" s="68">
        <f t="shared" si="1"/>
        <v>240300</v>
      </c>
      <c r="G50" s="68">
        <f t="shared" si="2"/>
        <v>1201.5</v>
      </c>
      <c r="H50" s="67">
        <f t="shared" si="3"/>
        <v>240300</v>
      </c>
      <c r="I50" s="44">
        <v>64661</v>
      </c>
      <c r="J50" s="25">
        <v>1.8000000000000002E-2</v>
      </c>
      <c r="K50" s="55">
        <f>I50*0.052</f>
        <v>3362.3719999999998</v>
      </c>
      <c r="L50" s="72">
        <f>I50+K50</f>
        <v>68023.372000000003</v>
      </c>
      <c r="M50" s="74"/>
      <c r="N50" s="53">
        <v>12515</v>
      </c>
      <c r="O50" s="27">
        <v>1.577</v>
      </c>
      <c r="P50" s="79">
        <f t="shared" si="4"/>
        <v>13716.5</v>
      </c>
      <c r="Q50" s="80">
        <f t="shared" si="5"/>
        <v>18</v>
      </c>
      <c r="R50" s="81">
        <f t="shared" si="6"/>
        <v>9.600479424690371E-2</v>
      </c>
    </row>
    <row r="51" spans="1:18">
      <c r="A51" s="40">
        <v>49</v>
      </c>
      <c r="B51" s="56">
        <f>RANK($L51,$L$3:$L$502)</f>
        <v>49</v>
      </c>
      <c r="C51" s="15" t="s">
        <v>110</v>
      </c>
      <c r="D51" s="16">
        <v>31600</v>
      </c>
      <c r="E51" s="68">
        <f t="shared" si="0"/>
        <v>3160</v>
      </c>
      <c r="F51" s="68">
        <f t="shared" si="1"/>
        <v>28440</v>
      </c>
      <c r="G51" s="68">
        <f t="shared" si="2"/>
        <v>142.19999999999999</v>
      </c>
      <c r="H51" s="67">
        <f t="shared" si="3"/>
        <v>28440</v>
      </c>
      <c r="I51" s="44">
        <v>64341</v>
      </c>
      <c r="J51" s="25">
        <v>5.7999999999999996E-2</v>
      </c>
      <c r="K51" s="55">
        <f>I51*0.052</f>
        <v>3345.732</v>
      </c>
      <c r="L51" s="72">
        <f>I51+K51</f>
        <v>67686.732000000004</v>
      </c>
      <c r="M51" s="74"/>
      <c r="N51" s="53">
        <v>1810</v>
      </c>
      <c r="O51" s="27">
        <v>0.13500000000000001</v>
      </c>
      <c r="P51" s="79">
        <f t="shared" si="4"/>
        <v>1952.2</v>
      </c>
      <c r="Q51" s="80">
        <f t="shared" si="5"/>
        <v>162</v>
      </c>
      <c r="R51" s="81">
        <f t="shared" si="6"/>
        <v>7.8563535911602242E-2</v>
      </c>
    </row>
    <row r="52" spans="1:18">
      <c r="A52" s="40">
        <v>50</v>
      </c>
      <c r="B52" s="56">
        <f>RANK($L52,$L$3:$L$502)</f>
        <v>50</v>
      </c>
      <c r="C52" s="15" t="s">
        <v>112</v>
      </c>
      <c r="D52" s="16">
        <v>50492</v>
      </c>
      <c r="E52" s="68">
        <f t="shared" si="0"/>
        <v>5049.2000000000007</v>
      </c>
      <c r="F52" s="68">
        <f t="shared" si="1"/>
        <v>45442.8</v>
      </c>
      <c r="G52" s="68">
        <f t="shared" si="2"/>
        <v>227.21400000000003</v>
      </c>
      <c r="H52" s="67">
        <f t="shared" si="3"/>
        <v>45442.8</v>
      </c>
      <c r="I52" s="44">
        <v>62992</v>
      </c>
      <c r="J52" s="25">
        <v>5.5E-2</v>
      </c>
      <c r="K52" s="55">
        <f>I52*0.052</f>
        <v>3275.5839999999998</v>
      </c>
      <c r="L52" s="72">
        <f>I52+K52</f>
        <v>66267.584000000003</v>
      </c>
      <c r="M52" s="74"/>
      <c r="N52" s="53">
        <v>4074</v>
      </c>
      <c r="O52" s="27">
        <v>-0.48199999999999998</v>
      </c>
      <c r="P52" s="79">
        <f t="shared" si="4"/>
        <v>4301.2139999999999</v>
      </c>
      <c r="Q52" s="80">
        <f t="shared" si="5"/>
        <v>76</v>
      </c>
      <c r="R52" s="81">
        <f t="shared" si="6"/>
        <v>5.5771723122238569E-2</v>
      </c>
    </row>
    <row r="53" spans="1:18">
      <c r="A53" s="40">
        <v>51</v>
      </c>
      <c r="B53" s="56">
        <f>RANK($L53,$L$3:$L$502)</f>
        <v>51</v>
      </c>
      <c r="C53" s="15" t="s">
        <v>114</v>
      </c>
      <c r="D53" s="16">
        <v>47300</v>
      </c>
      <c r="E53" s="68">
        <f t="shared" si="0"/>
        <v>4730</v>
      </c>
      <c r="F53" s="68">
        <f t="shared" si="1"/>
        <v>42570</v>
      </c>
      <c r="G53" s="68">
        <f t="shared" si="2"/>
        <v>212.85</v>
      </c>
      <c r="H53" s="67">
        <f t="shared" si="3"/>
        <v>42570</v>
      </c>
      <c r="I53" s="44">
        <v>60116</v>
      </c>
      <c r="J53" s="25">
        <v>0.23800000000000002</v>
      </c>
      <c r="K53" s="55">
        <f>I53*0.052</f>
        <v>3126.0319999999997</v>
      </c>
      <c r="L53" s="72">
        <f>I53+K53</f>
        <v>63242.031999999999</v>
      </c>
      <c r="M53" s="74"/>
      <c r="N53" s="53">
        <v>900</v>
      </c>
      <c r="O53" s="27">
        <v>8.6999999999999994E-2</v>
      </c>
      <c r="P53" s="79">
        <f t="shared" si="4"/>
        <v>1112.8499999999999</v>
      </c>
      <c r="Q53" s="80">
        <f t="shared" si="5"/>
        <v>248</v>
      </c>
      <c r="R53" s="81">
        <f t="shared" si="6"/>
        <v>0.2364999999999999</v>
      </c>
    </row>
    <row r="54" spans="1:18">
      <c r="A54" s="40">
        <v>52</v>
      </c>
      <c r="B54" s="56">
        <f>RANK($L54,$L$3:$L$502)</f>
        <v>52</v>
      </c>
      <c r="C54" s="15" t="s">
        <v>116</v>
      </c>
      <c r="D54" s="16">
        <v>275000</v>
      </c>
      <c r="E54" s="68">
        <f t="shared" si="0"/>
        <v>27500</v>
      </c>
      <c r="F54" s="68">
        <f t="shared" si="1"/>
        <v>247500</v>
      </c>
      <c r="G54" s="68">
        <f t="shared" si="2"/>
        <v>1237.5</v>
      </c>
      <c r="H54" s="67">
        <f t="shared" si="3"/>
        <v>247500</v>
      </c>
      <c r="I54" s="44">
        <v>59924.6</v>
      </c>
      <c r="J54" s="25">
        <v>4.0000000000000001E-3</v>
      </c>
      <c r="K54" s="55">
        <f>I54*0.052</f>
        <v>3116.0791999999997</v>
      </c>
      <c r="L54" s="72">
        <f>I54+K54</f>
        <v>63040.679199999999</v>
      </c>
      <c r="M54" s="74"/>
      <c r="N54" s="53">
        <v>46.3</v>
      </c>
      <c r="O54" s="27" t="s">
        <v>14</v>
      </c>
      <c r="P54" s="79">
        <f t="shared" si="4"/>
        <v>1283.8</v>
      </c>
      <c r="Q54" s="80">
        <f t="shared" si="5"/>
        <v>223</v>
      </c>
      <c r="R54" s="81">
        <f t="shared" si="6"/>
        <v>26.727861771058318</v>
      </c>
    </row>
    <row r="55" spans="1:18">
      <c r="A55" s="40">
        <v>53</v>
      </c>
      <c r="B55" s="56">
        <f>RANK($L55,$L$3:$L$502)</f>
        <v>53</v>
      </c>
      <c r="C55" s="15" t="s">
        <v>118</v>
      </c>
      <c r="D55" s="16">
        <v>201000</v>
      </c>
      <c r="E55" s="68">
        <f t="shared" si="0"/>
        <v>20100</v>
      </c>
      <c r="F55" s="68">
        <f t="shared" si="1"/>
        <v>180900</v>
      </c>
      <c r="G55" s="68">
        <f t="shared" si="2"/>
        <v>904.5</v>
      </c>
      <c r="H55" s="67">
        <f t="shared" si="3"/>
        <v>180900</v>
      </c>
      <c r="I55" s="44">
        <v>59434</v>
      </c>
      <c r="J55" s="25">
        <v>7.8E-2</v>
      </c>
      <c r="K55" s="55">
        <f>I55*0.052</f>
        <v>3090.5679999999998</v>
      </c>
      <c r="L55" s="72">
        <f>I55+K55</f>
        <v>62524.567999999999</v>
      </c>
      <c r="M55" s="74"/>
      <c r="N55" s="53">
        <v>12598</v>
      </c>
      <c r="O55" s="27">
        <v>0.40300000000000002</v>
      </c>
      <c r="P55" s="79">
        <f t="shared" si="4"/>
        <v>13502.5</v>
      </c>
      <c r="Q55" s="80">
        <f t="shared" si="5"/>
        <v>19</v>
      </c>
      <c r="R55" s="81">
        <f t="shared" si="6"/>
        <v>7.1797110652484522E-2</v>
      </c>
    </row>
    <row r="56" spans="1:18">
      <c r="A56" s="40">
        <v>54</v>
      </c>
      <c r="B56" s="56">
        <f>RANK($L56,$L$3:$L$502)</f>
        <v>54</v>
      </c>
      <c r="C56" s="15" t="s">
        <v>120</v>
      </c>
      <c r="D56" s="16">
        <v>67000</v>
      </c>
      <c r="E56" s="68">
        <f t="shared" si="0"/>
        <v>6700</v>
      </c>
      <c r="F56" s="68">
        <f t="shared" si="1"/>
        <v>60300</v>
      </c>
      <c r="G56" s="68">
        <f t="shared" si="2"/>
        <v>301.5</v>
      </c>
      <c r="H56" s="67">
        <f t="shared" si="3"/>
        <v>60300</v>
      </c>
      <c r="I56" s="44">
        <v>58727.3</v>
      </c>
      <c r="J56" s="25">
        <v>6.0999999999999999E-2</v>
      </c>
      <c r="K56" s="55">
        <f>I56*0.052</f>
        <v>3053.8195999999998</v>
      </c>
      <c r="L56" s="72">
        <f>I56+K56</f>
        <v>61781.119600000005</v>
      </c>
      <c r="M56" s="74"/>
      <c r="N56" s="53">
        <v>1430.8</v>
      </c>
      <c r="O56" s="27">
        <v>0.252</v>
      </c>
      <c r="P56" s="79">
        <f t="shared" si="4"/>
        <v>1732.3</v>
      </c>
      <c r="Q56" s="80">
        <f t="shared" si="5"/>
        <v>180</v>
      </c>
      <c r="R56" s="81">
        <f t="shared" si="6"/>
        <v>0.21072127481129438</v>
      </c>
    </row>
    <row r="57" spans="1:18">
      <c r="A57" s="40">
        <v>55</v>
      </c>
      <c r="B57" s="56">
        <f>RANK($L57,$L$3:$L$502)</f>
        <v>55</v>
      </c>
      <c r="C57" s="15" t="s">
        <v>122</v>
      </c>
      <c r="D57" s="16">
        <v>55000</v>
      </c>
      <c r="E57" s="68">
        <f t="shared" si="0"/>
        <v>5500</v>
      </c>
      <c r="F57" s="68">
        <f t="shared" si="1"/>
        <v>49500</v>
      </c>
      <c r="G57" s="68">
        <f t="shared" si="2"/>
        <v>247.5</v>
      </c>
      <c r="H57" s="67">
        <f t="shared" si="3"/>
        <v>49500</v>
      </c>
      <c r="I57" s="44">
        <v>58472</v>
      </c>
      <c r="J57" s="25">
        <v>0.12300000000000001</v>
      </c>
      <c r="K57" s="55">
        <f>I57*0.052</f>
        <v>3040.5439999999999</v>
      </c>
      <c r="L57" s="72">
        <f>I57+K57</f>
        <v>61512.544000000002</v>
      </c>
      <c r="M57" s="74"/>
      <c r="N57" s="53">
        <v>5327</v>
      </c>
      <c r="O57" s="27">
        <v>1.109</v>
      </c>
      <c r="P57" s="79">
        <f t="shared" si="4"/>
        <v>5574.5</v>
      </c>
      <c r="Q57" s="80">
        <f t="shared" si="5"/>
        <v>60</v>
      </c>
      <c r="R57" s="81">
        <f t="shared" si="6"/>
        <v>4.646142293974094E-2</v>
      </c>
    </row>
    <row r="58" spans="1:18">
      <c r="A58" s="40">
        <v>56</v>
      </c>
      <c r="B58" s="56">
        <f>RANK($L58,$L$3:$L$502)</f>
        <v>56</v>
      </c>
      <c r="C58" s="15" t="s">
        <v>124</v>
      </c>
      <c r="D58" s="16">
        <v>41600</v>
      </c>
      <c r="E58" s="68">
        <f t="shared" si="0"/>
        <v>4160</v>
      </c>
      <c r="F58" s="68">
        <f t="shared" si="1"/>
        <v>37440</v>
      </c>
      <c r="G58" s="68">
        <f t="shared" si="2"/>
        <v>187.2</v>
      </c>
      <c r="H58" s="67">
        <f t="shared" si="3"/>
        <v>37440</v>
      </c>
      <c r="I58" s="44">
        <v>56912</v>
      </c>
      <c r="J58" s="25">
        <v>5.7999999999999996E-2</v>
      </c>
      <c r="K58" s="55">
        <f>I58*0.052</f>
        <v>2959.424</v>
      </c>
      <c r="L58" s="72">
        <f>I58+K58</f>
        <v>59871.423999999999</v>
      </c>
      <c r="M58" s="74"/>
      <c r="N58" s="53">
        <v>1683</v>
      </c>
      <c r="O58" s="27">
        <v>-0.313</v>
      </c>
      <c r="P58" s="79">
        <f t="shared" si="4"/>
        <v>1870.2</v>
      </c>
      <c r="Q58" s="80">
        <f t="shared" si="5"/>
        <v>170</v>
      </c>
      <c r="R58" s="81">
        <f t="shared" si="6"/>
        <v>0.1112299465240642</v>
      </c>
    </row>
    <row r="59" spans="1:18">
      <c r="A59" s="40">
        <v>57</v>
      </c>
      <c r="B59" s="56">
        <f>RANK($L59,$L$3:$L$502)</f>
        <v>57</v>
      </c>
      <c r="C59" s="15" t="s">
        <v>126</v>
      </c>
      <c r="D59" s="16">
        <v>35587</v>
      </c>
      <c r="E59" s="68">
        <f t="shared" si="0"/>
        <v>3558.7000000000003</v>
      </c>
      <c r="F59" s="68">
        <f t="shared" si="1"/>
        <v>32028.3</v>
      </c>
      <c r="G59" s="68">
        <f t="shared" si="2"/>
        <v>160.14150000000001</v>
      </c>
      <c r="H59" s="67">
        <f t="shared" si="3"/>
        <v>32028.3</v>
      </c>
      <c r="I59" s="44">
        <v>55838</v>
      </c>
      <c r="J59" s="25">
        <v>0.374</v>
      </c>
      <c r="K59" s="55">
        <f>I59*0.052</f>
        <v>2903.576</v>
      </c>
      <c r="L59" s="72">
        <f>I59+K59</f>
        <v>58741.576000000001</v>
      </c>
      <c r="M59" s="74"/>
      <c r="N59" s="53">
        <v>22112</v>
      </c>
      <c r="O59" s="27">
        <v>0.38800000000000001</v>
      </c>
      <c r="P59" s="79">
        <f t="shared" si="4"/>
        <v>22272.141500000002</v>
      </c>
      <c r="Q59" s="80">
        <f t="shared" si="5"/>
        <v>6</v>
      </c>
      <c r="R59" s="81">
        <f t="shared" si="6"/>
        <v>7.242289254703398E-3</v>
      </c>
    </row>
    <row r="60" spans="1:18">
      <c r="A60" s="40">
        <v>58</v>
      </c>
      <c r="B60" s="56">
        <f>RANK($L60,$L$3:$L$502)</f>
        <v>58</v>
      </c>
      <c r="C60" s="15" t="s">
        <v>128</v>
      </c>
      <c r="D60" s="16">
        <v>104000</v>
      </c>
      <c r="E60" s="68">
        <f t="shared" si="0"/>
        <v>10400</v>
      </c>
      <c r="F60" s="68">
        <f t="shared" si="1"/>
        <v>93600</v>
      </c>
      <c r="G60" s="68">
        <f t="shared" si="2"/>
        <v>468</v>
      </c>
      <c r="H60" s="67">
        <f t="shared" si="3"/>
        <v>93600</v>
      </c>
      <c r="I60" s="44">
        <v>54722</v>
      </c>
      <c r="J60" s="25">
        <v>0.20399999999999999</v>
      </c>
      <c r="K60" s="55">
        <f>I60*0.052</f>
        <v>2845.5439999999999</v>
      </c>
      <c r="L60" s="72">
        <f>I60+K60</f>
        <v>57567.544000000002</v>
      </c>
      <c r="M60" s="74"/>
      <c r="N60" s="53">
        <v>6147</v>
      </c>
      <c r="O60" s="27">
        <v>7.1529999999999996</v>
      </c>
      <c r="P60" s="79">
        <f t="shared" si="4"/>
        <v>6615</v>
      </c>
      <c r="Q60" s="80">
        <f t="shared" si="5"/>
        <v>44</v>
      </c>
      <c r="R60" s="81">
        <f t="shared" si="6"/>
        <v>7.6134699853587118E-2</v>
      </c>
    </row>
    <row r="61" spans="1:18">
      <c r="A61" s="40">
        <v>59</v>
      </c>
      <c r="B61" s="56">
        <f>RANK($L61,$L$3:$L$502)</f>
        <v>59</v>
      </c>
      <c r="C61" s="15" t="s">
        <v>130</v>
      </c>
      <c r="D61" s="16">
        <v>11768</v>
      </c>
      <c r="E61" s="68">
        <f t="shared" si="0"/>
        <v>1176.8</v>
      </c>
      <c r="F61" s="68">
        <f t="shared" si="1"/>
        <v>10591.2</v>
      </c>
      <c r="G61" s="68">
        <f t="shared" si="2"/>
        <v>52.956000000000003</v>
      </c>
      <c r="H61" s="67">
        <f t="shared" si="3"/>
        <v>10591.2</v>
      </c>
      <c r="I61" s="44">
        <v>54436</v>
      </c>
      <c r="J61" s="25">
        <v>0.14599999999999999</v>
      </c>
      <c r="K61" s="55">
        <f>I61*0.052</f>
        <v>2830.672</v>
      </c>
      <c r="L61" s="72">
        <f>I61+K61</f>
        <v>57266.671999999999</v>
      </c>
      <c r="M61" s="74"/>
      <c r="N61" s="53">
        <v>1694</v>
      </c>
      <c r="O61" s="27">
        <v>0.77600000000000002</v>
      </c>
      <c r="P61" s="79">
        <f t="shared" si="4"/>
        <v>1746.9559999999999</v>
      </c>
      <c r="Q61" s="80">
        <f t="shared" si="5"/>
        <v>179</v>
      </c>
      <c r="R61" s="81">
        <f t="shared" si="6"/>
        <v>3.1260920897284473E-2</v>
      </c>
    </row>
    <row r="62" spans="1:18">
      <c r="A62" s="40">
        <v>60</v>
      </c>
      <c r="B62" s="56">
        <f>RANK($L62,$L$3:$L$502)</f>
        <v>60</v>
      </c>
      <c r="C62" s="15" t="s">
        <v>132</v>
      </c>
      <c r="D62" s="16">
        <v>105000</v>
      </c>
      <c r="E62" s="68">
        <f t="shared" si="0"/>
        <v>10500</v>
      </c>
      <c r="F62" s="68">
        <f t="shared" si="1"/>
        <v>94500</v>
      </c>
      <c r="G62" s="68">
        <f t="shared" si="2"/>
        <v>472.5</v>
      </c>
      <c r="H62" s="67">
        <f t="shared" si="3"/>
        <v>94500</v>
      </c>
      <c r="I62" s="44">
        <v>53762</v>
      </c>
      <c r="J62" s="25">
        <v>5.2999999999999999E-2</v>
      </c>
      <c r="K62" s="55">
        <f>I62*0.052</f>
        <v>2795.6239999999998</v>
      </c>
      <c r="L62" s="72">
        <f>I62+K62</f>
        <v>56557.623999999996</v>
      </c>
      <c r="M62" s="74"/>
      <c r="N62" s="53">
        <v>5046</v>
      </c>
      <c r="O62" s="27">
        <v>1.52</v>
      </c>
      <c r="P62" s="79">
        <f t="shared" si="4"/>
        <v>5518.5</v>
      </c>
      <c r="Q62" s="80">
        <f t="shared" si="5"/>
        <v>62</v>
      </c>
      <c r="R62" s="81">
        <f t="shared" si="6"/>
        <v>9.3638525564803801E-2</v>
      </c>
    </row>
    <row r="63" spans="1:18">
      <c r="A63" s="40">
        <v>61</v>
      </c>
      <c r="B63" s="56">
        <f>RANK($L63,$L$3:$L$502)</f>
        <v>61</v>
      </c>
      <c r="C63" s="15" t="s">
        <v>134</v>
      </c>
      <c r="D63" s="16">
        <v>92400</v>
      </c>
      <c r="E63" s="68">
        <f t="shared" si="0"/>
        <v>9240</v>
      </c>
      <c r="F63" s="68">
        <f t="shared" si="1"/>
        <v>83160</v>
      </c>
      <c r="G63" s="68">
        <f t="shared" si="2"/>
        <v>415.8</v>
      </c>
      <c r="H63" s="67">
        <f t="shared" si="3"/>
        <v>83160</v>
      </c>
      <c r="I63" s="44">
        <v>53647</v>
      </c>
      <c r="J63" s="25">
        <v>2.1000000000000001E-2</v>
      </c>
      <c r="K63" s="55">
        <f>I63*0.052</f>
        <v>2789.6439999999998</v>
      </c>
      <c r="L63" s="72">
        <f>I63+K63</f>
        <v>56436.644</v>
      </c>
      <c r="M63" s="74"/>
      <c r="N63" s="53">
        <v>11153</v>
      </c>
      <c r="O63" s="27">
        <v>-0.47699999999999998</v>
      </c>
      <c r="P63" s="79">
        <f t="shared" si="4"/>
        <v>11568.8</v>
      </c>
      <c r="Q63" s="80">
        <f t="shared" si="5"/>
        <v>25</v>
      </c>
      <c r="R63" s="81">
        <f t="shared" si="6"/>
        <v>3.728144893750554E-2</v>
      </c>
    </row>
    <row r="64" spans="1:18">
      <c r="A64" s="40">
        <v>62</v>
      </c>
      <c r="B64" s="56">
        <f>RANK($L64,$L$3:$L$502)</f>
        <v>62</v>
      </c>
      <c r="C64" s="15" t="s">
        <v>136</v>
      </c>
      <c r="D64" s="16">
        <v>36600</v>
      </c>
      <c r="E64" s="68">
        <f t="shared" si="0"/>
        <v>3660</v>
      </c>
      <c r="F64" s="68">
        <f t="shared" si="1"/>
        <v>32940</v>
      </c>
      <c r="G64" s="68">
        <f t="shared" si="2"/>
        <v>164.7</v>
      </c>
      <c r="H64" s="67">
        <f t="shared" si="3"/>
        <v>32940</v>
      </c>
      <c r="I64" s="44">
        <v>52528</v>
      </c>
      <c r="J64" s="25">
        <v>0.24299999999999999</v>
      </c>
      <c r="K64" s="55">
        <f>I64*0.052</f>
        <v>2731.4559999999997</v>
      </c>
      <c r="L64" s="72">
        <f>I64+K64</f>
        <v>55259.455999999998</v>
      </c>
      <c r="M64" s="74"/>
      <c r="N64" s="53">
        <v>10459</v>
      </c>
      <c r="O64" s="27">
        <v>1.44</v>
      </c>
      <c r="P64" s="79">
        <f t="shared" si="4"/>
        <v>10623.7</v>
      </c>
      <c r="Q64" s="80">
        <f t="shared" si="5"/>
        <v>27</v>
      </c>
      <c r="R64" s="81">
        <f t="shared" si="6"/>
        <v>1.5747203365522586E-2</v>
      </c>
    </row>
    <row r="65" spans="1:18">
      <c r="A65" s="40">
        <v>63</v>
      </c>
      <c r="B65" s="56">
        <f>RANK($L65,$L$3:$L$502)</f>
        <v>63</v>
      </c>
      <c r="C65" s="15" t="s">
        <v>138</v>
      </c>
      <c r="D65" s="16">
        <v>60348</v>
      </c>
      <c r="E65" s="68">
        <f t="shared" si="0"/>
        <v>6034.8</v>
      </c>
      <c r="F65" s="68">
        <f t="shared" si="1"/>
        <v>54313.2</v>
      </c>
      <c r="G65" s="68">
        <f t="shared" si="2"/>
        <v>271.56599999999997</v>
      </c>
      <c r="H65" s="67">
        <f t="shared" si="3"/>
        <v>54313.2</v>
      </c>
      <c r="I65" s="44">
        <v>50193</v>
      </c>
      <c r="J65" s="25">
        <v>0.15</v>
      </c>
      <c r="K65" s="55">
        <f>I65*0.052</f>
        <v>2610.0360000000001</v>
      </c>
      <c r="L65" s="72">
        <f>I65+K65</f>
        <v>52803.036</v>
      </c>
      <c r="M65" s="74"/>
      <c r="N65" s="53">
        <v>8748</v>
      </c>
      <c r="O65" s="27">
        <v>0.432</v>
      </c>
      <c r="P65" s="79">
        <f t="shared" si="4"/>
        <v>9019.5660000000007</v>
      </c>
      <c r="Q65" s="80">
        <f t="shared" si="5"/>
        <v>33</v>
      </c>
      <c r="R65" s="81">
        <f t="shared" si="6"/>
        <v>3.1043209876543292E-2</v>
      </c>
    </row>
    <row r="66" spans="1:18">
      <c r="A66" s="40">
        <v>64</v>
      </c>
      <c r="B66" s="56">
        <f>RANK($L66,$L$3:$L$502)</f>
        <v>64</v>
      </c>
      <c r="C66" s="15" t="s">
        <v>140</v>
      </c>
      <c r="D66" s="16">
        <v>74200</v>
      </c>
      <c r="E66" s="68">
        <f t="shared" si="0"/>
        <v>7420</v>
      </c>
      <c r="F66" s="68">
        <f t="shared" si="1"/>
        <v>66780</v>
      </c>
      <c r="G66" s="68">
        <f t="shared" si="2"/>
        <v>333.9</v>
      </c>
      <c r="H66" s="67">
        <f t="shared" si="3"/>
        <v>66780</v>
      </c>
      <c r="I66" s="44">
        <v>49330</v>
      </c>
      <c r="J66" s="25">
        <v>2.7999999999999997E-2</v>
      </c>
      <c r="K66" s="55">
        <f>I66*0.052</f>
        <v>2565.16</v>
      </c>
      <c r="L66" s="72">
        <f>I66+K66</f>
        <v>51895.16</v>
      </c>
      <c r="M66" s="74"/>
      <c r="N66" s="53">
        <v>110</v>
      </c>
      <c r="O66" s="27">
        <v>-0.98899999999999999</v>
      </c>
      <c r="P66" s="79">
        <f t="shared" si="4"/>
        <v>443.9</v>
      </c>
      <c r="Q66" s="80">
        <f t="shared" si="5"/>
        <v>386</v>
      </c>
      <c r="R66" s="81">
        <f t="shared" si="6"/>
        <v>3.0354545454545452</v>
      </c>
    </row>
    <row r="67" spans="1:18">
      <c r="A67" s="40">
        <v>65</v>
      </c>
      <c r="B67" s="56">
        <f>RANK($L67,$L$3:$L$502)</f>
        <v>65</v>
      </c>
      <c r="C67" s="15" t="s">
        <v>142</v>
      </c>
      <c r="D67" s="16">
        <v>73800</v>
      </c>
      <c r="E67" s="68">
        <f t="shared" si="0"/>
        <v>7380</v>
      </c>
      <c r="F67" s="68">
        <f t="shared" si="1"/>
        <v>66420</v>
      </c>
      <c r="G67" s="68">
        <f t="shared" si="2"/>
        <v>332.1</v>
      </c>
      <c r="H67" s="67">
        <f t="shared" si="3"/>
        <v>66420</v>
      </c>
      <c r="I67" s="44">
        <v>48650</v>
      </c>
      <c r="J67" s="25">
        <v>0.16899999999999998</v>
      </c>
      <c r="K67" s="55">
        <f>I67*0.052</f>
        <v>2529.7999999999997</v>
      </c>
      <c r="L67" s="72">
        <f>I67+K67</f>
        <v>51179.8</v>
      </c>
      <c r="M67" s="74"/>
      <c r="N67" s="53">
        <v>2637</v>
      </c>
      <c r="O67" s="27">
        <v>0.17899999999999999</v>
      </c>
      <c r="P67" s="79">
        <f t="shared" si="4"/>
        <v>2969.1</v>
      </c>
      <c r="Q67" s="80">
        <f t="shared" si="5"/>
        <v>108</v>
      </c>
      <c r="R67" s="81">
        <f t="shared" si="6"/>
        <v>0.12593856655290098</v>
      </c>
    </row>
    <row r="68" spans="1:18">
      <c r="A68" s="40">
        <v>66</v>
      </c>
      <c r="B68" s="56">
        <f t="shared" ref="B68:B131" si="7">RANK($L68,$L$3:$L$502)</f>
        <v>66</v>
      </c>
      <c r="C68" s="15" t="s">
        <v>144</v>
      </c>
      <c r="D68" s="16">
        <v>49600</v>
      </c>
      <c r="E68" s="68">
        <f t="shared" ref="E68:E131" si="8">D68*0.1</f>
        <v>4960</v>
      </c>
      <c r="F68" s="68">
        <f t="shared" ref="F68:F131" si="9">D68-E68</f>
        <v>44640</v>
      </c>
      <c r="G68" s="68">
        <f t="shared" ref="G68:G131" si="10">(E68*45000)/1000000</f>
        <v>223.2</v>
      </c>
      <c r="H68" s="67">
        <f t="shared" ref="H68:H131" si="11">D68-E68</f>
        <v>44640</v>
      </c>
      <c r="I68" s="44">
        <v>47389</v>
      </c>
      <c r="J68" s="25">
        <v>-4.2999999999999997E-2</v>
      </c>
      <c r="K68" s="55">
        <f>I68*0.052</f>
        <v>2464.2280000000001</v>
      </c>
      <c r="L68" s="72">
        <f>I68+K68</f>
        <v>49853.228000000003</v>
      </c>
      <c r="M68" s="74"/>
      <c r="N68" s="53">
        <v>-6</v>
      </c>
      <c r="O68" s="27" t="s">
        <v>14</v>
      </c>
      <c r="P68" s="79">
        <f t="shared" ref="P68:P131" si="12">N68+G68</f>
        <v>217.2</v>
      </c>
      <c r="Q68" s="80">
        <f t="shared" ref="Q68:Q131" si="13">RANK($P68,$P$3:$P$502)</f>
        <v>433</v>
      </c>
      <c r="R68" s="81">
        <f t="shared" ref="R68:R131" si="14">(P68-N68)/ABS(N68)</f>
        <v>37.199999999999996</v>
      </c>
    </row>
    <row r="69" spans="1:18">
      <c r="A69" s="40">
        <v>67</v>
      </c>
      <c r="B69" s="56">
        <f t="shared" si="7"/>
        <v>67</v>
      </c>
      <c r="C69" s="15" t="s">
        <v>146</v>
      </c>
      <c r="D69" s="16">
        <v>229000</v>
      </c>
      <c r="E69" s="68">
        <f t="shared" si="8"/>
        <v>22900</v>
      </c>
      <c r="F69" s="68">
        <f t="shared" si="9"/>
        <v>206100</v>
      </c>
      <c r="G69" s="68">
        <f t="shared" si="10"/>
        <v>1030.5</v>
      </c>
      <c r="H69" s="67">
        <f t="shared" si="11"/>
        <v>206100</v>
      </c>
      <c r="I69" s="44">
        <v>46677</v>
      </c>
      <c r="J69" s="25">
        <v>-0.02</v>
      </c>
      <c r="K69" s="55">
        <f>I69*0.052</f>
        <v>2427.2039999999997</v>
      </c>
      <c r="L69" s="72">
        <f>I69+K69</f>
        <v>49104.203999999998</v>
      </c>
      <c r="M69" s="74"/>
      <c r="N69" s="53">
        <v>3787</v>
      </c>
      <c r="O69" s="27">
        <v>0.70899999999999996</v>
      </c>
      <c r="P69" s="79">
        <f t="shared" si="12"/>
        <v>4817.5</v>
      </c>
      <c r="Q69" s="80">
        <f t="shared" si="13"/>
        <v>67</v>
      </c>
      <c r="R69" s="81">
        <f t="shared" si="14"/>
        <v>0.27211513071032478</v>
      </c>
    </row>
    <row r="70" spans="1:18">
      <c r="A70" s="40">
        <v>68</v>
      </c>
      <c r="B70" s="56">
        <f t="shared" si="7"/>
        <v>68</v>
      </c>
      <c r="C70" s="15" t="s">
        <v>148</v>
      </c>
      <c r="D70" s="16">
        <v>128900</v>
      </c>
      <c r="E70" s="68">
        <f t="shared" si="8"/>
        <v>12890</v>
      </c>
      <c r="F70" s="68">
        <f t="shared" si="9"/>
        <v>116010</v>
      </c>
      <c r="G70" s="68">
        <f t="shared" si="10"/>
        <v>580.04999999999995</v>
      </c>
      <c r="H70" s="67">
        <f t="shared" si="11"/>
        <v>116010</v>
      </c>
      <c r="I70" s="44">
        <v>44541</v>
      </c>
      <c r="J70" s="25">
        <v>5.5E-2</v>
      </c>
      <c r="K70" s="55">
        <f>I70*0.052</f>
        <v>2316.1320000000001</v>
      </c>
      <c r="L70" s="72">
        <f>I70+K70</f>
        <v>46857.131999999998</v>
      </c>
      <c r="M70" s="74"/>
      <c r="N70" s="53">
        <v>1412</v>
      </c>
      <c r="O70" s="27">
        <v>-0.26400000000000001</v>
      </c>
      <c r="P70" s="79">
        <f t="shared" si="12"/>
        <v>1992.05</v>
      </c>
      <c r="Q70" s="80">
        <f t="shared" si="13"/>
        <v>160</v>
      </c>
      <c r="R70" s="81">
        <f t="shared" si="14"/>
        <v>0.41080028328611895</v>
      </c>
    </row>
    <row r="71" spans="1:18">
      <c r="A71" s="40">
        <v>69</v>
      </c>
      <c r="B71" s="56">
        <f t="shared" si="7"/>
        <v>69</v>
      </c>
      <c r="C71" s="15" t="s">
        <v>150</v>
      </c>
      <c r="D71" s="16">
        <v>88680</v>
      </c>
      <c r="E71" s="68">
        <f t="shared" si="8"/>
        <v>8868</v>
      </c>
      <c r="F71" s="68">
        <f t="shared" si="9"/>
        <v>79812</v>
      </c>
      <c r="G71" s="68">
        <f t="shared" si="10"/>
        <v>399.06</v>
      </c>
      <c r="H71" s="67">
        <f t="shared" si="11"/>
        <v>79812</v>
      </c>
      <c r="I71" s="44">
        <v>44438</v>
      </c>
      <c r="J71" s="25">
        <v>7.6999999999999999E-2</v>
      </c>
      <c r="K71" s="55">
        <f>I71*0.052</f>
        <v>2310.7759999999998</v>
      </c>
      <c r="L71" s="72">
        <f>I71+K71</f>
        <v>46748.775999999998</v>
      </c>
      <c r="M71" s="74"/>
      <c r="N71" s="53">
        <v>3935</v>
      </c>
      <c r="O71" s="27">
        <v>0.1</v>
      </c>
      <c r="P71" s="79">
        <f t="shared" si="12"/>
        <v>4334.0600000000004</v>
      </c>
      <c r="Q71" s="80">
        <f t="shared" si="13"/>
        <v>75</v>
      </c>
      <c r="R71" s="81">
        <f t="shared" si="14"/>
        <v>0.10141296060991116</v>
      </c>
    </row>
    <row r="72" spans="1:18">
      <c r="A72" s="40">
        <v>70</v>
      </c>
      <c r="B72" s="56">
        <f t="shared" si="7"/>
        <v>70</v>
      </c>
      <c r="C72" s="15" t="s">
        <v>152</v>
      </c>
      <c r="D72" s="16">
        <v>98000</v>
      </c>
      <c r="E72" s="68">
        <f t="shared" si="8"/>
        <v>9800</v>
      </c>
      <c r="F72" s="68">
        <f t="shared" si="9"/>
        <v>88200</v>
      </c>
      <c r="G72" s="68">
        <f t="shared" si="10"/>
        <v>441</v>
      </c>
      <c r="H72" s="67">
        <f t="shared" si="11"/>
        <v>88200</v>
      </c>
      <c r="I72" s="44">
        <v>43634</v>
      </c>
      <c r="J72" s="25">
        <v>4.9000000000000002E-2</v>
      </c>
      <c r="K72" s="55">
        <f>I72*0.052</f>
        <v>2268.9679999999998</v>
      </c>
      <c r="L72" s="72">
        <f>I72+K72</f>
        <v>45902.968000000001</v>
      </c>
      <c r="M72" s="74"/>
      <c r="N72" s="53">
        <v>1230</v>
      </c>
      <c r="O72" s="27">
        <v>-0.876</v>
      </c>
      <c r="P72" s="79">
        <f t="shared" si="12"/>
        <v>1671</v>
      </c>
      <c r="Q72" s="80">
        <f t="shared" si="13"/>
        <v>184</v>
      </c>
      <c r="R72" s="81">
        <f t="shared" si="14"/>
        <v>0.35853658536585364</v>
      </c>
    </row>
    <row r="73" spans="1:18">
      <c r="A73" s="40">
        <v>71</v>
      </c>
      <c r="B73" s="56">
        <f t="shared" si="7"/>
        <v>71</v>
      </c>
      <c r="C73" s="15" t="s">
        <v>154</v>
      </c>
      <c r="D73" s="16">
        <v>11388</v>
      </c>
      <c r="E73" s="68">
        <f t="shared" si="8"/>
        <v>1138.8</v>
      </c>
      <c r="F73" s="68">
        <f t="shared" si="9"/>
        <v>10249.200000000001</v>
      </c>
      <c r="G73" s="68">
        <f t="shared" si="10"/>
        <v>51.246000000000002</v>
      </c>
      <c r="H73" s="67">
        <f t="shared" si="11"/>
        <v>10249.200000000001</v>
      </c>
      <c r="I73" s="44">
        <v>43425.3</v>
      </c>
      <c r="J73" s="25">
        <v>2.7000000000000003E-2</v>
      </c>
      <c r="K73" s="55">
        <f>I73*0.052</f>
        <v>2258.1156000000001</v>
      </c>
      <c r="L73" s="72">
        <f>I73+K73</f>
        <v>45683.4156</v>
      </c>
      <c r="M73" s="74"/>
      <c r="N73" s="53">
        <v>880</v>
      </c>
      <c r="O73" s="27">
        <v>-0.52900000000000003</v>
      </c>
      <c r="P73" s="79">
        <f t="shared" si="12"/>
        <v>931.24599999999998</v>
      </c>
      <c r="Q73" s="80">
        <f t="shared" si="13"/>
        <v>273</v>
      </c>
      <c r="R73" s="81">
        <f t="shared" si="14"/>
        <v>5.8234090909090888E-2</v>
      </c>
    </row>
    <row r="74" spans="1:18">
      <c r="A74" s="40">
        <v>72</v>
      </c>
      <c r="B74" s="56">
        <f t="shared" si="7"/>
        <v>72</v>
      </c>
      <c r="C74" s="15" t="s">
        <v>156</v>
      </c>
      <c r="D74" s="16">
        <v>59000</v>
      </c>
      <c r="E74" s="68">
        <f t="shared" si="8"/>
        <v>5900</v>
      </c>
      <c r="F74" s="68">
        <f t="shared" si="9"/>
        <v>53100</v>
      </c>
      <c r="G74" s="68">
        <f t="shared" si="10"/>
        <v>265.5</v>
      </c>
      <c r="H74" s="67">
        <f t="shared" si="11"/>
        <v>53100</v>
      </c>
      <c r="I74" s="44">
        <v>43281</v>
      </c>
      <c r="J74" s="25">
        <v>0.21600000000000003</v>
      </c>
      <c r="K74" s="55">
        <f>I74*0.052</f>
        <v>2250.6120000000001</v>
      </c>
      <c r="L74" s="72">
        <f>I74+K74</f>
        <v>45531.612000000001</v>
      </c>
      <c r="M74" s="74"/>
      <c r="N74" s="53">
        <v>6921</v>
      </c>
      <c r="O74" s="27">
        <v>1.53</v>
      </c>
      <c r="P74" s="79">
        <f t="shared" si="12"/>
        <v>7186.5</v>
      </c>
      <c r="Q74" s="80">
        <f t="shared" si="13"/>
        <v>39</v>
      </c>
      <c r="R74" s="81">
        <f t="shared" si="14"/>
        <v>3.8361508452535761E-2</v>
      </c>
    </row>
    <row r="75" spans="1:18">
      <c r="A75" s="40">
        <v>73</v>
      </c>
      <c r="B75" s="56">
        <f t="shared" si="7"/>
        <v>73</v>
      </c>
      <c r="C75" s="15" t="s">
        <v>158</v>
      </c>
      <c r="D75" s="16">
        <v>30472</v>
      </c>
      <c r="E75" s="68">
        <f t="shared" si="8"/>
        <v>3047.2000000000003</v>
      </c>
      <c r="F75" s="68">
        <f t="shared" si="9"/>
        <v>27424.799999999999</v>
      </c>
      <c r="G75" s="68">
        <f t="shared" si="10"/>
        <v>137.124</v>
      </c>
      <c r="H75" s="67">
        <f t="shared" si="11"/>
        <v>27424.799999999999</v>
      </c>
      <c r="I75" s="44">
        <v>43270</v>
      </c>
      <c r="J75" s="25">
        <v>-1.4999999999999999E-2</v>
      </c>
      <c r="K75" s="55">
        <f>I75*0.052</f>
        <v>2250.04</v>
      </c>
      <c r="L75" s="72">
        <f>I75+K75</f>
        <v>45520.04</v>
      </c>
      <c r="M75" s="74"/>
      <c r="N75" s="53">
        <v>512.6</v>
      </c>
      <c r="O75" s="27">
        <v>1.079</v>
      </c>
      <c r="P75" s="79">
        <f t="shared" si="12"/>
        <v>649.72400000000005</v>
      </c>
      <c r="Q75" s="80">
        <f t="shared" si="13"/>
        <v>336</v>
      </c>
      <c r="R75" s="81">
        <f t="shared" si="14"/>
        <v>0.26750682793601249</v>
      </c>
    </row>
    <row r="76" spans="1:18">
      <c r="A76" s="40">
        <v>74</v>
      </c>
      <c r="B76" s="56">
        <f t="shared" si="7"/>
        <v>74</v>
      </c>
      <c r="C76" s="15" t="s">
        <v>160</v>
      </c>
      <c r="D76" s="16">
        <v>125000</v>
      </c>
      <c r="E76" s="68">
        <f t="shared" si="8"/>
        <v>12500</v>
      </c>
      <c r="F76" s="68">
        <f t="shared" si="9"/>
        <v>112500</v>
      </c>
      <c r="G76" s="68">
        <f t="shared" si="10"/>
        <v>562.5</v>
      </c>
      <c r="H76" s="67">
        <f t="shared" si="11"/>
        <v>112500</v>
      </c>
      <c r="I76" s="44">
        <v>42879</v>
      </c>
      <c r="J76" s="25">
        <v>1.7000000000000001E-2</v>
      </c>
      <c r="K76" s="55">
        <f>I76*0.052</f>
        <v>2229.7080000000001</v>
      </c>
      <c r="L76" s="72">
        <f>I76+K76</f>
        <v>45108.707999999999</v>
      </c>
      <c r="M76" s="74"/>
      <c r="N76" s="53">
        <v>1464</v>
      </c>
      <c r="O76" s="27">
        <v>0.46400000000000002</v>
      </c>
      <c r="P76" s="79">
        <f t="shared" si="12"/>
        <v>2026.5</v>
      </c>
      <c r="Q76" s="80">
        <f t="shared" si="13"/>
        <v>155</v>
      </c>
      <c r="R76" s="81">
        <f t="shared" si="14"/>
        <v>0.38422131147540983</v>
      </c>
    </row>
    <row r="77" spans="1:18">
      <c r="A77" s="40">
        <v>75</v>
      </c>
      <c r="B77" s="56">
        <f t="shared" si="7"/>
        <v>75</v>
      </c>
      <c r="C77" s="15" t="s">
        <v>162</v>
      </c>
      <c r="D77" s="16">
        <v>50000</v>
      </c>
      <c r="E77" s="68">
        <f t="shared" si="8"/>
        <v>5000</v>
      </c>
      <c r="F77" s="68">
        <f t="shared" si="9"/>
        <v>45000</v>
      </c>
      <c r="G77" s="68">
        <f t="shared" si="10"/>
        <v>225</v>
      </c>
      <c r="H77" s="67">
        <f t="shared" si="11"/>
        <v>45000</v>
      </c>
      <c r="I77" s="44">
        <v>42685</v>
      </c>
      <c r="J77" s="25">
        <v>0</v>
      </c>
      <c r="K77" s="55">
        <f>I77*0.052</f>
        <v>2219.62</v>
      </c>
      <c r="L77" s="72">
        <f>I77+K77</f>
        <v>44904.62</v>
      </c>
      <c r="M77" s="74"/>
      <c r="N77" s="53">
        <v>2160</v>
      </c>
      <c r="O77" s="27">
        <v>126.059</v>
      </c>
      <c r="P77" s="79">
        <f t="shared" si="12"/>
        <v>2385</v>
      </c>
      <c r="Q77" s="80">
        <f t="shared" si="13"/>
        <v>139</v>
      </c>
      <c r="R77" s="81">
        <f t="shared" si="14"/>
        <v>0.10416666666666667</v>
      </c>
    </row>
    <row r="78" spans="1:18">
      <c r="A78" s="40">
        <v>76</v>
      </c>
      <c r="B78" s="56">
        <f t="shared" si="7"/>
        <v>76</v>
      </c>
      <c r="C78" s="15" t="s">
        <v>164</v>
      </c>
      <c r="D78" s="16">
        <v>69000</v>
      </c>
      <c r="E78" s="68">
        <f t="shared" si="8"/>
        <v>6900</v>
      </c>
      <c r="F78" s="68">
        <f t="shared" si="9"/>
        <v>62100</v>
      </c>
      <c r="G78" s="68">
        <f t="shared" si="10"/>
        <v>310.5</v>
      </c>
      <c r="H78" s="67">
        <f t="shared" si="11"/>
        <v>62100</v>
      </c>
      <c r="I78" s="44">
        <v>42294</v>
      </c>
      <c r="J78" s="25">
        <v>5.4000000000000006E-2</v>
      </c>
      <c r="K78" s="55">
        <f>I78*0.052</f>
        <v>2199.288</v>
      </c>
      <c r="L78" s="72">
        <f>I78+K78</f>
        <v>44493.288</v>
      </c>
      <c r="M78" s="74"/>
      <c r="N78" s="53">
        <v>6220</v>
      </c>
      <c r="O78" s="27">
        <v>1.5980000000000001</v>
      </c>
      <c r="P78" s="79">
        <f t="shared" si="12"/>
        <v>6530.5</v>
      </c>
      <c r="Q78" s="80">
        <f t="shared" si="13"/>
        <v>45</v>
      </c>
      <c r="R78" s="81">
        <f t="shared" si="14"/>
        <v>4.991961414790997E-2</v>
      </c>
    </row>
    <row r="79" spans="1:18">
      <c r="A79" s="40">
        <v>77</v>
      </c>
      <c r="B79" s="56">
        <f t="shared" si="7"/>
        <v>77</v>
      </c>
      <c r="C79" s="15" t="s">
        <v>166</v>
      </c>
      <c r="D79" s="16">
        <v>114000</v>
      </c>
      <c r="E79" s="68">
        <f t="shared" si="8"/>
        <v>11400</v>
      </c>
      <c r="F79" s="68">
        <f t="shared" si="9"/>
        <v>102600</v>
      </c>
      <c r="G79" s="68">
        <f t="shared" si="10"/>
        <v>513</v>
      </c>
      <c r="H79" s="67">
        <f t="shared" si="11"/>
        <v>102600</v>
      </c>
      <c r="I79" s="44">
        <v>41802</v>
      </c>
      <c r="J79" s="25">
        <v>3.1E-2</v>
      </c>
      <c r="K79" s="55">
        <f>I79*0.052</f>
        <v>2173.7039999999997</v>
      </c>
      <c r="L79" s="72">
        <f>I79+K79</f>
        <v>43975.703999999998</v>
      </c>
      <c r="M79" s="74"/>
      <c r="N79" s="53">
        <v>6765</v>
      </c>
      <c r="O79" s="27">
        <v>3.0880000000000001</v>
      </c>
      <c r="P79" s="79">
        <f t="shared" si="12"/>
        <v>7278</v>
      </c>
      <c r="Q79" s="80">
        <f t="shared" si="13"/>
        <v>38</v>
      </c>
      <c r="R79" s="81">
        <f t="shared" si="14"/>
        <v>7.5831485587583153E-2</v>
      </c>
    </row>
    <row r="80" spans="1:18">
      <c r="A80" s="40">
        <v>78</v>
      </c>
      <c r="B80" s="56">
        <f t="shared" si="7"/>
        <v>78</v>
      </c>
      <c r="C80" s="15" t="s">
        <v>168</v>
      </c>
      <c r="D80" s="16">
        <v>92000</v>
      </c>
      <c r="E80" s="68">
        <f t="shared" si="8"/>
        <v>9200</v>
      </c>
      <c r="F80" s="68">
        <f t="shared" si="9"/>
        <v>82800</v>
      </c>
      <c r="G80" s="68">
        <f t="shared" si="10"/>
        <v>414</v>
      </c>
      <c r="H80" s="67">
        <f t="shared" si="11"/>
        <v>82800</v>
      </c>
      <c r="I80" s="44">
        <v>41303</v>
      </c>
      <c r="J80" s="25">
        <v>9.5000000000000001E-2</v>
      </c>
      <c r="K80" s="55">
        <f>I80*0.052</f>
        <v>2147.7559999999999</v>
      </c>
      <c r="L80" s="72">
        <f>I80+K80</f>
        <v>43450.756000000001</v>
      </c>
      <c r="M80" s="74"/>
      <c r="N80" s="53">
        <v>2129</v>
      </c>
      <c r="O80" s="27">
        <v>-1E-3</v>
      </c>
      <c r="P80" s="79">
        <f t="shared" si="12"/>
        <v>2543</v>
      </c>
      <c r="Q80" s="80">
        <f t="shared" si="13"/>
        <v>129</v>
      </c>
      <c r="R80" s="81">
        <f t="shared" si="14"/>
        <v>0.19445749178017849</v>
      </c>
    </row>
    <row r="81" spans="1:18">
      <c r="A81" s="40">
        <v>79</v>
      </c>
      <c r="B81" s="56">
        <f t="shared" si="7"/>
        <v>79</v>
      </c>
      <c r="C81" s="15" t="s">
        <v>170</v>
      </c>
      <c r="D81" s="16">
        <v>17643</v>
      </c>
      <c r="E81" s="68">
        <f t="shared" si="8"/>
        <v>1764.3000000000002</v>
      </c>
      <c r="F81" s="68">
        <f t="shared" si="9"/>
        <v>15878.7</v>
      </c>
      <c r="G81" s="68">
        <f t="shared" si="10"/>
        <v>79.393500000000017</v>
      </c>
      <c r="H81" s="67">
        <f t="shared" si="11"/>
        <v>15878.7</v>
      </c>
      <c r="I81" s="44">
        <v>41052.1</v>
      </c>
      <c r="J81" s="25">
        <v>0.14000000000000001</v>
      </c>
      <c r="K81" s="55">
        <f>I81*0.052</f>
        <v>2134.7091999999998</v>
      </c>
      <c r="L81" s="72">
        <f>I81+K81</f>
        <v>43186.809199999996</v>
      </c>
      <c r="M81" s="74"/>
      <c r="N81" s="53">
        <v>1560.5</v>
      </c>
      <c r="O81" s="27">
        <v>0.48699999999999999</v>
      </c>
      <c r="P81" s="79">
        <f t="shared" si="12"/>
        <v>1639.8935000000001</v>
      </c>
      <c r="Q81" s="80">
        <f t="shared" si="13"/>
        <v>191</v>
      </c>
      <c r="R81" s="81">
        <f t="shared" si="14"/>
        <v>5.0876962512015463E-2</v>
      </c>
    </row>
    <row r="82" spans="1:18">
      <c r="A82" s="40">
        <v>80</v>
      </c>
      <c r="B82" s="56">
        <f t="shared" si="7"/>
        <v>80</v>
      </c>
      <c r="C82" s="15" t="s">
        <v>172</v>
      </c>
      <c r="D82" s="16">
        <v>121000</v>
      </c>
      <c r="E82" s="68">
        <f t="shared" si="8"/>
        <v>12100</v>
      </c>
      <c r="F82" s="68">
        <f t="shared" si="9"/>
        <v>108900</v>
      </c>
      <c r="G82" s="68">
        <f t="shared" si="10"/>
        <v>544.5</v>
      </c>
      <c r="H82" s="67">
        <f t="shared" si="11"/>
        <v>108900</v>
      </c>
      <c r="I82" s="44">
        <v>40052</v>
      </c>
      <c r="J82" s="25">
        <v>4.7E-2</v>
      </c>
      <c r="K82" s="55">
        <f>I82*0.052</f>
        <v>2082.7039999999997</v>
      </c>
      <c r="L82" s="72">
        <f>I82+K82</f>
        <v>42134.703999999998</v>
      </c>
      <c r="M82" s="74"/>
      <c r="N82" s="53">
        <v>3024</v>
      </c>
      <c r="O82" s="27">
        <v>0.70499999999999996</v>
      </c>
      <c r="P82" s="79">
        <f t="shared" si="12"/>
        <v>3568.5</v>
      </c>
      <c r="Q82" s="80">
        <f t="shared" si="13"/>
        <v>91</v>
      </c>
      <c r="R82" s="81">
        <f t="shared" si="14"/>
        <v>0.18005952380952381</v>
      </c>
    </row>
    <row r="83" spans="1:18">
      <c r="A83" s="40">
        <v>81</v>
      </c>
      <c r="B83" s="56">
        <f t="shared" si="7"/>
        <v>81</v>
      </c>
      <c r="C83" s="15" t="s">
        <v>174</v>
      </c>
      <c r="D83" s="16">
        <v>137000</v>
      </c>
      <c r="E83" s="68">
        <f t="shared" si="8"/>
        <v>13700</v>
      </c>
      <c r="F83" s="68">
        <f t="shared" si="9"/>
        <v>123300</v>
      </c>
      <c r="G83" s="68">
        <f t="shared" si="10"/>
        <v>616.5</v>
      </c>
      <c r="H83" s="67">
        <f t="shared" si="11"/>
        <v>123300</v>
      </c>
      <c r="I83" s="44">
        <v>39831</v>
      </c>
      <c r="J83" s="25">
        <v>5.5999999999999994E-2</v>
      </c>
      <c r="K83" s="55">
        <f>I83*0.052</f>
        <v>2071.212</v>
      </c>
      <c r="L83" s="72">
        <f>I83+K83</f>
        <v>41902.212</v>
      </c>
      <c r="M83" s="74"/>
      <c r="N83" s="53">
        <v>3825</v>
      </c>
      <c r="O83" s="27">
        <v>-0.59</v>
      </c>
      <c r="P83" s="79">
        <f t="shared" si="12"/>
        <v>4441.5</v>
      </c>
      <c r="Q83" s="80">
        <f t="shared" si="13"/>
        <v>73</v>
      </c>
      <c r="R83" s="81">
        <f t="shared" si="14"/>
        <v>0.16117647058823528</v>
      </c>
    </row>
    <row r="84" spans="1:18">
      <c r="A84" s="40">
        <v>82</v>
      </c>
      <c r="B84" s="56">
        <f t="shared" si="7"/>
        <v>82</v>
      </c>
      <c r="C84" s="15" t="s">
        <v>176</v>
      </c>
      <c r="D84" s="16">
        <v>45420</v>
      </c>
      <c r="E84" s="68">
        <f t="shared" si="8"/>
        <v>4542</v>
      </c>
      <c r="F84" s="68">
        <f t="shared" si="9"/>
        <v>40878</v>
      </c>
      <c r="G84" s="68">
        <f t="shared" si="10"/>
        <v>204.39</v>
      </c>
      <c r="H84" s="67">
        <f t="shared" si="11"/>
        <v>40878</v>
      </c>
      <c r="I84" s="44">
        <v>39815</v>
      </c>
      <c r="J84" s="25">
        <v>3.4000000000000002E-2</v>
      </c>
      <c r="K84" s="55">
        <f>I84*0.052</f>
        <v>2070.38</v>
      </c>
      <c r="L84" s="72">
        <f>I84+K84</f>
        <v>41885.379999999997</v>
      </c>
      <c r="M84" s="74"/>
      <c r="N84" s="53">
        <v>2252</v>
      </c>
      <c r="O84" s="27">
        <v>-0.29399999999999998</v>
      </c>
      <c r="P84" s="79">
        <f t="shared" si="12"/>
        <v>2456.39</v>
      </c>
      <c r="Q84" s="80">
        <f t="shared" si="13"/>
        <v>134</v>
      </c>
      <c r="R84" s="81">
        <f t="shared" si="14"/>
        <v>9.0759325044404912E-2</v>
      </c>
    </row>
    <row r="85" spans="1:18">
      <c r="A85" s="40">
        <v>83</v>
      </c>
      <c r="B85" s="56">
        <f t="shared" si="7"/>
        <v>83</v>
      </c>
      <c r="C85" s="15" t="s">
        <v>178</v>
      </c>
      <c r="D85" s="16">
        <v>5000</v>
      </c>
      <c r="E85" s="68">
        <f t="shared" si="8"/>
        <v>500</v>
      </c>
      <c r="F85" s="68">
        <f t="shared" si="9"/>
        <v>4500</v>
      </c>
      <c r="G85" s="68">
        <f t="shared" si="10"/>
        <v>22.5</v>
      </c>
      <c r="H85" s="67">
        <f t="shared" si="11"/>
        <v>4500</v>
      </c>
      <c r="I85" s="44">
        <v>39750.300000000003</v>
      </c>
      <c r="J85" s="25">
        <v>0.18</v>
      </c>
      <c r="K85" s="55">
        <f>I85*0.052</f>
        <v>2067.0156000000002</v>
      </c>
      <c r="L85" s="72">
        <f>I85+K85</f>
        <v>41817.315600000002</v>
      </c>
      <c r="M85" s="74"/>
      <c r="N85" s="53">
        <v>127.7</v>
      </c>
      <c r="O85" s="27" t="s">
        <v>14</v>
      </c>
      <c r="P85" s="79">
        <f t="shared" si="12"/>
        <v>150.19999999999999</v>
      </c>
      <c r="Q85" s="80">
        <f t="shared" si="13"/>
        <v>443</v>
      </c>
      <c r="R85" s="81">
        <f t="shared" si="14"/>
        <v>0.17619420516836323</v>
      </c>
    </row>
    <row r="86" spans="1:18">
      <c r="A86" s="40">
        <v>84</v>
      </c>
      <c r="B86" s="56">
        <f t="shared" si="7"/>
        <v>84</v>
      </c>
      <c r="C86" s="15" t="s">
        <v>180</v>
      </c>
      <c r="D86" s="16">
        <v>9844</v>
      </c>
      <c r="E86" s="68">
        <f t="shared" si="8"/>
        <v>984.40000000000009</v>
      </c>
      <c r="F86" s="68">
        <f t="shared" si="9"/>
        <v>8859.6</v>
      </c>
      <c r="G86" s="68">
        <f t="shared" si="10"/>
        <v>44.298000000000009</v>
      </c>
      <c r="H86" s="67">
        <f t="shared" si="11"/>
        <v>8859.6</v>
      </c>
      <c r="I86" s="44">
        <v>39267.199999999997</v>
      </c>
      <c r="J86" s="25">
        <v>0.17199999999999999</v>
      </c>
      <c r="K86" s="55">
        <f>I86*0.052</f>
        <v>2041.8943999999997</v>
      </c>
      <c r="L86" s="72">
        <f>I86+K86</f>
        <v>41309.094399999994</v>
      </c>
      <c r="M86" s="74"/>
      <c r="N86" s="53">
        <v>397.9</v>
      </c>
      <c r="O86" s="27">
        <v>-0.224</v>
      </c>
      <c r="P86" s="79">
        <f t="shared" si="12"/>
        <v>442.19799999999998</v>
      </c>
      <c r="Q86" s="80">
        <f t="shared" si="13"/>
        <v>387</v>
      </c>
      <c r="R86" s="81">
        <f t="shared" si="14"/>
        <v>0.11132947976878614</v>
      </c>
    </row>
    <row r="87" spans="1:18">
      <c r="A87" s="40">
        <v>85</v>
      </c>
      <c r="B87" s="56">
        <f t="shared" si="7"/>
        <v>85</v>
      </c>
      <c r="C87" s="15" t="s">
        <v>182</v>
      </c>
      <c r="D87" s="16">
        <v>270000</v>
      </c>
      <c r="E87" s="68">
        <f t="shared" si="8"/>
        <v>27000</v>
      </c>
      <c r="F87" s="68">
        <f t="shared" si="9"/>
        <v>243000</v>
      </c>
      <c r="G87" s="68">
        <f t="shared" si="10"/>
        <v>1215</v>
      </c>
      <c r="H87" s="67">
        <f t="shared" si="11"/>
        <v>243000</v>
      </c>
      <c r="I87" s="44">
        <v>38972.9</v>
      </c>
      <c r="J87" s="25">
        <v>8.6999999999999994E-2</v>
      </c>
      <c r="K87" s="55">
        <f>I87*0.052</f>
        <v>2026.5907999999999</v>
      </c>
      <c r="L87" s="72">
        <f>I87+K87</f>
        <v>40999.4908</v>
      </c>
      <c r="M87" s="74"/>
      <c r="N87" s="53">
        <v>3059.8</v>
      </c>
      <c r="O87" s="27">
        <v>0.17299999999999999</v>
      </c>
      <c r="P87" s="79">
        <f t="shared" si="12"/>
        <v>4274.8</v>
      </c>
      <c r="Q87" s="80">
        <f t="shared" si="13"/>
        <v>78</v>
      </c>
      <c r="R87" s="81">
        <f t="shared" si="14"/>
        <v>0.39708477678279624</v>
      </c>
    </row>
    <row r="88" spans="1:18">
      <c r="A88" s="40">
        <v>86</v>
      </c>
      <c r="B88" s="56">
        <f t="shared" si="7"/>
        <v>86</v>
      </c>
      <c r="C88" s="15" t="s">
        <v>184</v>
      </c>
      <c r="D88" s="16">
        <v>10800</v>
      </c>
      <c r="E88" s="68">
        <f t="shared" si="8"/>
        <v>1080</v>
      </c>
      <c r="F88" s="68">
        <f t="shared" si="9"/>
        <v>9720</v>
      </c>
      <c r="G88" s="68">
        <f t="shared" si="10"/>
        <v>48.6</v>
      </c>
      <c r="H88" s="67">
        <f t="shared" si="11"/>
        <v>9720</v>
      </c>
      <c r="I88" s="44">
        <v>38727</v>
      </c>
      <c r="J88" s="25">
        <v>0.18899999999999997</v>
      </c>
      <c r="K88" s="55">
        <f>I88*0.052</f>
        <v>2013.8039999999999</v>
      </c>
      <c r="L88" s="72">
        <f>I88+K88</f>
        <v>40740.803999999996</v>
      </c>
      <c r="M88" s="74"/>
      <c r="N88" s="53">
        <v>6257</v>
      </c>
      <c r="O88" s="27" t="s">
        <v>14</v>
      </c>
      <c r="P88" s="79">
        <f t="shared" si="12"/>
        <v>6305.6</v>
      </c>
      <c r="Q88" s="80">
        <f t="shared" si="13"/>
        <v>49</v>
      </c>
      <c r="R88" s="81">
        <f t="shared" si="14"/>
        <v>7.7673006233019599E-3</v>
      </c>
    </row>
    <row r="89" spans="1:18">
      <c r="A89" s="40">
        <v>87</v>
      </c>
      <c r="B89" s="56">
        <f t="shared" si="7"/>
        <v>87</v>
      </c>
      <c r="C89" s="15" t="s">
        <v>186</v>
      </c>
      <c r="D89" s="16">
        <v>74413</v>
      </c>
      <c r="E89" s="68">
        <f t="shared" si="8"/>
        <v>7441.3</v>
      </c>
      <c r="F89" s="68">
        <f t="shared" si="9"/>
        <v>66971.7</v>
      </c>
      <c r="G89" s="68">
        <f t="shared" si="10"/>
        <v>334.85849999999999</v>
      </c>
      <c r="H89" s="67">
        <f t="shared" si="11"/>
        <v>66971.7</v>
      </c>
      <c r="I89" s="44">
        <v>37357.699999999997</v>
      </c>
      <c r="J89" s="25">
        <v>0.25600000000000001</v>
      </c>
      <c r="K89" s="55">
        <f>I89*0.052</f>
        <v>1942.6003999999998</v>
      </c>
      <c r="L89" s="72">
        <f>I89+K89</f>
        <v>39300.3004</v>
      </c>
      <c r="M89" s="74"/>
      <c r="N89" s="53">
        <v>2368.4</v>
      </c>
      <c r="O89" s="27">
        <v>9.7000000000000003E-2</v>
      </c>
      <c r="P89" s="79">
        <f t="shared" si="12"/>
        <v>2703.2584999999999</v>
      </c>
      <c r="Q89" s="80">
        <f t="shared" si="13"/>
        <v>121</v>
      </c>
      <c r="R89" s="81">
        <f t="shared" si="14"/>
        <v>0.14138595676406004</v>
      </c>
    </row>
    <row r="90" spans="1:18">
      <c r="A90" s="40">
        <v>88</v>
      </c>
      <c r="B90" s="56">
        <f t="shared" si="7"/>
        <v>88</v>
      </c>
      <c r="C90" s="15" t="s">
        <v>188</v>
      </c>
      <c r="D90" s="16">
        <v>14000</v>
      </c>
      <c r="E90" s="68">
        <f t="shared" si="8"/>
        <v>1400</v>
      </c>
      <c r="F90" s="68">
        <f t="shared" si="9"/>
        <v>12600</v>
      </c>
      <c r="G90" s="68">
        <f t="shared" si="10"/>
        <v>63</v>
      </c>
      <c r="H90" s="67">
        <f t="shared" si="11"/>
        <v>12600</v>
      </c>
      <c r="I90" s="44">
        <v>37239</v>
      </c>
      <c r="J90" s="25">
        <v>1.3000000000000001E-2</v>
      </c>
      <c r="K90" s="55">
        <f>I90*0.052</f>
        <v>1936.4279999999999</v>
      </c>
      <c r="L90" s="72">
        <f>I90+K90</f>
        <v>39175.428</v>
      </c>
      <c r="M90" s="74"/>
      <c r="N90" s="53">
        <v>340.6</v>
      </c>
      <c r="O90" s="27">
        <v>1.92</v>
      </c>
      <c r="P90" s="79">
        <f t="shared" si="12"/>
        <v>403.6</v>
      </c>
      <c r="Q90" s="80">
        <f t="shared" si="13"/>
        <v>396</v>
      </c>
      <c r="R90" s="81">
        <f t="shared" si="14"/>
        <v>0.18496770405167351</v>
      </c>
    </row>
    <row r="91" spans="1:18">
      <c r="A91" s="40">
        <v>89</v>
      </c>
      <c r="B91" s="56">
        <f t="shared" si="7"/>
        <v>89</v>
      </c>
      <c r="C91" s="15" t="s">
        <v>190</v>
      </c>
      <c r="D91" s="16">
        <v>7000</v>
      </c>
      <c r="E91" s="68">
        <f t="shared" si="8"/>
        <v>700</v>
      </c>
      <c r="F91" s="68">
        <f t="shared" si="9"/>
        <v>6300</v>
      </c>
      <c r="G91" s="68">
        <f t="shared" si="10"/>
        <v>31.5</v>
      </c>
      <c r="H91" s="67">
        <f t="shared" si="11"/>
        <v>6300</v>
      </c>
      <c r="I91" s="44">
        <v>36534.199999999997</v>
      </c>
      <c r="J91" s="25">
        <v>0.249</v>
      </c>
      <c r="K91" s="55">
        <f>I91*0.052</f>
        <v>1899.7783999999997</v>
      </c>
      <c r="L91" s="72">
        <f>I91+K91</f>
        <v>38433.9784</v>
      </c>
      <c r="M91" s="74"/>
      <c r="N91" s="53">
        <v>4172.3999999999996</v>
      </c>
      <c r="O91" s="27">
        <v>0.49099999999999999</v>
      </c>
      <c r="P91" s="79">
        <f t="shared" si="12"/>
        <v>4203.8999999999996</v>
      </c>
      <c r="Q91" s="80">
        <f t="shared" si="13"/>
        <v>79</v>
      </c>
      <c r="R91" s="81">
        <f t="shared" si="14"/>
        <v>7.5496117342536678E-3</v>
      </c>
    </row>
    <row r="92" spans="1:18">
      <c r="A92" s="40">
        <v>90</v>
      </c>
      <c r="B92" s="56">
        <f t="shared" si="7"/>
        <v>90</v>
      </c>
      <c r="C92" s="15" t="s">
        <v>192</v>
      </c>
      <c r="D92" s="16">
        <v>73100</v>
      </c>
      <c r="E92" s="68">
        <f t="shared" si="8"/>
        <v>7310</v>
      </c>
      <c r="F92" s="68">
        <f t="shared" si="9"/>
        <v>65790</v>
      </c>
      <c r="G92" s="68">
        <f t="shared" si="10"/>
        <v>328.95</v>
      </c>
      <c r="H92" s="67">
        <f t="shared" si="11"/>
        <v>65790</v>
      </c>
      <c r="I92" s="44">
        <v>36397</v>
      </c>
      <c r="J92" s="25">
        <v>0.06</v>
      </c>
      <c r="K92" s="55">
        <f>I92*0.052</f>
        <v>1892.644</v>
      </c>
      <c r="L92" s="72">
        <f>I92+K92</f>
        <v>38289.644</v>
      </c>
      <c r="M92" s="74"/>
      <c r="N92" s="53">
        <v>1933</v>
      </c>
      <c r="O92" s="27">
        <v>-0.54400000000000004</v>
      </c>
      <c r="P92" s="79">
        <f t="shared" si="12"/>
        <v>2261.9499999999998</v>
      </c>
      <c r="Q92" s="80">
        <f t="shared" si="13"/>
        <v>145</v>
      </c>
      <c r="R92" s="81">
        <f t="shared" si="14"/>
        <v>0.17017589239524047</v>
      </c>
    </row>
    <row r="93" spans="1:18">
      <c r="A93" s="40">
        <v>91</v>
      </c>
      <c r="B93" s="56">
        <f t="shared" si="7"/>
        <v>91</v>
      </c>
      <c r="C93" s="15" t="s">
        <v>194</v>
      </c>
      <c r="D93" s="16">
        <v>202000</v>
      </c>
      <c r="E93" s="68">
        <f t="shared" si="8"/>
        <v>20200</v>
      </c>
      <c r="F93" s="68">
        <f t="shared" si="9"/>
        <v>181800</v>
      </c>
      <c r="G93" s="68">
        <f t="shared" si="10"/>
        <v>909</v>
      </c>
      <c r="H93" s="67">
        <f t="shared" si="11"/>
        <v>181800</v>
      </c>
      <c r="I93" s="44">
        <v>36395.699999999997</v>
      </c>
      <c r="J93" s="25">
        <v>4.4999999999999998E-2</v>
      </c>
      <c r="K93" s="55">
        <f>I93*0.052</f>
        <v>1892.5763999999997</v>
      </c>
      <c r="L93" s="72">
        <f>I93+K93</f>
        <v>38288.276399999995</v>
      </c>
      <c r="M93" s="74"/>
      <c r="N93" s="53">
        <v>2381.1999999999998</v>
      </c>
      <c r="O93" s="27">
        <v>3.9E-2</v>
      </c>
      <c r="P93" s="79">
        <f t="shared" si="12"/>
        <v>3290.2</v>
      </c>
      <c r="Q93" s="80">
        <f t="shared" si="13"/>
        <v>99</v>
      </c>
      <c r="R93" s="81">
        <f t="shared" si="14"/>
        <v>0.38174029900890311</v>
      </c>
    </row>
    <row r="94" spans="1:18">
      <c r="A94" s="40">
        <v>92</v>
      </c>
      <c r="B94" s="56">
        <f t="shared" si="7"/>
        <v>92</v>
      </c>
      <c r="C94" s="15" t="s">
        <v>196</v>
      </c>
      <c r="D94" s="16">
        <v>105600</v>
      </c>
      <c r="E94" s="68">
        <f t="shared" si="8"/>
        <v>10560</v>
      </c>
      <c r="F94" s="68">
        <f t="shared" si="9"/>
        <v>95040</v>
      </c>
      <c r="G94" s="68">
        <f t="shared" si="10"/>
        <v>475.2</v>
      </c>
      <c r="H94" s="67">
        <f t="shared" si="11"/>
        <v>95040</v>
      </c>
      <c r="I94" s="44">
        <v>36193</v>
      </c>
      <c r="J94" s="25">
        <v>0.16899999999999998</v>
      </c>
      <c r="K94" s="55">
        <f>I94*0.052</f>
        <v>1882.0359999999998</v>
      </c>
      <c r="L94" s="72">
        <f>I94+K94</f>
        <v>38075.036</v>
      </c>
      <c r="M94" s="74"/>
      <c r="N94" s="53">
        <v>3345</v>
      </c>
      <c r="O94" s="27">
        <v>0.14899999999999999</v>
      </c>
      <c r="P94" s="79">
        <f t="shared" si="12"/>
        <v>3820.2</v>
      </c>
      <c r="Q94" s="80">
        <f t="shared" si="13"/>
        <v>86</v>
      </c>
      <c r="R94" s="81">
        <f t="shared" si="14"/>
        <v>0.14206278026905825</v>
      </c>
    </row>
    <row r="95" spans="1:18">
      <c r="A95" s="40">
        <v>93</v>
      </c>
      <c r="B95" s="56">
        <f t="shared" si="7"/>
        <v>93</v>
      </c>
      <c r="C95" s="15" t="s">
        <v>198</v>
      </c>
      <c r="D95" s="16">
        <v>33383</v>
      </c>
      <c r="E95" s="68">
        <f t="shared" si="8"/>
        <v>3338.3</v>
      </c>
      <c r="F95" s="68">
        <f t="shared" si="9"/>
        <v>30044.7</v>
      </c>
      <c r="G95" s="68">
        <f t="shared" si="10"/>
        <v>150.2235</v>
      </c>
      <c r="H95" s="67">
        <f t="shared" si="11"/>
        <v>30044.7</v>
      </c>
      <c r="I95" s="44">
        <v>35985</v>
      </c>
      <c r="J95" s="25">
        <v>7.2999999999999995E-2</v>
      </c>
      <c r="K95" s="55">
        <f>I95*0.052</f>
        <v>1871.22</v>
      </c>
      <c r="L95" s="72">
        <f>I95+K95</f>
        <v>37856.22</v>
      </c>
      <c r="M95" s="74"/>
      <c r="N95" s="53">
        <v>2010</v>
      </c>
      <c r="O95" s="27">
        <v>-0.46700000000000003</v>
      </c>
      <c r="P95" s="79">
        <f t="shared" si="12"/>
        <v>2160.2235000000001</v>
      </c>
      <c r="Q95" s="80">
        <f t="shared" si="13"/>
        <v>150</v>
      </c>
      <c r="R95" s="81">
        <f t="shared" si="14"/>
        <v>7.4738059701492568E-2</v>
      </c>
    </row>
    <row r="96" spans="1:18">
      <c r="A96" s="40">
        <v>94</v>
      </c>
      <c r="B96" s="56">
        <f t="shared" si="7"/>
        <v>94</v>
      </c>
      <c r="C96" s="15" t="s">
        <v>200</v>
      </c>
      <c r="D96" s="16">
        <v>4900</v>
      </c>
      <c r="E96" s="68">
        <f t="shared" si="8"/>
        <v>490</v>
      </c>
      <c r="F96" s="68">
        <f t="shared" si="9"/>
        <v>4410</v>
      </c>
      <c r="G96" s="68">
        <f t="shared" si="10"/>
        <v>22.05</v>
      </c>
      <c r="H96" s="67">
        <f t="shared" si="11"/>
        <v>4410</v>
      </c>
      <c r="I96" s="44">
        <v>34055</v>
      </c>
      <c r="J96" s="25">
        <v>0.29899999999999999</v>
      </c>
      <c r="K96" s="55">
        <f>I96*0.052</f>
        <v>1770.86</v>
      </c>
      <c r="L96" s="72">
        <f>I96+K96</f>
        <v>35825.86</v>
      </c>
      <c r="M96" s="74"/>
      <c r="N96" s="53">
        <v>334</v>
      </c>
      <c r="O96" s="27" t="s">
        <v>14</v>
      </c>
      <c r="P96" s="79">
        <f t="shared" si="12"/>
        <v>356.05</v>
      </c>
      <c r="Q96" s="80">
        <f t="shared" si="13"/>
        <v>408</v>
      </c>
      <c r="R96" s="81">
        <f t="shared" si="14"/>
        <v>6.6017964071856325E-2</v>
      </c>
    </row>
    <row r="97" spans="1:18">
      <c r="A97" s="40">
        <v>95</v>
      </c>
      <c r="B97" s="56">
        <f t="shared" si="7"/>
        <v>95</v>
      </c>
      <c r="C97" s="15" t="s">
        <v>202</v>
      </c>
      <c r="D97" s="16">
        <v>93516</v>
      </c>
      <c r="E97" s="68">
        <f t="shared" si="8"/>
        <v>9351.6</v>
      </c>
      <c r="F97" s="68">
        <f t="shared" si="9"/>
        <v>84164.4</v>
      </c>
      <c r="G97" s="68">
        <f t="shared" si="10"/>
        <v>420.822</v>
      </c>
      <c r="H97" s="67">
        <f t="shared" si="11"/>
        <v>84164.4</v>
      </c>
      <c r="I97" s="44">
        <v>32765</v>
      </c>
      <c r="J97" s="25">
        <v>3.5000000000000003E-2</v>
      </c>
      <c r="K97" s="55">
        <f>I97*0.052</f>
        <v>1703.78</v>
      </c>
      <c r="L97" s="72">
        <f>I97+K97</f>
        <v>34468.78</v>
      </c>
      <c r="M97" s="74"/>
      <c r="N97" s="53">
        <v>5349</v>
      </c>
      <c r="O97" s="27">
        <v>0.10100000000000001</v>
      </c>
      <c r="P97" s="79">
        <f t="shared" si="12"/>
        <v>5769.8220000000001</v>
      </c>
      <c r="Q97" s="80">
        <f t="shared" si="13"/>
        <v>57</v>
      </c>
      <c r="R97" s="81">
        <f t="shared" si="14"/>
        <v>7.8673022994952352E-2</v>
      </c>
    </row>
    <row r="98" spans="1:18">
      <c r="A98" s="40">
        <v>96</v>
      </c>
      <c r="B98" s="56">
        <f t="shared" si="7"/>
        <v>96</v>
      </c>
      <c r="C98" s="15" t="s">
        <v>204</v>
      </c>
      <c r="D98" s="16">
        <v>30000</v>
      </c>
      <c r="E98" s="68">
        <f t="shared" si="8"/>
        <v>3000</v>
      </c>
      <c r="F98" s="68">
        <f t="shared" si="9"/>
        <v>27000</v>
      </c>
      <c r="G98" s="68">
        <f t="shared" si="10"/>
        <v>135</v>
      </c>
      <c r="H98" s="67">
        <f t="shared" si="11"/>
        <v>27000</v>
      </c>
      <c r="I98" s="44">
        <v>32753</v>
      </c>
      <c r="J98" s="25">
        <v>0.161</v>
      </c>
      <c r="K98" s="55">
        <f>I98*0.052</f>
        <v>1703.1559999999999</v>
      </c>
      <c r="L98" s="72">
        <f>I98+K98</f>
        <v>34456.156000000003</v>
      </c>
      <c r="M98" s="74"/>
      <c r="N98" s="53">
        <v>5687</v>
      </c>
      <c r="O98" s="27">
        <v>7.0999999999999994E-2</v>
      </c>
      <c r="P98" s="79">
        <f t="shared" si="12"/>
        <v>5822</v>
      </c>
      <c r="Q98" s="80">
        <f t="shared" si="13"/>
        <v>55</v>
      </c>
      <c r="R98" s="81">
        <f t="shared" si="14"/>
        <v>2.37383506242307E-2</v>
      </c>
    </row>
    <row r="99" spans="1:18">
      <c r="A99" s="40">
        <v>97</v>
      </c>
      <c r="B99" s="56">
        <f t="shared" si="7"/>
        <v>97</v>
      </c>
      <c r="C99" s="15" t="s">
        <v>206</v>
      </c>
      <c r="D99" s="16">
        <v>10495</v>
      </c>
      <c r="E99" s="68">
        <f t="shared" si="8"/>
        <v>1049.5</v>
      </c>
      <c r="F99" s="68">
        <f t="shared" si="9"/>
        <v>9445.5</v>
      </c>
      <c r="G99" s="68">
        <f t="shared" si="10"/>
        <v>47.227499999999999</v>
      </c>
      <c r="H99" s="67">
        <f t="shared" si="11"/>
        <v>9445.5</v>
      </c>
      <c r="I99" s="44">
        <v>32683.3</v>
      </c>
      <c r="J99" s="25">
        <v>0.02</v>
      </c>
      <c r="K99" s="55">
        <f>I99*0.052</f>
        <v>1699.5315999999998</v>
      </c>
      <c r="L99" s="72">
        <f>I99+K99</f>
        <v>34382.831599999998</v>
      </c>
      <c r="M99" s="74"/>
      <c r="N99" s="53">
        <v>775.9</v>
      </c>
      <c r="O99" s="27">
        <v>9.8379999999999992</v>
      </c>
      <c r="P99" s="79">
        <f t="shared" si="12"/>
        <v>823.12749999999994</v>
      </c>
      <c r="Q99" s="80">
        <f t="shared" si="13"/>
        <v>295</v>
      </c>
      <c r="R99" s="81">
        <f t="shared" si="14"/>
        <v>6.0868024229926494E-2</v>
      </c>
    </row>
    <row r="100" spans="1:18">
      <c r="A100" s="40">
        <v>98</v>
      </c>
      <c r="B100" s="56">
        <f t="shared" si="7"/>
        <v>98</v>
      </c>
      <c r="C100" s="15" t="s">
        <v>208</v>
      </c>
      <c r="D100" s="16">
        <v>47600</v>
      </c>
      <c r="E100" s="68">
        <f t="shared" si="8"/>
        <v>4760</v>
      </c>
      <c r="F100" s="68">
        <f t="shared" si="9"/>
        <v>42840</v>
      </c>
      <c r="G100" s="68">
        <f t="shared" si="10"/>
        <v>214.2</v>
      </c>
      <c r="H100" s="67">
        <f t="shared" si="11"/>
        <v>42840</v>
      </c>
      <c r="I100" s="44">
        <v>32377</v>
      </c>
      <c r="J100" s="25">
        <v>7.9000000000000001E-2</v>
      </c>
      <c r="K100" s="55">
        <f>I100*0.052</f>
        <v>1683.6039999999998</v>
      </c>
      <c r="L100" s="72">
        <f>I100+K100</f>
        <v>34060.603999999999</v>
      </c>
      <c r="M100" s="74"/>
      <c r="N100" s="53">
        <v>6015</v>
      </c>
      <c r="O100" s="27">
        <v>2.0350000000000001</v>
      </c>
      <c r="P100" s="79">
        <f t="shared" si="12"/>
        <v>6229.2</v>
      </c>
      <c r="Q100" s="80">
        <f t="shared" si="13"/>
        <v>50</v>
      </c>
      <c r="R100" s="81">
        <f t="shared" si="14"/>
        <v>3.5610972568578522E-2</v>
      </c>
    </row>
    <row r="101" spans="1:18">
      <c r="A101" s="40">
        <v>99</v>
      </c>
      <c r="B101" s="56">
        <f t="shared" si="7"/>
        <v>99</v>
      </c>
      <c r="C101" s="15" t="s">
        <v>210</v>
      </c>
      <c r="D101" s="16">
        <v>37346</v>
      </c>
      <c r="E101" s="68">
        <f t="shared" si="8"/>
        <v>3734.6000000000004</v>
      </c>
      <c r="F101" s="68">
        <f t="shared" si="9"/>
        <v>33611.4</v>
      </c>
      <c r="G101" s="68">
        <f t="shared" si="10"/>
        <v>168.05700000000002</v>
      </c>
      <c r="H101" s="67">
        <f t="shared" si="11"/>
        <v>33611.4</v>
      </c>
      <c r="I101" s="44">
        <v>31979</v>
      </c>
      <c r="J101" s="25">
        <v>0.192</v>
      </c>
      <c r="K101" s="55">
        <f>I101*0.052</f>
        <v>1662.9079999999999</v>
      </c>
      <c r="L101" s="72">
        <f>I101+K101</f>
        <v>33641.908000000003</v>
      </c>
      <c r="M101" s="74"/>
      <c r="N101" s="53">
        <v>2615.3000000000002</v>
      </c>
      <c r="O101" s="27">
        <v>0.64300000000000002</v>
      </c>
      <c r="P101" s="79">
        <f t="shared" si="12"/>
        <v>2783.357</v>
      </c>
      <c r="Q101" s="80">
        <f t="shared" si="13"/>
        <v>115</v>
      </c>
      <c r="R101" s="81">
        <f t="shared" si="14"/>
        <v>6.4259167208350773E-2</v>
      </c>
    </row>
    <row r="102" spans="1:18">
      <c r="A102" s="40">
        <v>100</v>
      </c>
      <c r="B102" s="56">
        <f t="shared" si="7"/>
        <v>100</v>
      </c>
      <c r="C102" s="15" t="s">
        <v>212</v>
      </c>
      <c r="D102" s="16">
        <v>62600</v>
      </c>
      <c r="E102" s="68">
        <f t="shared" si="8"/>
        <v>6260</v>
      </c>
      <c r="F102" s="68">
        <f t="shared" si="9"/>
        <v>56340</v>
      </c>
      <c r="G102" s="68">
        <f t="shared" si="10"/>
        <v>281.7</v>
      </c>
      <c r="H102" s="67">
        <f t="shared" si="11"/>
        <v>56340</v>
      </c>
      <c r="I102" s="44">
        <v>31856</v>
      </c>
      <c r="J102" s="25">
        <v>-0.1</v>
      </c>
      <c r="K102" s="55">
        <f>I102*0.052</f>
        <v>1656.5119999999999</v>
      </c>
      <c r="L102" s="72">
        <f>I102+K102</f>
        <v>33512.512000000002</v>
      </c>
      <c r="M102" s="74"/>
      <c r="N102" s="53">
        <v>6434</v>
      </c>
      <c r="O102" s="27">
        <v>4.1550000000000002</v>
      </c>
      <c r="P102" s="79">
        <f t="shared" si="12"/>
        <v>6715.7</v>
      </c>
      <c r="Q102" s="80">
        <f t="shared" si="13"/>
        <v>42</v>
      </c>
      <c r="R102" s="81">
        <f t="shared" si="14"/>
        <v>4.3783027665526858E-2</v>
      </c>
    </row>
    <row r="103" spans="1:18">
      <c r="A103" s="40">
        <v>101</v>
      </c>
      <c r="B103" s="56">
        <f t="shared" si="7"/>
        <v>101</v>
      </c>
      <c r="C103" s="15" t="s">
        <v>214</v>
      </c>
      <c r="D103" s="16">
        <v>33689</v>
      </c>
      <c r="E103" s="68">
        <f t="shared" si="8"/>
        <v>3368.9</v>
      </c>
      <c r="F103" s="68">
        <f t="shared" si="9"/>
        <v>30320.1</v>
      </c>
      <c r="G103" s="68">
        <f t="shared" si="10"/>
        <v>151.60050000000001</v>
      </c>
      <c r="H103" s="67">
        <f t="shared" si="11"/>
        <v>30320.1</v>
      </c>
      <c r="I103" s="44">
        <v>31367.8</v>
      </c>
      <c r="J103" s="25">
        <v>4.4999999999999998E-2</v>
      </c>
      <c r="K103" s="55">
        <f>I103*0.052</f>
        <v>1631.1255999999998</v>
      </c>
      <c r="L103" s="72">
        <f>I103+K103</f>
        <v>32998.925600000002</v>
      </c>
      <c r="M103" s="74"/>
      <c r="N103" s="53">
        <v>2291.9</v>
      </c>
      <c r="O103" s="27">
        <v>-5.3999999999999999E-2</v>
      </c>
      <c r="P103" s="79">
        <f t="shared" si="12"/>
        <v>2443.5005000000001</v>
      </c>
      <c r="Q103" s="80">
        <f t="shared" si="13"/>
        <v>135</v>
      </c>
      <c r="R103" s="81">
        <f t="shared" si="14"/>
        <v>6.6146210567651298E-2</v>
      </c>
    </row>
    <row r="104" spans="1:18">
      <c r="A104" s="40">
        <v>102</v>
      </c>
      <c r="B104" s="56">
        <f t="shared" si="7"/>
        <v>102</v>
      </c>
      <c r="C104" s="15" t="s">
        <v>216</v>
      </c>
      <c r="D104" s="16">
        <v>60000</v>
      </c>
      <c r="E104" s="68">
        <f t="shared" si="8"/>
        <v>6000</v>
      </c>
      <c r="F104" s="68">
        <f t="shared" si="9"/>
        <v>54000</v>
      </c>
      <c r="G104" s="68">
        <f t="shared" si="10"/>
        <v>270</v>
      </c>
      <c r="H104" s="67">
        <f t="shared" si="11"/>
        <v>54000</v>
      </c>
      <c r="I104" s="44">
        <v>30852</v>
      </c>
      <c r="J104" s="25">
        <v>6.9000000000000006E-2</v>
      </c>
      <c r="K104" s="55">
        <f>I104*0.052</f>
        <v>1604.3039999999999</v>
      </c>
      <c r="L104" s="72">
        <f>I104+K104</f>
        <v>32456.304</v>
      </c>
      <c r="M104" s="74"/>
      <c r="N104" s="53">
        <v>1908</v>
      </c>
      <c r="O104" s="27">
        <v>4.5469999999999997</v>
      </c>
      <c r="P104" s="79">
        <f t="shared" si="12"/>
        <v>2178</v>
      </c>
      <c r="Q104" s="80">
        <f t="shared" si="13"/>
        <v>148</v>
      </c>
      <c r="R104" s="81">
        <f t="shared" si="14"/>
        <v>0.14150943396226415</v>
      </c>
    </row>
    <row r="105" spans="1:18">
      <c r="A105" s="40">
        <v>103</v>
      </c>
      <c r="B105" s="56">
        <f t="shared" si="7"/>
        <v>103</v>
      </c>
      <c r="C105" s="15" t="s">
        <v>218</v>
      </c>
      <c r="D105" s="16">
        <v>103000</v>
      </c>
      <c r="E105" s="68">
        <f t="shared" si="8"/>
        <v>10300</v>
      </c>
      <c r="F105" s="68">
        <f t="shared" si="9"/>
        <v>92700</v>
      </c>
      <c r="G105" s="68">
        <f t="shared" si="10"/>
        <v>463.5</v>
      </c>
      <c r="H105" s="67">
        <f t="shared" si="11"/>
        <v>92700</v>
      </c>
      <c r="I105" s="44">
        <v>30578</v>
      </c>
      <c r="J105" s="25">
        <v>0.11599999999999999</v>
      </c>
      <c r="K105" s="55">
        <f>I105*0.052</f>
        <v>1590.056</v>
      </c>
      <c r="L105" s="72">
        <f>I105+K105</f>
        <v>32168.056</v>
      </c>
      <c r="M105" s="74"/>
      <c r="N105" s="53">
        <v>2368</v>
      </c>
      <c r="O105" s="27">
        <v>3.964</v>
      </c>
      <c r="P105" s="79">
        <f t="shared" si="12"/>
        <v>2831.5</v>
      </c>
      <c r="Q105" s="80">
        <f t="shared" si="13"/>
        <v>111</v>
      </c>
      <c r="R105" s="81">
        <f t="shared" si="14"/>
        <v>0.19573479729729729</v>
      </c>
    </row>
    <row r="106" spans="1:18">
      <c r="A106" s="40">
        <v>104</v>
      </c>
      <c r="B106" s="56">
        <f t="shared" si="7"/>
        <v>104</v>
      </c>
      <c r="C106" s="15" t="s">
        <v>220</v>
      </c>
      <c r="D106" s="16">
        <v>22400</v>
      </c>
      <c r="E106" s="68">
        <f t="shared" si="8"/>
        <v>2240</v>
      </c>
      <c r="F106" s="68">
        <f t="shared" si="9"/>
        <v>20160</v>
      </c>
      <c r="G106" s="68">
        <f t="shared" si="10"/>
        <v>100.8</v>
      </c>
      <c r="H106" s="67">
        <f t="shared" si="11"/>
        <v>20160</v>
      </c>
      <c r="I106" s="44">
        <v>30400</v>
      </c>
      <c r="J106" s="25">
        <v>6.7000000000000004E-2</v>
      </c>
      <c r="K106" s="55">
        <f>I106*0.052</f>
        <v>1580.8</v>
      </c>
      <c r="L106" s="72">
        <f>I106+K106</f>
        <v>31980.799999999999</v>
      </c>
      <c r="M106" s="74"/>
      <c r="N106" s="53">
        <v>4464</v>
      </c>
      <c r="O106" s="27">
        <v>0.51200000000000001</v>
      </c>
      <c r="P106" s="79">
        <f t="shared" si="12"/>
        <v>4564.8</v>
      </c>
      <c r="Q106" s="80">
        <f t="shared" si="13"/>
        <v>69</v>
      </c>
      <c r="R106" s="81">
        <f t="shared" si="14"/>
        <v>2.2580645161290363E-2</v>
      </c>
    </row>
    <row r="107" spans="1:18">
      <c r="A107" s="40">
        <v>105</v>
      </c>
      <c r="B107" s="56">
        <f t="shared" si="7"/>
        <v>105</v>
      </c>
      <c r="C107" s="15" t="s">
        <v>222</v>
      </c>
      <c r="D107" s="16">
        <v>36000</v>
      </c>
      <c r="E107" s="68">
        <f t="shared" si="8"/>
        <v>3600</v>
      </c>
      <c r="F107" s="68">
        <f t="shared" si="9"/>
        <v>32400</v>
      </c>
      <c r="G107" s="68">
        <f t="shared" si="10"/>
        <v>162</v>
      </c>
      <c r="H107" s="67">
        <f t="shared" si="11"/>
        <v>32400</v>
      </c>
      <c r="I107" s="44">
        <v>30391</v>
      </c>
      <c r="J107" s="25">
        <v>0.495</v>
      </c>
      <c r="K107" s="55">
        <f>I107*0.052</f>
        <v>1580.3319999999999</v>
      </c>
      <c r="L107" s="72">
        <f>I107+K107</f>
        <v>31971.331999999999</v>
      </c>
      <c r="M107" s="74"/>
      <c r="N107" s="53">
        <v>14135</v>
      </c>
      <c r="O107" s="27">
        <v>1.778</v>
      </c>
      <c r="P107" s="79">
        <f t="shared" si="12"/>
        <v>14297</v>
      </c>
      <c r="Q107" s="80">
        <f t="shared" si="13"/>
        <v>17</v>
      </c>
      <c r="R107" s="81">
        <f t="shared" si="14"/>
        <v>1.1460912628227803E-2</v>
      </c>
    </row>
    <row r="108" spans="1:18">
      <c r="A108" s="40">
        <v>106</v>
      </c>
      <c r="B108" s="56">
        <f t="shared" si="7"/>
        <v>106</v>
      </c>
      <c r="C108" s="15" t="s">
        <v>224</v>
      </c>
      <c r="D108" s="16">
        <v>30400</v>
      </c>
      <c r="E108" s="68">
        <f t="shared" si="8"/>
        <v>3040</v>
      </c>
      <c r="F108" s="68">
        <f t="shared" si="9"/>
        <v>27360</v>
      </c>
      <c r="G108" s="68">
        <f t="shared" si="10"/>
        <v>136.80000000000001</v>
      </c>
      <c r="H108" s="67">
        <f t="shared" si="11"/>
        <v>27360</v>
      </c>
      <c r="I108" s="44">
        <v>30282</v>
      </c>
      <c r="J108" s="25">
        <v>4.8000000000000001E-2</v>
      </c>
      <c r="K108" s="55">
        <f>I108*0.052</f>
        <v>1574.664</v>
      </c>
      <c r="L108" s="72">
        <f>I108+K108</f>
        <v>31856.664000000001</v>
      </c>
      <c r="M108" s="74"/>
      <c r="N108" s="53">
        <v>2523</v>
      </c>
      <c r="O108" s="27">
        <v>0.22700000000000001</v>
      </c>
      <c r="P108" s="79">
        <f t="shared" si="12"/>
        <v>2659.8</v>
      </c>
      <c r="Q108" s="80">
        <f t="shared" si="13"/>
        <v>124</v>
      </c>
      <c r="R108" s="81">
        <f t="shared" si="14"/>
        <v>5.4221165279429322E-2</v>
      </c>
    </row>
    <row r="109" spans="1:18">
      <c r="A109" s="40">
        <v>107</v>
      </c>
      <c r="B109" s="56">
        <f t="shared" si="7"/>
        <v>107</v>
      </c>
      <c r="C109" s="15" t="s">
        <v>226</v>
      </c>
      <c r="D109" s="16">
        <v>48410</v>
      </c>
      <c r="E109" s="68">
        <f t="shared" si="8"/>
        <v>4841</v>
      </c>
      <c r="F109" s="68">
        <f t="shared" si="9"/>
        <v>43569</v>
      </c>
      <c r="G109" s="68">
        <f t="shared" si="10"/>
        <v>217.845</v>
      </c>
      <c r="H109" s="67">
        <f t="shared" si="11"/>
        <v>43569</v>
      </c>
      <c r="I109" s="44">
        <v>30215.4</v>
      </c>
      <c r="J109" s="25">
        <v>-0.08</v>
      </c>
      <c r="K109" s="55">
        <f>I109*0.052</f>
        <v>1571.2008000000001</v>
      </c>
      <c r="L109" s="72">
        <f>I109+K109</f>
        <v>31786.6008</v>
      </c>
      <c r="M109" s="74"/>
      <c r="N109" s="53">
        <v>943.5</v>
      </c>
      <c r="O109" s="27">
        <v>231.78299999999999</v>
      </c>
      <c r="P109" s="79">
        <f t="shared" si="12"/>
        <v>1161.345</v>
      </c>
      <c r="Q109" s="80">
        <f t="shared" si="13"/>
        <v>241</v>
      </c>
      <c r="R109" s="81">
        <f t="shared" si="14"/>
        <v>0.23089030206677269</v>
      </c>
    </row>
    <row r="110" spans="1:18">
      <c r="A110" s="40">
        <v>108</v>
      </c>
      <c r="B110" s="56">
        <f t="shared" si="7"/>
        <v>108</v>
      </c>
      <c r="C110" s="15" t="s">
        <v>228</v>
      </c>
      <c r="D110" s="16">
        <v>85000</v>
      </c>
      <c r="E110" s="68">
        <f t="shared" si="8"/>
        <v>8500</v>
      </c>
      <c r="F110" s="68">
        <f t="shared" si="9"/>
        <v>76500</v>
      </c>
      <c r="G110" s="68">
        <f t="shared" si="10"/>
        <v>382.5</v>
      </c>
      <c r="H110" s="67">
        <f t="shared" si="11"/>
        <v>76500</v>
      </c>
      <c r="I110" s="44">
        <v>30095</v>
      </c>
      <c r="J110" s="25">
        <v>0.16600000000000001</v>
      </c>
      <c r="K110" s="55">
        <f>I110*0.052</f>
        <v>1564.9399999999998</v>
      </c>
      <c r="L110" s="72">
        <f>I110+K110</f>
        <v>31659.94</v>
      </c>
      <c r="M110" s="74"/>
      <c r="N110" s="53">
        <v>3229</v>
      </c>
      <c r="O110" s="27">
        <v>0.60199999999999998</v>
      </c>
      <c r="P110" s="79">
        <f t="shared" si="12"/>
        <v>3611.5</v>
      </c>
      <c r="Q110" s="80">
        <f t="shared" si="13"/>
        <v>89</v>
      </c>
      <c r="R110" s="81">
        <f t="shared" si="14"/>
        <v>0.11845772685041808</v>
      </c>
    </row>
    <row r="111" spans="1:18">
      <c r="A111" s="40">
        <v>109</v>
      </c>
      <c r="B111" s="56">
        <f t="shared" si="7"/>
        <v>109</v>
      </c>
      <c r="C111" s="15" t="s">
        <v>230</v>
      </c>
      <c r="D111" s="16">
        <v>20100</v>
      </c>
      <c r="E111" s="68">
        <f t="shared" si="8"/>
        <v>2010</v>
      </c>
      <c r="F111" s="68">
        <f t="shared" si="9"/>
        <v>18090</v>
      </c>
      <c r="G111" s="68">
        <f t="shared" si="10"/>
        <v>90.45</v>
      </c>
      <c r="H111" s="67">
        <f t="shared" si="11"/>
        <v>18090</v>
      </c>
      <c r="I111" s="44">
        <v>29676.799999999999</v>
      </c>
      <c r="J111" s="25">
        <v>0.107</v>
      </c>
      <c r="K111" s="55">
        <f>I111*0.052</f>
        <v>1543.1935999999998</v>
      </c>
      <c r="L111" s="72">
        <f>I111+K111</f>
        <v>31219.993599999998</v>
      </c>
      <c r="M111" s="74"/>
      <c r="N111" s="53">
        <v>716.2</v>
      </c>
      <c r="O111" s="27">
        <v>0.78200000000000003</v>
      </c>
      <c r="P111" s="79">
        <f t="shared" si="12"/>
        <v>806.65000000000009</v>
      </c>
      <c r="Q111" s="80">
        <f t="shared" si="13"/>
        <v>299</v>
      </c>
      <c r="R111" s="81">
        <f t="shared" si="14"/>
        <v>0.12629153867634743</v>
      </c>
    </row>
    <row r="112" spans="1:18">
      <c r="A112" s="40">
        <v>110</v>
      </c>
      <c r="B112" s="56">
        <f t="shared" si="7"/>
        <v>110</v>
      </c>
      <c r="C112" s="15" t="s">
        <v>232</v>
      </c>
      <c r="D112" s="16">
        <v>77400</v>
      </c>
      <c r="E112" s="68">
        <f t="shared" si="8"/>
        <v>7740</v>
      </c>
      <c r="F112" s="68">
        <f t="shared" si="9"/>
        <v>69660</v>
      </c>
      <c r="G112" s="68">
        <f t="shared" si="10"/>
        <v>348.3</v>
      </c>
      <c r="H112" s="67">
        <f t="shared" si="11"/>
        <v>69660</v>
      </c>
      <c r="I112" s="44">
        <v>29625</v>
      </c>
      <c r="J112" s="25">
        <v>3.1E-2</v>
      </c>
      <c r="K112" s="55">
        <f>I112*0.052</f>
        <v>1540.5</v>
      </c>
      <c r="L112" s="72">
        <f>I112+K112</f>
        <v>31165.5</v>
      </c>
      <c r="M112" s="74"/>
      <c r="N112" s="53">
        <v>7911</v>
      </c>
      <c r="O112" s="27">
        <v>0.311</v>
      </c>
      <c r="P112" s="79">
        <f t="shared" si="12"/>
        <v>8259.2999999999993</v>
      </c>
      <c r="Q112" s="80">
        <f t="shared" si="13"/>
        <v>36</v>
      </c>
      <c r="R112" s="81">
        <f t="shared" si="14"/>
        <v>4.4027303754266119E-2</v>
      </c>
    </row>
    <row r="113" spans="1:18">
      <c r="A113" s="40">
        <v>111</v>
      </c>
      <c r="B113" s="56">
        <f t="shared" si="7"/>
        <v>111</v>
      </c>
      <c r="C113" s="15" t="s">
        <v>234</v>
      </c>
      <c r="D113" s="16">
        <v>5870</v>
      </c>
      <c r="E113" s="68">
        <f t="shared" si="8"/>
        <v>587</v>
      </c>
      <c r="F113" s="68">
        <f t="shared" si="9"/>
        <v>5283</v>
      </c>
      <c r="G113" s="68">
        <f t="shared" si="10"/>
        <v>26.414999999999999</v>
      </c>
      <c r="H113" s="67">
        <f t="shared" si="11"/>
        <v>5283</v>
      </c>
      <c r="I113" s="44">
        <v>29124</v>
      </c>
      <c r="J113" s="25">
        <v>-6.9999999999999993E-3</v>
      </c>
      <c r="K113" s="55">
        <f>I113*0.052</f>
        <v>1514.4479999999999</v>
      </c>
      <c r="L113" s="72">
        <f>I113+K113</f>
        <v>30638.448</v>
      </c>
      <c r="M113" s="74"/>
      <c r="N113" s="53">
        <v>783</v>
      </c>
      <c r="O113" s="27">
        <v>-0.23</v>
      </c>
      <c r="P113" s="79">
        <f t="shared" si="12"/>
        <v>809.41499999999996</v>
      </c>
      <c r="Q113" s="80">
        <f t="shared" si="13"/>
        <v>297</v>
      </c>
      <c r="R113" s="81">
        <f t="shared" si="14"/>
        <v>3.3735632183908001E-2</v>
      </c>
    </row>
    <row r="114" spans="1:18">
      <c r="A114" s="40">
        <v>112</v>
      </c>
      <c r="B114" s="56">
        <f t="shared" si="7"/>
        <v>112</v>
      </c>
      <c r="C114" s="15" t="s">
        <v>236</v>
      </c>
      <c r="D114" s="16">
        <v>1701</v>
      </c>
      <c r="E114" s="68">
        <f t="shared" si="8"/>
        <v>170.10000000000002</v>
      </c>
      <c r="F114" s="68">
        <f t="shared" si="9"/>
        <v>1530.9</v>
      </c>
      <c r="G114" s="68">
        <f t="shared" si="10"/>
        <v>7.6545000000000005</v>
      </c>
      <c r="H114" s="67">
        <f t="shared" si="11"/>
        <v>1530.9</v>
      </c>
      <c r="I114" s="44">
        <v>27622.7</v>
      </c>
      <c r="J114" s="25">
        <v>-6.0999999999999999E-2</v>
      </c>
      <c r="K114" s="55">
        <f>I114*0.052</f>
        <v>1436.3804</v>
      </c>
      <c r="L114" s="72">
        <f>I114+K114</f>
        <v>29059.080399999999</v>
      </c>
      <c r="M114" s="74"/>
      <c r="N114" s="53">
        <v>55.5</v>
      </c>
      <c r="O114" s="27">
        <v>7.6719999999999997</v>
      </c>
      <c r="P114" s="79">
        <f t="shared" si="12"/>
        <v>63.154499999999999</v>
      </c>
      <c r="Q114" s="80">
        <f t="shared" si="13"/>
        <v>461</v>
      </c>
      <c r="R114" s="81">
        <f t="shared" si="14"/>
        <v>0.13791891891891889</v>
      </c>
    </row>
    <row r="115" spans="1:18">
      <c r="A115" s="40">
        <v>113</v>
      </c>
      <c r="B115" s="56">
        <f t="shared" si="7"/>
        <v>113</v>
      </c>
      <c r="C115" s="15" t="s">
        <v>238</v>
      </c>
      <c r="D115" s="16">
        <v>3266</v>
      </c>
      <c r="E115" s="68">
        <f t="shared" si="8"/>
        <v>326.60000000000002</v>
      </c>
      <c r="F115" s="68">
        <f t="shared" si="9"/>
        <v>2939.4</v>
      </c>
      <c r="G115" s="68">
        <f t="shared" si="10"/>
        <v>14.697000000000003</v>
      </c>
      <c r="H115" s="67">
        <f t="shared" si="11"/>
        <v>2939.4</v>
      </c>
      <c r="I115" s="44">
        <v>27186.1</v>
      </c>
      <c r="J115" s="25">
        <v>0.248</v>
      </c>
      <c r="K115" s="55">
        <f>I115*0.052</f>
        <v>1413.6771999999999</v>
      </c>
      <c r="L115" s="72">
        <f>I115+K115</f>
        <v>28599.777199999997</v>
      </c>
      <c r="M115" s="74"/>
      <c r="N115" s="53">
        <v>128.30000000000001</v>
      </c>
      <c r="O115" s="27">
        <v>-0.69099999999999995</v>
      </c>
      <c r="P115" s="79">
        <f t="shared" si="12"/>
        <v>142.99700000000001</v>
      </c>
      <c r="Q115" s="80">
        <f t="shared" si="13"/>
        <v>445</v>
      </c>
      <c r="R115" s="81">
        <f t="shared" si="14"/>
        <v>0.11455183164458302</v>
      </c>
    </row>
    <row r="116" spans="1:18">
      <c r="A116" s="40">
        <v>114</v>
      </c>
      <c r="B116" s="56">
        <f t="shared" si="7"/>
        <v>114</v>
      </c>
      <c r="C116" s="15" t="s">
        <v>240</v>
      </c>
      <c r="D116" s="16">
        <v>67000</v>
      </c>
      <c r="E116" s="68">
        <f t="shared" si="8"/>
        <v>6700</v>
      </c>
      <c r="F116" s="68">
        <f t="shared" si="9"/>
        <v>60300</v>
      </c>
      <c r="G116" s="68">
        <f t="shared" si="10"/>
        <v>301.5</v>
      </c>
      <c r="H116" s="67">
        <f t="shared" si="11"/>
        <v>60300</v>
      </c>
      <c r="I116" s="44">
        <v>27058</v>
      </c>
      <c r="J116" s="25">
        <v>6.7000000000000004E-2</v>
      </c>
      <c r="K116" s="55">
        <f>I116*0.052</f>
        <v>1407.0159999999998</v>
      </c>
      <c r="L116" s="72">
        <f>I116+K116</f>
        <v>28465.016</v>
      </c>
      <c r="M116" s="74"/>
      <c r="N116" s="53">
        <v>2909</v>
      </c>
      <c r="O116" s="27">
        <v>0.437</v>
      </c>
      <c r="P116" s="79">
        <f t="shared" si="12"/>
        <v>3210.5</v>
      </c>
      <c r="Q116" s="80">
        <f t="shared" si="13"/>
        <v>101</v>
      </c>
      <c r="R116" s="81">
        <f t="shared" si="14"/>
        <v>0.10364386387074596</v>
      </c>
    </row>
    <row r="117" spans="1:18">
      <c r="A117" s="40">
        <v>115</v>
      </c>
      <c r="B117" s="56">
        <f t="shared" si="7"/>
        <v>115</v>
      </c>
      <c r="C117" s="15" t="s">
        <v>242</v>
      </c>
      <c r="D117" s="16">
        <v>39000</v>
      </c>
      <c r="E117" s="68">
        <f t="shared" si="8"/>
        <v>3900</v>
      </c>
      <c r="F117" s="68">
        <f t="shared" si="9"/>
        <v>35100</v>
      </c>
      <c r="G117" s="68">
        <f t="shared" si="10"/>
        <v>175.5</v>
      </c>
      <c r="H117" s="67">
        <f t="shared" si="11"/>
        <v>35100</v>
      </c>
      <c r="I117" s="44">
        <v>26259</v>
      </c>
      <c r="J117" s="25">
        <v>1E-3</v>
      </c>
      <c r="K117" s="55">
        <f>I117*0.052</f>
        <v>1365.4679999999998</v>
      </c>
      <c r="L117" s="72">
        <f>I117+K117</f>
        <v>27624.468000000001</v>
      </c>
      <c r="M117" s="74"/>
      <c r="N117" s="53">
        <v>-10229</v>
      </c>
      <c r="O117" s="27">
        <v>-1.93</v>
      </c>
      <c r="P117" s="79">
        <f t="shared" si="12"/>
        <v>-10053.5</v>
      </c>
      <c r="Q117" s="80">
        <f t="shared" si="13"/>
        <v>499</v>
      </c>
      <c r="R117" s="81">
        <f t="shared" si="14"/>
        <v>1.7157102356046533E-2</v>
      </c>
    </row>
    <row r="118" spans="1:18">
      <c r="A118" s="40">
        <v>116</v>
      </c>
      <c r="B118" s="56">
        <f t="shared" si="7"/>
        <v>116</v>
      </c>
      <c r="C118" s="15" t="s">
        <v>244</v>
      </c>
      <c r="D118" s="16">
        <v>80000</v>
      </c>
      <c r="E118" s="68">
        <f t="shared" si="8"/>
        <v>8000</v>
      </c>
      <c r="F118" s="68">
        <f t="shared" si="9"/>
        <v>72000</v>
      </c>
      <c r="G118" s="68">
        <f t="shared" si="10"/>
        <v>360</v>
      </c>
      <c r="H118" s="67">
        <f t="shared" si="11"/>
        <v>72000</v>
      </c>
      <c r="I118" s="44">
        <v>25938</v>
      </c>
      <c r="J118" s="25">
        <v>2E-3</v>
      </c>
      <c r="K118" s="55">
        <f>I118*0.052</f>
        <v>1348.7759999999998</v>
      </c>
      <c r="L118" s="72">
        <f>I118+K118</f>
        <v>27286.775999999998</v>
      </c>
      <c r="M118" s="74"/>
      <c r="N118" s="53">
        <v>3381</v>
      </c>
      <c r="O118" s="27">
        <v>0.157</v>
      </c>
      <c r="P118" s="79">
        <f t="shared" si="12"/>
        <v>3741</v>
      </c>
      <c r="Q118" s="80">
        <f t="shared" si="13"/>
        <v>87</v>
      </c>
      <c r="R118" s="81">
        <f t="shared" si="14"/>
        <v>0.1064773735581189</v>
      </c>
    </row>
    <row r="119" spans="1:18">
      <c r="A119" s="40">
        <v>117</v>
      </c>
      <c r="B119" s="56">
        <f t="shared" si="7"/>
        <v>117</v>
      </c>
      <c r="C119" s="15" t="s">
        <v>246</v>
      </c>
      <c r="D119" s="16">
        <v>75772</v>
      </c>
      <c r="E119" s="68">
        <f t="shared" si="8"/>
        <v>7577.2000000000007</v>
      </c>
      <c r="F119" s="68">
        <f t="shared" si="9"/>
        <v>68194.8</v>
      </c>
      <c r="G119" s="68">
        <f t="shared" si="10"/>
        <v>340.97400000000005</v>
      </c>
      <c r="H119" s="67">
        <f t="shared" si="11"/>
        <v>68194.8</v>
      </c>
      <c r="I119" s="44">
        <v>25775</v>
      </c>
      <c r="J119" s="25">
        <v>7.400000000000001E-2</v>
      </c>
      <c r="K119" s="55">
        <f>I119*0.052</f>
        <v>1340.3</v>
      </c>
      <c r="L119" s="72">
        <f>I119+K119</f>
        <v>27115.3</v>
      </c>
      <c r="M119" s="74"/>
      <c r="N119" s="53">
        <v>7096</v>
      </c>
      <c r="O119" s="27">
        <v>0.14099999999999999</v>
      </c>
      <c r="P119" s="79">
        <f t="shared" si="12"/>
        <v>7436.9740000000002</v>
      </c>
      <c r="Q119" s="80">
        <f t="shared" si="13"/>
        <v>37</v>
      </c>
      <c r="R119" s="81">
        <f t="shared" si="14"/>
        <v>4.8051578354002276E-2</v>
      </c>
    </row>
    <row r="120" spans="1:18">
      <c r="A120" s="40">
        <v>118</v>
      </c>
      <c r="B120" s="56">
        <f t="shared" si="7"/>
        <v>118</v>
      </c>
      <c r="C120" s="15" t="s">
        <v>248</v>
      </c>
      <c r="D120" s="16">
        <v>130000</v>
      </c>
      <c r="E120" s="68">
        <f t="shared" si="8"/>
        <v>13000</v>
      </c>
      <c r="F120" s="68">
        <f t="shared" si="9"/>
        <v>117000</v>
      </c>
      <c r="G120" s="68">
        <f t="shared" si="10"/>
        <v>585</v>
      </c>
      <c r="H120" s="67">
        <f t="shared" si="11"/>
        <v>117000</v>
      </c>
      <c r="I120" s="44">
        <v>25739</v>
      </c>
      <c r="J120" s="25">
        <v>3.6000000000000004E-2</v>
      </c>
      <c r="K120" s="55">
        <f>I120*0.052</f>
        <v>1338.4279999999999</v>
      </c>
      <c r="L120" s="72">
        <f>I120+K120</f>
        <v>27077.428</v>
      </c>
      <c r="M120" s="74"/>
      <c r="N120" s="53">
        <v>1108</v>
      </c>
      <c r="O120" s="27">
        <v>-0.28399999999999997</v>
      </c>
      <c r="P120" s="79">
        <f t="shared" si="12"/>
        <v>1693</v>
      </c>
      <c r="Q120" s="80">
        <f t="shared" si="13"/>
        <v>182</v>
      </c>
      <c r="R120" s="81">
        <f t="shared" si="14"/>
        <v>0.52797833935018046</v>
      </c>
    </row>
    <row r="121" spans="1:18">
      <c r="A121" s="40">
        <v>119</v>
      </c>
      <c r="B121" s="56">
        <f t="shared" si="7"/>
        <v>119</v>
      </c>
      <c r="C121" s="15" t="s">
        <v>250</v>
      </c>
      <c r="D121" s="16">
        <v>135000</v>
      </c>
      <c r="E121" s="68">
        <f t="shared" si="8"/>
        <v>13500</v>
      </c>
      <c r="F121" s="68">
        <f t="shared" si="9"/>
        <v>121500</v>
      </c>
      <c r="G121" s="68">
        <f t="shared" si="10"/>
        <v>607.5</v>
      </c>
      <c r="H121" s="67">
        <f t="shared" si="11"/>
        <v>121500</v>
      </c>
      <c r="I121" s="44">
        <v>25625</v>
      </c>
      <c r="J121" s="25">
        <v>9.1999999999999998E-2</v>
      </c>
      <c r="K121" s="55">
        <f>I121*0.052</f>
        <v>1332.5</v>
      </c>
      <c r="L121" s="72">
        <f>I121+K121</f>
        <v>26957.5</v>
      </c>
      <c r="M121" s="74"/>
      <c r="N121" s="53">
        <v>1589.5</v>
      </c>
      <c r="O121" s="27">
        <v>3.3000000000000002E-2</v>
      </c>
      <c r="P121" s="79">
        <f t="shared" si="12"/>
        <v>2197</v>
      </c>
      <c r="Q121" s="80">
        <f t="shared" si="13"/>
        <v>147</v>
      </c>
      <c r="R121" s="81">
        <f t="shared" si="14"/>
        <v>0.38219565901226799</v>
      </c>
    </row>
    <row r="122" spans="1:18">
      <c r="A122" s="40">
        <v>120</v>
      </c>
      <c r="B122" s="56">
        <f t="shared" si="7"/>
        <v>120</v>
      </c>
      <c r="C122" s="15" t="s">
        <v>252</v>
      </c>
      <c r="D122" s="16">
        <v>26300</v>
      </c>
      <c r="E122" s="68">
        <f t="shared" si="8"/>
        <v>2630</v>
      </c>
      <c r="F122" s="68">
        <f t="shared" si="9"/>
        <v>23670</v>
      </c>
      <c r="G122" s="68">
        <f t="shared" si="10"/>
        <v>118.35</v>
      </c>
      <c r="H122" s="67">
        <f t="shared" si="11"/>
        <v>23670</v>
      </c>
      <c r="I122" s="44">
        <v>25067.3</v>
      </c>
      <c r="J122" s="25">
        <v>0.23800000000000002</v>
      </c>
      <c r="K122" s="55">
        <f>I122*0.052</f>
        <v>1303.4995999999999</v>
      </c>
      <c r="L122" s="72">
        <f>I122+K122</f>
        <v>26370.799599999998</v>
      </c>
      <c r="M122" s="74"/>
      <c r="N122" s="53">
        <v>2360.8000000000002</v>
      </c>
      <c r="O122" s="27">
        <v>0.79</v>
      </c>
      <c r="P122" s="79">
        <f t="shared" si="12"/>
        <v>2479.15</v>
      </c>
      <c r="Q122" s="80">
        <f t="shared" si="13"/>
        <v>131</v>
      </c>
      <c r="R122" s="81">
        <f t="shared" si="14"/>
        <v>5.0131311419857633E-2</v>
      </c>
    </row>
    <row r="123" spans="1:18">
      <c r="A123" s="40">
        <v>121</v>
      </c>
      <c r="B123" s="56">
        <f t="shared" si="7"/>
        <v>121</v>
      </c>
      <c r="C123" s="15" t="s">
        <v>254</v>
      </c>
      <c r="D123" s="16">
        <v>291000</v>
      </c>
      <c r="E123" s="68">
        <f t="shared" si="8"/>
        <v>29100</v>
      </c>
      <c r="F123" s="68">
        <f t="shared" si="9"/>
        <v>261900</v>
      </c>
      <c r="G123" s="68">
        <f t="shared" si="10"/>
        <v>1309.5</v>
      </c>
      <c r="H123" s="67">
        <f t="shared" si="11"/>
        <v>261900</v>
      </c>
      <c r="I123" s="44">
        <v>24719.5</v>
      </c>
      <c r="J123" s="25">
        <v>0.10400000000000001</v>
      </c>
      <c r="K123" s="55">
        <f>I123*0.052</f>
        <v>1285.414</v>
      </c>
      <c r="L123" s="72">
        <f>I123+K123</f>
        <v>26004.914000000001</v>
      </c>
      <c r="M123" s="74"/>
      <c r="N123" s="53">
        <v>4518.3</v>
      </c>
      <c r="O123" s="27">
        <v>0.56599999999999995</v>
      </c>
      <c r="P123" s="79">
        <f t="shared" si="12"/>
        <v>5827.8</v>
      </c>
      <c r="Q123" s="80">
        <f t="shared" si="13"/>
        <v>54</v>
      </c>
      <c r="R123" s="81">
        <f t="shared" si="14"/>
        <v>0.28982139300179272</v>
      </c>
    </row>
    <row r="124" spans="1:18">
      <c r="A124" s="40">
        <v>122</v>
      </c>
      <c r="B124" s="56">
        <f t="shared" si="7"/>
        <v>122</v>
      </c>
      <c r="C124" s="15" t="s">
        <v>256</v>
      </c>
      <c r="D124" s="16">
        <v>150000</v>
      </c>
      <c r="E124" s="68">
        <f t="shared" si="8"/>
        <v>15000</v>
      </c>
      <c r="F124" s="68">
        <f t="shared" si="9"/>
        <v>135000</v>
      </c>
      <c r="G124" s="68">
        <f t="shared" si="10"/>
        <v>675</v>
      </c>
      <c r="H124" s="67">
        <f t="shared" si="11"/>
        <v>135000</v>
      </c>
      <c r="I124" s="44">
        <v>24556</v>
      </c>
      <c r="J124" s="25">
        <v>2.2280000000000002</v>
      </c>
      <c r="K124" s="55">
        <f>I124*0.052</f>
        <v>1276.912</v>
      </c>
      <c r="L124" s="72">
        <f>I124+K124</f>
        <v>25832.912</v>
      </c>
      <c r="M124" s="74"/>
      <c r="N124" s="53">
        <v>1751</v>
      </c>
      <c r="O124" s="27" t="s">
        <v>14</v>
      </c>
      <c r="P124" s="79">
        <f t="shared" si="12"/>
        <v>2426</v>
      </c>
      <c r="Q124" s="80">
        <f t="shared" si="13"/>
        <v>137</v>
      </c>
      <c r="R124" s="81">
        <f t="shared" si="14"/>
        <v>0.38549400342661339</v>
      </c>
    </row>
    <row r="125" spans="1:18">
      <c r="A125" s="40">
        <v>123</v>
      </c>
      <c r="B125" s="56">
        <f t="shared" si="7"/>
        <v>123</v>
      </c>
      <c r="C125" s="15" t="s">
        <v>258</v>
      </c>
      <c r="D125" s="16">
        <v>38680</v>
      </c>
      <c r="E125" s="68">
        <f t="shared" si="8"/>
        <v>3868</v>
      </c>
      <c r="F125" s="68">
        <f t="shared" si="9"/>
        <v>34812</v>
      </c>
      <c r="G125" s="68">
        <f t="shared" si="10"/>
        <v>174.06</v>
      </c>
      <c r="H125" s="67">
        <f t="shared" si="11"/>
        <v>34812</v>
      </c>
      <c r="I125" s="44">
        <v>24555.7</v>
      </c>
      <c r="J125" s="25">
        <v>7.400000000000001E-2</v>
      </c>
      <c r="K125" s="55">
        <f>I125*0.052</f>
        <v>1276.8964000000001</v>
      </c>
      <c r="L125" s="72">
        <f>I125+K125</f>
        <v>25832.596400000002</v>
      </c>
      <c r="M125" s="74"/>
      <c r="N125" s="53">
        <v>3232</v>
      </c>
      <c r="O125" s="27" t="s">
        <v>14</v>
      </c>
      <c r="P125" s="79">
        <f t="shared" si="12"/>
        <v>3406.06</v>
      </c>
      <c r="Q125" s="80">
        <f t="shared" si="13"/>
        <v>96</v>
      </c>
      <c r="R125" s="81">
        <f t="shared" si="14"/>
        <v>5.3855198019801966E-2</v>
      </c>
    </row>
    <row r="126" spans="1:18">
      <c r="A126" s="40">
        <v>124</v>
      </c>
      <c r="B126" s="56">
        <f t="shared" si="7"/>
        <v>124</v>
      </c>
      <c r="C126" s="15" t="s">
        <v>260</v>
      </c>
      <c r="D126" s="16">
        <v>69200</v>
      </c>
      <c r="E126" s="68">
        <f t="shared" si="8"/>
        <v>6920</v>
      </c>
      <c r="F126" s="68">
        <f t="shared" si="9"/>
        <v>62280</v>
      </c>
      <c r="G126" s="68">
        <f t="shared" si="10"/>
        <v>311.39999999999998</v>
      </c>
      <c r="H126" s="67">
        <f t="shared" si="11"/>
        <v>62280</v>
      </c>
      <c r="I126" s="44">
        <v>24358</v>
      </c>
      <c r="J126" s="25">
        <v>0.16399999999999998</v>
      </c>
      <c r="K126" s="55">
        <f>I126*0.052</f>
        <v>1266.616</v>
      </c>
      <c r="L126" s="72">
        <f>I126+K126</f>
        <v>25624.616000000002</v>
      </c>
      <c r="M126" s="74"/>
      <c r="N126" s="53">
        <v>2938</v>
      </c>
      <c r="O126" s="27">
        <v>0.32</v>
      </c>
      <c r="P126" s="79">
        <f t="shared" si="12"/>
        <v>3249.4</v>
      </c>
      <c r="Q126" s="80">
        <f t="shared" si="13"/>
        <v>100</v>
      </c>
      <c r="R126" s="81">
        <f t="shared" si="14"/>
        <v>0.1059904697072839</v>
      </c>
    </row>
    <row r="127" spans="1:18">
      <c r="A127" s="40">
        <v>125</v>
      </c>
      <c r="B127" s="56">
        <f t="shared" si="7"/>
        <v>125</v>
      </c>
      <c r="C127" s="15" t="s">
        <v>262</v>
      </c>
      <c r="D127" s="16">
        <v>24900</v>
      </c>
      <c r="E127" s="68">
        <f t="shared" si="8"/>
        <v>2490</v>
      </c>
      <c r="F127" s="68">
        <f t="shared" si="9"/>
        <v>22410</v>
      </c>
      <c r="G127" s="68">
        <f t="shared" si="10"/>
        <v>112.05</v>
      </c>
      <c r="H127" s="67">
        <f t="shared" si="11"/>
        <v>22410</v>
      </c>
      <c r="I127" s="44">
        <v>24175</v>
      </c>
      <c r="J127" s="25">
        <v>1E-3</v>
      </c>
      <c r="K127" s="55">
        <f>I127*0.052</f>
        <v>1257.0999999999999</v>
      </c>
      <c r="L127" s="72">
        <f>I127+K127</f>
        <v>25432.1</v>
      </c>
      <c r="M127" s="74"/>
      <c r="N127" s="53">
        <v>407</v>
      </c>
      <c r="O127" s="27">
        <v>-8.4000000000000005E-2</v>
      </c>
      <c r="P127" s="79">
        <f t="shared" si="12"/>
        <v>519.04999999999995</v>
      </c>
      <c r="Q127" s="80">
        <f t="shared" si="13"/>
        <v>366</v>
      </c>
      <c r="R127" s="81">
        <f t="shared" si="14"/>
        <v>0.2753071253071252</v>
      </c>
    </row>
    <row r="128" spans="1:18">
      <c r="A128" s="40">
        <v>126</v>
      </c>
      <c r="B128" s="56">
        <f t="shared" si="7"/>
        <v>126</v>
      </c>
      <c r="C128" s="15" t="s">
        <v>264</v>
      </c>
      <c r="D128" s="16">
        <v>30083</v>
      </c>
      <c r="E128" s="68">
        <f t="shared" si="8"/>
        <v>3008.3</v>
      </c>
      <c r="F128" s="68">
        <f t="shared" si="9"/>
        <v>27074.7</v>
      </c>
      <c r="G128" s="68">
        <f t="shared" si="10"/>
        <v>135.37350000000001</v>
      </c>
      <c r="H128" s="67">
        <f t="shared" si="11"/>
        <v>27074.7</v>
      </c>
      <c r="I128" s="44">
        <v>24116</v>
      </c>
      <c r="J128" s="25">
        <v>0.04</v>
      </c>
      <c r="K128" s="55">
        <f>I128*0.052</f>
        <v>1254.0319999999999</v>
      </c>
      <c r="L128" s="72">
        <f>I128+K128</f>
        <v>25370.031999999999</v>
      </c>
      <c r="M128" s="74"/>
      <c r="N128" s="53">
        <v>2666</v>
      </c>
      <c r="O128" s="27">
        <v>-0.128</v>
      </c>
      <c r="P128" s="79">
        <f t="shared" si="12"/>
        <v>2801.3735000000001</v>
      </c>
      <c r="Q128" s="80">
        <f t="shared" si="13"/>
        <v>113</v>
      </c>
      <c r="R128" s="81">
        <f t="shared" si="14"/>
        <v>5.0777756939234864E-2</v>
      </c>
    </row>
    <row r="129" spans="1:18">
      <c r="A129" s="40">
        <v>127</v>
      </c>
      <c r="B129" s="56">
        <f t="shared" si="7"/>
        <v>127</v>
      </c>
      <c r="C129" s="15" t="s">
        <v>266</v>
      </c>
      <c r="D129" s="16">
        <v>60000</v>
      </c>
      <c r="E129" s="68">
        <f t="shared" si="8"/>
        <v>6000</v>
      </c>
      <c r="F129" s="68">
        <f t="shared" si="9"/>
        <v>54000</v>
      </c>
      <c r="G129" s="68">
        <f t="shared" si="10"/>
        <v>270</v>
      </c>
      <c r="H129" s="67">
        <f t="shared" si="11"/>
        <v>54000</v>
      </c>
      <c r="I129" s="44">
        <v>23995</v>
      </c>
      <c r="J129" s="25">
        <v>0.16399999999999998</v>
      </c>
      <c r="K129" s="55">
        <f>I129*0.052</f>
        <v>1247.74</v>
      </c>
      <c r="L129" s="72">
        <f>I129+K129</f>
        <v>25242.74</v>
      </c>
      <c r="M129" s="74"/>
      <c r="N129" s="53">
        <v>1656</v>
      </c>
      <c r="O129" s="27" t="s">
        <v>14</v>
      </c>
      <c r="P129" s="79">
        <f t="shared" si="12"/>
        <v>1926</v>
      </c>
      <c r="Q129" s="80">
        <f t="shared" si="13"/>
        <v>165</v>
      </c>
      <c r="R129" s="81">
        <f t="shared" si="14"/>
        <v>0.16304347826086957</v>
      </c>
    </row>
    <row r="130" spans="1:18">
      <c r="A130" s="40">
        <v>128</v>
      </c>
      <c r="B130" s="56">
        <f t="shared" si="7"/>
        <v>128</v>
      </c>
      <c r="C130" s="15" t="s">
        <v>268</v>
      </c>
      <c r="D130" s="16">
        <v>62610</v>
      </c>
      <c r="E130" s="68">
        <f t="shared" si="8"/>
        <v>6261</v>
      </c>
      <c r="F130" s="68">
        <f t="shared" si="9"/>
        <v>56349</v>
      </c>
      <c r="G130" s="68">
        <f t="shared" si="10"/>
        <v>281.745</v>
      </c>
      <c r="H130" s="67">
        <f t="shared" si="11"/>
        <v>56349</v>
      </c>
      <c r="I130" s="44">
        <v>23771</v>
      </c>
      <c r="J130" s="25">
        <v>0.16399999999999998</v>
      </c>
      <c r="K130" s="55">
        <f>I130*0.052</f>
        <v>1236.0919999999999</v>
      </c>
      <c r="L130" s="72">
        <f>I130+K130</f>
        <v>25007.092000000001</v>
      </c>
      <c r="M130" s="74"/>
      <c r="N130" s="53">
        <v>2141</v>
      </c>
      <c r="O130" s="27">
        <v>1.143</v>
      </c>
      <c r="P130" s="79">
        <f t="shared" si="12"/>
        <v>2422.7449999999999</v>
      </c>
      <c r="Q130" s="80">
        <f t="shared" si="13"/>
        <v>138</v>
      </c>
      <c r="R130" s="81">
        <f t="shared" si="14"/>
        <v>0.13159504904250346</v>
      </c>
    </row>
    <row r="131" spans="1:18">
      <c r="A131" s="40">
        <v>129</v>
      </c>
      <c r="B131" s="56">
        <f t="shared" si="7"/>
        <v>129</v>
      </c>
      <c r="C131" s="15" t="s">
        <v>270</v>
      </c>
      <c r="D131" s="16">
        <v>21500</v>
      </c>
      <c r="E131" s="68">
        <f t="shared" si="8"/>
        <v>2150</v>
      </c>
      <c r="F131" s="68">
        <f t="shared" si="9"/>
        <v>19350</v>
      </c>
      <c r="G131" s="68">
        <f t="shared" si="10"/>
        <v>96.75</v>
      </c>
      <c r="H131" s="67">
        <f t="shared" si="11"/>
        <v>19350</v>
      </c>
      <c r="I131" s="44">
        <v>23747</v>
      </c>
      <c r="J131" s="25">
        <v>3.9E-2</v>
      </c>
      <c r="K131" s="55">
        <f>I131*0.052</f>
        <v>1234.8440000000001</v>
      </c>
      <c r="L131" s="72">
        <f>I131+K131</f>
        <v>24981.844000000001</v>
      </c>
      <c r="M131" s="74"/>
      <c r="N131" s="53">
        <v>8394</v>
      </c>
      <c r="O131" s="27">
        <v>3.242</v>
      </c>
      <c r="P131" s="79">
        <f t="shared" si="12"/>
        <v>8490.75</v>
      </c>
      <c r="Q131" s="80">
        <f t="shared" si="13"/>
        <v>35</v>
      </c>
      <c r="R131" s="81">
        <f t="shared" si="14"/>
        <v>1.1526090064331666E-2</v>
      </c>
    </row>
    <row r="132" spans="1:18">
      <c r="A132" s="40">
        <v>130</v>
      </c>
      <c r="B132" s="56">
        <f t="shared" ref="B132:B195" si="15">RANK($L132,$L$3:$L$502)</f>
        <v>130</v>
      </c>
      <c r="C132" s="15" t="s">
        <v>272</v>
      </c>
      <c r="D132" s="16">
        <v>28000</v>
      </c>
      <c r="E132" s="68">
        <f t="shared" ref="E132:E195" si="16">D132*0.1</f>
        <v>2800</v>
      </c>
      <c r="F132" s="68">
        <f t="shared" ref="F132:F195" si="17">D132-E132</f>
        <v>25200</v>
      </c>
      <c r="G132" s="68">
        <f t="shared" ref="G132:G195" si="18">(E132*45000)/1000000</f>
        <v>126</v>
      </c>
      <c r="H132" s="67">
        <f t="shared" ref="H132:H195" si="19">D132-E132</f>
        <v>25200</v>
      </c>
      <c r="I132" s="44">
        <v>23495.7</v>
      </c>
      <c r="J132" s="25">
        <v>0.20800000000000002</v>
      </c>
      <c r="K132" s="55">
        <f>I132*0.052</f>
        <v>1221.7764</v>
      </c>
      <c r="L132" s="72">
        <f>I132+K132</f>
        <v>24717.4764</v>
      </c>
      <c r="M132" s="74"/>
      <c r="N132" s="53">
        <v>2195.1</v>
      </c>
      <c r="O132" s="27">
        <v>0.31</v>
      </c>
      <c r="P132" s="79">
        <f t="shared" ref="P132:P195" si="20">N132+G132</f>
        <v>2321.1</v>
      </c>
      <c r="Q132" s="80">
        <f t="shared" ref="Q132:Q195" si="21">RANK($P132,$P$3:$P$502)</f>
        <v>142</v>
      </c>
      <c r="R132" s="81">
        <f t="shared" ref="R132:R195" si="22">(P132-N132)/ABS(N132)</f>
        <v>5.7400574005740057E-2</v>
      </c>
    </row>
    <row r="133" spans="1:18">
      <c r="A133" s="40">
        <v>131</v>
      </c>
      <c r="B133" s="56">
        <f t="shared" si="15"/>
        <v>131</v>
      </c>
      <c r="C133" s="15" t="s">
        <v>274</v>
      </c>
      <c r="D133" s="16">
        <v>30286</v>
      </c>
      <c r="E133" s="68">
        <f t="shared" si="16"/>
        <v>3028.6000000000004</v>
      </c>
      <c r="F133" s="68">
        <f t="shared" si="17"/>
        <v>27257.4</v>
      </c>
      <c r="G133" s="68">
        <f t="shared" si="18"/>
        <v>136.28700000000003</v>
      </c>
      <c r="H133" s="67">
        <f t="shared" si="19"/>
        <v>27257.4</v>
      </c>
      <c r="I133" s="44">
        <v>23495</v>
      </c>
      <c r="J133" s="25">
        <v>0.02</v>
      </c>
      <c r="K133" s="55">
        <f>I133*0.052</f>
        <v>1221.74</v>
      </c>
      <c r="L133" s="72">
        <f>I133+K133</f>
        <v>24716.74</v>
      </c>
      <c r="M133" s="74"/>
      <c r="N133" s="53">
        <v>2226</v>
      </c>
      <c r="O133" s="27">
        <v>1.6439999999999999</v>
      </c>
      <c r="P133" s="79">
        <f t="shared" si="20"/>
        <v>2362.2870000000003</v>
      </c>
      <c r="Q133" s="80">
        <f t="shared" si="21"/>
        <v>140</v>
      </c>
      <c r="R133" s="81">
        <f t="shared" si="22"/>
        <v>6.1225067385444865E-2</v>
      </c>
    </row>
    <row r="134" spans="1:18">
      <c r="A134" s="40">
        <v>132</v>
      </c>
      <c r="B134" s="56">
        <f t="shared" si="15"/>
        <v>132</v>
      </c>
      <c r="C134" s="15" t="s">
        <v>276</v>
      </c>
      <c r="D134" s="16">
        <v>45000</v>
      </c>
      <c r="E134" s="68">
        <f t="shared" si="16"/>
        <v>4500</v>
      </c>
      <c r="F134" s="68">
        <f t="shared" si="17"/>
        <v>40500</v>
      </c>
      <c r="G134" s="68">
        <f t="shared" si="18"/>
        <v>202.5</v>
      </c>
      <c r="H134" s="67">
        <f t="shared" si="19"/>
        <v>40500</v>
      </c>
      <c r="I134" s="44">
        <v>23443</v>
      </c>
      <c r="J134" s="25">
        <v>0.32799999999999996</v>
      </c>
      <c r="K134" s="55">
        <f>I134*0.052</f>
        <v>1219.0359999999998</v>
      </c>
      <c r="L134" s="72">
        <f>I134+K134</f>
        <v>24662.036</v>
      </c>
      <c r="M134" s="74"/>
      <c r="N134" s="53">
        <v>-1733</v>
      </c>
      <c r="O134" s="27">
        <v>-2.2480000000000002</v>
      </c>
      <c r="P134" s="79">
        <f t="shared" si="20"/>
        <v>-1530.5</v>
      </c>
      <c r="Q134" s="80">
        <f t="shared" si="21"/>
        <v>494</v>
      </c>
      <c r="R134" s="81">
        <f t="shared" si="22"/>
        <v>0.11684939411425274</v>
      </c>
    </row>
    <row r="135" spans="1:18">
      <c r="A135" s="40">
        <v>133</v>
      </c>
      <c r="B135" s="56">
        <f t="shared" si="15"/>
        <v>133</v>
      </c>
      <c r="C135" s="15" t="s">
        <v>278</v>
      </c>
      <c r="D135" s="16">
        <v>53000</v>
      </c>
      <c r="E135" s="68">
        <f t="shared" si="16"/>
        <v>5300</v>
      </c>
      <c r="F135" s="68">
        <f t="shared" si="17"/>
        <v>47700</v>
      </c>
      <c r="G135" s="68">
        <f t="shared" si="18"/>
        <v>238.5</v>
      </c>
      <c r="H135" s="67">
        <f t="shared" si="19"/>
        <v>47700</v>
      </c>
      <c r="I135" s="44">
        <v>23306</v>
      </c>
      <c r="J135" s="25">
        <v>0</v>
      </c>
      <c r="K135" s="55">
        <f>I135*0.052</f>
        <v>1211.912</v>
      </c>
      <c r="L135" s="72">
        <f>I135+K135</f>
        <v>24517.912</v>
      </c>
      <c r="M135" s="74"/>
      <c r="N135" s="53">
        <v>2012</v>
      </c>
      <c r="O135" s="27">
        <v>-6.2E-2</v>
      </c>
      <c r="P135" s="79">
        <f t="shared" si="20"/>
        <v>2250.5</v>
      </c>
      <c r="Q135" s="80">
        <f t="shared" si="21"/>
        <v>146</v>
      </c>
      <c r="R135" s="81">
        <f t="shared" si="22"/>
        <v>0.11853876739562624</v>
      </c>
    </row>
    <row r="136" spans="1:18">
      <c r="A136" s="40">
        <v>134</v>
      </c>
      <c r="B136" s="56">
        <f t="shared" si="15"/>
        <v>134</v>
      </c>
      <c r="C136" s="15" t="s">
        <v>280</v>
      </c>
      <c r="D136" s="16">
        <v>41967</v>
      </c>
      <c r="E136" s="68">
        <f t="shared" si="16"/>
        <v>4196.7</v>
      </c>
      <c r="F136" s="68">
        <f t="shared" si="17"/>
        <v>37770.300000000003</v>
      </c>
      <c r="G136" s="68">
        <f t="shared" si="18"/>
        <v>188.85149999999999</v>
      </c>
      <c r="H136" s="67">
        <f t="shared" si="19"/>
        <v>37770.300000000003</v>
      </c>
      <c r="I136" s="44">
        <v>22832</v>
      </c>
      <c r="J136" s="25">
        <v>7.4999999999999997E-2</v>
      </c>
      <c r="K136" s="55">
        <f>I136*0.052</f>
        <v>1187.2639999999999</v>
      </c>
      <c r="L136" s="72">
        <f>I136+K136</f>
        <v>24019.263999999999</v>
      </c>
      <c r="M136" s="74"/>
      <c r="N136" s="53">
        <v>5966</v>
      </c>
      <c r="O136" s="27">
        <v>-0.443</v>
      </c>
      <c r="P136" s="79">
        <f t="shared" si="20"/>
        <v>6154.8514999999998</v>
      </c>
      <c r="Q136" s="80">
        <f t="shared" si="21"/>
        <v>52</v>
      </c>
      <c r="R136" s="81">
        <f t="shared" si="22"/>
        <v>3.1654626215219535E-2</v>
      </c>
    </row>
    <row r="137" spans="1:18">
      <c r="A137" s="40">
        <v>135</v>
      </c>
      <c r="B137" s="56">
        <f t="shared" si="15"/>
        <v>135</v>
      </c>
      <c r="C137" s="15" t="s">
        <v>282</v>
      </c>
      <c r="D137" s="16">
        <v>119650</v>
      </c>
      <c r="E137" s="68">
        <f t="shared" si="16"/>
        <v>11965</v>
      </c>
      <c r="F137" s="68">
        <f t="shared" si="17"/>
        <v>107685</v>
      </c>
      <c r="G137" s="68">
        <f t="shared" si="18"/>
        <v>538.42499999999995</v>
      </c>
      <c r="H137" s="67">
        <f t="shared" si="19"/>
        <v>107685</v>
      </c>
      <c r="I137" s="44">
        <v>22823.3</v>
      </c>
      <c r="J137" s="25">
        <v>2.6000000000000002E-2</v>
      </c>
      <c r="K137" s="55">
        <f>I137*0.052</f>
        <v>1186.8116</v>
      </c>
      <c r="L137" s="72">
        <f>I137+K137</f>
        <v>24010.1116</v>
      </c>
      <c r="M137" s="74"/>
      <c r="N137" s="53">
        <v>-1590.8</v>
      </c>
      <c r="O137" s="27">
        <v>-1.9279999999999999</v>
      </c>
      <c r="P137" s="79">
        <f t="shared" si="20"/>
        <v>-1052.375</v>
      </c>
      <c r="Q137" s="80">
        <f t="shared" si="21"/>
        <v>492</v>
      </c>
      <c r="R137" s="81">
        <f t="shared" si="22"/>
        <v>0.33846178023635903</v>
      </c>
    </row>
    <row r="138" spans="1:18">
      <c r="A138" s="40">
        <v>136</v>
      </c>
      <c r="B138" s="56">
        <f t="shared" si="15"/>
        <v>136</v>
      </c>
      <c r="C138" s="15" t="s">
        <v>284</v>
      </c>
      <c r="D138" s="16">
        <v>27000</v>
      </c>
      <c r="E138" s="68">
        <f t="shared" si="16"/>
        <v>2700</v>
      </c>
      <c r="F138" s="68">
        <f t="shared" si="17"/>
        <v>24300</v>
      </c>
      <c r="G138" s="68">
        <f t="shared" si="18"/>
        <v>121.5</v>
      </c>
      <c r="H138" s="67">
        <f t="shared" si="19"/>
        <v>24300</v>
      </c>
      <c r="I138" s="44">
        <v>22785.1</v>
      </c>
      <c r="J138" s="25">
        <v>6.5000000000000002E-2</v>
      </c>
      <c r="K138" s="55">
        <f>I138*0.052</f>
        <v>1184.8251999999998</v>
      </c>
      <c r="L138" s="72">
        <f>I138+K138</f>
        <v>23969.925199999998</v>
      </c>
      <c r="M138" s="74"/>
      <c r="N138" s="53">
        <v>471</v>
      </c>
      <c r="O138" s="27">
        <v>-0.23200000000000001</v>
      </c>
      <c r="P138" s="79">
        <f t="shared" si="20"/>
        <v>592.5</v>
      </c>
      <c r="Q138" s="80">
        <f t="shared" si="21"/>
        <v>348</v>
      </c>
      <c r="R138" s="81">
        <f t="shared" si="22"/>
        <v>0.25796178343949044</v>
      </c>
    </row>
    <row r="139" spans="1:18">
      <c r="A139" s="40">
        <v>137</v>
      </c>
      <c r="B139" s="56">
        <f t="shared" si="15"/>
        <v>137</v>
      </c>
      <c r="C139" s="15" t="s">
        <v>286</v>
      </c>
      <c r="D139" s="16">
        <v>35400</v>
      </c>
      <c r="E139" s="68">
        <f t="shared" si="16"/>
        <v>3540</v>
      </c>
      <c r="F139" s="68">
        <f t="shared" si="17"/>
        <v>31860</v>
      </c>
      <c r="G139" s="68">
        <f t="shared" si="18"/>
        <v>159.30000000000001</v>
      </c>
      <c r="H139" s="67">
        <f t="shared" si="19"/>
        <v>31860</v>
      </c>
      <c r="I139" s="44">
        <v>22732</v>
      </c>
      <c r="J139" s="25">
        <v>0.02</v>
      </c>
      <c r="K139" s="55">
        <f>I139*0.052</f>
        <v>1182.0639999999999</v>
      </c>
      <c r="L139" s="72">
        <f>I139+K139</f>
        <v>23914.063999999998</v>
      </c>
      <c r="M139" s="74"/>
      <c r="N139" s="53">
        <v>-4864</v>
      </c>
      <c r="O139" s="27">
        <v>-2.972</v>
      </c>
      <c r="P139" s="79">
        <f t="shared" si="20"/>
        <v>-4704.7</v>
      </c>
      <c r="Q139" s="80">
        <f t="shared" si="21"/>
        <v>496</v>
      </c>
      <c r="R139" s="81">
        <f t="shared" si="22"/>
        <v>3.2750822368421091E-2</v>
      </c>
    </row>
    <row r="140" spans="1:18">
      <c r="A140" s="40">
        <v>138</v>
      </c>
      <c r="B140" s="56">
        <f t="shared" si="15"/>
        <v>138</v>
      </c>
      <c r="C140" s="15" t="s">
        <v>288</v>
      </c>
      <c r="D140" s="16">
        <v>23300</v>
      </c>
      <c r="E140" s="68">
        <f t="shared" si="16"/>
        <v>2330</v>
      </c>
      <c r="F140" s="68">
        <f t="shared" si="17"/>
        <v>20970</v>
      </c>
      <c r="G140" s="68">
        <f t="shared" si="18"/>
        <v>104.85</v>
      </c>
      <c r="H140" s="67">
        <f t="shared" si="19"/>
        <v>20970</v>
      </c>
      <c r="I140" s="44">
        <v>22561</v>
      </c>
      <c r="J140" s="25">
        <v>8.5999999999999993E-2</v>
      </c>
      <c r="K140" s="55">
        <f>I140*0.052</f>
        <v>1173.172</v>
      </c>
      <c r="L140" s="72">
        <f>I140+K140</f>
        <v>23734.171999999999</v>
      </c>
      <c r="M140" s="74"/>
      <c r="N140" s="53">
        <v>4920</v>
      </c>
      <c r="O140" s="27">
        <v>3.8860000000000001</v>
      </c>
      <c r="P140" s="79">
        <f t="shared" si="20"/>
        <v>5024.8500000000004</v>
      </c>
      <c r="Q140" s="80">
        <f t="shared" si="21"/>
        <v>66</v>
      </c>
      <c r="R140" s="81">
        <f t="shared" si="22"/>
        <v>2.1310975609756172E-2</v>
      </c>
    </row>
    <row r="141" spans="1:18">
      <c r="A141" s="40">
        <v>139</v>
      </c>
      <c r="B141" s="56">
        <f t="shared" si="15"/>
        <v>139</v>
      </c>
      <c r="C141" s="15" t="s">
        <v>290</v>
      </c>
      <c r="D141" s="16">
        <v>11000</v>
      </c>
      <c r="E141" s="68">
        <f t="shared" si="16"/>
        <v>1100</v>
      </c>
      <c r="F141" s="68">
        <f t="shared" si="17"/>
        <v>9900</v>
      </c>
      <c r="G141" s="68">
        <f t="shared" si="18"/>
        <v>49.5</v>
      </c>
      <c r="H141" s="67">
        <f t="shared" si="19"/>
        <v>9900</v>
      </c>
      <c r="I141" s="44">
        <v>22127</v>
      </c>
      <c r="J141" s="25">
        <v>-0.152</v>
      </c>
      <c r="K141" s="55">
        <f>I141*0.052</f>
        <v>1150.604</v>
      </c>
      <c r="L141" s="72">
        <f>I141+K141</f>
        <v>23277.603999999999</v>
      </c>
      <c r="M141" s="74"/>
      <c r="N141" s="53">
        <v>5455</v>
      </c>
      <c r="O141" s="27">
        <v>0.17899999999999999</v>
      </c>
      <c r="P141" s="79">
        <f t="shared" si="20"/>
        <v>5504.5</v>
      </c>
      <c r="Q141" s="80">
        <f t="shared" si="21"/>
        <v>63</v>
      </c>
      <c r="R141" s="81">
        <f t="shared" si="22"/>
        <v>9.0742438130155829E-3</v>
      </c>
    </row>
    <row r="142" spans="1:18">
      <c r="A142" s="40">
        <v>140</v>
      </c>
      <c r="B142" s="56">
        <f t="shared" si="15"/>
        <v>140</v>
      </c>
      <c r="C142" s="15" t="s">
        <v>292</v>
      </c>
      <c r="D142" s="16">
        <v>199000</v>
      </c>
      <c r="E142" s="68">
        <f t="shared" si="16"/>
        <v>19900</v>
      </c>
      <c r="F142" s="68">
        <f t="shared" si="17"/>
        <v>179100</v>
      </c>
      <c r="G142" s="68">
        <f t="shared" si="18"/>
        <v>895.5</v>
      </c>
      <c r="H142" s="67">
        <f t="shared" si="19"/>
        <v>179100</v>
      </c>
      <c r="I142" s="44">
        <v>22095.4</v>
      </c>
      <c r="J142" s="25">
        <v>0.159</v>
      </c>
      <c r="K142" s="55">
        <f>I142*0.052</f>
        <v>1148.9608000000001</v>
      </c>
      <c r="L142" s="72">
        <f>I142+K142</f>
        <v>23244.360800000002</v>
      </c>
      <c r="M142" s="74"/>
      <c r="N142" s="53">
        <v>86.3</v>
      </c>
      <c r="O142" s="27">
        <v>-0.33100000000000002</v>
      </c>
      <c r="P142" s="79">
        <f t="shared" si="20"/>
        <v>981.8</v>
      </c>
      <c r="Q142" s="80">
        <f t="shared" si="21"/>
        <v>269</v>
      </c>
      <c r="R142" s="81">
        <f t="shared" si="22"/>
        <v>10.376593279258401</v>
      </c>
    </row>
    <row r="143" spans="1:18">
      <c r="A143" s="40">
        <v>141</v>
      </c>
      <c r="B143" s="56">
        <f t="shared" si="15"/>
        <v>141</v>
      </c>
      <c r="C143" s="15" t="s">
        <v>294</v>
      </c>
      <c r="D143" s="16">
        <v>30000</v>
      </c>
      <c r="E143" s="68">
        <f t="shared" si="16"/>
        <v>3000</v>
      </c>
      <c r="F143" s="68">
        <f t="shared" si="17"/>
        <v>27000</v>
      </c>
      <c r="G143" s="68">
        <f t="shared" si="18"/>
        <v>135</v>
      </c>
      <c r="H143" s="67">
        <f t="shared" si="19"/>
        <v>27000</v>
      </c>
      <c r="I143" s="44">
        <v>21991.200000000001</v>
      </c>
      <c r="J143" s="25">
        <v>4.4999999999999998E-2</v>
      </c>
      <c r="K143" s="55">
        <f>I143*0.052</f>
        <v>1143.5424</v>
      </c>
      <c r="L143" s="72">
        <f>I143+K143</f>
        <v>23134.742399999999</v>
      </c>
      <c r="M143" s="74"/>
      <c r="N143" s="53">
        <v>556.70000000000005</v>
      </c>
      <c r="O143" s="27">
        <v>2.1000000000000001E-2</v>
      </c>
      <c r="P143" s="79">
        <f t="shared" si="20"/>
        <v>691.7</v>
      </c>
      <c r="Q143" s="80">
        <f t="shared" si="21"/>
        <v>327</v>
      </c>
      <c r="R143" s="81">
        <f t="shared" si="22"/>
        <v>0.24250044907490567</v>
      </c>
    </row>
    <row r="144" spans="1:18">
      <c r="A144" s="40">
        <v>142</v>
      </c>
      <c r="B144" s="56">
        <f t="shared" si="15"/>
        <v>142</v>
      </c>
      <c r="C144" s="15" t="s">
        <v>296</v>
      </c>
      <c r="D144" s="16">
        <v>58803</v>
      </c>
      <c r="E144" s="68">
        <f t="shared" si="16"/>
        <v>5880.3</v>
      </c>
      <c r="F144" s="68">
        <f t="shared" si="17"/>
        <v>52922.7</v>
      </c>
      <c r="G144" s="68">
        <f t="shared" si="18"/>
        <v>264.61349999999999</v>
      </c>
      <c r="H144" s="67">
        <f t="shared" si="19"/>
        <v>52922.7</v>
      </c>
      <c r="I144" s="44">
        <v>21965</v>
      </c>
      <c r="J144" s="25">
        <v>3.7999999999999999E-2</v>
      </c>
      <c r="K144" s="55">
        <f>I144*0.052</f>
        <v>1142.1799999999998</v>
      </c>
      <c r="L144" s="72">
        <f>I144+K144</f>
        <v>23107.18</v>
      </c>
      <c r="M144" s="74"/>
      <c r="N144" s="53">
        <v>2465</v>
      </c>
      <c r="O144" s="27">
        <v>-0.29299999999999998</v>
      </c>
      <c r="P144" s="79">
        <f t="shared" si="20"/>
        <v>2729.6134999999999</v>
      </c>
      <c r="Q144" s="80">
        <f t="shared" si="21"/>
        <v>119</v>
      </c>
      <c r="R144" s="81">
        <f t="shared" si="22"/>
        <v>0.10734827586206894</v>
      </c>
    </row>
    <row r="145" spans="1:18">
      <c r="A145" s="40">
        <v>143</v>
      </c>
      <c r="B145" s="56">
        <f t="shared" si="15"/>
        <v>143</v>
      </c>
      <c r="C145" s="15" t="s">
        <v>298</v>
      </c>
      <c r="D145" s="16">
        <v>11390</v>
      </c>
      <c r="E145" s="68">
        <f t="shared" si="16"/>
        <v>1139</v>
      </c>
      <c r="F145" s="68">
        <f t="shared" si="17"/>
        <v>10251</v>
      </c>
      <c r="G145" s="68">
        <f t="shared" si="18"/>
        <v>51.255000000000003</v>
      </c>
      <c r="H145" s="67">
        <f t="shared" si="19"/>
        <v>10251</v>
      </c>
      <c r="I145" s="44">
        <v>21758</v>
      </c>
      <c r="J145" s="25">
        <v>4.0000000000000001E-3</v>
      </c>
      <c r="K145" s="55">
        <f>I145*0.052</f>
        <v>1131.4159999999999</v>
      </c>
      <c r="L145" s="72">
        <f>I145+K145</f>
        <v>22889.416000000001</v>
      </c>
      <c r="M145" s="74"/>
      <c r="N145" s="53">
        <v>2920</v>
      </c>
      <c r="O145" s="27">
        <v>-0.36599999999999999</v>
      </c>
      <c r="P145" s="79">
        <f t="shared" si="20"/>
        <v>2971.2550000000001</v>
      </c>
      <c r="Q145" s="80">
        <f t="shared" si="21"/>
        <v>106</v>
      </c>
      <c r="R145" s="81">
        <f t="shared" si="22"/>
        <v>1.755308219178086E-2</v>
      </c>
    </row>
    <row r="146" spans="1:18">
      <c r="A146" s="40">
        <v>144</v>
      </c>
      <c r="B146" s="56">
        <f t="shared" si="15"/>
        <v>144</v>
      </c>
      <c r="C146" s="15" t="s">
        <v>300</v>
      </c>
      <c r="D146" s="16">
        <v>48817</v>
      </c>
      <c r="E146" s="68">
        <f t="shared" si="16"/>
        <v>4881.7</v>
      </c>
      <c r="F146" s="68">
        <f t="shared" si="17"/>
        <v>43935.3</v>
      </c>
      <c r="G146" s="68">
        <f t="shared" si="18"/>
        <v>219.6765</v>
      </c>
      <c r="H146" s="67">
        <f t="shared" si="19"/>
        <v>43935.3</v>
      </c>
      <c r="I146" s="44">
        <v>21461.3</v>
      </c>
      <c r="J146" s="25">
        <v>0.82499999999999996</v>
      </c>
      <c r="K146" s="55">
        <f>I146*0.052</f>
        <v>1115.9875999999999</v>
      </c>
      <c r="L146" s="72">
        <f>I146+K146</f>
        <v>22577.2876</v>
      </c>
      <c r="M146" s="74"/>
      <c r="N146" s="53">
        <v>-976.1</v>
      </c>
      <c r="O146" s="27" t="s">
        <v>14</v>
      </c>
      <c r="P146" s="79">
        <f t="shared" si="20"/>
        <v>-756.42349999999999</v>
      </c>
      <c r="Q146" s="80">
        <f t="shared" si="21"/>
        <v>491</v>
      </c>
      <c r="R146" s="81">
        <f t="shared" si="22"/>
        <v>0.22505532220059424</v>
      </c>
    </row>
    <row r="147" spans="1:18">
      <c r="A147" s="40">
        <v>145</v>
      </c>
      <c r="B147" s="56">
        <f t="shared" si="15"/>
        <v>145</v>
      </c>
      <c r="C147" s="15" t="s">
        <v>302</v>
      </c>
      <c r="D147" s="16">
        <v>26000</v>
      </c>
      <c r="E147" s="68">
        <f t="shared" si="16"/>
        <v>2600</v>
      </c>
      <c r="F147" s="68">
        <f t="shared" si="17"/>
        <v>23400</v>
      </c>
      <c r="G147" s="68">
        <f t="shared" si="18"/>
        <v>117</v>
      </c>
      <c r="H147" s="67">
        <f t="shared" si="19"/>
        <v>23400</v>
      </c>
      <c r="I147" s="44">
        <v>21412.799999999999</v>
      </c>
      <c r="J147" s="25">
        <v>-6.0000000000000001E-3</v>
      </c>
      <c r="K147" s="55">
        <f>I147*0.052</f>
        <v>1113.4656</v>
      </c>
      <c r="L147" s="72">
        <f>I147+K147</f>
        <v>22526.265599999999</v>
      </c>
      <c r="M147" s="74"/>
      <c r="N147" s="53">
        <v>396</v>
      </c>
      <c r="O147" s="27">
        <v>-8.8999999999999996E-2</v>
      </c>
      <c r="P147" s="79">
        <f t="shared" si="20"/>
        <v>513</v>
      </c>
      <c r="Q147" s="80">
        <f t="shared" si="21"/>
        <v>368</v>
      </c>
      <c r="R147" s="81">
        <f t="shared" si="22"/>
        <v>0.29545454545454547</v>
      </c>
    </row>
    <row r="148" spans="1:18">
      <c r="A148" s="40">
        <v>146</v>
      </c>
      <c r="B148" s="56">
        <f t="shared" si="15"/>
        <v>146</v>
      </c>
      <c r="C148" s="15" t="s">
        <v>304</v>
      </c>
      <c r="D148" s="16">
        <v>90000</v>
      </c>
      <c r="E148" s="68">
        <f t="shared" si="16"/>
        <v>9000</v>
      </c>
      <c r="F148" s="68">
        <f t="shared" si="17"/>
        <v>81000</v>
      </c>
      <c r="G148" s="68">
        <f t="shared" si="18"/>
        <v>405</v>
      </c>
      <c r="H148" s="67">
        <f t="shared" si="19"/>
        <v>81000</v>
      </c>
      <c r="I148" s="44">
        <v>21340.1</v>
      </c>
      <c r="J148" s="25">
        <v>0.502</v>
      </c>
      <c r="K148" s="55">
        <f>I148*0.052</f>
        <v>1109.6851999999999</v>
      </c>
      <c r="L148" s="72">
        <f>I148+K148</f>
        <v>22449.785199999998</v>
      </c>
      <c r="M148" s="74"/>
      <c r="N148" s="53">
        <v>1063.2</v>
      </c>
      <c r="O148" s="27">
        <v>0.53800000000000003</v>
      </c>
      <c r="P148" s="79">
        <f t="shared" si="20"/>
        <v>1468.2</v>
      </c>
      <c r="Q148" s="80">
        <f t="shared" si="21"/>
        <v>208</v>
      </c>
      <c r="R148" s="81">
        <f t="shared" si="22"/>
        <v>0.3809255079006772</v>
      </c>
    </row>
    <row r="149" spans="1:18">
      <c r="A149" s="40">
        <v>147</v>
      </c>
      <c r="B149" s="56">
        <f t="shared" si="15"/>
        <v>147</v>
      </c>
      <c r="C149" s="15" t="s">
        <v>306</v>
      </c>
      <c r="D149" s="16">
        <v>169000</v>
      </c>
      <c r="E149" s="68">
        <f t="shared" si="16"/>
        <v>16900</v>
      </c>
      <c r="F149" s="68">
        <f t="shared" si="17"/>
        <v>152100</v>
      </c>
      <c r="G149" s="68">
        <f t="shared" si="18"/>
        <v>760.5</v>
      </c>
      <c r="H149" s="67">
        <f t="shared" si="19"/>
        <v>152100</v>
      </c>
      <c r="I149" s="44">
        <v>21148.5</v>
      </c>
      <c r="J149" s="25">
        <v>3.3000000000000002E-2</v>
      </c>
      <c r="K149" s="55">
        <f>I149*0.052</f>
        <v>1099.722</v>
      </c>
      <c r="L149" s="72">
        <f>I149+K149</f>
        <v>22248.222000000002</v>
      </c>
      <c r="M149" s="74"/>
      <c r="N149" s="53">
        <v>1149.8</v>
      </c>
      <c r="O149" s="27">
        <v>-0.125</v>
      </c>
      <c r="P149" s="79">
        <f t="shared" si="20"/>
        <v>1910.3</v>
      </c>
      <c r="Q149" s="80">
        <f t="shared" si="21"/>
        <v>166</v>
      </c>
      <c r="R149" s="81">
        <f t="shared" si="22"/>
        <v>0.66141937728300582</v>
      </c>
    </row>
    <row r="150" spans="1:18">
      <c r="A150" s="40">
        <v>148</v>
      </c>
      <c r="B150" s="56">
        <f t="shared" si="15"/>
        <v>148</v>
      </c>
      <c r="C150" s="15" t="s">
        <v>308</v>
      </c>
      <c r="D150" s="16">
        <v>92000</v>
      </c>
      <c r="E150" s="68">
        <f t="shared" si="16"/>
        <v>9200</v>
      </c>
      <c r="F150" s="68">
        <f t="shared" si="17"/>
        <v>82800</v>
      </c>
      <c r="G150" s="68">
        <f t="shared" si="18"/>
        <v>414</v>
      </c>
      <c r="H150" s="67">
        <f t="shared" si="19"/>
        <v>82800</v>
      </c>
      <c r="I150" s="44">
        <v>21037</v>
      </c>
      <c r="J150" s="25">
        <v>-0.01</v>
      </c>
      <c r="K150" s="55">
        <f>I150*0.052</f>
        <v>1093.924</v>
      </c>
      <c r="L150" s="72">
        <f>I150+K150</f>
        <v>22130.923999999999</v>
      </c>
      <c r="M150" s="74"/>
      <c r="N150" s="53">
        <v>-183</v>
      </c>
      <c r="O150" s="27">
        <v>-1.5229999999999999</v>
      </c>
      <c r="P150" s="79">
        <f t="shared" si="20"/>
        <v>231</v>
      </c>
      <c r="Q150" s="80">
        <f t="shared" si="21"/>
        <v>430</v>
      </c>
      <c r="R150" s="81">
        <f t="shared" si="22"/>
        <v>2.262295081967213</v>
      </c>
    </row>
    <row r="151" spans="1:18">
      <c r="A151" s="40">
        <v>149</v>
      </c>
      <c r="B151" s="56">
        <f t="shared" si="15"/>
        <v>149</v>
      </c>
      <c r="C151" s="15" t="s">
        <v>310</v>
      </c>
      <c r="D151" s="16">
        <v>210000</v>
      </c>
      <c r="E151" s="68">
        <f t="shared" si="16"/>
        <v>21000</v>
      </c>
      <c r="F151" s="68">
        <f t="shared" si="17"/>
        <v>189000</v>
      </c>
      <c r="G151" s="68">
        <f t="shared" si="18"/>
        <v>945</v>
      </c>
      <c r="H151" s="67">
        <f t="shared" si="19"/>
        <v>189000</v>
      </c>
      <c r="I151" s="44">
        <v>21025.200000000001</v>
      </c>
      <c r="J151" s="25">
        <v>-7.9000000000000001E-2</v>
      </c>
      <c r="K151" s="55">
        <f>I151*0.052</f>
        <v>1093.3104000000001</v>
      </c>
      <c r="L151" s="72">
        <f>I151+K151</f>
        <v>22118.510399999999</v>
      </c>
      <c r="M151" s="74"/>
      <c r="N151" s="53">
        <v>5924.3</v>
      </c>
      <c r="O151" s="27">
        <v>0.14099999999999999</v>
      </c>
      <c r="P151" s="79">
        <f t="shared" si="20"/>
        <v>6869.3</v>
      </c>
      <c r="Q151" s="80">
        <f t="shared" si="21"/>
        <v>41</v>
      </c>
      <c r="R151" s="81">
        <f t="shared" si="22"/>
        <v>0.15951251624664517</v>
      </c>
    </row>
    <row r="152" spans="1:18">
      <c r="A152" s="40">
        <v>150</v>
      </c>
      <c r="B152" s="56">
        <f t="shared" si="15"/>
        <v>150</v>
      </c>
      <c r="C152" s="15" t="s">
        <v>312</v>
      </c>
      <c r="D152" s="16">
        <v>15000</v>
      </c>
      <c r="E152" s="68">
        <f t="shared" si="16"/>
        <v>1500</v>
      </c>
      <c r="F152" s="68">
        <f t="shared" si="17"/>
        <v>13500</v>
      </c>
      <c r="G152" s="68">
        <f t="shared" si="18"/>
        <v>67.5</v>
      </c>
      <c r="H152" s="67">
        <f t="shared" si="19"/>
        <v>13500</v>
      </c>
      <c r="I152" s="44">
        <v>20848</v>
      </c>
      <c r="J152" s="25">
        <v>0.18100000000000002</v>
      </c>
      <c r="K152" s="55">
        <f>I152*0.052</f>
        <v>1084.096</v>
      </c>
      <c r="L152" s="72">
        <f>I152+K152</f>
        <v>21932.096000000001</v>
      </c>
      <c r="M152" s="74"/>
      <c r="N152" s="53">
        <v>12259</v>
      </c>
      <c r="O152" s="27">
        <v>6.2450000000000001</v>
      </c>
      <c r="P152" s="79">
        <f t="shared" si="20"/>
        <v>12326.5</v>
      </c>
      <c r="Q152" s="80">
        <f t="shared" si="21"/>
        <v>24</v>
      </c>
      <c r="R152" s="81">
        <f t="shared" si="22"/>
        <v>5.5061587405171707E-3</v>
      </c>
    </row>
    <row r="153" spans="1:18">
      <c r="A153" s="40">
        <v>151</v>
      </c>
      <c r="B153" s="56">
        <f t="shared" si="15"/>
        <v>151</v>
      </c>
      <c r="C153" s="15" t="s">
        <v>314</v>
      </c>
      <c r="D153" s="16">
        <v>176000</v>
      </c>
      <c r="E153" s="68">
        <f t="shared" si="16"/>
        <v>17600</v>
      </c>
      <c r="F153" s="68">
        <f t="shared" si="17"/>
        <v>158400</v>
      </c>
      <c r="G153" s="68">
        <f t="shared" si="18"/>
        <v>792</v>
      </c>
      <c r="H153" s="67">
        <f t="shared" si="19"/>
        <v>158400</v>
      </c>
      <c r="I153" s="44">
        <v>20758</v>
      </c>
      <c r="J153" s="25">
        <v>-9.3000000000000013E-2</v>
      </c>
      <c r="K153" s="55">
        <f>I153*0.052</f>
        <v>1079.4159999999999</v>
      </c>
      <c r="L153" s="72">
        <f>I153+K153</f>
        <v>21837.416000000001</v>
      </c>
      <c r="M153" s="74"/>
      <c r="N153" s="53">
        <v>1907</v>
      </c>
      <c r="O153" s="27">
        <v>0.39</v>
      </c>
      <c r="P153" s="79">
        <f t="shared" si="20"/>
        <v>2699</v>
      </c>
      <c r="Q153" s="80">
        <f t="shared" si="21"/>
        <v>122</v>
      </c>
      <c r="R153" s="81">
        <f t="shared" si="22"/>
        <v>0.4153120083901416</v>
      </c>
    </row>
    <row r="154" spans="1:18">
      <c r="A154" s="40">
        <v>152</v>
      </c>
      <c r="B154" s="56">
        <f t="shared" si="15"/>
        <v>152</v>
      </c>
      <c r="C154" s="15" t="s">
        <v>316</v>
      </c>
      <c r="D154" s="16">
        <v>71600</v>
      </c>
      <c r="E154" s="68">
        <f t="shared" si="16"/>
        <v>7160</v>
      </c>
      <c r="F154" s="68">
        <f t="shared" si="17"/>
        <v>64440</v>
      </c>
      <c r="G154" s="68">
        <f t="shared" si="18"/>
        <v>322.2</v>
      </c>
      <c r="H154" s="67">
        <f t="shared" si="19"/>
        <v>64440</v>
      </c>
      <c r="I154" s="44">
        <v>20647</v>
      </c>
      <c r="J154" s="25">
        <v>8.1000000000000003E-2</v>
      </c>
      <c r="K154" s="55">
        <f>I154*0.052</f>
        <v>1073.644</v>
      </c>
      <c r="L154" s="72">
        <f>I154+K154</f>
        <v>21720.644</v>
      </c>
      <c r="M154" s="74"/>
      <c r="N154" s="53">
        <v>675</v>
      </c>
      <c r="O154" s="27">
        <v>0.7</v>
      </c>
      <c r="P154" s="79">
        <f t="shared" si="20"/>
        <v>997.2</v>
      </c>
      <c r="Q154" s="80">
        <f t="shared" si="21"/>
        <v>267</v>
      </c>
      <c r="R154" s="81">
        <f t="shared" si="22"/>
        <v>0.47733333333333339</v>
      </c>
    </row>
    <row r="155" spans="1:18">
      <c r="A155" s="40">
        <v>153</v>
      </c>
      <c r="B155" s="56">
        <f t="shared" si="15"/>
        <v>153</v>
      </c>
      <c r="C155" s="15" t="s">
        <v>318</v>
      </c>
      <c r="D155" s="16">
        <v>17000</v>
      </c>
      <c r="E155" s="68">
        <f t="shared" si="16"/>
        <v>1700</v>
      </c>
      <c r="F155" s="68">
        <f t="shared" si="17"/>
        <v>15300</v>
      </c>
      <c r="G155" s="68">
        <f t="shared" si="18"/>
        <v>76.5</v>
      </c>
      <c r="H155" s="67">
        <f t="shared" si="19"/>
        <v>15300</v>
      </c>
      <c r="I155" s="44">
        <v>20609</v>
      </c>
      <c r="J155" s="25">
        <v>0.12300000000000001</v>
      </c>
      <c r="K155" s="55">
        <f>I155*0.052</f>
        <v>1071.6679999999999</v>
      </c>
      <c r="L155" s="72">
        <f>I155+K155</f>
        <v>21680.668000000001</v>
      </c>
      <c r="M155" s="74"/>
      <c r="N155" s="53">
        <v>10301</v>
      </c>
      <c r="O155" s="27">
        <v>0.53800000000000003</v>
      </c>
      <c r="P155" s="79">
        <f t="shared" si="20"/>
        <v>10377.5</v>
      </c>
      <c r="Q155" s="80">
        <f t="shared" si="21"/>
        <v>29</v>
      </c>
      <c r="R155" s="81">
        <f t="shared" si="22"/>
        <v>7.4264634501504711E-3</v>
      </c>
    </row>
    <row r="156" spans="1:18">
      <c r="A156" s="40">
        <v>154</v>
      </c>
      <c r="B156" s="56">
        <f t="shared" si="15"/>
        <v>154</v>
      </c>
      <c r="C156" s="15" t="s">
        <v>320</v>
      </c>
      <c r="D156" s="16">
        <v>11626</v>
      </c>
      <c r="E156" s="68">
        <f t="shared" si="16"/>
        <v>1162.6000000000001</v>
      </c>
      <c r="F156" s="68">
        <f t="shared" si="17"/>
        <v>10463.4</v>
      </c>
      <c r="G156" s="68">
        <f t="shared" si="18"/>
        <v>52.317000000000007</v>
      </c>
      <c r="H156" s="67">
        <f t="shared" si="19"/>
        <v>10463.4</v>
      </c>
      <c r="I156" s="44">
        <v>20571.599999999999</v>
      </c>
      <c r="J156" s="25">
        <v>0.627</v>
      </c>
      <c r="K156" s="55">
        <f>I156*0.052</f>
        <v>1069.7231999999999</v>
      </c>
      <c r="L156" s="72">
        <f>I156+K156</f>
        <v>21641.323199999999</v>
      </c>
      <c r="M156" s="74"/>
      <c r="N156" s="53">
        <v>1695.8</v>
      </c>
      <c r="O156" s="27">
        <v>1.0920000000000001</v>
      </c>
      <c r="P156" s="79">
        <f t="shared" si="20"/>
        <v>1748.117</v>
      </c>
      <c r="Q156" s="80">
        <f t="shared" si="21"/>
        <v>178</v>
      </c>
      <c r="R156" s="81">
        <f t="shared" si="22"/>
        <v>3.0850925816723676E-2</v>
      </c>
    </row>
    <row r="157" spans="1:18">
      <c r="A157" s="40">
        <v>155</v>
      </c>
      <c r="B157" s="56">
        <f t="shared" si="15"/>
        <v>155</v>
      </c>
      <c r="C157" s="15" t="s">
        <v>322</v>
      </c>
      <c r="D157" s="16">
        <v>12000</v>
      </c>
      <c r="E157" s="68">
        <f t="shared" si="16"/>
        <v>1200</v>
      </c>
      <c r="F157" s="68">
        <f t="shared" si="17"/>
        <v>10800</v>
      </c>
      <c r="G157" s="68">
        <f t="shared" si="18"/>
        <v>54</v>
      </c>
      <c r="H157" s="67">
        <f t="shared" si="19"/>
        <v>10800</v>
      </c>
      <c r="I157" s="44">
        <v>20414.099999999999</v>
      </c>
      <c r="J157" s="25">
        <v>0.2</v>
      </c>
      <c r="K157" s="55">
        <f>I157*0.052</f>
        <v>1061.5331999999999</v>
      </c>
      <c r="L157" s="72">
        <f>I157+K157</f>
        <v>21475.633199999997</v>
      </c>
      <c r="M157" s="74"/>
      <c r="N157" s="53">
        <v>439.8</v>
      </c>
      <c r="O157" s="27">
        <v>0.17699999999999999</v>
      </c>
      <c r="P157" s="79">
        <f t="shared" si="20"/>
        <v>493.8</v>
      </c>
      <c r="Q157" s="80">
        <f t="shared" si="21"/>
        <v>375</v>
      </c>
      <c r="R157" s="81">
        <f t="shared" si="22"/>
        <v>0.12278308321964529</v>
      </c>
    </row>
    <row r="158" spans="1:18">
      <c r="A158" s="40">
        <v>156</v>
      </c>
      <c r="B158" s="56">
        <f t="shared" si="15"/>
        <v>156</v>
      </c>
      <c r="C158" s="15" t="s">
        <v>324</v>
      </c>
      <c r="D158" s="16">
        <v>81500</v>
      </c>
      <c r="E158" s="68">
        <f t="shared" si="16"/>
        <v>8150</v>
      </c>
      <c r="F158" s="68">
        <f t="shared" si="17"/>
        <v>73350</v>
      </c>
      <c r="G158" s="68">
        <f t="shared" si="18"/>
        <v>366.75</v>
      </c>
      <c r="H158" s="67">
        <f t="shared" si="19"/>
        <v>73350</v>
      </c>
      <c r="I158" s="44">
        <v>20229</v>
      </c>
      <c r="J158" s="25">
        <v>5.9000000000000004E-2</v>
      </c>
      <c r="K158" s="55">
        <f>I158*0.052</f>
        <v>1051.9079999999999</v>
      </c>
      <c r="L158" s="72">
        <f>I158+K158</f>
        <v>21280.907999999999</v>
      </c>
      <c r="M158" s="74"/>
      <c r="N158" s="53">
        <v>801</v>
      </c>
      <c r="O158" s="27">
        <v>-6.8000000000000005E-2</v>
      </c>
      <c r="P158" s="79">
        <f t="shared" si="20"/>
        <v>1167.75</v>
      </c>
      <c r="Q158" s="80">
        <f t="shared" si="21"/>
        <v>238</v>
      </c>
      <c r="R158" s="81">
        <f t="shared" si="22"/>
        <v>0.45786516853932585</v>
      </c>
    </row>
    <row r="159" spans="1:18">
      <c r="A159" s="40">
        <v>157</v>
      </c>
      <c r="B159" s="56">
        <f t="shared" si="15"/>
        <v>157</v>
      </c>
      <c r="C159" s="15" t="s">
        <v>326</v>
      </c>
      <c r="D159" s="16">
        <v>87000</v>
      </c>
      <c r="E159" s="68">
        <f t="shared" si="16"/>
        <v>8700</v>
      </c>
      <c r="F159" s="68">
        <f t="shared" si="17"/>
        <v>78300</v>
      </c>
      <c r="G159" s="68">
        <f t="shared" si="18"/>
        <v>391.5</v>
      </c>
      <c r="H159" s="67">
        <f t="shared" si="19"/>
        <v>78300</v>
      </c>
      <c r="I159" s="44">
        <v>20155.5</v>
      </c>
      <c r="J159" s="25">
        <v>0.107</v>
      </c>
      <c r="K159" s="55">
        <f>I159*0.052</f>
        <v>1048.086</v>
      </c>
      <c r="L159" s="72">
        <f>I159+K159</f>
        <v>21203.585999999999</v>
      </c>
      <c r="M159" s="74"/>
      <c r="N159" s="53">
        <v>136.5</v>
      </c>
      <c r="O159" s="27">
        <v>-0.59799999999999998</v>
      </c>
      <c r="P159" s="79">
        <f t="shared" si="20"/>
        <v>528</v>
      </c>
      <c r="Q159" s="80">
        <f t="shared" si="21"/>
        <v>362</v>
      </c>
      <c r="R159" s="81">
        <f t="shared" si="22"/>
        <v>2.8681318681318682</v>
      </c>
    </row>
    <row r="160" spans="1:18">
      <c r="A160" s="40">
        <v>158</v>
      </c>
      <c r="B160" s="56">
        <f t="shared" si="15"/>
        <v>158</v>
      </c>
      <c r="C160" s="15" t="s">
        <v>328</v>
      </c>
      <c r="D160" s="16">
        <v>231600</v>
      </c>
      <c r="E160" s="68">
        <f t="shared" si="16"/>
        <v>23160</v>
      </c>
      <c r="F160" s="68">
        <f t="shared" si="17"/>
        <v>208440</v>
      </c>
      <c r="G160" s="68">
        <f t="shared" si="18"/>
        <v>1042.2</v>
      </c>
      <c r="H160" s="67">
        <f t="shared" si="19"/>
        <v>208440</v>
      </c>
      <c r="I160" s="44">
        <v>20053.8</v>
      </c>
      <c r="J160" s="25">
        <v>0.17600000000000002</v>
      </c>
      <c r="K160" s="55">
        <f>I160*0.052</f>
        <v>1042.7975999999999</v>
      </c>
      <c r="L160" s="72">
        <f>I160+K160</f>
        <v>21096.597600000001</v>
      </c>
      <c r="M160" s="74"/>
      <c r="N160" s="53">
        <v>300.60000000000002</v>
      </c>
      <c r="O160" s="27">
        <v>-2E-3</v>
      </c>
      <c r="P160" s="79">
        <f t="shared" si="20"/>
        <v>1342.8000000000002</v>
      </c>
      <c r="Q160" s="80">
        <f t="shared" si="21"/>
        <v>215</v>
      </c>
      <c r="R160" s="81">
        <f t="shared" si="22"/>
        <v>3.4670658682634738</v>
      </c>
    </row>
    <row r="161" spans="1:18">
      <c r="A161" s="40">
        <v>159</v>
      </c>
      <c r="B161" s="56">
        <f t="shared" si="15"/>
        <v>159</v>
      </c>
      <c r="C161" s="15" t="s">
        <v>330</v>
      </c>
      <c r="D161" s="16">
        <v>51996</v>
      </c>
      <c r="E161" s="68">
        <f t="shared" si="16"/>
        <v>5199.6000000000004</v>
      </c>
      <c r="F161" s="68">
        <f t="shared" si="17"/>
        <v>46796.4</v>
      </c>
      <c r="G161" s="68">
        <f t="shared" si="18"/>
        <v>233.98200000000003</v>
      </c>
      <c r="H161" s="67">
        <f t="shared" si="19"/>
        <v>46796.4</v>
      </c>
      <c r="I161" s="44">
        <v>19993</v>
      </c>
      <c r="J161" s="25">
        <v>0.109</v>
      </c>
      <c r="K161" s="55">
        <f>I161*0.052</f>
        <v>1039.636</v>
      </c>
      <c r="L161" s="72">
        <f>I161+K161</f>
        <v>21032.635999999999</v>
      </c>
      <c r="M161" s="74"/>
      <c r="N161" s="53">
        <v>5301</v>
      </c>
      <c r="O161" s="27">
        <v>-7.0000000000000001E-3</v>
      </c>
      <c r="P161" s="79">
        <f t="shared" si="20"/>
        <v>5534.982</v>
      </c>
      <c r="Q161" s="80">
        <f t="shared" si="21"/>
        <v>61</v>
      </c>
      <c r="R161" s="81">
        <f t="shared" si="22"/>
        <v>4.4139219015280132E-2</v>
      </c>
    </row>
    <row r="162" spans="1:18">
      <c r="A162" s="40">
        <v>160</v>
      </c>
      <c r="B162" s="56">
        <f t="shared" si="15"/>
        <v>160</v>
      </c>
      <c r="C162" s="15" t="s">
        <v>332</v>
      </c>
      <c r="D162" s="16">
        <v>71000</v>
      </c>
      <c r="E162" s="68">
        <f t="shared" si="16"/>
        <v>7100</v>
      </c>
      <c r="F162" s="68">
        <f t="shared" si="17"/>
        <v>63900</v>
      </c>
      <c r="G162" s="68">
        <f t="shared" si="18"/>
        <v>319.5</v>
      </c>
      <c r="H162" s="67">
        <f t="shared" si="19"/>
        <v>63900</v>
      </c>
      <c r="I162" s="44">
        <v>19893</v>
      </c>
      <c r="J162" s="25">
        <v>8.5000000000000006E-2</v>
      </c>
      <c r="K162" s="55">
        <f>I162*0.052</f>
        <v>1034.4359999999999</v>
      </c>
      <c r="L162" s="72">
        <f>I162+K162</f>
        <v>20927.436000000002</v>
      </c>
      <c r="M162" s="74"/>
      <c r="N162" s="53">
        <v>2650.9</v>
      </c>
      <c r="O162" s="27">
        <v>6.4000000000000001E-2</v>
      </c>
      <c r="P162" s="79">
        <f t="shared" si="20"/>
        <v>2970.4</v>
      </c>
      <c r="Q162" s="80">
        <f t="shared" si="21"/>
        <v>107</v>
      </c>
      <c r="R162" s="81">
        <f t="shared" si="22"/>
        <v>0.12052510468142895</v>
      </c>
    </row>
    <row r="163" spans="1:18">
      <c r="A163" s="40">
        <v>161</v>
      </c>
      <c r="B163" s="56">
        <f t="shared" si="15"/>
        <v>161</v>
      </c>
      <c r="C163" s="15" t="s">
        <v>334</v>
      </c>
      <c r="D163" s="16">
        <v>18500</v>
      </c>
      <c r="E163" s="68">
        <f t="shared" si="16"/>
        <v>1850</v>
      </c>
      <c r="F163" s="68">
        <f t="shared" si="17"/>
        <v>16650</v>
      </c>
      <c r="G163" s="68">
        <f t="shared" si="18"/>
        <v>83.25</v>
      </c>
      <c r="H163" s="67">
        <f t="shared" si="19"/>
        <v>16650</v>
      </c>
      <c r="I163" s="44">
        <v>19827</v>
      </c>
      <c r="J163" s="25">
        <v>3.1E-2</v>
      </c>
      <c r="K163" s="55">
        <f>I163*0.052</f>
        <v>1031.0039999999999</v>
      </c>
      <c r="L163" s="72">
        <f>I163+K163</f>
        <v>20858.004000000001</v>
      </c>
      <c r="M163" s="74"/>
      <c r="N163" s="53">
        <v>1807</v>
      </c>
      <c r="O163" s="27" t="s">
        <v>14</v>
      </c>
      <c r="P163" s="79">
        <f t="shared" si="20"/>
        <v>1890.25</v>
      </c>
      <c r="Q163" s="80">
        <f t="shared" si="21"/>
        <v>167</v>
      </c>
      <c r="R163" s="81">
        <f t="shared" si="22"/>
        <v>4.6070835639180963E-2</v>
      </c>
    </row>
    <row r="164" spans="1:18">
      <c r="A164" s="40">
        <v>162</v>
      </c>
      <c r="B164" s="56">
        <f t="shared" si="15"/>
        <v>162</v>
      </c>
      <c r="C164" s="15" t="s">
        <v>336</v>
      </c>
      <c r="D164" s="16">
        <v>8300</v>
      </c>
      <c r="E164" s="68">
        <f t="shared" si="16"/>
        <v>830</v>
      </c>
      <c r="F164" s="68">
        <f t="shared" si="17"/>
        <v>7470</v>
      </c>
      <c r="G164" s="68">
        <f t="shared" si="18"/>
        <v>37.35</v>
      </c>
      <c r="H164" s="67">
        <f t="shared" si="19"/>
        <v>7470</v>
      </c>
      <c r="I164" s="44">
        <v>19627</v>
      </c>
      <c r="J164" s="25">
        <v>6.9999999999999993E-3</v>
      </c>
      <c r="K164" s="55">
        <f>I164*0.052</f>
        <v>1020.6039999999999</v>
      </c>
      <c r="L164" s="72">
        <f>I164+K164</f>
        <v>20647.603999999999</v>
      </c>
      <c r="M164" s="74"/>
      <c r="N164" s="53">
        <v>6963</v>
      </c>
      <c r="O164" s="27">
        <v>-0.31900000000000001</v>
      </c>
      <c r="P164" s="79">
        <f t="shared" si="20"/>
        <v>7000.35</v>
      </c>
      <c r="Q164" s="80">
        <f t="shared" si="21"/>
        <v>40</v>
      </c>
      <c r="R164" s="81">
        <f t="shared" si="22"/>
        <v>5.3640672124084972E-3</v>
      </c>
    </row>
    <row r="165" spans="1:18">
      <c r="A165" s="40">
        <v>163</v>
      </c>
      <c r="B165" s="56">
        <f t="shared" si="15"/>
        <v>163</v>
      </c>
      <c r="C165" s="15" t="s">
        <v>338</v>
      </c>
      <c r="D165" s="16">
        <v>51300</v>
      </c>
      <c r="E165" s="68">
        <f t="shared" si="16"/>
        <v>5130</v>
      </c>
      <c r="F165" s="68">
        <f t="shared" si="17"/>
        <v>46170</v>
      </c>
      <c r="G165" s="68">
        <f t="shared" si="18"/>
        <v>230.85</v>
      </c>
      <c r="H165" s="67">
        <f t="shared" si="19"/>
        <v>46170</v>
      </c>
      <c r="I165" s="44">
        <v>19214</v>
      </c>
      <c r="J165" s="25">
        <v>0.156</v>
      </c>
      <c r="K165" s="55">
        <f>I165*0.052</f>
        <v>999.12799999999993</v>
      </c>
      <c r="L165" s="72">
        <f>I165+K165</f>
        <v>20213.128000000001</v>
      </c>
      <c r="M165" s="74"/>
      <c r="N165" s="53">
        <v>4266</v>
      </c>
      <c r="O165" s="27">
        <v>4.2999999999999997E-2</v>
      </c>
      <c r="P165" s="79">
        <f t="shared" si="20"/>
        <v>4496.8500000000004</v>
      </c>
      <c r="Q165" s="80">
        <f t="shared" si="21"/>
        <v>71</v>
      </c>
      <c r="R165" s="81">
        <f t="shared" si="22"/>
        <v>5.4113924050632999E-2</v>
      </c>
    </row>
    <row r="166" spans="1:18">
      <c r="A166" s="40">
        <v>164</v>
      </c>
      <c r="B166" s="56">
        <f t="shared" si="15"/>
        <v>164</v>
      </c>
      <c r="C166" s="15" t="s">
        <v>340</v>
      </c>
      <c r="D166" s="16">
        <v>53349</v>
      </c>
      <c r="E166" s="68">
        <f t="shared" si="16"/>
        <v>5334.9000000000005</v>
      </c>
      <c r="F166" s="68">
        <f t="shared" si="17"/>
        <v>48014.1</v>
      </c>
      <c r="G166" s="68">
        <f t="shared" si="18"/>
        <v>240.07050000000004</v>
      </c>
      <c r="H166" s="67">
        <f t="shared" si="19"/>
        <v>48014.1</v>
      </c>
      <c r="I166" s="44">
        <v>19166.599999999999</v>
      </c>
      <c r="J166" s="25">
        <v>-1.8000000000000002E-2</v>
      </c>
      <c r="K166" s="55">
        <f>I166*0.052</f>
        <v>996.66319999999985</v>
      </c>
      <c r="L166" s="72">
        <f>I166+K166</f>
        <v>20163.263199999998</v>
      </c>
      <c r="M166" s="74"/>
      <c r="N166" s="53">
        <v>224.8</v>
      </c>
      <c r="O166" s="27">
        <v>0.17499999999999999</v>
      </c>
      <c r="P166" s="79">
        <f t="shared" si="20"/>
        <v>464.87050000000005</v>
      </c>
      <c r="Q166" s="80">
        <f t="shared" si="21"/>
        <v>382</v>
      </c>
      <c r="R166" s="81">
        <f t="shared" si="22"/>
        <v>1.0679292704626335</v>
      </c>
    </row>
    <row r="167" spans="1:18">
      <c r="A167" s="40">
        <v>165</v>
      </c>
      <c r="B167" s="56">
        <f t="shared" si="15"/>
        <v>165</v>
      </c>
      <c r="C167" s="15" t="s">
        <v>342</v>
      </c>
      <c r="D167" s="16">
        <v>15400</v>
      </c>
      <c r="E167" s="68">
        <f t="shared" si="16"/>
        <v>1540</v>
      </c>
      <c r="F167" s="68">
        <f t="shared" si="17"/>
        <v>13860</v>
      </c>
      <c r="G167" s="68">
        <f t="shared" si="18"/>
        <v>69.3</v>
      </c>
      <c r="H167" s="67">
        <f t="shared" si="19"/>
        <v>13860</v>
      </c>
      <c r="I167" s="44">
        <v>19036.900000000001</v>
      </c>
      <c r="J167" s="25">
        <v>-0.16800000000000001</v>
      </c>
      <c r="K167" s="55">
        <f>I167*0.052</f>
        <v>989.91880000000003</v>
      </c>
      <c r="L167" s="72">
        <f>I167+K167</f>
        <v>20026.818800000001</v>
      </c>
      <c r="M167" s="74"/>
      <c r="N167" s="53">
        <v>-156.4</v>
      </c>
      <c r="O167" s="27">
        <v>-1.298</v>
      </c>
      <c r="P167" s="79">
        <f t="shared" si="20"/>
        <v>-87.100000000000009</v>
      </c>
      <c r="Q167" s="80">
        <f t="shared" si="21"/>
        <v>478</v>
      </c>
      <c r="R167" s="81">
        <f t="shared" si="22"/>
        <v>0.44309462915601022</v>
      </c>
    </row>
    <row r="168" spans="1:18">
      <c r="A168" s="40">
        <v>166</v>
      </c>
      <c r="B168" s="56">
        <f t="shared" si="15"/>
        <v>166</v>
      </c>
      <c r="C168" s="15" t="s">
        <v>344</v>
      </c>
      <c r="D168" s="16">
        <v>29034</v>
      </c>
      <c r="E168" s="68">
        <f t="shared" si="16"/>
        <v>2903.4</v>
      </c>
      <c r="F168" s="68">
        <f t="shared" si="17"/>
        <v>26130.6</v>
      </c>
      <c r="G168" s="68">
        <f t="shared" si="18"/>
        <v>130.65299999999999</v>
      </c>
      <c r="H168" s="67">
        <f t="shared" si="19"/>
        <v>26130.6</v>
      </c>
      <c r="I168" s="44">
        <v>18979</v>
      </c>
      <c r="J168" s="25">
        <v>-0.127</v>
      </c>
      <c r="K168" s="55">
        <f>I168*0.052</f>
        <v>986.9079999999999</v>
      </c>
      <c r="L168" s="72">
        <f>I168+K168</f>
        <v>19965.907999999999</v>
      </c>
      <c r="M168" s="74"/>
      <c r="N168" s="53">
        <v>1507</v>
      </c>
      <c r="O168" s="27">
        <v>-0.38</v>
      </c>
      <c r="P168" s="79">
        <f t="shared" si="20"/>
        <v>1637.653</v>
      </c>
      <c r="Q168" s="80">
        <f t="shared" si="21"/>
        <v>192</v>
      </c>
      <c r="R168" s="81">
        <f t="shared" si="22"/>
        <v>8.6697412076974137E-2</v>
      </c>
    </row>
    <row r="169" spans="1:18">
      <c r="A169" s="40">
        <v>167</v>
      </c>
      <c r="B169" s="56">
        <f t="shared" si="15"/>
        <v>167</v>
      </c>
      <c r="C169" s="15" t="s">
        <v>346</v>
      </c>
      <c r="D169" s="16">
        <v>11000</v>
      </c>
      <c r="E169" s="68">
        <f t="shared" si="16"/>
        <v>1100</v>
      </c>
      <c r="F169" s="68">
        <f t="shared" si="17"/>
        <v>9900</v>
      </c>
      <c r="G169" s="68">
        <f t="shared" si="18"/>
        <v>49.5</v>
      </c>
      <c r="H169" s="67">
        <f t="shared" si="19"/>
        <v>9900</v>
      </c>
      <c r="I169" s="44">
        <v>18934</v>
      </c>
      <c r="J169" s="25">
        <v>0.42599999999999999</v>
      </c>
      <c r="K169" s="55">
        <f>I169*0.052</f>
        <v>984.56799999999998</v>
      </c>
      <c r="L169" s="72">
        <f>I169+K169</f>
        <v>19918.567999999999</v>
      </c>
      <c r="M169" s="74"/>
      <c r="N169" s="53">
        <v>4131</v>
      </c>
      <c r="O169" s="27">
        <v>2.1509999999999998</v>
      </c>
      <c r="P169" s="79">
        <f t="shared" si="20"/>
        <v>4180.5</v>
      </c>
      <c r="Q169" s="80">
        <f t="shared" si="21"/>
        <v>81</v>
      </c>
      <c r="R169" s="81">
        <f t="shared" si="22"/>
        <v>1.1982570806100218E-2</v>
      </c>
    </row>
    <row r="170" spans="1:18">
      <c r="A170" s="40">
        <v>168</v>
      </c>
      <c r="B170" s="56">
        <f t="shared" si="15"/>
        <v>168</v>
      </c>
      <c r="C170" s="15" t="s">
        <v>348</v>
      </c>
      <c r="D170" s="16">
        <v>11000</v>
      </c>
      <c r="E170" s="68">
        <f t="shared" si="16"/>
        <v>1100</v>
      </c>
      <c r="F170" s="68">
        <f t="shared" si="17"/>
        <v>9900</v>
      </c>
      <c r="G170" s="68">
        <f t="shared" si="18"/>
        <v>49.5</v>
      </c>
      <c r="H170" s="67">
        <f t="shared" si="19"/>
        <v>9900</v>
      </c>
      <c r="I170" s="44">
        <v>18890</v>
      </c>
      <c r="J170" s="25">
        <v>-0.05</v>
      </c>
      <c r="K170" s="55">
        <f>I170*0.052</f>
        <v>982.28</v>
      </c>
      <c r="L170" s="72">
        <f>I170+K170</f>
        <v>19872.28</v>
      </c>
      <c r="M170" s="74"/>
      <c r="N170" s="53">
        <v>707</v>
      </c>
      <c r="O170" s="27" t="s">
        <v>14</v>
      </c>
      <c r="P170" s="79">
        <f t="shared" si="20"/>
        <v>756.5</v>
      </c>
      <c r="Q170" s="80">
        <f t="shared" si="21"/>
        <v>311</v>
      </c>
      <c r="R170" s="81">
        <f t="shared" si="22"/>
        <v>7.0014144271570017E-2</v>
      </c>
    </row>
    <row r="171" spans="1:18">
      <c r="A171" s="40">
        <v>169</v>
      </c>
      <c r="B171" s="56">
        <f t="shared" si="15"/>
        <v>169</v>
      </c>
      <c r="C171" s="15" t="s">
        <v>350</v>
      </c>
      <c r="D171" s="16">
        <v>50000</v>
      </c>
      <c r="E171" s="68">
        <f t="shared" si="16"/>
        <v>5000</v>
      </c>
      <c r="F171" s="68">
        <f t="shared" si="17"/>
        <v>45000</v>
      </c>
      <c r="G171" s="68">
        <f t="shared" si="18"/>
        <v>225</v>
      </c>
      <c r="H171" s="67">
        <f t="shared" si="19"/>
        <v>45000</v>
      </c>
      <c r="I171" s="44">
        <v>18735.099999999999</v>
      </c>
      <c r="J171" s="25">
        <v>0.14899999999999999</v>
      </c>
      <c r="K171" s="55">
        <f>I171*0.052</f>
        <v>974.22519999999986</v>
      </c>
      <c r="L171" s="72">
        <f>I171+K171</f>
        <v>19709.325199999999</v>
      </c>
      <c r="M171" s="74"/>
      <c r="N171" s="53">
        <v>810.5</v>
      </c>
      <c r="O171" s="27">
        <v>0.314</v>
      </c>
      <c r="P171" s="79">
        <f t="shared" si="20"/>
        <v>1035.5</v>
      </c>
      <c r="Q171" s="80">
        <f t="shared" si="21"/>
        <v>263</v>
      </c>
      <c r="R171" s="81">
        <f t="shared" si="22"/>
        <v>0.27760641579272055</v>
      </c>
    </row>
    <row r="172" spans="1:18">
      <c r="A172" s="40">
        <v>170</v>
      </c>
      <c r="B172" s="56">
        <f t="shared" si="15"/>
        <v>170</v>
      </c>
      <c r="C172" s="15" t="s">
        <v>352</v>
      </c>
      <c r="D172" s="16">
        <v>26800</v>
      </c>
      <c r="E172" s="68">
        <f t="shared" si="16"/>
        <v>2680</v>
      </c>
      <c r="F172" s="68">
        <f t="shared" si="17"/>
        <v>24120</v>
      </c>
      <c r="G172" s="68">
        <f t="shared" si="18"/>
        <v>120.6</v>
      </c>
      <c r="H172" s="67">
        <f t="shared" si="19"/>
        <v>24120</v>
      </c>
      <c r="I172" s="44">
        <v>18628</v>
      </c>
      <c r="J172" s="25">
        <v>0.13500000000000001</v>
      </c>
      <c r="K172" s="55">
        <f>I172*0.052</f>
        <v>968.65599999999995</v>
      </c>
      <c r="L172" s="72">
        <f>I172+K172</f>
        <v>19596.655999999999</v>
      </c>
      <c r="M172" s="74"/>
      <c r="N172" s="53">
        <v>2602</v>
      </c>
      <c r="O172" s="27">
        <v>0.432</v>
      </c>
      <c r="P172" s="79">
        <f t="shared" si="20"/>
        <v>2722.6</v>
      </c>
      <c r="Q172" s="80">
        <f t="shared" si="21"/>
        <v>120</v>
      </c>
      <c r="R172" s="81">
        <f t="shared" si="22"/>
        <v>4.6348962336664072E-2</v>
      </c>
    </row>
    <row r="173" spans="1:18">
      <c r="A173" s="40">
        <v>171</v>
      </c>
      <c r="B173" s="56">
        <f t="shared" si="15"/>
        <v>171</v>
      </c>
      <c r="C173" s="15" t="s">
        <v>354</v>
      </c>
      <c r="D173" s="16">
        <v>41000</v>
      </c>
      <c r="E173" s="68">
        <f t="shared" si="16"/>
        <v>4100</v>
      </c>
      <c r="F173" s="68">
        <f t="shared" si="17"/>
        <v>36900</v>
      </c>
      <c r="G173" s="68">
        <f t="shared" si="18"/>
        <v>184.5</v>
      </c>
      <c r="H173" s="67">
        <f t="shared" si="19"/>
        <v>36900</v>
      </c>
      <c r="I173" s="44">
        <v>18486</v>
      </c>
      <c r="J173" s="25">
        <v>1.2E-2</v>
      </c>
      <c r="K173" s="55">
        <f>I173*0.052</f>
        <v>961.27199999999993</v>
      </c>
      <c r="L173" s="72">
        <f>I173+K173</f>
        <v>19447.272000000001</v>
      </c>
      <c r="M173" s="74"/>
      <c r="N173" s="53">
        <v>1410</v>
      </c>
      <c r="O173" s="27">
        <v>-0.38100000000000001</v>
      </c>
      <c r="P173" s="79">
        <f t="shared" si="20"/>
        <v>1594.5</v>
      </c>
      <c r="Q173" s="80">
        <f t="shared" si="21"/>
        <v>196</v>
      </c>
      <c r="R173" s="81">
        <f t="shared" si="22"/>
        <v>0.13085106382978723</v>
      </c>
    </row>
    <row r="174" spans="1:18">
      <c r="A174" s="40">
        <v>172</v>
      </c>
      <c r="B174" s="56">
        <f t="shared" si="15"/>
        <v>172</v>
      </c>
      <c r="C174" s="15" t="s">
        <v>356</v>
      </c>
      <c r="D174" s="16">
        <v>102795</v>
      </c>
      <c r="E174" s="68">
        <f t="shared" si="16"/>
        <v>10279.5</v>
      </c>
      <c r="F174" s="68">
        <f t="shared" si="17"/>
        <v>92515.5</v>
      </c>
      <c r="G174" s="68">
        <f t="shared" si="18"/>
        <v>462.57749999999999</v>
      </c>
      <c r="H174" s="67">
        <f t="shared" si="19"/>
        <v>92515.5</v>
      </c>
      <c r="I174" s="44">
        <v>18313</v>
      </c>
      <c r="J174" s="25">
        <v>-0.11199999999999999</v>
      </c>
      <c r="K174" s="55">
        <f>I174*0.052</f>
        <v>952.27599999999995</v>
      </c>
      <c r="L174" s="72">
        <f>I174+K174</f>
        <v>19265.276000000002</v>
      </c>
      <c r="M174" s="74"/>
      <c r="N174" s="53">
        <v>111</v>
      </c>
      <c r="O174" s="27" t="s">
        <v>14</v>
      </c>
      <c r="P174" s="79">
        <f t="shared" si="20"/>
        <v>573.57749999999999</v>
      </c>
      <c r="Q174" s="80">
        <f t="shared" si="21"/>
        <v>350</v>
      </c>
      <c r="R174" s="81">
        <f t="shared" si="22"/>
        <v>4.1673648648648651</v>
      </c>
    </row>
    <row r="175" spans="1:18">
      <c r="A175" s="40">
        <v>173</v>
      </c>
      <c r="B175" s="56">
        <f t="shared" si="15"/>
        <v>173</v>
      </c>
      <c r="C175" s="15" t="s">
        <v>358</v>
      </c>
      <c r="D175" s="16">
        <v>16500</v>
      </c>
      <c r="E175" s="68">
        <f t="shared" si="16"/>
        <v>1650</v>
      </c>
      <c r="F175" s="68">
        <f t="shared" si="17"/>
        <v>14850</v>
      </c>
      <c r="G175" s="68">
        <f t="shared" si="18"/>
        <v>74.25</v>
      </c>
      <c r="H175" s="67">
        <f t="shared" si="19"/>
        <v>14850</v>
      </c>
      <c r="I175" s="44">
        <v>18253</v>
      </c>
      <c r="J175" s="25">
        <v>9.3000000000000013E-2</v>
      </c>
      <c r="K175" s="55">
        <f>I175*0.052</f>
        <v>949.15599999999995</v>
      </c>
      <c r="L175" s="72">
        <f>I175+K175</f>
        <v>19202.155999999999</v>
      </c>
      <c r="M175" s="74"/>
      <c r="N175" s="53">
        <v>2790</v>
      </c>
      <c r="O175" s="27">
        <v>0.442</v>
      </c>
      <c r="P175" s="79">
        <f t="shared" si="20"/>
        <v>2864.25</v>
      </c>
      <c r="Q175" s="80">
        <f t="shared" si="21"/>
        <v>110</v>
      </c>
      <c r="R175" s="81">
        <f t="shared" si="22"/>
        <v>2.661290322580645E-2</v>
      </c>
    </row>
    <row r="176" spans="1:18">
      <c r="A176" s="40">
        <v>174</v>
      </c>
      <c r="B176" s="56">
        <f t="shared" si="15"/>
        <v>174</v>
      </c>
      <c r="C176" s="15" t="s">
        <v>360</v>
      </c>
      <c r="D176" s="16">
        <v>25110</v>
      </c>
      <c r="E176" s="68">
        <f t="shared" si="16"/>
        <v>2511</v>
      </c>
      <c r="F176" s="68">
        <f t="shared" si="17"/>
        <v>22599</v>
      </c>
      <c r="G176" s="68">
        <f t="shared" si="18"/>
        <v>112.995</v>
      </c>
      <c r="H176" s="67">
        <f t="shared" si="19"/>
        <v>22599</v>
      </c>
      <c r="I176" s="44">
        <v>17976.8</v>
      </c>
      <c r="J176" s="25">
        <v>8.1000000000000003E-2</v>
      </c>
      <c r="K176" s="55">
        <f>I176*0.052</f>
        <v>934.79359999999997</v>
      </c>
      <c r="L176" s="72">
        <f>I176+K176</f>
        <v>18911.5936</v>
      </c>
      <c r="M176" s="74"/>
      <c r="N176" s="53">
        <v>664.1</v>
      </c>
      <c r="O176" s="27">
        <v>5.8999999999999997E-2</v>
      </c>
      <c r="P176" s="79">
        <f t="shared" si="20"/>
        <v>777.09500000000003</v>
      </c>
      <c r="Q176" s="80">
        <f t="shared" si="21"/>
        <v>308</v>
      </c>
      <c r="R176" s="81">
        <f t="shared" si="22"/>
        <v>0.1701475681373287</v>
      </c>
    </row>
    <row r="177" spans="1:18">
      <c r="A177" s="40">
        <v>175</v>
      </c>
      <c r="B177" s="56">
        <f t="shared" si="15"/>
        <v>175</v>
      </c>
      <c r="C177" s="15" t="s">
        <v>362</v>
      </c>
      <c r="D177" s="16">
        <v>3622</v>
      </c>
      <c r="E177" s="68">
        <f t="shared" si="16"/>
        <v>362.20000000000005</v>
      </c>
      <c r="F177" s="68">
        <f t="shared" si="17"/>
        <v>3259.8</v>
      </c>
      <c r="G177" s="68">
        <f t="shared" si="18"/>
        <v>16.299000000000003</v>
      </c>
      <c r="H177" s="67">
        <f t="shared" si="19"/>
        <v>3259.8</v>
      </c>
      <c r="I177" s="44">
        <v>17714.7</v>
      </c>
      <c r="J177" s="25">
        <v>0.24299999999999999</v>
      </c>
      <c r="K177" s="55">
        <f>I177*0.052</f>
        <v>921.1644</v>
      </c>
      <c r="L177" s="72">
        <f>I177+K177</f>
        <v>18635.864400000002</v>
      </c>
      <c r="M177" s="74"/>
      <c r="N177" s="53">
        <v>1098</v>
      </c>
      <c r="O177" s="27">
        <v>0.36299999999999999</v>
      </c>
      <c r="P177" s="79">
        <f t="shared" si="20"/>
        <v>1114.299</v>
      </c>
      <c r="Q177" s="80">
        <f t="shared" si="21"/>
        <v>247</v>
      </c>
      <c r="R177" s="81">
        <f t="shared" si="22"/>
        <v>1.4844262295081947E-2</v>
      </c>
    </row>
    <row r="178" spans="1:18">
      <c r="A178" s="40">
        <v>176</v>
      </c>
      <c r="B178" s="56">
        <f t="shared" si="15"/>
        <v>176</v>
      </c>
      <c r="C178" s="15" t="s">
        <v>364</v>
      </c>
      <c r="D178" s="16">
        <v>15000</v>
      </c>
      <c r="E178" s="68">
        <f t="shared" si="16"/>
        <v>1500</v>
      </c>
      <c r="F178" s="68">
        <f t="shared" si="17"/>
        <v>13500</v>
      </c>
      <c r="G178" s="68">
        <f t="shared" si="18"/>
        <v>67.5</v>
      </c>
      <c r="H178" s="67">
        <f t="shared" si="19"/>
        <v>13500</v>
      </c>
      <c r="I178" s="44">
        <v>17619.900000000001</v>
      </c>
      <c r="J178" s="25">
        <v>5.0999999999999997E-2</v>
      </c>
      <c r="K178" s="55">
        <f>I178*0.052</f>
        <v>916.23480000000006</v>
      </c>
      <c r="L178" s="72">
        <f>I178+K178</f>
        <v>18536.1348</v>
      </c>
      <c r="M178" s="74"/>
      <c r="N178" s="53">
        <v>198.7</v>
      </c>
      <c r="O178" s="27">
        <v>1.0629999999999999</v>
      </c>
      <c r="P178" s="79">
        <f t="shared" si="20"/>
        <v>266.2</v>
      </c>
      <c r="Q178" s="80">
        <f t="shared" si="21"/>
        <v>426</v>
      </c>
      <c r="R178" s="81">
        <f t="shared" si="22"/>
        <v>0.3397081026673377</v>
      </c>
    </row>
    <row r="179" spans="1:18">
      <c r="A179" s="40">
        <v>177</v>
      </c>
      <c r="B179" s="56">
        <f t="shared" si="15"/>
        <v>177</v>
      </c>
      <c r="C179" s="15" t="s">
        <v>366</v>
      </c>
      <c r="D179" s="16">
        <v>53368</v>
      </c>
      <c r="E179" s="68">
        <f t="shared" si="16"/>
        <v>5336.8</v>
      </c>
      <c r="F179" s="68">
        <f t="shared" si="17"/>
        <v>48031.199999999997</v>
      </c>
      <c r="G179" s="68">
        <f t="shared" si="18"/>
        <v>240.15600000000001</v>
      </c>
      <c r="H179" s="67">
        <f t="shared" si="19"/>
        <v>48031.199999999997</v>
      </c>
      <c r="I179" s="44">
        <v>17534.5</v>
      </c>
      <c r="J179" s="25">
        <v>0.17</v>
      </c>
      <c r="K179" s="55">
        <f>I179*0.052</f>
        <v>911.79399999999998</v>
      </c>
      <c r="L179" s="72">
        <f>I179+K179</f>
        <v>18446.294000000002</v>
      </c>
      <c r="M179" s="74"/>
      <c r="N179" s="53">
        <v>1108.7</v>
      </c>
      <c r="O179" s="27">
        <v>-0.374</v>
      </c>
      <c r="P179" s="79">
        <f t="shared" si="20"/>
        <v>1348.856</v>
      </c>
      <c r="Q179" s="80">
        <f t="shared" si="21"/>
        <v>214</v>
      </c>
      <c r="R179" s="81">
        <f t="shared" si="22"/>
        <v>0.21661044466492282</v>
      </c>
    </row>
    <row r="180" spans="1:18">
      <c r="A180" s="40">
        <v>178</v>
      </c>
      <c r="B180" s="56">
        <f t="shared" si="15"/>
        <v>178</v>
      </c>
      <c r="C180" s="15" t="s">
        <v>368</v>
      </c>
      <c r="D180" s="16">
        <v>87500</v>
      </c>
      <c r="E180" s="68">
        <f t="shared" si="16"/>
        <v>8750</v>
      </c>
      <c r="F180" s="68">
        <f t="shared" si="17"/>
        <v>78750</v>
      </c>
      <c r="G180" s="68">
        <f t="shared" si="18"/>
        <v>393.75</v>
      </c>
      <c r="H180" s="67">
        <f t="shared" si="19"/>
        <v>78750</v>
      </c>
      <c r="I180" s="44">
        <v>17408</v>
      </c>
      <c r="J180" s="25">
        <v>6.8000000000000005E-2</v>
      </c>
      <c r="K180" s="55">
        <f>I180*0.052</f>
        <v>905.21600000000001</v>
      </c>
      <c r="L180" s="72">
        <f>I180+K180</f>
        <v>18313.216</v>
      </c>
      <c r="M180" s="74"/>
      <c r="N180" s="53">
        <v>2203</v>
      </c>
      <c r="O180" s="27">
        <v>0.45100000000000001</v>
      </c>
      <c r="P180" s="79">
        <f t="shared" si="20"/>
        <v>2596.75</v>
      </c>
      <c r="Q180" s="80">
        <f t="shared" si="21"/>
        <v>126</v>
      </c>
      <c r="R180" s="81">
        <f t="shared" si="22"/>
        <v>0.17873354516568316</v>
      </c>
    </row>
    <row r="181" spans="1:18">
      <c r="A181" s="40">
        <v>179</v>
      </c>
      <c r="B181" s="56">
        <f t="shared" si="15"/>
        <v>179</v>
      </c>
      <c r="C181" s="15" t="s">
        <v>370</v>
      </c>
      <c r="D181" s="16">
        <v>2400</v>
      </c>
      <c r="E181" s="68">
        <f t="shared" si="16"/>
        <v>240</v>
      </c>
      <c r="F181" s="68">
        <f t="shared" si="17"/>
        <v>2160</v>
      </c>
      <c r="G181" s="68">
        <f t="shared" si="18"/>
        <v>10.8</v>
      </c>
      <c r="H181" s="67">
        <f t="shared" si="19"/>
        <v>2160</v>
      </c>
      <c r="I181" s="44">
        <v>17282.7</v>
      </c>
      <c r="J181" s="25">
        <v>0.32700000000000001</v>
      </c>
      <c r="K181" s="55">
        <f>I181*0.052</f>
        <v>898.70039999999995</v>
      </c>
      <c r="L181" s="72">
        <f>I181+K181</f>
        <v>18181.400400000002</v>
      </c>
      <c r="M181" s="74"/>
      <c r="N181" s="53">
        <v>-70.900000000000006</v>
      </c>
      <c r="O181" s="27">
        <v>-1.5169999999999999</v>
      </c>
      <c r="P181" s="79">
        <f t="shared" si="20"/>
        <v>-60.100000000000009</v>
      </c>
      <c r="Q181" s="80">
        <f t="shared" si="21"/>
        <v>476</v>
      </c>
      <c r="R181" s="81">
        <f t="shared" si="22"/>
        <v>0.15232722143864594</v>
      </c>
    </row>
    <row r="182" spans="1:18">
      <c r="A182" s="40">
        <v>180</v>
      </c>
      <c r="B182" s="56">
        <f t="shared" si="15"/>
        <v>180</v>
      </c>
      <c r="C182" s="15" t="s">
        <v>372</v>
      </c>
      <c r="D182" s="16">
        <v>100000</v>
      </c>
      <c r="E182" s="68">
        <f t="shared" si="16"/>
        <v>10000</v>
      </c>
      <c r="F182" s="68">
        <f t="shared" si="17"/>
        <v>90000</v>
      </c>
      <c r="G182" s="68">
        <f t="shared" si="18"/>
        <v>450</v>
      </c>
      <c r="H182" s="67">
        <f t="shared" si="19"/>
        <v>90000</v>
      </c>
      <c r="I182" s="44">
        <v>17279</v>
      </c>
      <c r="J182" s="25">
        <v>0.12300000000000001</v>
      </c>
      <c r="K182" s="55">
        <f>I182*0.052</f>
        <v>898.50799999999992</v>
      </c>
      <c r="L182" s="72">
        <f>I182+K182</f>
        <v>18177.508000000002</v>
      </c>
      <c r="M182" s="74"/>
      <c r="N182" s="53">
        <v>422</v>
      </c>
      <c r="O182" s="27">
        <v>0.24</v>
      </c>
      <c r="P182" s="79">
        <f t="shared" si="20"/>
        <v>872</v>
      </c>
      <c r="Q182" s="80">
        <f t="shared" si="21"/>
        <v>286</v>
      </c>
      <c r="R182" s="81">
        <f t="shared" si="22"/>
        <v>1.066350710900474</v>
      </c>
    </row>
    <row r="183" spans="1:18">
      <c r="A183" s="40">
        <v>181</v>
      </c>
      <c r="B183" s="56">
        <f t="shared" si="15"/>
        <v>181</v>
      </c>
      <c r="C183" s="15" t="s">
        <v>374</v>
      </c>
      <c r="D183" s="16">
        <v>2800</v>
      </c>
      <c r="E183" s="68">
        <f t="shared" si="16"/>
        <v>280</v>
      </c>
      <c r="F183" s="68">
        <f t="shared" si="17"/>
        <v>2520</v>
      </c>
      <c r="G183" s="68">
        <f t="shared" si="18"/>
        <v>12.6</v>
      </c>
      <c r="H183" s="67">
        <f t="shared" si="19"/>
        <v>2520</v>
      </c>
      <c r="I183" s="44">
        <v>17275.400000000001</v>
      </c>
      <c r="J183" s="25">
        <v>0.54100000000000004</v>
      </c>
      <c r="K183" s="55">
        <f>I183*0.052</f>
        <v>898.32080000000008</v>
      </c>
      <c r="L183" s="72">
        <f>I183+K183</f>
        <v>18173.720800000003</v>
      </c>
      <c r="M183" s="74"/>
      <c r="N183" s="53">
        <v>3419</v>
      </c>
      <c r="O183" s="27">
        <v>0.32400000000000001</v>
      </c>
      <c r="P183" s="79">
        <f t="shared" si="20"/>
        <v>3431.6</v>
      </c>
      <c r="Q183" s="80">
        <f t="shared" si="21"/>
        <v>92</v>
      </c>
      <c r="R183" s="81">
        <f t="shared" si="22"/>
        <v>3.6852880959344571E-3</v>
      </c>
    </row>
    <row r="184" spans="1:18">
      <c r="A184" s="40">
        <v>182</v>
      </c>
      <c r="B184" s="56">
        <f t="shared" si="15"/>
        <v>182</v>
      </c>
      <c r="C184" s="15" t="s">
        <v>376</v>
      </c>
      <c r="D184" s="16">
        <v>21000</v>
      </c>
      <c r="E184" s="68">
        <f t="shared" si="16"/>
        <v>2100</v>
      </c>
      <c r="F184" s="68">
        <f t="shared" si="17"/>
        <v>18900</v>
      </c>
      <c r="G184" s="68">
        <f t="shared" si="18"/>
        <v>94.5</v>
      </c>
      <c r="H184" s="67">
        <f t="shared" si="19"/>
        <v>18900</v>
      </c>
      <c r="I184" s="44">
        <v>17253</v>
      </c>
      <c r="J184" s="25">
        <v>0.187</v>
      </c>
      <c r="K184" s="55">
        <f>I184*0.052</f>
        <v>897.15599999999995</v>
      </c>
      <c r="L184" s="72">
        <f>I184+K184</f>
        <v>18150.155999999999</v>
      </c>
      <c r="M184" s="74"/>
      <c r="N184" s="53">
        <v>3313</v>
      </c>
      <c r="O184" s="27">
        <v>-3.5000000000000003E-2</v>
      </c>
      <c r="P184" s="79">
        <f t="shared" si="20"/>
        <v>3407.5</v>
      </c>
      <c r="Q184" s="80">
        <f t="shared" si="21"/>
        <v>95</v>
      </c>
      <c r="R184" s="81">
        <f t="shared" si="22"/>
        <v>2.852399637790522E-2</v>
      </c>
    </row>
    <row r="185" spans="1:18">
      <c r="A185" s="40">
        <v>183</v>
      </c>
      <c r="B185" s="56">
        <f t="shared" si="15"/>
        <v>183</v>
      </c>
      <c r="C185" s="15" t="s">
        <v>378</v>
      </c>
      <c r="D185" s="16">
        <v>24000</v>
      </c>
      <c r="E185" s="68">
        <f t="shared" si="16"/>
        <v>2400</v>
      </c>
      <c r="F185" s="68">
        <f t="shared" si="17"/>
        <v>21600</v>
      </c>
      <c r="G185" s="68">
        <f t="shared" si="18"/>
        <v>108</v>
      </c>
      <c r="H185" s="67">
        <f t="shared" si="19"/>
        <v>21600</v>
      </c>
      <c r="I185" s="44">
        <v>16759</v>
      </c>
      <c r="J185" s="25">
        <v>-2.2000000000000002E-2</v>
      </c>
      <c r="K185" s="55">
        <f>I185*0.052</f>
        <v>871.46799999999996</v>
      </c>
      <c r="L185" s="72">
        <f>I185+K185</f>
        <v>17630.468000000001</v>
      </c>
      <c r="M185" s="74"/>
      <c r="N185" s="53">
        <v>-6851</v>
      </c>
      <c r="O185" s="27">
        <v>-5.1619999999999999</v>
      </c>
      <c r="P185" s="79">
        <f t="shared" si="20"/>
        <v>-6743</v>
      </c>
      <c r="Q185" s="80">
        <f t="shared" si="21"/>
        <v>497</v>
      </c>
      <c r="R185" s="81">
        <f t="shared" si="22"/>
        <v>1.5764122025981608E-2</v>
      </c>
    </row>
    <row r="186" spans="1:18">
      <c r="A186" s="40">
        <v>184</v>
      </c>
      <c r="B186" s="56">
        <f t="shared" si="15"/>
        <v>184</v>
      </c>
      <c r="C186" s="15" t="s">
        <v>380</v>
      </c>
      <c r="D186" s="16">
        <v>14300</v>
      </c>
      <c r="E186" s="68">
        <f t="shared" si="16"/>
        <v>1430</v>
      </c>
      <c r="F186" s="68">
        <f t="shared" si="17"/>
        <v>12870</v>
      </c>
      <c r="G186" s="68">
        <f t="shared" si="18"/>
        <v>64.349999999999994</v>
      </c>
      <c r="H186" s="67">
        <f t="shared" si="19"/>
        <v>12870</v>
      </c>
      <c r="I186" s="44">
        <v>16727</v>
      </c>
      <c r="J186" s="25">
        <v>-2.7000000000000003E-2</v>
      </c>
      <c r="K186" s="55">
        <f>I186*0.052</f>
        <v>869.80399999999997</v>
      </c>
      <c r="L186" s="72">
        <f>I186+K186</f>
        <v>17596.804</v>
      </c>
      <c r="M186" s="74"/>
      <c r="N186" s="53">
        <v>6638</v>
      </c>
      <c r="O186" s="27">
        <v>0.23400000000000001</v>
      </c>
      <c r="P186" s="79">
        <f t="shared" si="20"/>
        <v>6702.35</v>
      </c>
      <c r="Q186" s="80">
        <f t="shared" si="21"/>
        <v>43</v>
      </c>
      <c r="R186" s="81">
        <f t="shared" si="22"/>
        <v>9.6941849954806213E-3</v>
      </c>
    </row>
    <row r="187" spans="1:18">
      <c r="A187" s="40">
        <v>185</v>
      </c>
      <c r="B187" s="56">
        <f t="shared" si="15"/>
        <v>185</v>
      </c>
      <c r="C187" s="15" t="s">
        <v>382</v>
      </c>
      <c r="D187" s="16">
        <v>15262</v>
      </c>
      <c r="E187" s="68">
        <f t="shared" si="16"/>
        <v>1526.2</v>
      </c>
      <c r="F187" s="68">
        <f t="shared" si="17"/>
        <v>13735.8</v>
      </c>
      <c r="G187" s="68">
        <f t="shared" si="18"/>
        <v>68.679000000000002</v>
      </c>
      <c r="H187" s="67">
        <f t="shared" si="19"/>
        <v>13735.8</v>
      </c>
      <c r="I187" s="44">
        <v>16631.2</v>
      </c>
      <c r="J187" s="25">
        <v>0.11800000000000001</v>
      </c>
      <c r="K187" s="55">
        <f>I187*0.052</f>
        <v>864.82240000000002</v>
      </c>
      <c r="L187" s="72">
        <f>I187+K187</f>
        <v>17496.022400000002</v>
      </c>
      <c r="M187" s="74"/>
      <c r="N187" s="53">
        <v>664.5</v>
      </c>
      <c r="O187" s="27">
        <v>0.316</v>
      </c>
      <c r="P187" s="79">
        <f t="shared" si="20"/>
        <v>733.17899999999997</v>
      </c>
      <c r="Q187" s="80">
        <f t="shared" si="21"/>
        <v>314</v>
      </c>
      <c r="R187" s="81">
        <f t="shared" si="22"/>
        <v>0.10335440180586904</v>
      </c>
    </row>
    <row r="188" spans="1:18">
      <c r="A188" s="40">
        <v>186</v>
      </c>
      <c r="B188" s="56">
        <f t="shared" si="15"/>
        <v>186</v>
      </c>
      <c r="C188" s="15" t="s">
        <v>384</v>
      </c>
      <c r="D188" s="16">
        <v>135000</v>
      </c>
      <c r="E188" s="68">
        <f t="shared" si="16"/>
        <v>13500</v>
      </c>
      <c r="F188" s="68">
        <f t="shared" si="17"/>
        <v>121500</v>
      </c>
      <c r="G188" s="68">
        <f t="shared" si="18"/>
        <v>607.5</v>
      </c>
      <c r="H188" s="67">
        <f t="shared" si="19"/>
        <v>121500</v>
      </c>
      <c r="I188" s="44">
        <v>16580</v>
      </c>
      <c r="J188" s="25">
        <v>4.5999999999999999E-2</v>
      </c>
      <c r="K188" s="55">
        <f>I188*0.052</f>
        <v>862.16</v>
      </c>
      <c r="L188" s="72">
        <f>I188+K188</f>
        <v>17442.16</v>
      </c>
      <c r="M188" s="74"/>
      <c r="N188" s="53">
        <v>1003</v>
      </c>
      <c r="O188" s="27">
        <v>0.183</v>
      </c>
      <c r="P188" s="79">
        <f t="shared" si="20"/>
        <v>1610.5</v>
      </c>
      <c r="Q188" s="80">
        <f t="shared" si="21"/>
        <v>195</v>
      </c>
      <c r="R188" s="81">
        <f t="shared" si="22"/>
        <v>0.60568295114656034</v>
      </c>
    </row>
    <row r="189" spans="1:18">
      <c r="A189" s="40">
        <v>187</v>
      </c>
      <c r="B189" s="56">
        <f t="shared" si="15"/>
        <v>187</v>
      </c>
      <c r="C189" s="15" t="s">
        <v>386</v>
      </c>
      <c r="D189" s="16">
        <v>11034</v>
      </c>
      <c r="E189" s="68">
        <f t="shared" si="16"/>
        <v>1103.4000000000001</v>
      </c>
      <c r="F189" s="68">
        <f t="shared" si="17"/>
        <v>9930.6</v>
      </c>
      <c r="G189" s="68">
        <f t="shared" si="18"/>
        <v>49.653000000000006</v>
      </c>
      <c r="H189" s="67">
        <f t="shared" si="19"/>
        <v>9930.6</v>
      </c>
      <c r="I189" s="44">
        <v>16424</v>
      </c>
      <c r="J189" s="25">
        <v>0.152</v>
      </c>
      <c r="K189" s="55">
        <f>I189*0.052</f>
        <v>854.048</v>
      </c>
      <c r="L189" s="72">
        <f>I189+K189</f>
        <v>17278.047999999999</v>
      </c>
      <c r="M189" s="74"/>
      <c r="N189" s="53">
        <v>1641</v>
      </c>
      <c r="O189" s="27">
        <v>-0.21099999999999999</v>
      </c>
      <c r="P189" s="79">
        <f t="shared" si="20"/>
        <v>1690.653</v>
      </c>
      <c r="Q189" s="80">
        <f t="shared" si="21"/>
        <v>183</v>
      </c>
      <c r="R189" s="81">
        <f t="shared" si="22"/>
        <v>3.0257769652650836E-2</v>
      </c>
    </row>
    <row r="190" spans="1:18">
      <c r="A190" s="40">
        <v>188</v>
      </c>
      <c r="B190" s="56">
        <f t="shared" si="15"/>
        <v>188</v>
      </c>
      <c r="C190" s="15" t="s">
        <v>388</v>
      </c>
      <c r="D190" s="16">
        <v>77700</v>
      </c>
      <c r="E190" s="68">
        <f t="shared" si="16"/>
        <v>7770</v>
      </c>
      <c r="F190" s="68">
        <f t="shared" si="17"/>
        <v>69930</v>
      </c>
      <c r="G190" s="68">
        <f t="shared" si="18"/>
        <v>349.65</v>
      </c>
      <c r="H190" s="67">
        <f t="shared" si="19"/>
        <v>69930</v>
      </c>
      <c r="I190" s="44">
        <v>16368.6</v>
      </c>
      <c r="J190" s="25">
        <v>2.1000000000000001E-2</v>
      </c>
      <c r="K190" s="55">
        <f>I190*0.052</f>
        <v>851.16719999999998</v>
      </c>
      <c r="L190" s="72">
        <f>I190+K190</f>
        <v>17219.767200000002</v>
      </c>
      <c r="M190" s="74"/>
      <c r="N190" s="53">
        <v>159.4</v>
      </c>
      <c r="O190" s="27">
        <v>-0.76</v>
      </c>
      <c r="P190" s="79">
        <f t="shared" si="20"/>
        <v>509.04999999999995</v>
      </c>
      <c r="Q190" s="80">
        <f t="shared" si="21"/>
        <v>370</v>
      </c>
      <c r="R190" s="81">
        <f t="shared" si="22"/>
        <v>2.1935382685069005</v>
      </c>
    </row>
    <row r="191" spans="1:18">
      <c r="A191" s="40">
        <v>189</v>
      </c>
      <c r="B191" s="56">
        <f t="shared" si="15"/>
        <v>189</v>
      </c>
      <c r="C191" s="15" t="s">
        <v>390</v>
      </c>
      <c r="D191" s="16">
        <v>90000</v>
      </c>
      <c r="E191" s="68">
        <f t="shared" si="16"/>
        <v>9000</v>
      </c>
      <c r="F191" s="68">
        <f t="shared" si="17"/>
        <v>81000</v>
      </c>
      <c r="G191" s="68">
        <f t="shared" si="18"/>
        <v>405</v>
      </c>
      <c r="H191" s="67">
        <f t="shared" si="19"/>
        <v>81000</v>
      </c>
      <c r="I191" s="44">
        <v>16318.4</v>
      </c>
      <c r="J191" s="25">
        <v>1.0569999999999999</v>
      </c>
      <c r="K191" s="55">
        <f>I191*0.052</f>
        <v>848.55679999999995</v>
      </c>
      <c r="L191" s="72">
        <f>I191+K191</f>
        <v>17166.9568</v>
      </c>
      <c r="M191" s="74"/>
      <c r="N191" s="53">
        <v>484.5</v>
      </c>
      <c r="O191" s="27">
        <v>0.90600000000000003</v>
      </c>
      <c r="P191" s="79">
        <f t="shared" si="20"/>
        <v>889.5</v>
      </c>
      <c r="Q191" s="80">
        <f t="shared" si="21"/>
        <v>281</v>
      </c>
      <c r="R191" s="81">
        <f t="shared" si="22"/>
        <v>0.83591331269349844</v>
      </c>
    </row>
    <row r="192" spans="1:18">
      <c r="A192" s="40">
        <v>190</v>
      </c>
      <c r="B192" s="56">
        <f t="shared" si="15"/>
        <v>190</v>
      </c>
      <c r="C192" s="15" t="s">
        <v>392</v>
      </c>
      <c r="D192" s="16">
        <v>45100</v>
      </c>
      <c r="E192" s="68">
        <f t="shared" si="16"/>
        <v>4510</v>
      </c>
      <c r="F192" s="68">
        <f t="shared" si="17"/>
        <v>40590</v>
      </c>
      <c r="G192" s="68">
        <f t="shared" si="18"/>
        <v>202.95</v>
      </c>
      <c r="H192" s="67">
        <f t="shared" si="19"/>
        <v>40590</v>
      </c>
      <c r="I192" s="44">
        <v>16285.1</v>
      </c>
      <c r="J192" s="25">
        <v>9.6000000000000002E-2</v>
      </c>
      <c r="K192" s="55">
        <f>I192*0.052</f>
        <v>846.8252</v>
      </c>
      <c r="L192" s="72">
        <f>I192+K192</f>
        <v>17131.925200000001</v>
      </c>
      <c r="M192" s="74"/>
      <c r="N192" s="53">
        <v>1906.1</v>
      </c>
      <c r="O192" s="27">
        <v>1.6910000000000001</v>
      </c>
      <c r="P192" s="79">
        <f t="shared" si="20"/>
        <v>2109.0499999999997</v>
      </c>
      <c r="Q192" s="80">
        <f t="shared" si="21"/>
        <v>153</v>
      </c>
      <c r="R192" s="81">
        <f t="shared" si="22"/>
        <v>0.1064739520486857</v>
      </c>
    </row>
    <row r="193" spans="1:18">
      <c r="A193" s="40">
        <v>191</v>
      </c>
      <c r="B193" s="56">
        <f t="shared" si="15"/>
        <v>191</v>
      </c>
      <c r="C193" s="15" t="s">
        <v>394</v>
      </c>
      <c r="D193" s="16">
        <v>9019</v>
      </c>
      <c r="E193" s="68">
        <f t="shared" si="16"/>
        <v>901.90000000000009</v>
      </c>
      <c r="F193" s="68">
        <f t="shared" si="17"/>
        <v>8117.1</v>
      </c>
      <c r="G193" s="68">
        <f t="shared" si="18"/>
        <v>40.58550000000001</v>
      </c>
      <c r="H193" s="67">
        <f t="shared" si="19"/>
        <v>8117.1</v>
      </c>
      <c r="I193" s="44">
        <v>16240.5</v>
      </c>
      <c r="J193" s="25">
        <v>6.9000000000000006E-2</v>
      </c>
      <c r="K193" s="55">
        <f>I193*0.052</f>
        <v>844.50599999999997</v>
      </c>
      <c r="L193" s="72">
        <f>I193+K193</f>
        <v>17085.006000000001</v>
      </c>
      <c r="M193" s="74"/>
      <c r="N193" s="53">
        <v>643</v>
      </c>
      <c r="O193" s="27">
        <v>0.22900000000000001</v>
      </c>
      <c r="P193" s="79">
        <f t="shared" si="20"/>
        <v>683.58550000000002</v>
      </c>
      <c r="Q193" s="80">
        <f t="shared" si="21"/>
        <v>330</v>
      </c>
      <c r="R193" s="81">
        <f t="shared" si="22"/>
        <v>6.3118973561430827E-2</v>
      </c>
    </row>
    <row r="194" spans="1:18">
      <c r="A194" s="40">
        <v>192</v>
      </c>
      <c r="B194" s="56">
        <f t="shared" si="15"/>
        <v>192</v>
      </c>
      <c r="C194" s="15" t="s">
        <v>396</v>
      </c>
      <c r="D194" s="16">
        <v>17582</v>
      </c>
      <c r="E194" s="68">
        <f t="shared" si="16"/>
        <v>1758.2</v>
      </c>
      <c r="F194" s="68">
        <f t="shared" si="17"/>
        <v>15823.8</v>
      </c>
      <c r="G194" s="68">
        <f t="shared" si="18"/>
        <v>79.119</v>
      </c>
      <c r="H194" s="67">
        <f t="shared" si="19"/>
        <v>15823.8</v>
      </c>
      <c r="I194" s="44">
        <v>16195.7</v>
      </c>
      <c r="J194" s="25">
        <v>0.05</v>
      </c>
      <c r="K194" s="55">
        <f>I194*0.052</f>
        <v>842.17639999999994</v>
      </c>
      <c r="L194" s="72">
        <f>I194+K194</f>
        <v>17037.876400000001</v>
      </c>
      <c r="M194" s="74"/>
      <c r="N194" s="53">
        <v>1923.8</v>
      </c>
      <c r="O194" s="27">
        <v>6.0000000000000001E-3</v>
      </c>
      <c r="P194" s="79">
        <f t="shared" si="20"/>
        <v>2002.9189999999999</v>
      </c>
      <c r="Q194" s="80">
        <f t="shared" si="21"/>
        <v>158</v>
      </c>
      <c r="R194" s="81">
        <f t="shared" si="22"/>
        <v>4.1126416467408208E-2</v>
      </c>
    </row>
    <row r="195" spans="1:18">
      <c r="A195" s="40">
        <v>193</v>
      </c>
      <c r="B195" s="56">
        <f t="shared" si="15"/>
        <v>193</v>
      </c>
      <c r="C195" s="15" t="s">
        <v>398</v>
      </c>
      <c r="D195" s="16">
        <v>281600</v>
      </c>
      <c r="E195" s="68">
        <f t="shared" si="16"/>
        <v>28160</v>
      </c>
      <c r="F195" s="68">
        <f t="shared" si="17"/>
        <v>253440</v>
      </c>
      <c r="G195" s="68">
        <f t="shared" si="18"/>
        <v>1267.2</v>
      </c>
      <c r="H195" s="67">
        <f t="shared" si="19"/>
        <v>253440</v>
      </c>
      <c r="I195" s="44">
        <v>16125</v>
      </c>
      <c r="J195" s="25">
        <v>8.900000000000001E-2</v>
      </c>
      <c r="K195" s="55">
        <f>I195*0.052</f>
        <v>838.5</v>
      </c>
      <c r="L195" s="72">
        <f>I195+K195</f>
        <v>16963.5</v>
      </c>
      <c r="M195" s="74"/>
      <c r="N195" s="53">
        <v>2101</v>
      </c>
      <c r="O195" s="27">
        <v>0.39700000000000002</v>
      </c>
      <c r="P195" s="79">
        <f t="shared" si="20"/>
        <v>3368.2</v>
      </c>
      <c r="Q195" s="80">
        <f t="shared" si="21"/>
        <v>98</v>
      </c>
      <c r="R195" s="81">
        <f t="shared" si="22"/>
        <v>0.60314136125654438</v>
      </c>
    </row>
    <row r="196" spans="1:18">
      <c r="A196" s="40">
        <v>194</v>
      </c>
      <c r="B196" s="56">
        <f t="shared" ref="B196:B259" si="23">RANK($L196,$L$3:$L$502)</f>
        <v>194</v>
      </c>
      <c r="C196" s="15" t="s">
        <v>400</v>
      </c>
      <c r="D196" s="16">
        <v>8437</v>
      </c>
      <c r="E196" s="68">
        <f t="shared" ref="E196:E259" si="24">D196*0.1</f>
        <v>843.7</v>
      </c>
      <c r="F196" s="68">
        <f t="shared" ref="F196:F259" si="25">D196-E196</f>
        <v>7593.3</v>
      </c>
      <c r="G196" s="68">
        <f t="shared" ref="G196:G259" si="26">(E196*45000)/1000000</f>
        <v>37.966500000000003</v>
      </c>
      <c r="H196" s="67">
        <f t="shared" ref="H196:H259" si="27">D196-E196</f>
        <v>7593.3</v>
      </c>
      <c r="I196" s="44">
        <v>16068</v>
      </c>
      <c r="J196" s="25">
        <v>0.14000000000000001</v>
      </c>
      <c r="K196" s="55">
        <f>I196*0.052</f>
        <v>835.53599999999994</v>
      </c>
      <c r="L196" s="72">
        <f>I196+K196</f>
        <v>16903.536</v>
      </c>
      <c r="M196" s="74"/>
      <c r="N196" s="53">
        <v>1460.3</v>
      </c>
      <c r="O196" s="27">
        <v>0.40600000000000003</v>
      </c>
      <c r="P196" s="79">
        <f t="shared" ref="P196:P259" si="28">N196+G196</f>
        <v>1498.2665</v>
      </c>
      <c r="Q196" s="80">
        <f t="shared" ref="Q196:Q259" si="29">RANK($P196,$P$3:$P$502)</f>
        <v>204</v>
      </c>
      <c r="R196" s="81">
        <f t="shared" ref="R196:R259" si="30">(P196-N196)/ABS(N196)</f>
        <v>2.5999109771964662E-2</v>
      </c>
    </row>
    <row r="197" spans="1:18">
      <c r="A197" s="40">
        <v>195</v>
      </c>
      <c r="B197" s="56">
        <f t="shared" si="23"/>
        <v>195</v>
      </c>
      <c r="C197" s="15" t="s">
        <v>402</v>
      </c>
      <c r="D197" s="16">
        <v>76032</v>
      </c>
      <c r="E197" s="68">
        <f t="shared" si="24"/>
        <v>7603.2000000000007</v>
      </c>
      <c r="F197" s="68">
        <f t="shared" si="25"/>
        <v>68428.800000000003</v>
      </c>
      <c r="G197" s="68">
        <f t="shared" si="26"/>
        <v>342.14400000000006</v>
      </c>
      <c r="H197" s="67">
        <f t="shared" si="27"/>
        <v>68428.800000000003</v>
      </c>
      <c r="I197" s="44">
        <v>15983</v>
      </c>
      <c r="J197" s="25">
        <v>0.32200000000000001</v>
      </c>
      <c r="K197" s="55">
        <f>I197*0.052</f>
        <v>831.11599999999999</v>
      </c>
      <c r="L197" s="72">
        <f>I197+K197</f>
        <v>16814.116000000002</v>
      </c>
      <c r="M197" s="74"/>
      <c r="N197" s="53">
        <v>311</v>
      </c>
      <c r="O197" s="27">
        <v>-0.71699999999999997</v>
      </c>
      <c r="P197" s="79">
        <f t="shared" si="28"/>
        <v>653.14400000000001</v>
      </c>
      <c r="Q197" s="80">
        <f t="shared" si="29"/>
        <v>335</v>
      </c>
      <c r="R197" s="81">
        <f t="shared" si="30"/>
        <v>1.1001414790996784</v>
      </c>
    </row>
    <row r="198" spans="1:18">
      <c r="A198" s="40">
        <v>196</v>
      </c>
      <c r="B198" s="56">
        <f t="shared" si="23"/>
        <v>196</v>
      </c>
      <c r="C198" s="15" t="s">
        <v>404</v>
      </c>
      <c r="D198" s="16">
        <v>74000</v>
      </c>
      <c r="E198" s="68">
        <f t="shared" si="24"/>
        <v>7400</v>
      </c>
      <c r="F198" s="68">
        <f t="shared" si="25"/>
        <v>66600</v>
      </c>
      <c r="G198" s="68">
        <f t="shared" si="26"/>
        <v>333</v>
      </c>
      <c r="H198" s="67">
        <f t="shared" si="27"/>
        <v>66600</v>
      </c>
      <c r="I198" s="44">
        <v>15860</v>
      </c>
      <c r="J198" s="25">
        <v>2.5000000000000001E-2</v>
      </c>
      <c r="K198" s="55">
        <f>I198*0.052</f>
        <v>824.71999999999991</v>
      </c>
      <c r="L198" s="72">
        <f>I198+K198</f>
        <v>16684.72</v>
      </c>
      <c r="M198" s="74"/>
      <c r="N198" s="53">
        <v>564</v>
      </c>
      <c r="O198" s="27">
        <v>0.29099999999999998</v>
      </c>
      <c r="P198" s="79">
        <f t="shared" si="28"/>
        <v>897</v>
      </c>
      <c r="Q198" s="80">
        <f t="shared" si="29"/>
        <v>280</v>
      </c>
      <c r="R198" s="81">
        <f t="shared" si="30"/>
        <v>0.59042553191489366</v>
      </c>
    </row>
    <row r="199" spans="1:18">
      <c r="A199" s="40">
        <v>197</v>
      </c>
      <c r="B199" s="56">
        <f t="shared" si="23"/>
        <v>197</v>
      </c>
      <c r="C199" s="15" t="s">
        <v>406</v>
      </c>
      <c r="D199" s="16">
        <v>7100</v>
      </c>
      <c r="E199" s="68">
        <f t="shared" si="24"/>
        <v>710</v>
      </c>
      <c r="F199" s="68">
        <f t="shared" si="25"/>
        <v>6390</v>
      </c>
      <c r="G199" s="68">
        <f t="shared" si="26"/>
        <v>31.95</v>
      </c>
      <c r="H199" s="67">
        <f t="shared" si="27"/>
        <v>6390</v>
      </c>
      <c r="I199" s="44">
        <v>15794.3</v>
      </c>
      <c r="J199" s="25">
        <v>0.35100000000000003</v>
      </c>
      <c r="K199" s="55">
        <f>I199*0.052</f>
        <v>821.30359999999996</v>
      </c>
      <c r="L199" s="72">
        <f>I199+K199</f>
        <v>16615.603599999999</v>
      </c>
      <c r="M199" s="74"/>
      <c r="N199" s="53">
        <v>1211.2</v>
      </c>
      <c r="O199" s="27">
        <v>1.167</v>
      </c>
      <c r="P199" s="79">
        <f t="shared" si="28"/>
        <v>1243.1500000000001</v>
      </c>
      <c r="Q199" s="80">
        <f t="shared" si="29"/>
        <v>231</v>
      </c>
      <c r="R199" s="81">
        <f t="shared" si="30"/>
        <v>2.6378797886393697E-2</v>
      </c>
    </row>
    <row r="200" spans="1:18">
      <c r="A200" s="40">
        <v>198</v>
      </c>
      <c r="B200" s="56">
        <f t="shared" si="23"/>
        <v>198</v>
      </c>
      <c r="C200" s="15" t="s">
        <v>408</v>
      </c>
      <c r="D200" s="16">
        <v>227200</v>
      </c>
      <c r="E200" s="68">
        <f t="shared" si="24"/>
        <v>22720</v>
      </c>
      <c r="F200" s="68">
        <f t="shared" si="25"/>
        <v>204480</v>
      </c>
      <c r="G200" s="68">
        <f t="shared" si="26"/>
        <v>1022.4</v>
      </c>
      <c r="H200" s="67">
        <f t="shared" si="27"/>
        <v>204480</v>
      </c>
      <c r="I200" s="44">
        <v>15789.6</v>
      </c>
      <c r="J200" s="25">
        <v>8.1000000000000003E-2</v>
      </c>
      <c r="K200" s="55">
        <f>I200*0.052</f>
        <v>821.05920000000003</v>
      </c>
      <c r="L200" s="72">
        <f>I200+K200</f>
        <v>16610.659200000002</v>
      </c>
      <c r="M200" s="74"/>
      <c r="N200" s="53">
        <v>567.9</v>
      </c>
      <c r="O200" s="27">
        <v>0.51900000000000002</v>
      </c>
      <c r="P200" s="79">
        <f t="shared" si="28"/>
        <v>1590.3</v>
      </c>
      <c r="Q200" s="80">
        <f t="shared" si="29"/>
        <v>197</v>
      </c>
      <c r="R200" s="81">
        <f t="shared" si="30"/>
        <v>1.8003169572107767</v>
      </c>
    </row>
    <row r="201" spans="1:18">
      <c r="A201" s="40">
        <v>199</v>
      </c>
      <c r="B201" s="56">
        <f t="shared" si="23"/>
        <v>199</v>
      </c>
      <c r="C201" s="15" t="s">
        <v>410</v>
      </c>
      <c r="D201" s="16">
        <v>29888</v>
      </c>
      <c r="E201" s="68">
        <f t="shared" si="24"/>
        <v>2988.8</v>
      </c>
      <c r="F201" s="68">
        <f t="shared" si="25"/>
        <v>26899.200000000001</v>
      </c>
      <c r="G201" s="68">
        <f t="shared" si="26"/>
        <v>134.49600000000001</v>
      </c>
      <c r="H201" s="67">
        <f t="shared" si="27"/>
        <v>26899.200000000001</v>
      </c>
      <c r="I201" s="44">
        <v>15784</v>
      </c>
      <c r="J201" s="25">
        <v>5.5E-2</v>
      </c>
      <c r="K201" s="55">
        <f>I201*0.052</f>
        <v>820.76799999999992</v>
      </c>
      <c r="L201" s="72">
        <f>I201+K201</f>
        <v>16604.768</v>
      </c>
      <c r="M201" s="74"/>
      <c r="N201" s="53">
        <v>5580</v>
      </c>
      <c r="O201" s="27">
        <v>0.51500000000000001</v>
      </c>
      <c r="P201" s="79">
        <f t="shared" si="28"/>
        <v>5714.4960000000001</v>
      </c>
      <c r="Q201" s="80">
        <f t="shared" si="29"/>
        <v>58</v>
      </c>
      <c r="R201" s="81">
        <f t="shared" si="30"/>
        <v>2.410322580645163E-2</v>
      </c>
    </row>
    <row r="202" spans="1:18">
      <c r="A202" s="40">
        <v>200</v>
      </c>
      <c r="B202" s="56">
        <f t="shared" si="23"/>
        <v>200</v>
      </c>
      <c r="C202" s="15" t="s">
        <v>412</v>
      </c>
      <c r="D202" s="16">
        <v>40000</v>
      </c>
      <c r="E202" s="68">
        <f t="shared" si="24"/>
        <v>4000</v>
      </c>
      <c r="F202" s="68">
        <f t="shared" si="25"/>
        <v>36000</v>
      </c>
      <c r="G202" s="68">
        <f t="shared" si="26"/>
        <v>180</v>
      </c>
      <c r="H202" s="67">
        <f t="shared" si="27"/>
        <v>36000</v>
      </c>
      <c r="I202" s="44">
        <v>15740.4</v>
      </c>
      <c r="J202" s="25">
        <v>8.0000000000000002E-3</v>
      </c>
      <c r="K202" s="55">
        <f>I202*0.052</f>
        <v>818.50079999999991</v>
      </c>
      <c r="L202" s="72">
        <f>I202+K202</f>
        <v>16558.900799999999</v>
      </c>
      <c r="M202" s="74"/>
      <c r="N202" s="53">
        <v>2131</v>
      </c>
      <c r="O202" s="27">
        <v>0.28599999999999998</v>
      </c>
      <c r="P202" s="79">
        <f t="shared" si="28"/>
        <v>2311</v>
      </c>
      <c r="Q202" s="80">
        <f t="shared" si="29"/>
        <v>143</v>
      </c>
      <c r="R202" s="81">
        <f t="shared" si="30"/>
        <v>8.4467386203660247E-2</v>
      </c>
    </row>
    <row r="203" spans="1:18">
      <c r="A203" s="40">
        <v>201</v>
      </c>
      <c r="B203" s="56">
        <f t="shared" si="23"/>
        <v>201</v>
      </c>
      <c r="C203" s="15" t="s">
        <v>414</v>
      </c>
      <c r="D203" s="16">
        <v>23000</v>
      </c>
      <c r="E203" s="68">
        <f t="shared" si="24"/>
        <v>2300</v>
      </c>
      <c r="F203" s="68">
        <f t="shared" si="25"/>
        <v>20700</v>
      </c>
      <c r="G203" s="68">
        <f t="shared" si="26"/>
        <v>103.5</v>
      </c>
      <c r="H203" s="67">
        <f t="shared" si="27"/>
        <v>20700</v>
      </c>
      <c r="I203" s="44">
        <v>15679</v>
      </c>
      <c r="J203" s="25">
        <v>-2.1000000000000001E-2</v>
      </c>
      <c r="K203" s="55">
        <f>I203*0.052</f>
        <v>815.30799999999999</v>
      </c>
      <c r="L203" s="72">
        <f>I203+K203</f>
        <v>16494.308000000001</v>
      </c>
      <c r="M203" s="74"/>
      <c r="N203" s="53">
        <v>45</v>
      </c>
      <c r="O203" s="27">
        <v>-0.93100000000000005</v>
      </c>
      <c r="P203" s="79">
        <f t="shared" si="28"/>
        <v>148.5</v>
      </c>
      <c r="Q203" s="80">
        <f t="shared" si="29"/>
        <v>444</v>
      </c>
      <c r="R203" s="81">
        <f t="shared" si="30"/>
        <v>2.2999999999999998</v>
      </c>
    </row>
    <row r="204" spans="1:18">
      <c r="A204" s="40">
        <v>202</v>
      </c>
      <c r="B204" s="56">
        <f t="shared" si="23"/>
        <v>202</v>
      </c>
      <c r="C204" s="15" t="s">
        <v>416</v>
      </c>
      <c r="D204" s="16">
        <v>34500</v>
      </c>
      <c r="E204" s="68">
        <f t="shared" si="24"/>
        <v>3450</v>
      </c>
      <c r="F204" s="68">
        <f t="shared" si="25"/>
        <v>31050</v>
      </c>
      <c r="G204" s="68">
        <f t="shared" si="26"/>
        <v>155.25</v>
      </c>
      <c r="H204" s="67">
        <f t="shared" si="27"/>
        <v>31050</v>
      </c>
      <c r="I204" s="44">
        <v>15544</v>
      </c>
      <c r="J204" s="25">
        <v>6.0000000000000001E-3</v>
      </c>
      <c r="K204" s="55">
        <f>I204*0.052</f>
        <v>808.28800000000001</v>
      </c>
      <c r="L204" s="72">
        <f>I204+K204</f>
        <v>16352.288</v>
      </c>
      <c r="M204" s="74"/>
      <c r="N204" s="53">
        <v>2400</v>
      </c>
      <c r="O204" s="27">
        <v>0.186</v>
      </c>
      <c r="P204" s="79">
        <f t="shared" si="28"/>
        <v>2555.25</v>
      </c>
      <c r="Q204" s="80">
        <f t="shared" si="29"/>
        <v>128</v>
      </c>
      <c r="R204" s="81">
        <f t="shared" si="30"/>
        <v>6.4687499999999995E-2</v>
      </c>
    </row>
    <row r="205" spans="1:18">
      <c r="A205" s="40">
        <v>203</v>
      </c>
      <c r="B205" s="56">
        <f t="shared" si="23"/>
        <v>203</v>
      </c>
      <c r="C205" s="15" t="s">
        <v>418</v>
      </c>
      <c r="D205" s="16">
        <v>64000</v>
      </c>
      <c r="E205" s="68">
        <f t="shared" si="24"/>
        <v>6400</v>
      </c>
      <c r="F205" s="68">
        <f t="shared" si="25"/>
        <v>57600</v>
      </c>
      <c r="G205" s="68">
        <f t="shared" si="26"/>
        <v>288</v>
      </c>
      <c r="H205" s="67">
        <f t="shared" si="27"/>
        <v>57600</v>
      </c>
      <c r="I205" s="44">
        <v>15475</v>
      </c>
      <c r="J205" s="25">
        <v>6.0000000000000001E-3</v>
      </c>
      <c r="K205" s="55">
        <f>I205*0.052</f>
        <v>804.69999999999993</v>
      </c>
      <c r="L205" s="72">
        <f>I205+K205</f>
        <v>16279.7</v>
      </c>
      <c r="M205" s="74"/>
      <c r="N205" s="53">
        <v>693</v>
      </c>
      <c r="O205" s="27">
        <v>1.0029999999999999</v>
      </c>
      <c r="P205" s="79">
        <f t="shared" si="28"/>
        <v>981</v>
      </c>
      <c r="Q205" s="80">
        <f t="shared" si="29"/>
        <v>270</v>
      </c>
      <c r="R205" s="81">
        <f t="shared" si="30"/>
        <v>0.41558441558441561</v>
      </c>
    </row>
    <row r="206" spans="1:18">
      <c r="A206" s="40">
        <v>204</v>
      </c>
      <c r="B206" s="56">
        <f t="shared" si="23"/>
        <v>204</v>
      </c>
      <c r="C206" s="15" t="s">
        <v>420</v>
      </c>
      <c r="D206" s="16">
        <v>21800</v>
      </c>
      <c r="E206" s="68">
        <f t="shared" si="24"/>
        <v>2180</v>
      </c>
      <c r="F206" s="68">
        <f t="shared" si="25"/>
        <v>19620</v>
      </c>
      <c r="G206" s="68">
        <f t="shared" si="26"/>
        <v>98.1</v>
      </c>
      <c r="H206" s="67">
        <f t="shared" si="27"/>
        <v>19620</v>
      </c>
      <c r="I206" s="44">
        <v>15451</v>
      </c>
      <c r="J206" s="25">
        <v>0.18</v>
      </c>
      <c r="K206" s="55">
        <f>I206*0.052</f>
        <v>803.452</v>
      </c>
      <c r="L206" s="72">
        <f>I206+K206</f>
        <v>16254.451999999999</v>
      </c>
      <c r="M206" s="74"/>
      <c r="N206" s="53">
        <v>2057</v>
      </c>
      <c r="O206" s="27">
        <v>0.14599999999999999</v>
      </c>
      <c r="P206" s="79">
        <f t="shared" si="28"/>
        <v>2155.1</v>
      </c>
      <c r="Q206" s="80">
        <f t="shared" si="29"/>
        <v>151</v>
      </c>
      <c r="R206" s="81">
        <f t="shared" si="30"/>
        <v>4.7690811861934815E-2</v>
      </c>
    </row>
    <row r="207" spans="1:18">
      <c r="A207" s="40">
        <v>205</v>
      </c>
      <c r="B207" s="56">
        <f t="shared" si="23"/>
        <v>205</v>
      </c>
      <c r="C207" s="15" t="s">
        <v>422</v>
      </c>
      <c r="D207" s="16">
        <v>47300</v>
      </c>
      <c r="E207" s="68">
        <f t="shared" si="24"/>
        <v>4730</v>
      </c>
      <c r="F207" s="68">
        <f t="shared" si="25"/>
        <v>42570</v>
      </c>
      <c r="G207" s="68">
        <f t="shared" si="26"/>
        <v>212.85</v>
      </c>
      <c r="H207" s="67">
        <f t="shared" si="27"/>
        <v>42570</v>
      </c>
      <c r="I207" s="44">
        <v>15374</v>
      </c>
      <c r="J207" s="25">
        <v>2.7000000000000003E-2</v>
      </c>
      <c r="K207" s="55">
        <f>I207*0.052</f>
        <v>799.44799999999998</v>
      </c>
      <c r="L207" s="72">
        <f>I207+K207</f>
        <v>16173.448</v>
      </c>
      <c r="M207" s="74"/>
      <c r="N207" s="53">
        <v>1341</v>
      </c>
      <c r="O207" s="27">
        <v>-0.157</v>
      </c>
      <c r="P207" s="79">
        <f t="shared" si="28"/>
        <v>1553.85</v>
      </c>
      <c r="Q207" s="80">
        <f t="shared" si="29"/>
        <v>200</v>
      </c>
      <c r="R207" s="81">
        <f t="shared" si="30"/>
        <v>0.15872483221476502</v>
      </c>
    </row>
    <row r="208" spans="1:18">
      <c r="A208" s="40">
        <v>206</v>
      </c>
      <c r="B208" s="56">
        <f t="shared" si="23"/>
        <v>206</v>
      </c>
      <c r="C208" s="15" t="s">
        <v>424</v>
      </c>
      <c r="D208" s="16">
        <v>70400</v>
      </c>
      <c r="E208" s="68">
        <f t="shared" si="24"/>
        <v>7040</v>
      </c>
      <c r="F208" s="68">
        <f t="shared" si="25"/>
        <v>63360</v>
      </c>
      <c r="G208" s="68">
        <f t="shared" si="26"/>
        <v>316.8</v>
      </c>
      <c r="H208" s="67">
        <f t="shared" si="27"/>
        <v>63360</v>
      </c>
      <c r="I208" s="44">
        <v>15290.2</v>
      </c>
      <c r="J208" s="25">
        <v>1E-3</v>
      </c>
      <c r="K208" s="55">
        <f>I208*0.052</f>
        <v>795.09040000000005</v>
      </c>
      <c r="L208" s="72">
        <f>I208+K208</f>
        <v>16085.290400000002</v>
      </c>
      <c r="M208" s="74"/>
      <c r="N208" s="53">
        <v>1326.4</v>
      </c>
      <c r="O208" s="27">
        <v>0.219</v>
      </c>
      <c r="P208" s="79">
        <f t="shared" si="28"/>
        <v>1643.2</v>
      </c>
      <c r="Q208" s="80">
        <f t="shared" si="29"/>
        <v>189</v>
      </c>
      <c r="R208" s="81">
        <f t="shared" si="30"/>
        <v>0.23884197828709283</v>
      </c>
    </row>
    <row r="209" spans="1:18">
      <c r="A209" s="40">
        <v>207</v>
      </c>
      <c r="B209" s="56">
        <f t="shared" si="23"/>
        <v>207</v>
      </c>
      <c r="C209" s="15" t="s">
        <v>426</v>
      </c>
      <c r="D209" s="16">
        <v>8852</v>
      </c>
      <c r="E209" s="68">
        <f t="shared" si="24"/>
        <v>885.2</v>
      </c>
      <c r="F209" s="68">
        <f t="shared" si="25"/>
        <v>7966.8</v>
      </c>
      <c r="G209" s="68">
        <f t="shared" si="26"/>
        <v>39.834000000000003</v>
      </c>
      <c r="H209" s="67">
        <f t="shared" si="27"/>
        <v>7966.8</v>
      </c>
      <c r="I209" s="44">
        <v>15281</v>
      </c>
      <c r="J209" s="25">
        <v>0.17499999999999999</v>
      </c>
      <c r="K209" s="55">
        <f>I209*0.052</f>
        <v>794.61199999999997</v>
      </c>
      <c r="L209" s="72">
        <f>I209+K209</f>
        <v>16075.611999999999</v>
      </c>
      <c r="M209" s="74"/>
      <c r="N209" s="53">
        <v>4046</v>
      </c>
      <c r="O209" s="27">
        <v>0.376</v>
      </c>
      <c r="P209" s="79">
        <f t="shared" si="28"/>
        <v>4085.8339999999998</v>
      </c>
      <c r="Q209" s="80">
        <f t="shared" si="29"/>
        <v>83</v>
      </c>
      <c r="R209" s="81">
        <f t="shared" si="30"/>
        <v>9.8452792881858209E-3</v>
      </c>
    </row>
    <row r="210" spans="1:18">
      <c r="A210" s="40">
        <v>208</v>
      </c>
      <c r="B210" s="56">
        <f t="shared" si="23"/>
        <v>208</v>
      </c>
      <c r="C210" s="15" t="s">
        <v>428</v>
      </c>
      <c r="D210" s="16">
        <v>77600</v>
      </c>
      <c r="E210" s="68">
        <f t="shared" si="24"/>
        <v>7760</v>
      </c>
      <c r="F210" s="68">
        <f t="shared" si="25"/>
        <v>69840</v>
      </c>
      <c r="G210" s="68">
        <f t="shared" si="26"/>
        <v>349.2</v>
      </c>
      <c r="H210" s="67">
        <f t="shared" si="27"/>
        <v>69840</v>
      </c>
      <c r="I210" s="44">
        <v>14984.6</v>
      </c>
      <c r="J210" s="25">
        <v>0.495</v>
      </c>
      <c r="K210" s="55">
        <f>I210*0.052</f>
        <v>779.19920000000002</v>
      </c>
      <c r="L210" s="72">
        <f>I210+K210</f>
        <v>15763.799200000001</v>
      </c>
      <c r="M210" s="74"/>
      <c r="N210" s="53">
        <v>163.4</v>
      </c>
      <c r="O210" s="27">
        <v>-0.44400000000000001</v>
      </c>
      <c r="P210" s="79">
        <f t="shared" si="28"/>
        <v>512.6</v>
      </c>
      <c r="Q210" s="80">
        <f t="shared" si="29"/>
        <v>369</v>
      </c>
      <c r="R210" s="81">
        <f t="shared" si="30"/>
        <v>2.1370869033047737</v>
      </c>
    </row>
    <row r="211" spans="1:18">
      <c r="A211" s="40">
        <v>209</v>
      </c>
      <c r="B211" s="56">
        <f t="shared" si="23"/>
        <v>209</v>
      </c>
      <c r="C211" s="15" t="s">
        <v>430</v>
      </c>
      <c r="D211" s="16">
        <v>88100</v>
      </c>
      <c r="E211" s="68">
        <f t="shared" si="24"/>
        <v>8810</v>
      </c>
      <c r="F211" s="68">
        <f t="shared" si="25"/>
        <v>79290</v>
      </c>
      <c r="G211" s="68">
        <f t="shared" si="26"/>
        <v>396.45</v>
      </c>
      <c r="H211" s="67">
        <f t="shared" si="27"/>
        <v>79290</v>
      </c>
      <c r="I211" s="44">
        <v>14983.5</v>
      </c>
      <c r="J211" s="25">
        <v>0.06</v>
      </c>
      <c r="K211" s="55">
        <f>I211*0.052</f>
        <v>779.14199999999994</v>
      </c>
      <c r="L211" s="72">
        <f>I211+K211</f>
        <v>15762.642</v>
      </c>
      <c r="M211" s="74"/>
      <c r="N211" s="53">
        <v>1587.5</v>
      </c>
      <c r="O211" s="27">
        <v>0.16500000000000001</v>
      </c>
      <c r="P211" s="79">
        <f t="shared" si="28"/>
        <v>1983.95</v>
      </c>
      <c r="Q211" s="80">
        <f t="shared" si="29"/>
        <v>161</v>
      </c>
      <c r="R211" s="81">
        <f t="shared" si="30"/>
        <v>0.24973228346456697</v>
      </c>
    </row>
    <row r="212" spans="1:18">
      <c r="A212" s="40">
        <v>210</v>
      </c>
      <c r="B212" s="56">
        <f t="shared" si="23"/>
        <v>210</v>
      </c>
      <c r="C212" s="15" t="s">
        <v>432</v>
      </c>
      <c r="D212" s="16">
        <v>66000</v>
      </c>
      <c r="E212" s="68">
        <f t="shared" si="24"/>
        <v>6600</v>
      </c>
      <c r="F212" s="68">
        <f t="shared" si="25"/>
        <v>59400</v>
      </c>
      <c r="G212" s="68">
        <f t="shared" si="26"/>
        <v>297</v>
      </c>
      <c r="H212" s="67">
        <f t="shared" si="27"/>
        <v>59400</v>
      </c>
      <c r="I212" s="44">
        <v>14950</v>
      </c>
      <c r="J212" s="25">
        <v>6.6000000000000003E-2</v>
      </c>
      <c r="K212" s="55">
        <f>I212*0.052</f>
        <v>777.4</v>
      </c>
      <c r="L212" s="72">
        <f>I212+K212</f>
        <v>15727.4</v>
      </c>
      <c r="M212" s="74"/>
      <c r="N212" s="53">
        <v>1650</v>
      </c>
      <c r="O212" s="27">
        <v>0.106</v>
      </c>
      <c r="P212" s="79">
        <f t="shared" si="28"/>
        <v>1947</v>
      </c>
      <c r="Q212" s="80">
        <f t="shared" si="29"/>
        <v>164</v>
      </c>
      <c r="R212" s="81">
        <f t="shared" si="30"/>
        <v>0.18</v>
      </c>
    </row>
    <row r="213" spans="1:18">
      <c r="A213" s="40">
        <v>210</v>
      </c>
      <c r="B213" s="56">
        <f t="shared" si="23"/>
        <v>210</v>
      </c>
      <c r="C213" s="15" t="s">
        <v>433</v>
      </c>
      <c r="D213" s="16">
        <v>14800</v>
      </c>
      <c r="E213" s="68">
        <f t="shared" si="24"/>
        <v>1480</v>
      </c>
      <c r="F213" s="68">
        <f t="shared" si="25"/>
        <v>13320</v>
      </c>
      <c r="G213" s="68">
        <f t="shared" si="26"/>
        <v>66.599999999999994</v>
      </c>
      <c r="H213" s="67">
        <f t="shared" si="27"/>
        <v>13320</v>
      </c>
      <c r="I213" s="44">
        <v>14950</v>
      </c>
      <c r="J213" s="25">
        <v>0.19600000000000001</v>
      </c>
      <c r="K213" s="55">
        <f>I213*0.052</f>
        <v>777.4</v>
      </c>
      <c r="L213" s="72">
        <f>I213+K213</f>
        <v>15727.4</v>
      </c>
      <c r="M213" s="74"/>
      <c r="N213" s="53">
        <v>5859</v>
      </c>
      <c r="O213" s="27">
        <v>0.497</v>
      </c>
      <c r="P213" s="79">
        <f t="shared" si="28"/>
        <v>5925.6</v>
      </c>
      <c r="Q213" s="80">
        <f t="shared" si="29"/>
        <v>53</v>
      </c>
      <c r="R213" s="81">
        <f t="shared" si="30"/>
        <v>1.1367127496159816E-2</v>
      </c>
    </row>
    <row r="214" spans="1:18">
      <c r="A214" s="40">
        <v>212</v>
      </c>
      <c r="B214" s="56">
        <f t="shared" si="23"/>
        <v>212</v>
      </c>
      <c r="C214" s="15" t="s">
        <v>435</v>
      </c>
      <c r="D214" s="16">
        <v>10000</v>
      </c>
      <c r="E214" s="68">
        <f t="shared" si="24"/>
        <v>1000</v>
      </c>
      <c r="F214" s="68">
        <f t="shared" si="25"/>
        <v>9000</v>
      </c>
      <c r="G214" s="68">
        <f t="shared" si="26"/>
        <v>45</v>
      </c>
      <c r="H214" s="67">
        <f t="shared" si="27"/>
        <v>9000</v>
      </c>
      <c r="I214" s="44">
        <v>14936.2</v>
      </c>
      <c r="J214" s="25">
        <v>8.6999999999999994E-2</v>
      </c>
      <c r="K214" s="55">
        <f>I214*0.052</f>
        <v>776.68240000000003</v>
      </c>
      <c r="L214" s="72">
        <f>I214+K214</f>
        <v>15712.8824</v>
      </c>
      <c r="M214" s="74"/>
      <c r="N214" s="53">
        <v>254.5</v>
      </c>
      <c r="O214" s="27">
        <v>-0.19</v>
      </c>
      <c r="P214" s="79">
        <f t="shared" si="28"/>
        <v>299.5</v>
      </c>
      <c r="Q214" s="80">
        <f t="shared" si="29"/>
        <v>419</v>
      </c>
      <c r="R214" s="81">
        <f t="shared" si="30"/>
        <v>0.17681728880157171</v>
      </c>
    </row>
    <row r="215" spans="1:18">
      <c r="A215" s="40">
        <v>213</v>
      </c>
      <c r="B215" s="56">
        <f t="shared" si="23"/>
        <v>213</v>
      </c>
      <c r="C215" s="15" t="s">
        <v>437</v>
      </c>
      <c r="D215" s="16">
        <v>43700</v>
      </c>
      <c r="E215" s="68">
        <f t="shared" si="24"/>
        <v>4370</v>
      </c>
      <c r="F215" s="68">
        <f t="shared" si="25"/>
        <v>39330</v>
      </c>
      <c r="G215" s="68">
        <f t="shared" si="26"/>
        <v>196.65</v>
      </c>
      <c r="H215" s="67">
        <f t="shared" si="27"/>
        <v>39330</v>
      </c>
      <c r="I215" s="44">
        <v>14914</v>
      </c>
      <c r="J215" s="25">
        <v>0.03</v>
      </c>
      <c r="K215" s="55">
        <f>I215*0.052</f>
        <v>775.52800000000002</v>
      </c>
      <c r="L215" s="72">
        <f>I215+K215</f>
        <v>15689.528</v>
      </c>
      <c r="M215" s="74"/>
      <c r="N215" s="53">
        <v>1925</v>
      </c>
      <c r="O215" s="27">
        <v>-1.2E-2</v>
      </c>
      <c r="P215" s="79">
        <f t="shared" si="28"/>
        <v>2121.65</v>
      </c>
      <c r="Q215" s="80">
        <f t="shared" si="29"/>
        <v>152</v>
      </c>
      <c r="R215" s="81">
        <f t="shared" si="30"/>
        <v>0.10215584415584421</v>
      </c>
    </row>
    <row r="216" spans="1:18">
      <c r="A216" s="40">
        <v>214</v>
      </c>
      <c r="B216" s="56">
        <f t="shared" si="23"/>
        <v>214</v>
      </c>
      <c r="C216" s="15" t="s">
        <v>439</v>
      </c>
      <c r="D216" s="16">
        <v>48000</v>
      </c>
      <c r="E216" s="68">
        <f t="shared" si="24"/>
        <v>4800</v>
      </c>
      <c r="F216" s="68">
        <f t="shared" si="25"/>
        <v>43200</v>
      </c>
      <c r="G216" s="68">
        <f t="shared" si="26"/>
        <v>216</v>
      </c>
      <c r="H216" s="67">
        <f t="shared" si="27"/>
        <v>43200</v>
      </c>
      <c r="I216" s="44">
        <v>14768</v>
      </c>
      <c r="J216" s="25">
        <v>3.2000000000000001E-2</v>
      </c>
      <c r="K216" s="55">
        <f>I216*0.052</f>
        <v>767.93599999999992</v>
      </c>
      <c r="L216" s="72">
        <f>I216+K216</f>
        <v>15535.936</v>
      </c>
      <c r="M216" s="74"/>
      <c r="N216" s="53">
        <v>2563</v>
      </c>
      <c r="O216" s="27">
        <v>0.51900000000000002</v>
      </c>
      <c r="P216" s="79">
        <f t="shared" si="28"/>
        <v>2779</v>
      </c>
      <c r="Q216" s="80">
        <f t="shared" si="29"/>
        <v>117</v>
      </c>
      <c r="R216" s="81">
        <f t="shared" si="30"/>
        <v>8.4276238782676552E-2</v>
      </c>
    </row>
    <row r="217" spans="1:18">
      <c r="A217" s="40">
        <v>215</v>
      </c>
      <c r="B217" s="56">
        <f t="shared" si="23"/>
        <v>215</v>
      </c>
      <c r="C217" s="15" t="s">
        <v>441</v>
      </c>
      <c r="D217" s="16">
        <v>49000</v>
      </c>
      <c r="E217" s="68">
        <f t="shared" si="24"/>
        <v>4900</v>
      </c>
      <c r="F217" s="68">
        <f t="shared" si="25"/>
        <v>44100</v>
      </c>
      <c r="G217" s="68">
        <f t="shared" si="26"/>
        <v>220.5</v>
      </c>
      <c r="H217" s="67">
        <f t="shared" si="27"/>
        <v>44100</v>
      </c>
      <c r="I217" s="44">
        <v>14668.2</v>
      </c>
      <c r="J217" s="25">
        <v>0.06</v>
      </c>
      <c r="K217" s="55">
        <f>I217*0.052</f>
        <v>762.74639999999999</v>
      </c>
      <c r="L217" s="72">
        <f>I217+K217</f>
        <v>15430.946400000001</v>
      </c>
      <c r="M217" s="74"/>
      <c r="N217" s="53">
        <v>1429.1</v>
      </c>
      <c r="O217" s="27">
        <v>-5.2999999999999999E-2</v>
      </c>
      <c r="P217" s="79">
        <f t="shared" si="28"/>
        <v>1649.6</v>
      </c>
      <c r="Q217" s="80">
        <f t="shared" si="29"/>
        <v>187</v>
      </c>
      <c r="R217" s="81">
        <f t="shared" si="30"/>
        <v>0.15429291162269962</v>
      </c>
    </row>
    <row r="218" spans="1:18">
      <c r="A218" s="40">
        <v>216</v>
      </c>
      <c r="B218" s="56">
        <f t="shared" si="23"/>
        <v>216</v>
      </c>
      <c r="C218" s="15" t="s">
        <v>443</v>
      </c>
      <c r="D218" s="16">
        <v>24500</v>
      </c>
      <c r="E218" s="68">
        <f t="shared" si="24"/>
        <v>2450</v>
      </c>
      <c r="F218" s="68">
        <f t="shared" si="25"/>
        <v>22050</v>
      </c>
      <c r="G218" s="68">
        <f t="shared" si="26"/>
        <v>110.25</v>
      </c>
      <c r="H218" s="67">
        <f t="shared" si="27"/>
        <v>22050</v>
      </c>
      <c r="I218" s="44">
        <v>14527</v>
      </c>
      <c r="J218" s="25">
        <v>0.14599999999999999</v>
      </c>
      <c r="K218" s="55">
        <f>I218*0.052</f>
        <v>755.404</v>
      </c>
      <c r="L218" s="72">
        <f>I218+K218</f>
        <v>15282.404</v>
      </c>
      <c r="M218" s="74"/>
      <c r="N218" s="53">
        <v>3998</v>
      </c>
      <c r="O218" s="27">
        <v>0.70799999999999996</v>
      </c>
      <c r="P218" s="79">
        <f t="shared" si="28"/>
        <v>4108.25</v>
      </c>
      <c r="Q218" s="80">
        <f t="shared" si="29"/>
        <v>82</v>
      </c>
      <c r="R218" s="81">
        <f t="shared" si="30"/>
        <v>2.7576288144072036E-2</v>
      </c>
    </row>
    <row r="219" spans="1:18">
      <c r="A219" s="40">
        <v>217</v>
      </c>
      <c r="B219" s="56">
        <f t="shared" si="23"/>
        <v>217</v>
      </c>
      <c r="C219" s="15" t="s">
        <v>445</v>
      </c>
      <c r="D219" s="16">
        <v>14750</v>
      </c>
      <c r="E219" s="68">
        <f t="shared" si="24"/>
        <v>1475</v>
      </c>
      <c r="F219" s="68">
        <f t="shared" si="25"/>
        <v>13275</v>
      </c>
      <c r="G219" s="68">
        <f t="shared" si="26"/>
        <v>66.375</v>
      </c>
      <c r="H219" s="67">
        <f t="shared" si="27"/>
        <v>13275</v>
      </c>
      <c r="I219" s="44">
        <v>14514</v>
      </c>
      <c r="J219" s="25">
        <v>-1.3000000000000001E-2</v>
      </c>
      <c r="K219" s="55">
        <f>I219*0.052</f>
        <v>754.72799999999995</v>
      </c>
      <c r="L219" s="72">
        <f>I219+K219</f>
        <v>15268.727999999999</v>
      </c>
      <c r="M219" s="74"/>
      <c r="N219" s="53">
        <v>1960</v>
      </c>
      <c r="O219" s="27">
        <v>4.49</v>
      </c>
      <c r="P219" s="79">
        <f t="shared" si="28"/>
        <v>2026.375</v>
      </c>
      <c r="Q219" s="80">
        <f t="shared" si="29"/>
        <v>156</v>
      </c>
      <c r="R219" s="81">
        <f t="shared" si="30"/>
        <v>3.3864795918367344E-2</v>
      </c>
    </row>
    <row r="220" spans="1:18">
      <c r="A220" s="40">
        <v>218</v>
      </c>
      <c r="B220" s="56">
        <f t="shared" si="23"/>
        <v>218</v>
      </c>
      <c r="C220" s="15" t="s">
        <v>447</v>
      </c>
      <c r="D220" s="16">
        <v>57170</v>
      </c>
      <c r="E220" s="68">
        <f t="shared" si="24"/>
        <v>5717</v>
      </c>
      <c r="F220" s="68">
        <f t="shared" si="25"/>
        <v>51453</v>
      </c>
      <c r="G220" s="68">
        <f t="shared" si="26"/>
        <v>257.26499999999999</v>
      </c>
      <c r="H220" s="67">
        <f t="shared" si="27"/>
        <v>51453</v>
      </c>
      <c r="I220" s="44">
        <v>14302.4</v>
      </c>
      <c r="J220" s="25">
        <v>0.18899999999999997</v>
      </c>
      <c r="K220" s="55">
        <f>I220*0.052</f>
        <v>743.72479999999996</v>
      </c>
      <c r="L220" s="72">
        <f>I220+K220</f>
        <v>15046.1248</v>
      </c>
      <c r="M220" s="74"/>
      <c r="N220" s="53">
        <v>1060.8</v>
      </c>
      <c r="O220" s="27">
        <v>7.9000000000000001E-2</v>
      </c>
      <c r="P220" s="79">
        <f t="shared" si="28"/>
        <v>1318.0650000000001</v>
      </c>
      <c r="Q220" s="80">
        <f t="shared" si="29"/>
        <v>216</v>
      </c>
      <c r="R220" s="81">
        <f t="shared" si="30"/>
        <v>0.24251979638009061</v>
      </c>
    </row>
    <row r="221" spans="1:18">
      <c r="A221" s="40">
        <v>219</v>
      </c>
      <c r="B221" s="56">
        <f t="shared" si="23"/>
        <v>219</v>
      </c>
      <c r="C221" s="15" t="s">
        <v>449</v>
      </c>
      <c r="D221" s="16">
        <v>16475</v>
      </c>
      <c r="E221" s="68">
        <f t="shared" si="24"/>
        <v>1647.5</v>
      </c>
      <c r="F221" s="68">
        <f t="shared" si="25"/>
        <v>14827.5</v>
      </c>
      <c r="G221" s="68">
        <f t="shared" si="26"/>
        <v>74.137500000000003</v>
      </c>
      <c r="H221" s="67">
        <f t="shared" si="27"/>
        <v>14827.5</v>
      </c>
      <c r="I221" s="44">
        <v>14237.2</v>
      </c>
      <c r="J221" s="25">
        <v>0.01</v>
      </c>
      <c r="K221" s="55">
        <f>I221*0.052</f>
        <v>740.33439999999996</v>
      </c>
      <c r="L221" s="72">
        <f>I221+K221</f>
        <v>14977.5344</v>
      </c>
      <c r="M221" s="74"/>
      <c r="N221" s="53">
        <v>1546.5</v>
      </c>
      <c r="O221" s="27">
        <v>-0.33100000000000002</v>
      </c>
      <c r="P221" s="79">
        <f t="shared" si="28"/>
        <v>1620.6375</v>
      </c>
      <c r="Q221" s="80">
        <f t="shared" si="29"/>
        <v>193</v>
      </c>
      <c r="R221" s="81">
        <f t="shared" si="30"/>
        <v>4.7938894277400612E-2</v>
      </c>
    </row>
    <row r="222" spans="1:18">
      <c r="A222" s="40">
        <v>220</v>
      </c>
      <c r="B222" s="56">
        <f t="shared" si="23"/>
        <v>220</v>
      </c>
      <c r="C222" s="15" t="s">
        <v>451</v>
      </c>
      <c r="D222" s="16">
        <v>10600</v>
      </c>
      <c r="E222" s="68">
        <f t="shared" si="24"/>
        <v>1060</v>
      </c>
      <c r="F222" s="68">
        <f t="shared" si="25"/>
        <v>9540</v>
      </c>
      <c r="G222" s="68">
        <f t="shared" si="26"/>
        <v>47.7</v>
      </c>
      <c r="H222" s="67">
        <f t="shared" si="27"/>
        <v>9540</v>
      </c>
      <c r="I222" s="44">
        <v>14212</v>
      </c>
      <c r="J222" s="25">
        <v>0.127</v>
      </c>
      <c r="K222" s="55">
        <f>I222*0.052</f>
        <v>739.024</v>
      </c>
      <c r="L222" s="72">
        <f>I222+K222</f>
        <v>14951.023999999999</v>
      </c>
      <c r="M222" s="74"/>
      <c r="N222" s="53">
        <v>1120</v>
      </c>
      <c r="O222" s="27">
        <v>-1.2E-2</v>
      </c>
      <c r="P222" s="79">
        <f t="shared" si="28"/>
        <v>1167.7</v>
      </c>
      <c r="Q222" s="80">
        <f t="shared" si="29"/>
        <v>239</v>
      </c>
      <c r="R222" s="81">
        <f t="shared" si="30"/>
        <v>4.2589285714285753E-2</v>
      </c>
    </row>
    <row r="223" spans="1:18">
      <c r="A223" s="40">
        <v>221</v>
      </c>
      <c r="B223" s="56">
        <f t="shared" si="23"/>
        <v>221</v>
      </c>
      <c r="C223" s="15" t="s">
        <v>453</v>
      </c>
      <c r="D223" s="16">
        <v>14900</v>
      </c>
      <c r="E223" s="68">
        <f t="shared" si="24"/>
        <v>1490</v>
      </c>
      <c r="F223" s="68">
        <f t="shared" si="25"/>
        <v>13410</v>
      </c>
      <c r="G223" s="68">
        <f t="shared" si="26"/>
        <v>67.05</v>
      </c>
      <c r="H223" s="67">
        <f t="shared" si="27"/>
        <v>13410</v>
      </c>
      <c r="I223" s="44">
        <v>14198</v>
      </c>
      <c r="J223" s="25">
        <v>0.13699999999999998</v>
      </c>
      <c r="K223" s="55">
        <f>I223*0.052</f>
        <v>738.29599999999994</v>
      </c>
      <c r="L223" s="72">
        <f>I223+K223</f>
        <v>14936.296</v>
      </c>
      <c r="M223" s="74"/>
      <c r="N223" s="53">
        <v>4305</v>
      </c>
      <c r="O223" s="27">
        <v>-0.13400000000000001</v>
      </c>
      <c r="P223" s="79">
        <f t="shared" si="28"/>
        <v>4372.05</v>
      </c>
      <c r="Q223" s="80">
        <f t="shared" si="29"/>
        <v>74</v>
      </c>
      <c r="R223" s="81">
        <f t="shared" si="30"/>
        <v>1.5574912891986105E-2</v>
      </c>
    </row>
    <row r="224" spans="1:18">
      <c r="A224" s="40">
        <v>222</v>
      </c>
      <c r="B224" s="56">
        <f t="shared" si="23"/>
        <v>222</v>
      </c>
      <c r="C224" s="15" t="s">
        <v>455</v>
      </c>
      <c r="D224" s="16">
        <v>29000</v>
      </c>
      <c r="E224" s="68">
        <f t="shared" si="24"/>
        <v>2900</v>
      </c>
      <c r="F224" s="68">
        <f t="shared" si="25"/>
        <v>26100</v>
      </c>
      <c r="G224" s="68">
        <f t="shared" si="26"/>
        <v>130.5</v>
      </c>
      <c r="H224" s="67">
        <f t="shared" si="27"/>
        <v>26100</v>
      </c>
      <c r="I224" s="44">
        <v>14178</v>
      </c>
      <c r="J224" s="25">
        <v>0.157</v>
      </c>
      <c r="K224" s="55">
        <f>I224*0.052</f>
        <v>737.25599999999997</v>
      </c>
      <c r="L224" s="72">
        <f>I224+K224</f>
        <v>14915.255999999999</v>
      </c>
      <c r="M224" s="74"/>
      <c r="N224" s="53">
        <v>1115</v>
      </c>
      <c r="O224" s="27">
        <v>1.881</v>
      </c>
      <c r="P224" s="79">
        <f t="shared" si="28"/>
        <v>1245.5</v>
      </c>
      <c r="Q224" s="80">
        <f t="shared" si="29"/>
        <v>229</v>
      </c>
      <c r="R224" s="81">
        <f t="shared" si="30"/>
        <v>0.11704035874439461</v>
      </c>
    </row>
    <row r="225" spans="1:18">
      <c r="A225" s="40">
        <v>223</v>
      </c>
      <c r="B225" s="56">
        <f t="shared" si="23"/>
        <v>223</v>
      </c>
      <c r="C225" s="15" t="s">
        <v>457</v>
      </c>
      <c r="D225" s="16">
        <v>78500</v>
      </c>
      <c r="E225" s="68">
        <f t="shared" si="24"/>
        <v>7850</v>
      </c>
      <c r="F225" s="68">
        <f t="shared" si="25"/>
        <v>70650</v>
      </c>
      <c r="G225" s="68">
        <f t="shared" si="26"/>
        <v>353.25</v>
      </c>
      <c r="H225" s="67">
        <f t="shared" si="27"/>
        <v>70650</v>
      </c>
      <c r="I225" s="44">
        <v>14155</v>
      </c>
      <c r="J225" s="25">
        <v>-0.23399999999999999</v>
      </c>
      <c r="K225" s="55">
        <f>I225*0.052</f>
        <v>736.06</v>
      </c>
      <c r="L225" s="72">
        <f>I225+K225</f>
        <v>14891.06</v>
      </c>
      <c r="M225" s="74"/>
      <c r="N225" s="53">
        <v>-788</v>
      </c>
      <c r="O225" s="27" t="s">
        <v>14</v>
      </c>
      <c r="P225" s="79">
        <f t="shared" si="28"/>
        <v>-434.75</v>
      </c>
      <c r="Q225" s="80">
        <f t="shared" si="29"/>
        <v>486</v>
      </c>
      <c r="R225" s="81">
        <f t="shared" si="30"/>
        <v>0.44828680203045684</v>
      </c>
    </row>
    <row r="226" spans="1:18">
      <c r="A226" s="40">
        <v>224</v>
      </c>
      <c r="B226" s="56">
        <f t="shared" si="23"/>
        <v>224</v>
      </c>
      <c r="C226" s="15" t="s">
        <v>459</v>
      </c>
      <c r="D226" s="16">
        <v>11012</v>
      </c>
      <c r="E226" s="68">
        <f t="shared" si="24"/>
        <v>1101.2</v>
      </c>
      <c r="F226" s="68">
        <f t="shared" si="25"/>
        <v>9910.7999999999993</v>
      </c>
      <c r="G226" s="68">
        <f t="shared" si="26"/>
        <v>49.554000000000002</v>
      </c>
      <c r="H226" s="67">
        <f t="shared" si="27"/>
        <v>9910.7999999999993</v>
      </c>
      <c r="I226" s="44">
        <v>14144</v>
      </c>
      <c r="J226" s="25">
        <v>3.2000000000000001E-2</v>
      </c>
      <c r="K226" s="55">
        <f>I226*0.052</f>
        <v>735.48799999999994</v>
      </c>
      <c r="L226" s="72">
        <f>I226+K226</f>
        <v>14879.487999999999</v>
      </c>
      <c r="M226" s="74"/>
      <c r="N226" s="53">
        <v>1609</v>
      </c>
      <c r="O226" s="27">
        <v>7.7919999999999998</v>
      </c>
      <c r="P226" s="79">
        <f t="shared" si="28"/>
        <v>1658.5540000000001</v>
      </c>
      <c r="Q226" s="80">
        <f t="shared" si="29"/>
        <v>186</v>
      </c>
      <c r="R226" s="81">
        <f t="shared" si="30"/>
        <v>3.0798011187072771E-2</v>
      </c>
    </row>
    <row r="227" spans="1:18">
      <c r="A227" s="40">
        <v>225</v>
      </c>
      <c r="B227" s="56">
        <f t="shared" si="23"/>
        <v>225</v>
      </c>
      <c r="C227" s="15" t="s">
        <v>461</v>
      </c>
      <c r="D227" s="16">
        <v>27226</v>
      </c>
      <c r="E227" s="68">
        <f t="shared" si="24"/>
        <v>2722.6000000000004</v>
      </c>
      <c r="F227" s="68">
        <f t="shared" si="25"/>
        <v>24503.4</v>
      </c>
      <c r="G227" s="68">
        <f t="shared" si="26"/>
        <v>122.51700000000001</v>
      </c>
      <c r="H227" s="67">
        <f t="shared" si="27"/>
        <v>24503.4</v>
      </c>
      <c r="I227" s="44">
        <v>14070</v>
      </c>
      <c r="J227" s="25">
        <v>0.35200000000000004</v>
      </c>
      <c r="K227" s="55">
        <f>I227*0.052</f>
        <v>731.64</v>
      </c>
      <c r="L227" s="72">
        <f>I227+K227</f>
        <v>14801.64</v>
      </c>
      <c r="M227" s="74"/>
      <c r="N227" s="53">
        <v>916</v>
      </c>
      <c r="O227" s="27">
        <v>-0.625</v>
      </c>
      <c r="P227" s="79">
        <f t="shared" si="28"/>
        <v>1038.5170000000001</v>
      </c>
      <c r="Q227" s="80">
        <f t="shared" si="29"/>
        <v>260</v>
      </c>
      <c r="R227" s="81">
        <f t="shared" si="30"/>
        <v>0.13375218340611358</v>
      </c>
    </row>
    <row r="228" spans="1:18">
      <c r="A228" s="40">
        <v>226</v>
      </c>
      <c r="B228" s="56">
        <f t="shared" si="23"/>
        <v>226</v>
      </c>
      <c r="C228" s="15" t="s">
        <v>463</v>
      </c>
      <c r="D228" s="16">
        <v>17900</v>
      </c>
      <c r="E228" s="68">
        <f t="shared" si="24"/>
        <v>1790</v>
      </c>
      <c r="F228" s="68">
        <f t="shared" si="25"/>
        <v>16110</v>
      </c>
      <c r="G228" s="68">
        <f t="shared" si="26"/>
        <v>80.55</v>
      </c>
      <c r="H228" s="67">
        <f t="shared" si="27"/>
        <v>16110</v>
      </c>
      <c r="I228" s="44">
        <v>14066</v>
      </c>
      <c r="J228" s="25">
        <v>2.4E-2</v>
      </c>
      <c r="K228" s="55">
        <f>I228*0.052</f>
        <v>731.43200000000002</v>
      </c>
      <c r="L228" s="72">
        <f>I228+K228</f>
        <v>14797.432000000001</v>
      </c>
      <c r="M228" s="74"/>
      <c r="N228" s="53">
        <v>636</v>
      </c>
      <c r="O228" s="27">
        <v>-0.45400000000000001</v>
      </c>
      <c r="P228" s="79">
        <f t="shared" si="28"/>
        <v>716.55</v>
      </c>
      <c r="Q228" s="80">
        <f t="shared" si="29"/>
        <v>319</v>
      </c>
      <c r="R228" s="81">
        <f t="shared" si="30"/>
        <v>0.12665094339622635</v>
      </c>
    </row>
    <row r="229" spans="1:18">
      <c r="A229" s="40">
        <v>227</v>
      </c>
      <c r="B229" s="56">
        <f t="shared" si="23"/>
        <v>227</v>
      </c>
      <c r="C229" s="15" t="s">
        <v>465</v>
      </c>
      <c r="D229" s="16">
        <v>43000</v>
      </c>
      <c r="E229" s="68">
        <f t="shared" si="24"/>
        <v>4300</v>
      </c>
      <c r="F229" s="68">
        <f t="shared" si="25"/>
        <v>38700</v>
      </c>
      <c r="G229" s="68">
        <f t="shared" si="26"/>
        <v>193.5</v>
      </c>
      <c r="H229" s="67">
        <f t="shared" si="27"/>
        <v>38700</v>
      </c>
      <c r="I229" s="44">
        <v>14014</v>
      </c>
      <c r="J229" s="25">
        <v>8.1000000000000003E-2</v>
      </c>
      <c r="K229" s="55">
        <f>I229*0.052</f>
        <v>728.72799999999995</v>
      </c>
      <c r="L229" s="72">
        <f>I229+K229</f>
        <v>14742.727999999999</v>
      </c>
      <c r="M229" s="74"/>
      <c r="N229" s="53">
        <v>642</v>
      </c>
      <c r="O229" s="27" t="s">
        <v>14</v>
      </c>
      <c r="P229" s="79">
        <f t="shared" si="28"/>
        <v>835.5</v>
      </c>
      <c r="Q229" s="80">
        <f t="shared" si="29"/>
        <v>294</v>
      </c>
      <c r="R229" s="81">
        <f t="shared" si="30"/>
        <v>0.30140186915887851</v>
      </c>
    </row>
    <row r="230" spans="1:18">
      <c r="A230" s="40">
        <v>228</v>
      </c>
      <c r="B230" s="56">
        <f t="shared" si="23"/>
        <v>228</v>
      </c>
      <c r="C230" s="15" t="s">
        <v>467</v>
      </c>
      <c r="D230" s="16">
        <v>60767</v>
      </c>
      <c r="E230" s="68">
        <f t="shared" si="24"/>
        <v>6076.7000000000007</v>
      </c>
      <c r="F230" s="68">
        <f t="shared" si="25"/>
        <v>54690.3</v>
      </c>
      <c r="G230" s="68">
        <f t="shared" si="26"/>
        <v>273.45150000000007</v>
      </c>
      <c r="H230" s="67">
        <f t="shared" si="27"/>
        <v>54690.3</v>
      </c>
      <c r="I230" s="44">
        <v>13982.4</v>
      </c>
      <c r="J230" s="25">
        <v>9.6999999999999989E-2</v>
      </c>
      <c r="K230" s="55">
        <f>I230*0.052</f>
        <v>727.08479999999997</v>
      </c>
      <c r="L230" s="72">
        <f>I230+K230</f>
        <v>14709.4848</v>
      </c>
      <c r="M230" s="74"/>
      <c r="N230" s="53">
        <v>605.20000000000005</v>
      </c>
      <c r="O230" s="27">
        <v>-0.50600000000000001</v>
      </c>
      <c r="P230" s="79">
        <f t="shared" si="28"/>
        <v>878.65150000000017</v>
      </c>
      <c r="Q230" s="80">
        <f t="shared" si="29"/>
        <v>284</v>
      </c>
      <c r="R230" s="81">
        <f t="shared" si="30"/>
        <v>0.451836582947786</v>
      </c>
    </row>
    <row r="231" spans="1:18">
      <c r="A231" s="40">
        <v>229</v>
      </c>
      <c r="B231" s="56">
        <f t="shared" si="23"/>
        <v>229</v>
      </c>
      <c r="C231" s="15" t="s">
        <v>469</v>
      </c>
      <c r="D231" s="16">
        <v>35000</v>
      </c>
      <c r="E231" s="68">
        <f t="shared" si="24"/>
        <v>3500</v>
      </c>
      <c r="F231" s="68">
        <f t="shared" si="25"/>
        <v>31500</v>
      </c>
      <c r="G231" s="68">
        <f t="shared" si="26"/>
        <v>157.5</v>
      </c>
      <c r="H231" s="67">
        <f t="shared" si="27"/>
        <v>31500</v>
      </c>
      <c r="I231" s="44">
        <v>13972</v>
      </c>
      <c r="J231" s="25">
        <v>-1.6E-2</v>
      </c>
      <c r="K231" s="55">
        <f>I231*0.052</f>
        <v>726.54399999999998</v>
      </c>
      <c r="L231" s="72">
        <f>I231+K231</f>
        <v>14698.544</v>
      </c>
      <c r="M231" s="74"/>
      <c r="N231" s="53">
        <v>1222</v>
      </c>
      <c r="O231" s="27">
        <v>2.98</v>
      </c>
      <c r="P231" s="79">
        <f t="shared" si="28"/>
        <v>1379.5</v>
      </c>
      <c r="Q231" s="80">
        <f t="shared" si="29"/>
        <v>212</v>
      </c>
      <c r="R231" s="81">
        <f t="shared" si="30"/>
        <v>0.12888707037643207</v>
      </c>
    </row>
    <row r="232" spans="1:18">
      <c r="A232" s="40">
        <v>230</v>
      </c>
      <c r="B232" s="56">
        <f t="shared" si="23"/>
        <v>230</v>
      </c>
      <c r="C232" s="15" t="s">
        <v>471</v>
      </c>
      <c r="D232" s="16">
        <v>51500</v>
      </c>
      <c r="E232" s="68">
        <f t="shared" si="24"/>
        <v>5150</v>
      </c>
      <c r="F232" s="68">
        <f t="shared" si="25"/>
        <v>46350</v>
      </c>
      <c r="G232" s="68">
        <f t="shared" si="26"/>
        <v>231.75</v>
      </c>
      <c r="H232" s="67">
        <f t="shared" si="27"/>
        <v>46350</v>
      </c>
      <c r="I232" s="44">
        <v>13729</v>
      </c>
      <c r="J232" s="25">
        <v>6.6000000000000003E-2</v>
      </c>
      <c r="K232" s="55">
        <f>I232*0.052</f>
        <v>713.90800000000002</v>
      </c>
      <c r="L232" s="72">
        <f>I232+K232</f>
        <v>14442.907999999999</v>
      </c>
      <c r="M232" s="74"/>
      <c r="N232" s="53">
        <v>2413</v>
      </c>
      <c r="O232" s="27">
        <v>-0.14000000000000001</v>
      </c>
      <c r="P232" s="79">
        <f t="shared" si="28"/>
        <v>2644.75</v>
      </c>
      <c r="Q232" s="80">
        <f t="shared" si="29"/>
        <v>125</v>
      </c>
      <c r="R232" s="81">
        <f t="shared" si="30"/>
        <v>9.6042271031910487E-2</v>
      </c>
    </row>
    <row r="233" spans="1:18">
      <c r="A233" s="40">
        <v>231</v>
      </c>
      <c r="B233" s="56">
        <f t="shared" si="23"/>
        <v>231</v>
      </c>
      <c r="C233" s="15" t="s">
        <v>473</v>
      </c>
      <c r="D233" s="16">
        <v>46000</v>
      </c>
      <c r="E233" s="68">
        <f t="shared" si="24"/>
        <v>4600</v>
      </c>
      <c r="F233" s="68">
        <f t="shared" si="25"/>
        <v>41400</v>
      </c>
      <c r="G233" s="68">
        <f t="shared" si="26"/>
        <v>207</v>
      </c>
      <c r="H233" s="67">
        <f t="shared" si="27"/>
        <v>41400</v>
      </c>
      <c r="I233" s="44">
        <v>13683</v>
      </c>
      <c r="J233" s="25">
        <v>0.157</v>
      </c>
      <c r="K233" s="55">
        <f>I233*0.052</f>
        <v>711.51599999999996</v>
      </c>
      <c r="L233" s="72">
        <f>I233+K233</f>
        <v>14394.516</v>
      </c>
      <c r="M233" s="74"/>
      <c r="N233" s="53">
        <v>1108</v>
      </c>
      <c r="O233" s="27">
        <v>-0.113</v>
      </c>
      <c r="P233" s="79">
        <f t="shared" si="28"/>
        <v>1315</v>
      </c>
      <c r="Q233" s="80">
        <f t="shared" si="29"/>
        <v>217</v>
      </c>
      <c r="R233" s="81">
        <f t="shared" si="30"/>
        <v>0.18682310469314078</v>
      </c>
    </row>
    <row r="234" spans="1:18">
      <c r="A234" s="40">
        <v>232</v>
      </c>
      <c r="B234" s="56">
        <f t="shared" si="23"/>
        <v>232</v>
      </c>
      <c r="C234" s="15" t="s">
        <v>475</v>
      </c>
      <c r="D234" s="16">
        <v>16000</v>
      </c>
      <c r="E234" s="68">
        <f t="shared" si="24"/>
        <v>1600</v>
      </c>
      <c r="F234" s="68">
        <f t="shared" si="25"/>
        <v>14400</v>
      </c>
      <c r="G234" s="68">
        <f t="shared" si="26"/>
        <v>72</v>
      </c>
      <c r="H234" s="67">
        <f t="shared" si="27"/>
        <v>14400</v>
      </c>
      <c r="I234" s="44">
        <v>13621.3</v>
      </c>
      <c r="J234" s="25">
        <v>-5.4000000000000006E-2</v>
      </c>
      <c r="K234" s="55">
        <f>I234*0.052</f>
        <v>708.30759999999998</v>
      </c>
      <c r="L234" s="72">
        <f>I234+K234</f>
        <v>14329.607599999999</v>
      </c>
      <c r="M234" s="74"/>
      <c r="N234" s="53">
        <v>1575.1</v>
      </c>
      <c r="O234" s="27">
        <v>-0.249</v>
      </c>
      <c r="P234" s="79">
        <f t="shared" si="28"/>
        <v>1647.1</v>
      </c>
      <c r="Q234" s="80">
        <f t="shared" si="29"/>
        <v>188</v>
      </c>
      <c r="R234" s="81">
        <f t="shared" si="30"/>
        <v>4.5711383404228305E-2</v>
      </c>
    </row>
    <row r="235" spans="1:18">
      <c r="A235" s="40">
        <v>233</v>
      </c>
      <c r="B235" s="56">
        <f t="shared" si="23"/>
        <v>233</v>
      </c>
      <c r="C235" s="15" t="s">
        <v>477</v>
      </c>
      <c r="D235" s="16">
        <v>36000</v>
      </c>
      <c r="E235" s="68">
        <f t="shared" si="24"/>
        <v>3600</v>
      </c>
      <c r="F235" s="68">
        <f t="shared" si="25"/>
        <v>32400</v>
      </c>
      <c r="G235" s="68">
        <f t="shared" si="26"/>
        <v>162</v>
      </c>
      <c r="H235" s="67">
        <f t="shared" si="27"/>
        <v>32400</v>
      </c>
      <c r="I235" s="44">
        <v>13601</v>
      </c>
      <c r="J235" s="25">
        <v>9.3000000000000013E-2</v>
      </c>
      <c r="K235" s="55">
        <f>I235*0.052</f>
        <v>707.25199999999995</v>
      </c>
      <c r="L235" s="72">
        <f>I235+K235</f>
        <v>14308.252</v>
      </c>
      <c r="M235" s="74"/>
      <c r="N235" s="53">
        <v>3553</v>
      </c>
      <c r="O235" s="27">
        <v>2.4830000000000001</v>
      </c>
      <c r="P235" s="79">
        <f t="shared" si="28"/>
        <v>3715</v>
      </c>
      <c r="Q235" s="80">
        <f t="shared" si="29"/>
        <v>88</v>
      </c>
      <c r="R235" s="81">
        <f t="shared" si="30"/>
        <v>4.5595271601463552E-2</v>
      </c>
    </row>
    <row r="236" spans="1:18">
      <c r="A236" s="40">
        <v>234</v>
      </c>
      <c r="B236" s="56">
        <f t="shared" si="23"/>
        <v>234</v>
      </c>
      <c r="C236" s="15" t="s">
        <v>479</v>
      </c>
      <c r="D236" s="16">
        <v>34000</v>
      </c>
      <c r="E236" s="68">
        <f t="shared" si="24"/>
        <v>3400</v>
      </c>
      <c r="F236" s="68">
        <f t="shared" si="25"/>
        <v>30600</v>
      </c>
      <c r="G236" s="68">
        <f t="shared" si="26"/>
        <v>153</v>
      </c>
      <c r="H236" s="67">
        <f t="shared" si="27"/>
        <v>30600</v>
      </c>
      <c r="I236" s="44">
        <v>13547</v>
      </c>
      <c r="J236" s="25">
        <v>4.8000000000000001E-2</v>
      </c>
      <c r="K236" s="55">
        <f>I236*0.052</f>
        <v>704.44399999999996</v>
      </c>
      <c r="L236" s="72">
        <f>I236+K236</f>
        <v>14251.444</v>
      </c>
      <c r="M236" s="74"/>
      <c r="N236" s="53">
        <v>1336</v>
      </c>
      <c r="O236" s="27">
        <v>5.2999999999999999E-2</v>
      </c>
      <c r="P236" s="79">
        <f t="shared" si="28"/>
        <v>1489</v>
      </c>
      <c r="Q236" s="80">
        <f t="shared" si="29"/>
        <v>206</v>
      </c>
      <c r="R236" s="81">
        <f t="shared" si="30"/>
        <v>0.11452095808383234</v>
      </c>
    </row>
    <row r="237" spans="1:18">
      <c r="A237" s="40">
        <v>235</v>
      </c>
      <c r="B237" s="56">
        <f t="shared" si="23"/>
        <v>235</v>
      </c>
      <c r="C237" s="15" t="s">
        <v>481</v>
      </c>
      <c r="D237" s="16">
        <v>7800</v>
      </c>
      <c r="E237" s="68">
        <f t="shared" si="24"/>
        <v>780</v>
      </c>
      <c r="F237" s="68">
        <f t="shared" si="25"/>
        <v>7020</v>
      </c>
      <c r="G237" s="68">
        <f t="shared" si="26"/>
        <v>35.1</v>
      </c>
      <c r="H237" s="67">
        <f t="shared" si="27"/>
        <v>7020</v>
      </c>
      <c r="I237" s="44">
        <v>13452.9</v>
      </c>
      <c r="J237" s="25">
        <v>9.6000000000000002E-2</v>
      </c>
      <c r="K237" s="55">
        <f>I237*0.052</f>
        <v>699.55079999999998</v>
      </c>
      <c r="L237" s="72">
        <f>I237+K237</f>
        <v>14152.450799999999</v>
      </c>
      <c r="M237" s="74"/>
      <c r="N237" s="53">
        <v>4430.7</v>
      </c>
      <c r="O237" s="27">
        <v>0.745</v>
      </c>
      <c r="P237" s="79">
        <f t="shared" si="28"/>
        <v>4465.8</v>
      </c>
      <c r="Q237" s="80">
        <f t="shared" si="29"/>
        <v>72</v>
      </c>
      <c r="R237" s="81">
        <f t="shared" si="30"/>
        <v>7.9219987812310395E-3</v>
      </c>
    </row>
    <row r="238" spans="1:18">
      <c r="A238" s="40">
        <v>236</v>
      </c>
      <c r="B238" s="56">
        <f t="shared" si="23"/>
        <v>236</v>
      </c>
      <c r="C238" s="15" t="s">
        <v>483</v>
      </c>
      <c r="D238" s="16">
        <v>14000</v>
      </c>
      <c r="E238" s="68">
        <f t="shared" si="24"/>
        <v>1400</v>
      </c>
      <c r="F238" s="68">
        <f t="shared" si="25"/>
        <v>12600</v>
      </c>
      <c r="G238" s="68">
        <f t="shared" si="26"/>
        <v>63</v>
      </c>
      <c r="H238" s="67">
        <f t="shared" si="27"/>
        <v>12600</v>
      </c>
      <c r="I238" s="44">
        <v>13403</v>
      </c>
      <c r="J238" s="25">
        <v>0.15</v>
      </c>
      <c r="K238" s="55">
        <f>I238*0.052</f>
        <v>696.95600000000002</v>
      </c>
      <c r="L238" s="72">
        <f>I238+K238</f>
        <v>14099.956</v>
      </c>
      <c r="M238" s="74"/>
      <c r="N238" s="53">
        <v>227</v>
      </c>
      <c r="O238" s="27">
        <v>4.5999999999999999E-2</v>
      </c>
      <c r="P238" s="79">
        <f t="shared" si="28"/>
        <v>290</v>
      </c>
      <c r="Q238" s="80">
        <f t="shared" si="29"/>
        <v>420</v>
      </c>
      <c r="R238" s="81">
        <f t="shared" si="30"/>
        <v>0.27753303964757708</v>
      </c>
    </row>
    <row r="239" spans="1:18">
      <c r="A239" s="40">
        <v>237</v>
      </c>
      <c r="B239" s="56">
        <f t="shared" si="23"/>
        <v>237</v>
      </c>
      <c r="C239" s="15" t="s">
        <v>485</v>
      </c>
      <c r="D239" s="16">
        <v>4700</v>
      </c>
      <c r="E239" s="68">
        <f t="shared" si="24"/>
        <v>470</v>
      </c>
      <c r="F239" s="68">
        <f t="shared" si="25"/>
        <v>4230</v>
      </c>
      <c r="G239" s="68">
        <f t="shared" si="26"/>
        <v>21.15</v>
      </c>
      <c r="H239" s="67">
        <f t="shared" si="27"/>
        <v>4230</v>
      </c>
      <c r="I239" s="44">
        <v>13382</v>
      </c>
      <c r="J239" s="25">
        <v>0.124</v>
      </c>
      <c r="K239" s="55">
        <f>I239*0.052</f>
        <v>695.86399999999992</v>
      </c>
      <c r="L239" s="72">
        <f>I239+K239</f>
        <v>14077.864</v>
      </c>
      <c r="M239" s="74"/>
      <c r="N239" s="53">
        <v>615</v>
      </c>
      <c r="O239" s="27" t="s">
        <v>14</v>
      </c>
      <c r="P239" s="79">
        <f t="shared" si="28"/>
        <v>636.15</v>
      </c>
      <c r="Q239" s="80">
        <f t="shared" si="29"/>
        <v>339</v>
      </c>
      <c r="R239" s="81">
        <f t="shared" si="30"/>
        <v>3.4390243902438986E-2</v>
      </c>
    </row>
    <row r="240" spans="1:18">
      <c r="A240" s="40">
        <v>238</v>
      </c>
      <c r="B240" s="56">
        <f t="shared" si="23"/>
        <v>238</v>
      </c>
      <c r="C240" s="15" t="s">
        <v>487</v>
      </c>
      <c r="D240" s="16">
        <v>16100</v>
      </c>
      <c r="E240" s="68">
        <f t="shared" si="24"/>
        <v>1610</v>
      </c>
      <c r="F240" s="68">
        <f t="shared" si="25"/>
        <v>14490</v>
      </c>
      <c r="G240" s="68">
        <f t="shared" si="26"/>
        <v>72.45</v>
      </c>
      <c r="H240" s="67">
        <f t="shared" si="27"/>
        <v>14490</v>
      </c>
      <c r="I240" s="44">
        <v>13366</v>
      </c>
      <c r="J240" s="25">
        <v>6.2E-2</v>
      </c>
      <c r="K240" s="55">
        <f>I240*0.052</f>
        <v>695.03199999999993</v>
      </c>
      <c r="L240" s="72">
        <f>I240+K240</f>
        <v>14061.031999999999</v>
      </c>
      <c r="M240" s="74"/>
      <c r="N240" s="53">
        <v>2447</v>
      </c>
      <c r="O240" s="27">
        <v>-0.184</v>
      </c>
      <c r="P240" s="79">
        <f t="shared" si="28"/>
        <v>2519.4499999999998</v>
      </c>
      <c r="Q240" s="80">
        <f t="shared" si="29"/>
        <v>130</v>
      </c>
      <c r="R240" s="81">
        <f t="shared" si="30"/>
        <v>2.9607682876992163E-2</v>
      </c>
    </row>
    <row r="241" spans="1:18">
      <c r="A241" s="40">
        <v>239</v>
      </c>
      <c r="B241" s="56">
        <f t="shared" si="23"/>
        <v>239</v>
      </c>
      <c r="C241" s="15" t="s">
        <v>489</v>
      </c>
      <c r="D241" s="16">
        <v>57000</v>
      </c>
      <c r="E241" s="68">
        <f t="shared" si="24"/>
        <v>5700</v>
      </c>
      <c r="F241" s="68">
        <f t="shared" si="25"/>
        <v>51300</v>
      </c>
      <c r="G241" s="68">
        <f t="shared" si="26"/>
        <v>256.5</v>
      </c>
      <c r="H241" s="67">
        <f t="shared" si="27"/>
        <v>51300</v>
      </c>
      <c r="I241" s="44">
        <v>13325.8</v>
      </c>
      <c r="J241" s="25">
        <v>7.5999999999999998E-2</v>
      </c>
      <c r="K241" s="55">
        <f>I241*0.052</f>
        <v>692.94159999999988</v>
      </c>
      <c r="L241" s="72">
        <f>I241+K241</f>
        <v>14018.741599999999</v>
      </c>
      <c r="M241" s="74"/>
      <c r="N241" s="53">
        <v>1620.8</v>
      </c>
      <c r="O241" s="27">
        <v>-6.5000000000000002E-2</v>
      </c>
      <c r="P241" s="79">
        <f t="shared" si="28"/>
        <v>1877.3</v>
      </c>
      <c r="Q241" s="80">
        <f t="shared" si="29"/>
        <v>169</v>
      </c>
      <c r="R241" s="81">
        <f t="shared" si="30"/>
        <v>0.15825518262586377</v>
      </c>
    </row>
    <row r="242" spans="1:18">
      <c r="A242" s="40">
        <v>240</v>
      </c>
      <c r="B242" s="56">
        <f t="shared" si="23"/>
        <v>240</v>
      </c>
      <c r="C242" s="15" t="s">
        <v>491</v>
      </c>
      <c r="D242" s="16">
        <v>35000</v>
      </c>
      <c r="E242" s="68">
        <f t="shared" si="24"/>
        <v>3500</v>
      </c>
      <c r="F242" s="68">
        <f t="shared" si="25"/>
        <v>31500</v>
      </c>
      <c r="G242" s="68">
        <f t="shared" si="26"/>
        <v>157.5</v>
      </c>
      <c r="H242" s="67">
        <f t="shared" si="27"/>
        <v>31500</v>
      </c>
      <c r="I242" s="44">
        <v>13282</v>
      </c>
      <c r="J242" s="25">
        <v>0.26700000000000002</v>
      </c>
      <c r="K242" s="55">
        <f>I242*0.052</f>
        <v>690.66399999999999</v>
      </c>
      <c r="L242" s="72">
        <f>I242+K242</f>
        <v>13972.664000000001</v>
      </c>
      <c r="M242" s="74"/>
      <c r="N242" s="53">
        <v>1110</v>
      </c>
      <c r="O242" s="27">
        <v>7.7069999999999999</v>
      </c>
      <c r="P242" s="79">
        <f t="shared" si="28"/>
        <v>1267.5</v>
      </c>
      <c r="Q242" s="80">
        <f t="shared" si="29"/>
        <v>224</v>
      </c>
      <c r="R242" s="81">
        <f t="shared" si="30"/>
        <v>0.14189189189189189</v>
      </c>
    </row>
    <row r="243" spans="1:18">
      <c r="A243" s="40">
        <v>241</v>
      </c>
      <c r="B243" s="56">
        <f t="shared" si="23"/>
        <v>241</v>
      </c>
      <c r="C243" s="15" t="s">
        <v>493</v>
      </c>
      <c r="D243" s="16">
        <v>57200</v>
      </c>
      <c r="E243" s="68">
        <f t="shared" si="24"/>
        <v>5720</v>
      </c>
      <c r="F243" s="68">
        <f t="shared" si="25"/>
        <v>51480</v>
      </c>
      <c r="G243" s="68">
        <f t="shared" si="26"/>
        <v>257.39999999999998</v>
      </c>
      <c r="H243" s="67">
        <f t="shared" si="27"/>
        <v>51480</v>
      </c>
      <c r="I243" s="44">
        <v>13236.9</v>
      </c>
      <c r="J243" s="25">
        <v>4.8000000000000001E-2</v>
      </c>
      <c r="K243" s="55">
        <f>I243*0.052</f>
        <v>688.3187999999999</v>
      </c>
      <c r="L243" s="72">
        <f>I243+K243</f>
        <v>13925.218799999999</v>
      </c>
      <c r="M243" s="74"/>
      <c r="N243" s="53">
        <v>643.9</v>
      </c>
      <c r="O243" s="27">
        <v>-0.34499999999999997</v>
      </c>
      <c r="P243" s="79">
        <f t="shared" si="28"/>
        <v>901.3</v>
      </c>
      <c r="Q243" s="80">
        <f t="shared" si="29"/>
        <v>279</v>
      </c>
      <c r="R243" s="81">
        <f t="shared" si="30"/>
        <v>0.3997515142102811</v>
      </c>
    </row>
    <row r="244" spans="1:18">
      <c r="A244" s="40">
        <v>242</v>
      </c>
      <c r="B244" s="56">
        <f t="shared" si="23"/>
        <v>242</v>
      </c>
      <c r="C244" s="15" t="s">
        <v>495</v>
      </c>
      <c r="D244" s="16">
        <v>22600</v>
      </c>
      <c r="E244" s="68">
        <f t="shared" si="24"/>
        <v>2260</v>
      </c>
      <c r="F244" s="68">
        <f t="shared" si="25"/>
        <v>20340</v>
      </c>
      <c r="G244" s="68">
        <f t="shared" si="26"/>
        <v>101.7</v>
      </c>
      <c r="H244" s="67">
        <f t="shared" si="27"/>
        <v>20340</v>
      </c>
      <c r="I244" s="44">
        <v>13202</v>
      </c>
      <c r="J244" s="25">
        <v>5.9000000000000004E-2</v>
      </c>
      <c r="K244" s="55">
        <f>I244*0.052</f>
        <v>686.50400000000002</v>
      </c>
      <c r="L244" s="72">
        <f>I244+K244</f>
        <v>13888.504000000001</v>
      </c>
      <c r="M244" s="74"/>
      <c r="N244" s="53">
        <v>535.9</v>
      </c>
      <c r="O244" s="27">
        <v>0.31900000000000001</v>
      </c>
      <c r="P244" s="79">
        <f t="shared" si="28"/>
        <v>637.6</v>
      </c>
      <c r="Q244" s="80">
        <f t="shared" si="29"/>
        <v>338</v>
      </c>
      <c r="R244" s="81">
        <f t="shared" si="30"/>
        <v>0.18977421160664312</v>
      </c>
    </row>
    <row r="245" spans="1:18">
      <c r="A245" s="40">
        <v>243</v>
      </c>
      <c r="B245" s="56">
        <f t="shared" si="23"/>
        <v>243</v>
      </c>
      <c r="C245" s="15" t="s">
        <v>497</v>
      </c>
      <c r="D245" s="16">
        <v>37000</v>
      </c>
      <c r="E245" s="68">
        <f t="shared" si="24"/>
        <v>3700</v>
      </c>
      <c r="F245" s="68">
        <f t="shared" si="25"/>
        <v>33300</v>
      </c>
      <c r="G245" s="68">
        <f t="shared" si="26"/>
        <v>166.5</v>
      </c>
      <c r="H245" s="67">
        <f t="shared" si="27"/>
        <v>33300</v>
      </c>
      <c r="I245" s="44">
        <v>13033.1</v>
      </c>
      <c r="J245" s="25">
        <v>-0.11599999999999999</v>
      </c>
      <c r="K245" s="55">
        <f>I245*0.052</f>
        <v>677.72119999999995</v>
      </c>
      <c r="L245" s="72">
        <f>I245+K245</f>
        <v>13710.8212</v>
      </c>
      <c r="M245" s="74"/>
      <c r="N245" s="53">
        <v>-6917.9</v>
      </c>
      <c r="O245" s="27">
        <v>-3.5169999999999999</v>
      </c>
      <c r="P245" s="79">
        <f t="shared" si="28"/>
        <v>-6751.4</v>
      </c>
      <c r="Q245" s="80">
        <f t="shared" si="29"/>
        <v>498</v>
      </c>
      <c r="R245" s="81">
        <f t="shared" si="30"/>
        <v>2.4067997513696354E-2</v>
      </c>
    </row>
    <row r="246" spans="1:18">
      <c r="A246" s="40">
        <v>244</v>
      </c>
      <c r="B246" s="56">
        <f t="shared" si="23"/>
        <v>244</v>
      </c>
      <c r="C246" s="15" t="s">
        <v>499</v>
      </c>
      <c r="D246" s="16">
        <v>9556</v>
      </c>
      <c r="E246" s="68">
        <f t="shared" si="24"/>
        <v>955.6</v>
      </c>
      <c r="F246" s="68">
        <f t="shared" si="25"/>
        <v>8600.4</v>
      </c>
      <c r="G246" s="68">
        <f t="shared" si="26"/>
        <v>43.002000000000002</v>
      </c>
      <c r="H246" s="67">
        <f t="shared" si="27"/>
        <v>8600.4</v>
      </c>
      <c r="I246" s="44">
        <v>13014.9</v>
      </c>
      <c r="J246" s="25">
        <v>4.4999999999999998E-2</v>
      </c>
      <c r="K246" s="55">
        <f>I246*0.052</f>
        <v>676.77479999999991</v>
      </c>
      <c r="L246" s="72">
        <f>I246+K246</f>
        <v>13691.674799999999</v>
      </c>
      <c r="M246" s="74"/>
      <c r="N246" s="53">
        <v>464.9</v>
      </c>
      <c r="O246" s="27">
        <v>2.1000000000000001E-2</v>
      </c>
      <c r="P246" s="79">
        <f t="shared" si="28"/>
        <v>507.90199999999999</v>
      </c>
      <c r="Q246" s="80">
        <f t="shared" si="29"/>
        <v>372</v>
      </c>
      <c r="R246" s="81">
        <f t="shared" si="30"/>
        <v>9.2497311249731151E-2</v>
      </c>
    </row>
    <row r="247" spans="1:18">
      <c r="A247" s="40">
        <v>245</v>
      </c>
      <c r="B247" s="56">
        <f t="shared" si="23"/>
        <v>245</v>
      </c>
      <c r="C247" s="15" t="s">
        <v>501</v>
      </c>
      <c r="D247" s="16">
        <v>26383</v>
      </c>
      <c r="E247" s="68">
        <f t="shared" si="24"/>
        <v>2638.3</v>
      </c>
      <c r="F247" s="68">
        <f t="shared" si="25"/>
        <v>23744.7</v>
      </c>
      <c r="G247" s="68">
        <f t="shared" si="26"/>
        <v>118.72350000000002</v>
      </c>
      <c r="H247" s="67">
        <f t="shared" si="27"/>
        <v>23744.7</v>
      </c>
      <c r="I247" s="44">
        <v>13007.3</v>
      </c>
      <c r="J247" s="25">
        <v>0.02</v>
      </c>
      <c r="K247" s="55">
        <f>I247*0.052</f>
        <v>676.37959999999998</v>
      </c>
      <c r="L247" s="72">
        <f>I247+K247</f>
        <v>13683.679599999999</v>
      </c>
      <c r="M247" s="74"/>
      <c r="N247" s="53">
        <v>127.3</v>
      </c>
      <c r="O247" s="27">
        <v>1.53</v>
      </c>
      <c r="P247" s="79">
        <f t="shared" si="28"/>
        <v>246.02350000000001</v>
      </c>
      <c r="Q247" s="80">
        <f t="shared" si="29"/>
        <v>427</v>
      </c>
      <c r="R247" s="81">
        <f t="shared" si="30"/>
        <v>0.93262765121759639</v>
      </c>
    </row>
    <row r="248" spans="1:18">
      <c r="A248" s="40">
        <v>246</v>
      </c>
      <c r="B248" s="56">
        <f t="shared" si="23"/>
        <v>246</v>
      </c>
      <c r="C248" s="15" t="s">
        <v>503</v>
      </c>
      <c r="D248" s="16">
        <v>35852</v>
      </c>
      <c r="E248" s="68">
        <f t="shared" si="24"/>
        <v>3585.2000000000003</v>
      </c>
      <c r="F248" s="68">
        <f t="shared" si="25"/>
        <v>32266.799999999999</v>
      </c>
      <c r="G248" s="68">
        <f t="shared" si="26"/>
        <v>161.334</v>
      </c>
      <c r="H248" s="67">
        <f t="shared" si="27"/>
        <v>32266.799999999999</v>
      </c>
      <c r="I248" s="44">
        <v>12996</v>
      </c>
      <c r="J248" s="25">
        <v>6.9000000000000006E-2</v>
      </c>
      <c r="K248" s="55">
        <f>I248*0.052</f>
        <v>675.79199999999992</v>
      </c>
      <c r="L248" s="72">
        <f>I248+K248</f>
        <v>13671.791999999999</v>
      </c>
      <c r="M248" s="74"/>
      <c r="N248" s="53">
        <v>3237</v>
      </c>
      <c r="O248" s="27">
        <v>0.35199999999999998</v>
      </c>
      <c r="P248" s="79">
        <f t="shared" si="28"/>
        <v>3398.3339999999998</v>
      </c>
      <c r="Q248" s="80">
        <f t="shared" si="29"/>
        <v>97</v>
      </c>
      <c r="R248" s="81">
        <f t="shared" si="30"/>
        <v>4.9840593141797909E-2</v>
      </c>
    </row>
    <row r="249" spans="1:18">
      <c r="A249" s="40">
        <v>247</v>
      </c>
      <c r="B249" s="56">
        <f t="shared" si="23"/>
        <v>247</v>
      </c>
      <c r="C249" s="15" t="s">
        <v>505</v>
      </c>
      <c r="D249" s="16">
        <v>40142</v>
      </c>
      <c r="E249" s="68">
        <f t="shared" si="24"/>
        <v>4014.2000000000003</v>
      </c>
      <c r="F249" s="68">
        <f t="shared" si="25"/>
        <v>36127.800000000003</v>
      </c>
      <c r="G249" s="68">
        <f t="shared" si="26"/>
        <v>180.63900000000001</v>
      </c>
      <c r="H249" s="67">
        <f t="shared" si="27"/>
        <v>36127.800000000003</v>
      </c>
      <c r="I249" s="44">
        <v>12973</v>
      </c>
      <c r="J249" s="25">
        <v>0.10199999999999999</v>
      </c>
      <c r="K249" s="55">
        <f>I249*0.052</f>
        <v>674.596</v>
      </c>
      <c r="L249" s="72">
        <f>I249+K249</f>
        <v>13647.596</v>
      </c>
      <c r="M249" s="74"/>
      <c r="N249" s="53">
        <v>2599</v>
      </c>
      <c r="O249" s="27">
        <v>0.19400000000000001</v>
      </c>
      <c r="P249" s="79">
        <f t="shared" si="28"/>
        <v>2779.6390000000001</v>
      </c>
      <c r="Q249" s="80">
        <f t="shared" si="29"/>
        <v>116</v>
      </c>
      <c r="R249" s="81">
        <f t="shared" si="30"/>
        <v>6.950327048864953E-2</v>
      </c>
    </row>
    <row r="250" spans="1:18">
      <c r="A250" s="40">
        <v>248</v>
      </c>
      <c r="B250" s="56">
        <f t="shared" si="23"/>
        <v>248</v>
      </c>
      <c r="C250" s="15" t="s">
        <v>507</v>
      </c>
      <c r="D250" s="16">
        <v>10880</v>
      </c>
      <c r="E250" s="68">
        <f t="shared" si="24"/>
        <v>1088</v>
      </c>
      <c r="F250" s="68">
        <f t="shared" si="25"/>
        <v>9792</v>
      </c>
      <c r="G250" s="68">
        <f t="shared" si="26"/>
        <v>48.96</v>
      </c>
      <c r="H250" s="67">
        <f t="shared" si="27"/>
        <v>9792</v>
      </c>
      <c r="I250" s="44">
        <v>12943</v>
      </c>
      <c r="J250" s="25">
        <v>-2.4E-2</v>
      </c>
      <c r="K250" s="55">
        <f>I250*0.052</f>
        <v>673.03599999999994</v>
      </c>
      <c r="L250" s="72">
        <f>I250+K250</f>
        <v>13616.036</v>
      </c>
      <c r="M250" s="74"/>
      <c r="N250" s="53">
        <v>1719</v>
      </c>
      <c r="O250" s="27">
        <v>-8.3000000000000004E-2</v>
      </c>
      <c r="P250" s="79">
        <f t="shared" si="28"/>
        <v>1767.96</v>
      </c>
      <c r="Q250" s="80">
        <f t="shared" si="29"/>
        <v>176</v>
      </c>
      <c r="R250" s="81">
        <f t="shared" si="30"/>
        <v>2.8481675392670179E-2</v>
      </c>
    </row>
    <row r="251" spans="1:18">
      <c r="A251" s="40">
        <v>249</v>
      </c>
      <c r="B251" s="56">
        <f t="shared" si="23"/>
        <v>249</v>
      </c>
      <c r="C251" s="15" t="s">
        <v>509</v>
      </c>
      <c r="D251" s="16">
        <v>14062</v>
      </c>
      <c r="E251" s="68">
        <f t="shared" si="24"/>
        <v>1406.2</v>
      </c>
      <c r="F251" s="68">
        <f t="shared" si="25"/>
        <v>12655.8</v>
      </c>
      <c r="G251" s="68">
        <f t="shared" si="26"/>
        <v>63.279000000000003</v>
      </c>
      <c r="H251" s="67">
        <f t="shared" si="27"/>
        <v>12655.8</v>
      </c>
      <c r="I251" s="44">
        <v>12924</v>
      </c>
      <c r="J251" s="25">
        <v>7.0000000000000007E-2</v>
      </c>
      <c r="K251" s="55">
        <f>I251*0.052</f>
        <v>672.048</v>
      </c>
      <c r="L251" s="72">
        <f>I251+K251</f>
        <v>13596.048000000001</v>
      </c>
      <c r="M251" s="74"/>
      <c r="N251" s="53">
        <v>2098</v>
      </c>
      <c r="O251" s="27">
        <v>0.41799999999999998</v>
      </c>
      <c r="P251" s="79">
        <f t="shared" si="28"/>
        <v>2161.279</v>
      </c>
      <c r="Q251" s="80">
        <f t="shared" si="29"/>
        <v>149</v>
      </c>
      <c r="R251" s="81">
        <f t="shared" si="30"/>
        <v>3.0161582459485223E-2</v>
      </c>
    </row>
    <row r="252" spans="1:18">
      <c r="A252" s="40">
        <v>250</v>
      </c>
      <c r="B252" s="56">
        <f t="shared" si="23"/>
        <v>250</v>
      </c>
      <c r="C252" s="15" t="s">
        <v>511</v>
      </c>
      <c r="D252" s="16">
        <v>8087</v>
      </c>
      <c r="E252" s="68">
        <f t="shared" si="24"/>
        <v>808.7</v>
      </c>
      <c r="F252" s="68">
        <f t="shared" si="25"/>
        <v>7278.3</v>
      </c>
      <c r="G252" s="68">
        <f t="shared" si="26"/>
        <v>36.391500000000001</v>
      </c>
      <c r="H252" s="67">
        <f t="shared" si="27"/>
        <v>7278.3</v>
      </c>
      <c r="I252" s="44">
        <v>12903.9</v>
      </c>
      <c r="J252" s="25">
        <v>5.5999999999999994E-2</v>
      </c>
      <c r="K252" s="55">
        <f>I252*0.052</f>
        <v>671.00279999999998</v>
      </c>
      <c r="L252" s="72">
        <f>I252+K252</f>
        <v>13574.9028</v>
      </c>
      <c r="M252" s="74"/>
      <c r="N252" s="53">
        <v>45.5</v>
      </c>
      <c r="O252" s="27">
        <v>0.35799999999999998</v>
      </c>
      <c r="P252" s="79">
        <f t="shared" si="28"/>
        <v>81.891500000000008</v>
      </c>
      <c r="Q252" s="80">
        <f t="shared" si="29"/>
        <v>456</v>
      </c>
      <c r="R252" s="81">
        <f t="shared" si="30"/>
        <v>0.79981318681318703</v>
      </c>
    </row>
    <row r="253" spans="1:18">
      <c r="A253" s="40">
        <v>251</v>
      </c>
      <c r="B253" s="56">
        <f t="shared" si="23"/>
        <v>251</v>
      </c>
      <c r="C253" s="15" t="s">
        <v>513</v>
      </c>
      <c r="D253" s="16">
        <v>2767</v>
      </c>
      <c r="E253" s="68">
        <f t="shared" si="24"/>
        <v>276.7</v>
      </c>
      <c r="F253" s="68">
        <f t="shared" si="25"/>
        <v>2490.3000000000002</v>
      </c>
      <c r="G253" s="68">
        <f t="shared" si="26"/>
        <v>12.451499999999999</v>
      </c>
      <c r="H253" s="67">
        <f t="shared" si="27"/>
        <v>2490.3000000000002</v>
      </c>
      <c r="I253" s="44">
        <v>12875.7</v>
      </c>
      <c r="J253" s="25">
        <v>2.8999999999999998E-2</v>
      </c>
      <c r="K253" s="55">
        <f>I253*0.052</f>
        <v>669.53639999999996</v>
      </c>
      <c r="L253" s="72">
        <f>I253+K253</f>
        <v>13545.236400000002</v>
      </c>
      <c r="M253" s="74"/>
      <c r="N253" s="53">
        <v>715.8</v>
      </c>
      <c r="O253" s="27">
        <v>-0.60699999999999998</v>
      </c>
      <c r="P253" s="79">
        <f t="shared" si="28"/>
        <v>728.25149999999996</v>
      </c>
      <c r="Q253" s="80">
        <f t="shared" si="29"/>
        <v>315</v>
      </c>
      <c r="R253" s="81">
        <f t="shared" si="30"/>
        <v>1.7395222129086351E-2</v>
      </c>
    </row>
    <row r="254" spans="1:18">
      <c r="A254" s="40">
        <v>252</v>
      </c>
      <c r="B254" s="56">
        <f t="shared" si="23"/>
        <v>252</v>
      </c>
      <c r="C254" s="15" t="s">
        <v>515</v>
      </c>
      <c r="D254" s="16">
        <v>69000</v>
      </c>
      <c r="E254" s="68">
        <f t="shared" si="24"/>
        <v>6900</v>
      </c>
      <c r="F254" s="68">
        <f t="shared" si="25"/>
        <v>62100</v>
      </c>
      <c r="G254" s="68">
        <f t="shared" si="26"/>
        <v>310.5</v>
      </c>
      <c r="H254" s="67">
        <f t="shared" si="27"/>
        <v>62100</v>
      </c>
      <c r="I254" s="44">
        <v>12862.3</v>
      </c>
      <c r="J254" s="25">
        <v>3.7000000000000005E-2</v>
      </c>
      <c r="K254" s="55">
        <f>I254*0.052</f>
        <v>668.8395999999999</v>
      </c>
      <c r="L254" s="72">
        <f>I254+K254</f>
        <v>13531.139599999999</v>
      </c>
      <c r="M254" s="74"/>
      <c r="N254" s="53">
        <v>658.6</v>
      </c>
      <c r="O254" s="27">
        <v>7.0999999999999994E-2</v>
      </c>
      <c r="P254" s="79">
        <f t="shared" si="28"/>
        <v>969.1</v>
      </c>
      <c r="Q254" s="80">
        <f t="shared" si="29"/>
        <v>271</v>
      </c>
      <c r="R254" s="81">
        <f t="shared" si="30"/>
        <v>0.47145460066808381</v>
      </c>
    </row>
    <row r="255" spans="1:18">
      <c r="A255" s="40">
        <v>253</v>
      </c>
      <c r="B255" s="56">
        <f t="shared" si="23"/>
        <v>253</v>
      </c>
      <c r="C255" s="15" t="s">
        <v>517</v>
      </c>
      <c r="D255" s="16">
        <v>16600</v>
      </c>
      <c r="E255" s="68">
        <f t="shared" si="24"/>
        <v>1660</v>
      </c>
      <c r="F255" s="68">
        <f t="shared" si="25"/>
        <v>14940</v>
      </c>
      <c r="G255" s="68">
        <f t="shared" si="26"/>
        <v>74.7</v>
      </c>
      <c r="H255" s="67">
        <f t="shared" si="27"/>
        <v>14940</v>
      </c>
      <c r="I255" s="44">
        <v>12848</v>
      </c>
      <c r="J255" s="25">
        <v>0.113</v>
      </c>
      <c r="K255" s="55">
        <f>I255*0.052</f>
        <v>668.096</v>
      </c>
      <c r="L255" s="72">
        <f>I255+K255</f>
        <v>13516.096</v>
      </c>
      <c r="M255" s="74"/>
      <c r="N255" s="53">
        <v>2742</v>
      </c>
      <c r="O255" s="27">
        <v>0.30599999999999999</v>
      </c>
      <c r="P255" s="79">
        <f t="shared" si="28"/>
        <v>2816.7</v>
      </c>
      <c r="Q255" s="80">
        <f t="shared" si="29"/>
        <v>112</v>
      </c>
      <c r="R255" s="81">
        <f t="shared" si="30"/>
        <v>2.7242888402625755E-2</v>
      </c>
    </row>
    <row r="256" spans="1:18">
      <c r="A256" s="40">
        <v>254</v>
      </c>
      <c r="B256" s="56">
        <f t="shared" si="23"/>
        <v>254</v>
      </c>
      <c r="C256" s="15" t="s">
        <v>519</v>
      </c>
      <c r="D256" s="16">
        <v>2500</v>
      </c>
      <c r="E256" s="68">
        <f t="shared" si="24"/>
        <v>250</v>
      </c>
      <c r="F256" s="68">
        <f t="shared" si="25"/>
        <v>2250</v>
      </c>
      <c r="G256" s="68">
        <f t="shared" si="26"/>
        <v>11.25</v>
      </c>
      <c r="H256" s="67">
        <f t="shared" si="27"/>
        <v>2250</v>
      </c>
      <c r="I256" s="44">
        <v>12672.6</v>
      </c>
      <c r="J256" s="25">
        <v>0.42100000000000004</v>
      </c>
      <c r="K256" s="55">
        <f>I256*0.052</f>
        <v>658.97519999999997</v>
      </c>
      <c r="L256" s="72">
        <f>I256+K256</f>
        <v>13331.575200000001</v>
      </c>
      <c r="M256" s="74"/>
      <c r="N256" s="53">
        <v>103.9</v>
      </c>
      <c r="O256" s="27">
        <v>0.76900000000000002</v>
      </c>
      <c r="P256" s="79">
        <f t="shared" si="28"/>
        <v>115.15</v>
      </c>
      <c r="Q256" s="80">
        <f t="shared" si="29"/>
        <v>452</v>
      </c>
      <c r="R256" s="81">
        <f t="shared" si="30"/>
        <v>0.10827718960538979</v>
      </c>
    </row>
    <row r="257" spans="1:18">
      <c r="A257" s="40">
        <v>255</v>
      </c>
      <c r="B257" s="56">
        <f t="shared" si="23"/>
        <v>255</v>
      </c>
      <c r="C257" s="15" t="s">
        <v>521</v>
      </c>
      <c r="D257" s="16">
        <v>12574</v>
      </c>
      <c r="E257" s="68">
        <f t="shared" si="24"/>
        <v>1257.4000000000001</v>
      </c>
      <c r="F257" s="68">
        <f t="shared" si="25"/>
        <v>11316.6</v>
      </c>
      <c r="G257" s="68">
        <f t="shared" si="26"/>
        <v>56.583000000000006</v>
      </c>
      <c r="H257" s="67">
        <f t="shared" si="27"/>
        <v>11316.6</v>
      </c>
      <c r="I257" s="44">
        <v>12657</v>
      </c>
      <c r="J257" s="25">
        <v>2.7000000000000003E-2</v>
      </c>
      <c r="K257" s="55">
        <f>I257*0.052</f>
        <v>658.16399999999999</v>
      </c>
      <c r="L257" s="72">
        <f>I257+K257</f>
        <v>13315.164000000001</v>
      </c>
      <c r="M257" s="74"/>
      <c r="N257" s="53">
        <v>-423</v>
      </c>
      <c r="O257" s="27">
        <v>-1.7490000000000001</v>
      </c>
      <c r="P257" s="79">
        <f t="shared" si="28"/>
        <v>-366.41699999999997</v>
      </c>
      <c r="Q257" s="80">
        <f t="shared" si="29"/>
        <v>485</v>
      </c>
      <c r="R257" s="81">
        <f t="shared" si="30"/>
        <v>0.13376595744680858</v>
      </c>
    </row>
    <row r="258" spans="1:18">
      <c r="A258" s="40">
        <v>256</v>
      </c>
      <c r="B258" s="56">
        <f t="shared" si="23"/>
        <v>256</v>
      </c>
      <c r="C258" s="15" t="s">
        <v>523</v>
      </c>
      <c r="D258" s="16">
        <v>2684</v>
      </c>
      <c r="E258" s="68">
        <f t="shared" si="24"/>
        <v>268.40000000000003</v>
      </c>
      <c r="F258" s="68">
        <f t="shared" si="25"/>
        <v>2415.6</v>
      </c>
      <c r="G258" s="68">
        <f t="shared" si="26"/>
        <v>12.078000000000001</v>
      </c>
      <c r="H258" s="67">
        <f t="shared" si="27"/>
        <v>2415.6</v>
      </c>
      <c r="I258" s="44">
        <v>12593.2</v>
      </c>
      <c r="J258" s="25">
        <v>3.4000000000000002E-2</v>
      </c>
      <c r="K258" s="55">
        <f>I258*0.052</f>
        <v>654.84640000000002</v>
      </c>
      <c r="L258" s="72">
        <f>I258+K258</f>
        <v>13248.046400000001</v>
      </c>
      <c r="M258" s="74"/>
      <c r="N258" s="53">
        <v>1151.7</v>
      </c>
      <c r="O258" s="27">
        <v>1.97</v>
      </c>
      <c r="P258" s="79">
        <f t="shared" si="28"/>
        <v>1163.778</v>
      </c>
      <c r="Q258" s="80">
        <f t="shared" si="29"/>
        <v>240</v>
      </c>
      <c r="R258" s="81">
        <f t="shared" si="30"/>
        <v>1.0487106017191954E-2</v>
      </c>
    </row>
    <row r="259" spans="1:18">
      <c r="A259" s="40">
        <v>257</v>
      </c>
      <c r="B259" s="56">
        <f t="shared" si="23"/>
        <v>257</v>
      </c>
      <c r="C259" s="15" t="s">
        <v>525</v>
      </c>
      <c r="D259" s="16">
        <v>6800</v>
      </c>
      <c r="E259" s="68">
        <f t="shared" si="24"/>
        <v>680</v>
      </c>
      <c r="F259" s="68">
        <f t="shared" si="25"/>
        <v>6120</v>
      </c>
      <c r="G259" s="68">
        <f t="shared" si="26"/>
        <v>30.6</v>
      </c>
      <c r="H259" s="67">
        <f t="shared" si="27"/>
        <v>6120</v>
      </c>
      <c r="I259" s="44">
        <v>12524</v>
      </c>
      <c r="J259" s="25">
        <v>0.154</v>
      </c>
      <c r="K259" s="55">
        <f>I259*0.052</f>
        <v>651.24799999999993</v>
      </c>
      <c r="L259" s="72">
        <f>I259+K259</f>
        <v>13175.248</v>
      </c>
      <c r="M259" s="74"/>
      <c r="N259" s="53">
        <v>213.6</v>
      </c>
      <c r="O259" s="27">
        <v>-0.129</v>
      </c>
      <c r="P259" s="79">
        <f t="shared" si="28"/>
        <v>244.2</v>
      </c>
      <c r="Q259" s="80">
        <f t="shared" si="29"/>
        <v>429</v>
      </c>
      <c r="R259" s="81">
        <f t="shared" si="30"/>
        <v>0.14325842696629212</v>
      </c>
    </row>
    <row r="260" spans="1:18">
      <c r="A260" s="40">
        <v>258</v>
      </c>
      <c r="B260" s="56">
        <f t="shared" ref="B260:B323" si="31">RANK($L260,$L$3:$L$502)</f>
        <v>258</v>
      </c>
      <c r="C260" s="15" t="s">
        <v>527</v>
      </c>
      <c r="D260" s="16">
        <v>65000</v>
      </c>
      <c r="E260" s="68">
        <f t="shared" ref="E260:E323" si="32">D260*0.1</f>
        <v>6500</v>
      </c>
      <c r="F260" s="68">
        <f t="shared" ref="F260:F323" si="33">D260-E260</f>
        <v>58500</v>
      </c>
      <c r="G260" s="68">
        <f t="shared" ref="G260:G323" si="34">(E260*45000)/1000000</f>
        <v>292.5</v>
      </c>
      <c r="H260" s="67">
        <f t="shared" ref="H260:H323" si="35">D260-E260</f>
        <v>58500</v>
      </c>
      <c r="I260" s="44">
        <v>12349.3</v>
      </c>
      <c r="J260" s="25">
        <v>1.1000000000000001E-2</v>
      </c>
      <c r="K260" s="55">
        <f>I260*0.052</f>
        <v>642.16359999999997</v>
      </c>
      <c r="L260" s="72">
        <f>I260+K260</f>
        <v>12991.463599999999</v>
      </c>
      <c r="M260" s="74"/>
      <c r="N260" s="53">
        <v>424.9</v>
      </c>
      <c r="O260" s="27">
        <v>-0.38</v>
      </c>
      <c r="P260" s="79">
        <f t="shared" ref="P260:P323" si="36">N260+G260</f>
        <v>717.4</v>
      </c>
      <c r="Q260" s="80">
        <f t="shared" ref="Q260:Q323" si="37">RANK($P260,$P$3:$P$502)</f>
        <v>318</v>
      </c>
      <c r="R260" s="81">
        <f t="shared" ref="R260:R323" si="38">(P260-N260)/ABS(N260)</f>
        <v>0.68839726994586969</v>
      </c>
    </row>
    <row r="261" spans="1:18">
      <c r="A261" s="40">
        <v>259</v>
      </c>
      <c r="B261" s="56">
        <f t="shared" si="31"/>
        <v>259</v>
      </c>
      <c r="C261" s="15" t="s">
        <v>529</v>
      </c>
      <c r="D261" s="16">
        <v>15307</v>
      </c>
      <c r="E261" s="68">
        <f t="shared" si="32"/>
        <v>1530.7</v>
      </c>
      <c r="F261" s="68">
        <f t="shared" si="33"/>
        <v>13776.3</v>
      </c>
      <c r="G261" s="68">
        <f t="shared" si="34"/>
        <v>68.881500000000003</v>
      </c>
      <c r="H261" s="67">
        <f t="shared" si="35"/>
        <v>13776.3</v>
      </c>
      <c r="I261" s="44">
        <v>12337</v>
      </c>
      <c r="J261" s="25">
        <v>2.5000000000000001E-2</v>
      </c>
      <c r="K261" s="55">
        <f>I261*0.052</f>
        <v>641.524</v>
      </c>
      <c r="L261" s="72">
        <f>I261+K261</f>
        <v>12978.523999999999</v>
      </c>
      <c r="M261" s="74"/>
      <c r="N261" s="53">
        <v>1382</v>
      </c>
      <c r="O261" s="27">
        <v>-9.4E-2</v>
      </c>
      <c r="P261" s="79">
        <f t="shared" si="36"/>
        <v>1450.8815</v>
      </c>
      <c r="Q261" s="80">
        <f t="shared" si="37"/>
        <v>209</v>
      </c>
      <c r="R261" s="81">
        <f t="shared" si="38"/>
        <v>4.984189580318376E-2</v>
      </c>
    </row>
    <row r="262" spans="1:18">
      <c r="A262" s="40">
        <v>260</v>
      </c>
      <c r="B262" s="56">
        <f t="shared" si="31"/>
        <v>260</v>
      </c>
      <c r="C262" s="15" t="s">
        <v>531</v>
      </c>
      <c r="D262" s="16">
        <v>22475</v>
      </c>
      <c r="E262" s="68">
        <f t="shared" si="32"/>
        <v>2247.5</v>
      </c>
      <c r="F262" s="68">
        <f t="shared" si="33"/>
        <v>20227.5</v>
      </c>
      <c r="G262" s="68">
        <f t="shared" si="34"/>
        <v>101.1375</v>
      </c>
      <c r="H262" s="67">
        <f t="shared" si="35"/>
        <v>20227.5</v>
      </c>
      <c r="I262" s="44">
        <v>12250</v>
      </c>
      <c r="J262" s="25">
        <v>7.400000000000001E-2</v>
      </c>
      <c r="K262" s="55">
        <f>I262*0.052</f>
        <v>637</v>
      </c>
      <c r="L262" s="72">
        <f>I262+K262</f>
        <v>12887</v>
      </c>
      <c r="M262" s="74"/>
      <c r="N262" s="53">
        <v>3309</v>
      </c>
      <c r="O262" s="27">
        <v>-0.39500000000000002</v>
      </c>
      <c r="P262" s="79">
        <f t="shared" si="36"/>
        <v>3410.1374999999998</v>
      </c>
      <c r="Q262" s="80">
        <f t="shared" si="37"/>
        <v>94</v>
      </c>
      <c r="R262" s="81">
        <f t="shared" si="38"/>
        <v>3.0564369900271931E-2</v>
      </c>
    </row>
    <row r="263" spans="1:18">
      <c r="A263" s="40">
        <v>261</v>
      </c>
      <c r="B263" s="56">
        <f t="shared" si="31"/>
        <v>261</v>
      </c>
      <c r="C263" s="15" t="s">
        <v>533</v>
      </c>
      <c r="D263" s="16">
        <v>95000</v>
      </c>
      <c r="E263" s="68">
        <f t="shared" si="32"/>
        <v>9500</v>
      </c>
      <c r="F263" s="68">
        <f t="shared" si="33"/>
        <v>85500</v>
      </c>
      <c r="G263" s="68">
        <f t="shared" si="34"/>
        <v>427.5</v>
      </c>
      <c r="H263" s="67">
        <f t="shared" si="35"/>
        <v>85500</v>
      </c>
      <c r="I263" s="44">
        <v>12019</v>
      </c>
      <c r="J263" s="25">
        <v>-3.9E-2</v>
      </c>
      <c r="K263" s="55">
        <f>I263*0.052</f>
        <v>624.98799999999994</v>
      </c>
      <c r="L263" s="72">
        <f>I263+K263</f>
        <v>12643.987999999999</v>
      </c>
      <c r="M263" s="74"/>
      <c r="N263" s="53">
        <v>-255</v>
      </c>
      <c r="O263" s="27" t="s">
        <v>14</v>
      </c>
      <c r="P263" s="79">
        <f t="shared" si="36"/>
        <v>172.5</v>
      </c>
      <c r="Q263" s="80">
        <f t="shared" si="37"/>
        <v>441</v>
      </c>
      <c r="R263" s="81">
        <f t="shared" si="38"/>
        <v>1.6764705882352942</v>
      </c>
    </row>
    <row r="264" spans="1:18">
      <c r="A264" s="40">
        <v>262</v>
      </c>
      <c r="B264" s="56">
        <f t="shared" si="31"/>
        <v>262</v>
      </c>
      <c r="C264" s="15" t="s">
        <v>535</v>
      </c>
      <c r="D264" s="16">
        <v>51000</v>
      </c>
      <c r="E264" s="68">
        <f t="shared" si="32"/>
        <v>5100</v>
      </c>
      <c r="F264" s="68">
        <f t="shared" si="33"/>
        <v>45900</v>
      </c>
      <c r="G264" s="68">
        <f t="shared" si="34"/>
        <v>229.5</v>
      </c>
      <c r="H264" s="67">
        <f t="shared" si="35"/>
        <v>45900</v>
      </c>
      <c r="I264" s="44">
        <v>11876.7</v>
      </c>
      <c r="J264" s="25">
        <v>0.20600000000000002</v>
      </c>
      <c r="K264" s="55">
        <f>I264*0.052</f>
        <v>617.58839999999998</v>
      </c>
      <c r="L264" s="72">
        <f>I264+K264</f>
        <v>12494.288400000001</v>
      </c>
      <c r="M264" s="74"/>
      <c r="N264" s="53">
        <v>480.1</v>
      </c>
      <c r="O264" s="27">
        <v>-0.1</v>
      </c>
      <c r="P264" s="79">
        <f t="shared" si="36"/>
        <v>709.6</v>
      </c>
      <c r="Q264" s="80">
        <f t="shared" si="37"/>
        <v>321</v>
      </c>
      <c r="R264" s="81">
        <f t="shared" si="38"/>
        <v>0.47802541137263066</v>
      </c>
    </row>
    <row r="265" spans="1:18">
      <c r="A265" s="40">
        <v>263</v>
      </c>
      <c r="B265" s="56">
        <f t="shared" si="31"/>
        <v>263</v>
      </c>
      <c r="C265" s="15" t="s">
        <v>537</v>
      </c>
      <c r="D265" s="16">
        <v>12494</v>
      </c>
      <c r="E265" s="68">
        <f t="shared" si="32"/>
        <v>1249.4000000000001</v>
      </c>
      <c r="F265" s="68">
        <f t="shared" si="33"/>
        <v>11244.6</v>
      </c>
      <c r="G265" s="68">
        <f t="shared" si="34"/>
        <v>56.223000000000006</v>
      </c>
      <c r="H265" s="67">
        <f t="shared" si="35"/>
        <v>11244.6</v>
      </c>
      <c r="I265" s="44">
        <v>11864</v>
      </c>
      <c r="J265" s="25">
        <v>-0.129</v>
      </c>
      <c r="K265" s="55">
        <f>I265*0.052</f>
        <v>616.928</v>
      </c>
      <c r="L265" s="72">
        <f>I265+K265</f>
        <v>12480.928</v>
      </c>
      <c r="M265" s="74"/>
      <c r="N265" s="53">
        <v>1348</v>
      </c>
      <c r="O265" s="27" t="s">
        <v>14</v>
      </c>
      <c r="P265" s="79">
        <f t="shared" si="36"/>
        <v>1404.223</v>
      </c>
      <c r="Q265" s="80">
        <f t="shared" si="37"/>
        <v>211</v>
      </c>
      <c r="R265" s="81">
        <f t="shared" si="38"/>
        <v>4.1708456973293735E-2</v>
      </c>
    </row>
    <row r="266" spans="1:18">
      <c r="A266" s="40">
        <v>264</v>
      </c>
      <c r="B266" s="56">
        <f t="shared" si="31"/>
        <v>264</v>
      </c>
      <c r="C266" s="15" t="s">
        <v>539</v>
      </c>
      <c r="D266" s="16">
        <v>8200</v>
      </c>
      <c r="E266" s="68">
        <f t="shared" si="32"/>
        <v>820</v>
      </c>
      <c r="F266" s="68">
        <f t="shared" si="33"/>
        <v>7380</v>
      </c>
      <c r="G266" s="68">
        <f t="shared" si="34"/>
        <v>36.9</v>
      </c>
      <c r="H266" s="67">
        <f t="shared" si="35"/>
        <v>7380</v>
      </c>
      <c r="I266" s="44">
        <v>11821.8</v>
      </c>
      <c r="J266" s="25">
        <v>0.23899999999999999</v>
      </c>
      <c r="K266" s="55">
        <f>I266*0.052</f>
        <v>614.73359999999991</v>
      </c>
      <c r="L266" s="72">
        <f>I266+K266</f>
        <v>12436.533599999999</v>
      </c>
      <c r="M266" s="74"/>
      <c r="N266" s="53">
        <v>1258.4000000000001</v>
      </c>
      <c r="O266" s="27">
        <v>0.54800000000000004</v>
      </c>
      <c r="P266" s="79">
        <f t="shared" si="36"/>
        <v>1295.3000000000002</v>
      </c>
      <c r="Q266" s="80">
        <f t="shared" si="37"/>
        <v>221</v>
      </c>
      <c r="R266" s="81">
        <f t="shared" si="38"/>
        <v>2.9322949777495302E-2</v>
      </c>
    </row>
    <row r="267" spans="1:18">
      <c r="A267" s="40">
        <v>265</v>
      </c>
      <c r="B267" s="56">
        <f t="shared" si="31"/>
        <v>265</v>
      </c>
      <c r="C267" s="15" t="s">
        <v>541</v>
      </c>
      <c r="D267" s="16">
        <v>13643</v>
      </c>
      <c r="E267" s="68">
        <f t="shared" si="32"/>
        <v>1364.3000000000002</v>
      </c>
      <c r="F267" s="68">
        <f t="shared" si="33"/>
        <v>12278.7</v>
      </c>
      <c r="G267" s="68">
        <f t="shared" si="34"/>
        <v>61.39350000000001</v>
      </c>
      <c r="H267" s="67">
        <f t="shared" si="35"/>
        <v>12278.7</v>
      </c>
      <c r="I267" s="44">
        <v>11821.4</v>
      </c>
      <c r="J267" s="25">
        <v>0.17199999999999999</v>
      </c>
      <c r="K267" s="55">
        <f>I267*0.052</f>
        <v>614.7127999999999</v>
      </c>
      <c r="L267" s="72">
        <f>I267+K267</f>
        <v>12436.112799999999</v>
      </c>
      <c r="M267" s="74"/>
      <c r="N267" s="53">
        <v>265.7</v>
      </c>
      <c r="O267" s="27">
        <v>8.4000000000000005E-2</v>
      </c>
      <c r="P267" s="79">
        <f t="shared" si="36"/>
        <v>327.09350000000001</v>
      </c>
      <c r="Q267" s="80">
        <f t="shared" si="37"/>
        <v>412</v>
      </c>
      <c r="R267" s="81">
        <f t="shared" si="38"/>
        <v>0.23106322920587136</v>
      </c>
    </row>
    <row r="268" spans="1:18">
      <c r="A268" s="40">
        <v>266</v>
      </c>
      <c r="B268" s="56">
        <f t="shared" si="31"/>
        <v>266</v>
      </c>
      <c r="C268" s="15" t="s">
        <v>543</v>
      </c>
      <c r="D268" s="16">
        <v>74500</v>
      </c>
      <c r="E268" s="68">
        <f t="shared" si="32"/>
        <v>7450</v>
      </c>
      <c r="F268" s="68">
        <f t="shared" si="33"/>
        <v>67050</v>
      </c>
      <c r="G268" s="68">
        <f t="shared" si="34"/>
        <v>335.25</v>
      </c>
      <c r="H268" s="67">
        <f t="shared" si="35"/>
        <v>67050</v>
      </c>
      <c r="I268" s="44">
        <v>11763.1</v>
      </c>
      <c r="J268" s="25">
        <v>9.1999999999999998E-2</v>
      </c>
      <c r="K268" s="55">
        <f>I268*0.052</f>
        <v>611.68119999999999</v>
      </c>
      <c r="L268" s="72">
        <f>I268+K268</f>
        <v>12374.781200000001</v>
      </c>
      <c r="M268" s="74"/>
      <c r="N268" s="53">
        <v>466.8</v>
      </c>
      <c r="O268" s="27">
        <v>-0.76200000000000001</v>
      </c>
      <c r="P268" s="79">
        <f t="shared" si="36"/>
        <v>802.05</v>
      </c>
      <c r="Q268" s="80">
        <f t="shared" si="37"/>
        <v>301</v>
      </c>
      <c r="R268" s="81">
        <f t="shared" si="38"/>
        <v>0.71818766066838036</v>
      </c>
    </row>
    <row r="269" spans="1:18">
      <c r="A269" s="40">
        <v>267</v>
      </c>
      <c r="B269" s="56">
        <f t="shared" si="31"/>
        <v>267</v>
      </c>
      <c r="C269" s="15" t="s">
        <v>545</v>
      </c>
      <c r="D269" s="16">
        <v>81000</v>
      </c>
      <c r="E269" s="68">
        <f t="shared" si="32"/>
        <v>8100</v>
      </c>
      <c r="F269" s="68">
        <f t="shared" si="33"/>
        <v>72900</v>
      </c>
      <c r="G269" s="68">
        <f t="shared" si="34"/>
        <v>364.5</v>
      </c>
      <c r="H269" s="67">
        <f t="shared" si="35"/>
        <v>72900</v>
      </c>
      <c r="I269" s="44">
        <v>11763</v>
      </c>
      <c r="J269" s="25">
        <v>0.26800000000000002</v>
      </c>
      <c r="K269" s="55">
        <f>I269*0.052</f>
        <v>611.67599999999993</v>
      </c>
      <c r="L269" s="72">
        <f>I269+K269</f>
        <v>12374.675999999999</v>
      </c>
      <c r="M269" s="74"/>
      <c r="N269" s="53">
        <v>55</v>
      </c>
      <c r="O269" s="27">
        <v>-0.73399999999999999</v>
      </c>
      <c r="P269" s="79">
        <f t="shared" si="36"/>
        <v>419.5</v>
      </c>
      <c r="Q269" s="80">
        <f t="shared" si="37"/>
        <v>392</v>
      </c>
      <c r="R269" s="81">
        <f t="shared" si="38"/>
        <v>6.627272727272727</v>
      </c>
    </row>
    <row r="270" spans="1:18">
      <c r="A270" s="40">
        <v>268</v>
      </c>
      <c r="B270" s="56">
        <f t="shared" si="31"/>
        <v>268</v>
      </c>
      <c r="C270" s="15" t="s">
        <v>547</v>
      </c>
      <c r="D270" s="16">
        <v>13277</v>
      </c>
      <c r="E270" s="68">
        <f t="shared" si="32"/>
        <v>1327.7</v>
      </c>
      <c r="F270" s="68">
        <f t="shared" si="33"/>
        <v>11949.3</v>
      </c>
      <c r="G270" s="68">
        <f t="shared" si="34"/>
        <v>59.746499999999997</v>
      </c>
      <c r="H270" s="67">
        <f t="shared" si="35"/>
        <v>11949.3</v>
      </c>
      <c r="I270" s="44">
        <v>11716</v>
      </c>
      <c r="J270" s="25">
        <v>0.20600000000000002</v>
      </c>
      <c r="K270" s="55">
        <f>I270*0.052</f>
        <v>609.23199999999997</v>
      </c>
      <c r="L270" s="72">
        <f>I270+K270</f>
        <v>12325.232</v>
      </c>
      <c r="M270" s="74"/>
      <c r="N270" s="53">
        <v>4141</v>
      </c>
      <c r="O270" s="27">
        <v>0.35899999999999999</v>
      </c>
      <c r="P270" s="79">
        <f t="shared" si="36"/>
        <v>4200.7465000000002</v>
      </c>
      <c r="Q270" s="80">
        <f t="shared" si="37"/>
        <v>80</v>
      </c>
      <c r="R270" s="81">
        <f t="shared" si="38"/>
        <v>1.4428036706109683E-2</v>
      </c>
    </row>
    <row r="271" spans="1:18">
      <c r="A271" s="40">
        <v>269</v>
      </c>
      <c r="B271" s="56">
        <f t="shared" si="31"/>
        <v>269</v>
      </c>
      <c r="C271" s="15" t="s">
        <v>549</v>
      </c>
      <c r="D271" s="16">
        <v>16823</v>
      </c>
      <c r="E271" s="68">
        <f t="shared" si="32"/>
        <v>1682.3000000000002</v>
      </c>
      <c r="F271" s="68">
        <f t="shared" si="33"/>
        <v>15140.7</v>
      </c>
      <c r="G271" s="68">
        <f t="shared" si="34"/>
        <v>75.70350000000002</v>
      </c>
      <c r="H271" s="67">
        <f t="shared" si="35"/>
        <v>15140.7</v>
      </c>
      <c r="I271" s="44">
        <v>11687</v>
      </c>
      <c r="J271" s="25">
        <v>4.2999999999999997E-2</v>
      </c>
      <c r="K271" s="55">
        <f>I271*0.052</f>
        <v>607.72399999999993</v>
      </c>
      <c r="L271" s="72">
        <f>I271+K271</f>
        <v>12294.724</v>
      </c>
      <c r="M271" s="74"/>
      <c r="N271" s="53">
        <v>1049</v>
      </c>
      <c r="O271" s="27">
        <v>3.0979999999999999</v>
      </c>
      <c r="P271" s="79">
        <f t="shared" si="36"/>
        <v>1124.7035000000001</v>
      </c>
      <c r="Q271" s="80">
        <f t="shared" si="37"/>
        <v>245</v>
      </c>
      <c r="R271" s="81">
        <f t="shared" si="38"/>
        <v>7.2167302192564425E-2</v>
      </c>
    </row>
    <row r="272" spans="1:18">
      <c r="A272" s="40">
        <v>270</v>
      </c>
      <c r="B272" s="56">
        <f t="shared" si="31"/>
        <v>270</v>
      </c>
      <c r="C272" s="15" t="s">
        <v>551</v>
      </c>
      <c r="D272" s="16">
        <v>12740</v>
      </c>
      <c r="E272" s="68">
        <f t="shared" si="32"/>
        <v>1274</v>
      </c>
      <c r="F272" s="68">
        <f t="shared" si="33"/>
        <v>11466</v>
      </c>
      <c r="G272" s="68">
        <f t="shared" si="34"/>
        <v>57.33</v>
      </c>
      <c r="H272" s="67">
        <f t="shared" si="35"/>
        <v>11466</v>
      </c>
      <c r="I272" s="44">
        <v>11650.4</v>
      </c>
      <c r="J272" s="25">
        <v>-3.5000000000000003E-2</v>
      </c>
      <c r="K272" s="55">
        <f>I272*0.052</f>
        <v>605.82079999999996</v>
      </c>
      <c r="L272" s="72">
        <f>I272+K272</f>
        <v>12256.220799999999</v>
      </c>
      <c r="M272" s="74"/>
      <c r="N272" s="53">
        <v>-70.5</v>
      </c>
      <c r="O272" s="27" t="s">
        <v>14</v>
      </c>
      <c r="P272" s="79">
        <f t="shared" si="36"/>
        <v>-13.170000000000002</v>
      </c>
      <c r="Q272" s="80">
        <f t="shared" si="37"/>
        <v>471</v>
      </c>
      <c r="R272" s="81">
        <f t="shared" si="38"/>
        <v>0.81319148936170216</v>
      </c>
    </row>
    <row r="273" spans="1:18">
      <c r="A273" s="40">
        <v>271</v>
      </c>
      <c r="B273" s="56">
        <f t="shared" si="31"/>
        <v>271</v>
      </c>
      <c r="C273" s="15" t="s">
        <v>553</v>
      </c>
      <c r="D273" s="16">
        <v>17500</v>
      </c>
      <c r="E273" s="68">
        <f t="shared" si="32"/>
        <v>1750</v>
      </c>
      <c r="F273" s="68">
        <f t="shared" si="33"/>
        <v>15750</v>
      </c>
      <c r="G273" s="68">
        <f t="shared" si="34"/>
        <v>78.75</v>
      </c>
      <c r="H273" s="67">
        <f t="shared" si="35"/>
        <v>15750</v>
      </c>
      <c r="I273" s="44">
        <v>11635</v>
      </c>
      <c r="J273" s="25">
        <v>5.9000000000000004E-2</v>
      </c>
      <c r="K273" s="55">
        <f>I273*0.052</f>
        <v>605.02</v>
      </c>
      <c r="L273" s="72">
        <f>I273+K273</f>
        <v>12240.02</v>
      </c>
      <c r="M273" s="74"/>
      <c r="N273" s="53">
        <v>454</v>
      </c>
      <c r="O273" s="27">
        <v>0.214</v>
      </c>
      <c r="P273" s="79">
        <f t="shared" si="36"/>
        <v>532.75</v>
      </c>
      <c r="Q273" s="80">
        <f t="shared" si="37"/>
        <v>360</v>
      </c>
      <c r="R273" s="81">
        <f t="shared" si="38"/>
        <v>0.17345814977973567</v>
      </c>
    </row>
    <row r="274" spans="1:18">
      <c r="A274" s="40">
        <v>272</v>
      </c>
      <c r="B274" s="56">
        <f t="shared" si="31"/>
        <v>272</v>
      </c>
      <c r="C274" s="15" t="s">
        <v>555</v>
      </c>
      <c r="D274" s="16">
        <v>14570</v>
      </c>
      <c r="E274" s="68">
        <f t="shared" si="32"/>
        <v>1457</v>
      </c>
      <c r="F274" s="68">
        <f t="shared" si="33"/>
        <v>13113</v>
      </c>
      <c r="G274" s="68">
        <f t="shared" si="34"/>
        <v>65.564999999999998</v>
      </c>
      <c r="H274" s="67">
        <f t="shared" si="35"/>
        <v>13113</v>
      </c>
      <c r="I274" s="44">
        <v>11601.4</v>
      </c>
      <c r="J274" s="25">
        <v>4.2999999999999997E-2</v>
      </c>
      <c r="K274" s="55">
        <f>I274*0.052</f>
        <v>603.27279999999996</v>
      </c>
      <c r="L274" s="72">
        <f>I274+K274</f>
        <v>12204.6728</v>
      </c>
      <c r="M274" s="74"/>
      <c r="N274" s="53">
        <v>157.80000000000001</v>
      </c>
      <c r="O274" s="27">
        <v>-0.26100000000000001</v>
      </c>
      <c r="P274" s="79">
        <f t="shared" si="36"/>
        <v>223.36500000000001</v>
      </c>
      <c r="Q274" s="80">
        <f t="shared" si="37"/>
        <v>432</v>
      </c>
      <c r="R274" s="81">
        <f t="shared" si="38"/>
        <v>0.41549429657794673</v>
      </c>
    </row>
    <row r="275" spans="1:18">
      <c r="A275" s="40">
        <v>273</v>
      </c>
      <c r="B275" s="56">
        <f t="shared" si="31"/>
        <v>273</v>
      </c>
      <c r="C275" s="15" t="s">
        <v>557</v>
      </c>
      <c r="D275" s="16">
        <v>9600</v>
      </c>
      <c r="E275" s="68">
        <f t="shared" si="32"/>
        <v>960</v>
      </c>
      <c r="F275" s="68">
        <f t="shared" si="33"/>
        <v>8640</v>
      </c>
      <c r="G275" s="68">
        <f t="shared" si="34"/>
        <v>43.2</v>
      </c>
      <c r="H275" s="67">
        <f t="shared" si="35"/>
        <v>8640</v>
      </c>
      <c r="I275" s="44">
        <v>11598.5</v>
      </c>
      <c r="J275" s="25">
        <v>2.7999999999999997E-2</v>
      </c>
      <c r="K275" s="55">
        <f>I275*0.052</f>
        <v>603.12199999999996</v>
      </c>
      <c r="L275" s="72">
        <f>I275+K275</f>
        <v>12201.621999999999</v>
      </c>
      <c r="M275" s="74"/>
      <c r="N275" s="53">
        <v>523.4</v>
      </c>
      <c r="O275" s="27">
        <v>-0.47399999999999998</v>
      </c>
      <c r="P275" s="79">
        <f t="shared" si="36"/>
        <v>566.6</v>
      </c>
      <c r="Q275" s="80">
        <f t="shared" si="37"/>
        <v>351</v>
      </c>
      <c r="R275" s="81">
        <f t="shared" si="38"/>
        <v>8.2537256400458628E-2</v>
      </c>
    </row>
    <row r="276" spans="1:18">
      <c r="A276" s="40">
        <v>274</v>
      </c>
      <c r="B276" s="56">
        <f t="shared" si="31"/>
        <v>274</v>
      </c>
      <c r="C276" s="15" t="s">
        <v>559</v>
      </c>
      <c r="D276" s="16">
        <v>11068</v>
      </c>
      <c r="E276" s="68">
        <f t="shared" si="32"/>
        <v>1106.8</v>
      </c>
      <c r="F276" s="68">
        <f t="shared" si="33"/>
        <v>9961.2000000000007</v>
      </c>
      <c r="G276" s="68">
        <f t="shared" si="34"/>
        <v>49.805999999999997</v>
      </c>
      <c r="H276" s="67">
        <f t="shared" si="35"/>
        <v>9961.2000000000007</v>
      </c>
      <c r="I276" s="44">
        <v>11537</v>
      </c>
      <c r="J276" s="25">
        <v>1.2E-2</v>
      </c>
      <c r="K276" s="55">
        <f>I276*0.052</f>
        <v>599.92399999999998</v>
      </c>
      <c r="L276" s="72">
        <f>I276+K276</f>
        <v>12136.923999999999</v>
      </c>
      <c r="M276" s="74"/>
      <c r="N276" s="53">
        <v>1261</v>
      </c>
      <c r="O276" s="27">
        <v>9.8000000000000004E-2</v>
      </c>
      <c r="P276" s="79">
        <f t="shared" si="36"/>
        <v>1310.806</v>
      </c>
      <c r="Q276" s="80">
        <f t="shared" si="37"/>
        <v>218</v>
      </c>
      <c r="R276" s="81">
        <f t="shared" si="38"/>
        <v>3.9497224425059506E-2</v>
      </c>
    </row>
    <row r="277" spans="1:18">
      <c r="A277" s="40">
        <v>275</v>
      </c>
      <c r="B277" s="56">
        <f t="shared" si="31"/>
        <v>275</v>
      </c>
      <c r="C277" s="15" t="s">
        <v>561</v>
      </c>
      <c r="D277" s="16">
        <v>15600</v>
      </c>
      <c r="E277" s="68">
        <f t="shared" si="32"/>
        <v>1560</v>
      </c>
      <c r="F277" s="68">
        <f t="shared" si="33"/>
        <v>14040</v>
      </c>
      <c r="G277" s="68">
        <f t="shared" si="34"/>
        <v>70.2</v>
      </c>
      <c r="H277" s="67">
        <f t="shared" si="35"/>
        <v>14040</v>
      </c>
      <c r="I277" s="44">
        <v>11534.5</v>
      </c>
      <c r="J277" s="25">
        <v>0.187</v>
      </c>
      <c r="K277" s="55">
        <f>I277*0.052</f>
        <v>599.79399999999998</v>
      </c>
      <c r="L277" s="72">
        <f>I277+K277</f>
        <v>12134.294</v>
      </c>
      <c r="M277" s="74"/>
      <c r="N277" s="53">
        <v>633.70000000000005</v>
      </c>
      <c r="O277" s="27">
        <v>3.3000000000000002E-2</v>
      </c>
      <c r="P277" s="79">
        <f t="shared" si="36"/>
        <v>703.90000000000009</v>
      </c>
      <c r="Q277" s="80">
        <f t="shared" si="37"/>
        <v>322</v>
      </c>
      <c r="R277" s="81">
        <f t="shared" si="38"/>
        <v>0.11077797064857195</v>
      </c>
    </row>
    <row r="278" spans="1:18">
      <c r="A278" s="40">
        <v>276</v>
      </c>
      <c r="B278" s="56">
        <f t="shared" si="31"/>
        <v>276</v>
      </c>
      <c r="C278" s="15" t="s">
        <v>563</v>
      </c>
      <c r="D278" s="16">
        <v>10000</v>
      </c>
      <c r="E278" s="68">
        <f t="shared" si="32"/>
        <v>1000</v>
      </c>
      <c r="F278" s="68">
        <f t="shared" si="33"/>
        <v>9000</v>
      </c>
      <c r="G278" s="68">
        <f t="shared" si="34"/>
        <v>45</v>
      </c>
      <c r="H278" s="67">
        <f t="shared" si="35"/>
        <v>9000</v>
      </c>
      <c r="I278" s="44">
        <v>11527</v>
      </c>
      <c r="J278" s="25">
        <v>8.8000000000000009E-2</v>
      </c>
      <c r="K278" s="55">
        <f>I278*0.052</f>
        <v>599.404</v>
      </c>
      <c r="L278" s="72">
        <f>I278+K278</f>
        <v>12126.404</v>
      </c>
      <c r="M278" s="74"/>
      <c r="N278" s="53">
        <v>337</v>
      </c>
      <c r="O278" s="27">
        <v>-0.47</v>
      </c>
      <c r="P278" s="79">
        <f t="shared" si="36"/>
        <v>382</v>
      </c>
      <c r="Q278" s="80">
        <f t="shared" si="37"/>
        <v>401</v>
      </c>
      <c r="R278" s="81">
        <f t="shared" si="38"/>
        <v>0.13353115727002968</v>
      </c>
    </row>
    <row r="279" spans="1:18">
      <c r="A279" s="40">
        <v>277</v>
      </c>
      <c r="B279" s="56">
        <f t="shared" si="31"/>
        <v>277</v>
      </c>
      <c r="C279" s="15" t="s">
        <v>565</v>
      </c>
      <c r="D279" s="16">
        <v>26662</v>
      </c>
      <c r="E279" s="68">
        <f t="shared" si="32"/>
        <v>2666.2000000000003</v>
      </c>
      <c r="F279" s="68">
        <f t="shared" si="33"/>
        <v>23995.8</v>
      </c>
      <c r="G279" s="68">
        <f t="shared" si="34"/>
        <v>119.97900000000001</v>
      </c>
      <c r="H279" s="67">
        <f t="shared" si="35"/>
        <v>23995.8</v>
      </c>
      <c r="I279" s="44">
        <v>11458</v>
      </c>
      <c r="J279" s="25">
        <v>8.5999999999999993E-2</v>
      </c>
      <c r="K279" s="55">
        <f>I279*0.052</f>
        <v>595.81599999999992</v>
      </c>
      <c r="L279" s="72">
        <f>I279+K279</f>
        <v>12053.816000000001</v>
      </c>
      <c r="M279" s="74"/>
      <c r="N279" s="53">
        <v>2666</v>
      </c>
      <c r="O279" s="27">
        <v>-0.50700000000000001</v>
      </c>
      <c r="P279" s="79">
        <f t="shared" si="36"/>
        <v>2785.9789999999998</v>
      </c>
      <c r="Q279" s="80">
        <f t="shared" si="37"/>
        <v>114</v>
      </c>
      <c r="R279" s="81">
        <f t="shared" si="38"/>
        <v>4.500337584396092E-2</v>
      </c>
    </row>
    <row r="280" spans="1:18">
      <c r="A280" s="40">
        <v>278</v>
      </c>
      <c r="B280" s="56">
        <f t="shared" si="31"/>
        <v>278</v>
      </c>
      <c r="C280" s="15" t="s">
        <v>567</v>
      </c>
      <c r="D280" s="16">
        <v>61000</v>
      </c>
      <c r="E280" s="68">
        <f t="shared" si="32"/>
        <v>6100</v>
      </c>
      <c r="F280" s="68">
        <f t="shared" si="33"/>
        <v>54900</v>
      </c>
      <c r="G280" s="68">
        <f t="shared" si="34"/>
        <v>274.5</v>
      </c>
      <c r="H280" s="67">
        <f t="shared" si="35"/>
        <v>54900</v>
      </c>
      <c r="I280" s="44">
        <v>11333.4</v>
      </c>
      <c r="J280" s="25">
        <v>8.5000000000000006E-2</v>
      </c>
      <c r="K280" s="55">
        <f>I280*0.052</f>
        <v>589.33679999999993</v>
      </c>
      <c r="L280" s="72">
        <f>I280+K280</f>
        <v>11922.736799999999</v>
      </c>
      <c r="M280" s="74"/>
      <c r="N280" s="53">
        <v>883.7</v>
      </c>
      <c r="O280" s="27">
        <v>-0.30299999999999999</v>
      </c>
      <c r="P280" s="79">
        <f t="shared" si="36"/>
        <v>1158.2</v>
      </c>
      <c r="Q280" s="80">
        <f t="shared" si="37"/>
        <v>242</v>
      </c>
      <c r="R280" s="81">
        <f t="shared" si="38"/>
        <v>0.31062577797895213</v>
      </c>
    </row>
    <row r="281" spans="1:18">
      <c r="A281" s="40">
        <v>279</v>
      </c>
      <c r="B281" s="56">
        <f t="shared" si="31"/>
        <v>279</v>
      </c>
      <c r="C281" s="15" t="s">
        <v>569</v>
      </c>
      <c r="D281" s="16">
        <v>51500</v>
      </c>
      <c r="E281" s="68">
        <f t="shared" si="32"/>
        <v>5150</v>
      </c>
      <c r="F281" s="68">
        <f t="shared" si="33"/>
        <v>46350</v>
      </c>
      <c r="G281" s="68">
        <f t="shared" si="34"/>
        <v>231.75</v>
      </c>
      <c r="H281" s="67">
        <f t="shared" si="35"/>
        <v>46350</v>
      </c>
      <c r="I281" s="44">
        <v>11290</v>
      </c>
      <c r="J281" s="25">
        <v>0.11599999999999999</v>
      </c>
      <c r="K281" s="55">
        <f>I281*0.052</f>
        <v>587.07999999999993</v>
      </c>
      <c r="L281" s="72">
        <f>I281+K281</f>
        <v>11877.08</v>
      </c>
      <c r="M281" s="74"/>
      <c r="N281" s="53">
        <v>1066</v>
      </c>
      <c r="O281" s="27" t="s">
        <v>14</v>
      </c>
      <c r="P281" s="79">
        <f t="shared" si="36"/>
        <v>1297.75</v>
      </c>
      <c r="Q281" s="80">
        <f t="shared" si="37"/>
        <v>220</v>
      </c>
      <c r="R281" s="81">
        <f t="shared" si="38"/>
        <v>0.2174015009380863</v>
      </c>
    </row>
    <row r="282" spans="1:18">
      <c r="A282" s="40">
        <v>280</v>
      </c>
      <c r="B282" s="56">
        <f t="shared" si="31"/>
        <v>280</v>
      </c>
      <c r="C282" s="15" t="s">
        <v>571</v>
      </c>
      <c r="D282" s="16">
        <v>24500</v>
      </c>
      <c r="E282" s="68">
        <f t="shared" si="32"/>
        <v>2450</v>
      </c>
      <c r="F282" s="68">
        <f t="shared" si="33"/>
        <v>22050</v>
      </c>
      <c r="G282" s="68">
        <f t="shared" si="34"/>
        <v>110.25</v>
      </c>
      <c r="H282" s="67">
        <f t="shared" si="35"/>
        <v>22050</v>
      </c>
      <c r="I282" s="44">
        <v>11223</v>
      </c>
      <c r="J282" s="25">
        <v>0.11599999999999999</v>
      </c>
      <c r="K282" s="55">
        <f>I282*0.052</f>
        <v>583.596</v>
      </c>
      <c r="L282" s="72">
        <f>I282+K282</f>
        <v>11806.596</v>
      </c>
      <c r="M282" s="74"/>
      <c r="N282" s="53">
        <v>406</v>
      </c>
      <c r="O282" s="27">
        <v>7.3999999999999996E-2</v>
      </c>
      <c r="P282" s="79">
        <f t="shared" si="36"/>
        <v>516.25</v>
      </c>
      <c r="Q282" s="80">
        <f t="shared" si="37"/>
        <v>367</v>
      </c>
      <c r="R282" s="81">
        <f t="shared" si="38"/>
        <v>0.27155172413793105</v>
      </c>
    </row>
    <row r="283" spans="1:18">
      <c r="A283" s="40">
        <v>281</v>
      </c>
      <c r="B283" s="56">
        <f t="shared" si="31"/>
        <v>281</v>
      </c>
      <c r="C283" s="15" t="s">
        <v>573</v>
      </c>
      <c r="D283" s="16">
        <v>72450</v>
      </c>
      <c r="E283" s="68">
        <f t="shared" si="32"/>
        <v>7245</v>
      </c>
      <c r="F283" s="68">
        <f t="shared" si="33"/>
        <v>65205</v>
      </c>
      <c r="G283" s="68">
        <f t="shared" si="34"/>
        <v>326.02499999999998</v>
      </c>
      <c r="H283" s="67">
        <f t="shared" si="35"/>
        <v>65205</v>
      </c>
      <c r="I283" s="44">
        <v>11221.1</v>
      </c>
      <c r="J283" s="25">
        <v>3.1E-2</v>
      </c>
      <c r="K283" s="55">
        <f>I283*0.052</f>
        <v>583.49720000000002</v>
      </c>
      <c r="L283" s="72">
        <f>I283+K283</f>
        <v>11804.5972</v>
      </c>
      <c r="M283" s="74"/>
      <c r="N283" s="53">
        <v>1337.5</v>
      </c>
      <c r="O283" s="27">
        <v>4.3999999999999997E-2</v>
      </c>
      <c r="P283" s="79">
        <f t="shared" si="36"/>
        <v>1663.5250000000001</v>
      </c>
      <c r="Q283" s="80">
        <f t="shared" si="37"/>
        <v>185</v>
      </c>
      <c r="R283" s="81">
        <f t="shared" si="38"/>
        <v>0.24375700934579447</v>
      </c>
    </row>
    <row r="284" spans="1:18">
      <c r="A284" s="40">
        <v>282</v>
      </c>
      <c r="B284" s="56">
        <f t="shared" si="31"/>
        <v>282</v>
      </c>
      <c r="C284" s="15" t="s">
        <v>575</v>
      </c>
      <c r="D284" s="16">
        <v>23850</v>
      </c>
      <c r="E284" s="68">
        <f t="shared" si="32"/>
        <v>2385</v>
      </c>
      <c r="F284" s="68">
        <f t="shared" si="33"/>
        <v>21465</v>
      </c>
      <c r="G284" s="68">
        <f t="shared" si="34"/>
        <v>107.325</v>
      </c>
      <c r="H284" s="67">
        <f t="shared" si="35"/>
        <v>21465</v>
      </c>
      <c r="I284" s="44">
        <v>11221</v>
      </c>
      <c r="J284" s="25">
        <v>7.5999999999999998E-2</v>
      </c>
      <c r="K284" s="55">
        <f>I284*0.052</f>
        <v>583.49199999999996</v>
      </c>
      <c r="L284" s="72">
        <f>I284+K284</f>
        <v>11804.492</v>
      </c>
      <c r="M284" s="74"/>
      <c r="N284" s="53">
        <v>782</v>
      </c>
      <c r="O284" s="27">
        <v>0.33500000000000002</v>
      </c>
      <c r="P284" s="79">
        <f t="shared" si="36"/>
        <v>889.32500000000005</v>
      </c>
      <c r="Q284" s="80">
        <f t="shared" si="37"/>
        <v>282</v>
      </c>
      <c r="R284" s="81">
        <f t="shared" si="38"/>
        <v>0.13724424552429673</v>
      </c>
    </row>
    <row r="285" spans="1:18">
      <c r="A285" s="40">
        <v>283</v>
      </c>
      <c r="B285" s="56">
        <f t="shared" si="31"/>
        <v>283</v>
      </c>
      <c r="C285" s="15" t="s">
        <v>577</v>
      </c>
      <c r="D285" s="16">
        <v>39200</v>
      </c>
      <c r="E285" s="68">
        <f t="shared" si="32"/>
        <v>3920</v>
      </c>
      <c r="F285" s="68">
        <f t="shared" si="33"/>
        <v>35280</v>
      </c>
      <c r="G285" s="68">
        <f t="shared" si="34"/>
        <v>176.4</v>
      </c>
      <c r="H285" s="67">
        <f t="shared" si="35"/>
        <v>35280</v>
      </c>
      <c r="I285" s="44">
        <v>11171.4</v>
      </c>
      <c r="J285" s="25">
        <v>0.18</v>
      </c>
      <c r="K285" s="55">
        <f>I285*0.052</f>
        <v>580.91279999999995</v>
      </c>
      <c r="L285" s="72">
        <f>I285+K285</f>
        <v>11752.3128</v>
      </c>
      <c r="M285" s="74"/>
      <c r="N285" s="53">
        <v>293.3</v>
      </c>
      <c r="O285" s="27">
        <v>-6.9000000000000006E-2</v>
      </c>
      <c r="P285" s="79">
        <f t="shared" si="36"/>
        <v>469.70000000000005</v>
      </c>
      <c r="Q285" s="80">
        <f t="shared" si="37"/>
        <v>381</v>
      </c>
      <c r="R285" s="81">
        <f t="shared" si="38"/>
        <v>0.60143198090692129</v>
      </c>
    </row>
    <row r="286" spans="1:18">
      <c r="A286" s="40">
        <v>284</v>
      </c>
      <c r="B286" s="56">
        <f t="shared" si="31"/>
        <v>284</v>
      </c>
      <c r="C286" s="15" t="s">
        <v>579</v>
      </c>
      <c r="D286" s="16">
        <v>33429</v>
      </c>
      <c r="E286" s="68">
        <f t="shared" si="32"/>
        <v>3342.9</v>
      </c>
      <c r="F286" s="68">
        <f t="shared" si="33"/>
        <v>30086.1</v>
      </c>
      <c r="G286" s="68">
        <f t="shared" si="34"/>
        <v>150.43049999999999</v>
      </c>
      <c r="H286" s="67">
        <f t="shared" si="35"/>
        <v>30086.1</v>
      </c>
      <c r="I286" s="44">
        <v>11151</v>
      </c>
      <c r="J286" s="25">
        <v>0.28199999999999997</v>
      </c>
      <c r="K286" s="55">
        <f>I286*0.052</f>
        <v>579.85199999999998</v>
      </c>
      <c r="L286" s="72">
        <f>I286+K286</f>
        <v>11730.852000000001</v>
      </c>
      <c r="M286" s="74"/>
      <c r="N286" s="53">
        <v>439</v>
      </c>
      <c r="O286" s="27">
        <v>0.35899999999999999</v>
      </c>
      <c r="P286" s="79">
        <f t="shared" si="36"/>
        <v>589.43049999999994</v>
      </c>
      <c r="Q286" s="80">
        <f t="shared" si="37"/>
        <v>349</v>
      </c>
      <c r="R286" s="81">
        <f t="shared" si="38"/>
        <v>0.3426662870159452</v>
      </c>
    </row>
    <row r="287" spans="1:18">
      <c r="A287" s="40">
        <v>285</v>
      </c>
      <c r="B287" s="56">
        <f t="shared" si="31"/>
        <v>285</v>
      </c>
      <c r="C287" s="15" t="s">
        <v>581</v>
      </c>
      <c r="D287" s="16">
        <v>44000</v>
      </c>
      <c r="E287" s="68">
        <f t="shared" si="32"/>
        <v>4400</v>
      </c>
      <c r="F287" s="68">
        <f t="shared" si="33"/>
        <v>39600</v>
      </c>
      <c r="G287" s="68">
        <f t="shared" si="34"/>
        <v>198</v>
      </c>
      <c r="H287" s="67">
        <f t="shared" si="35"/>
        <v>39600</v>
      </c>
      <c r="I287" s="44">
        <v>11130</v>
      </c>
      <c r="J287" s="25">
        <v>3.5000000000000003E-2</v>
      </c>
      <c r="K287" s="55">
        <f>I287*0.052</f>
        <v>578.76</v>
      </c>
      <c r="L287" s="72">
        <f>I287+K287</f>
        <v>11708.76</v>
      </c>
      <c r="M287" s="74"/>
      <c r="N287" s="53">
        <v>104</v>
      </c>
      <c r="O287" s="27">
        <v>-0.42499999999999999</v>
      </c>
      <c r="P287" s="79">
        <f t="shared" si="36"/>
        <v>302</v>
      </c>
      <c r="Q287" s="80">
        <f t="shared" si="37"/>
        <v>418</v>
      </c>
      <c r="R287" s="81">
        <f t="shared" si="38"/>
        <v>1.9038461538461537</v>
      </c>
    </row>
    <row r="288" spans="1:18">
      <c r="A288" s="40">
        <v>286</v>
      </c>
      <c r="B288" s="56">
        <f t="shared" si="31"/>
        <v>286</v>
      </c>
      <c r="C288" s="15" t="s">
        <v>583</v>
      </c>
      <c r="D288" s="16">
        <v>50000</v>
      </c>
      <c r="E288" s="68">
        <f t="shared" si="32"/>
        <v>5000</v>
      </c>
      <c r="F288" s="68">
        <f t="shared" si="33"/>
        <v>45000</v>
      </c>
      <c r="G288" s="68">
        <f t="shared" si="34"/>
        <v>225</v>
      </c>
      <c r="H288" s="67">
        <f t="shared" si="35"/>
        <v>45000</v>
      </c>
      <c r="I288" s="44">
        <v>11127</v>
      </c>
      <c r="J288" s="25">
        <v>5.4000000000000006E-2</v>
      </c>
      <c r="K288" s="55">
        <f>I288*0.052</f>
        <v>578.60399999999993</v>
      </c>
      <c r="L288" s="72">
        <f>I288+K288</f>
        <v>11705.603999999999</v>
      </c>
      <c r="M288" s="74"/>
      <c r="N288" s="53">
        <v>1624</v>
      </c>
      <c r="O288" s="27">
        <v>1.2649999999999999</v>
      </c>
      <c r="P288" s="79">
        <f t="shared" si="36"/>
        <v>1849</v>
      </c>
      <c r="Q288" s="80">
        <f t="shared" si="37"/>
        <v>172</v>
      </c>
      <c r="R288" s="81">
        <f t="shared" si="38"/>
        <v>0.13854679802955666</v>
      </c>
    </row>
    <row r="289" spans="1:18">
      <c r="A289" s="40">
        <v>287</v>
      </c>
      <c r="B289" s="56">
        <f t="shared" si="31"/>
        <v>287</v>
      </c>
      <c r="C289" s="15" t="s">
        <v>585</v>
      </c>
      <c r="D289" s="16">
        <v>10900</v>
      </c>
      <c r="E289" s="68">
        <f t="shared" si="32"/>
        <v>1090</v>
      </c>
      <c r="F289" s="68">
        <f t="shared" si="33"/>
        <v>9810</v>
      </c>
      <c r="G289" s="68">
        <f t="shared" si="34"/>
        <v>49.05</v>
      </c>
      <c r="H289" s="67">
        <f t="shared" si="35"/>
        <v>9810</v>
      </c>
      <c r="I289" s="44">
        <v>11077</v>
      </c>
      <c r="J289" s="25">
        <v>0.38200000000000001</v>
      </c>
      <c r="K289" s="55">
        <f>I289*0.052</f>
        <v>576.00400000000002</v>
      </c>
      <c r="L289" s="72">
        <f>I289+K289</f>
        <v>11653.004000000001</v>
      </c>
      <c r="M289" s="74"/>
      <c r="N289" s="53">
        <v>2380.6999999999998</v>
      </c>
      <c r="O289" s="27">
        <v>0.40200000000000002</v>
      </c>
      <c r="P289" s="79">
        <f t="shared" si="36"/>
        <v>2429.75</v>
      </c>
      <c r="Q289" s="80">
        <f t="shared" si="37"/>
        <v>136</v>
      </c>
      <c r="R289" s="81">
        <f t="shared" si="38"/>
        <v>2.0603183937497452E-2</v>
      </c>
    </row>
    <row r="290" spans="1:18">
      <c r="A290" s="40">
        <v>288</v>
      </c>
      <c r="B290" s="56">
        <f t="shared" si="31"/>
        <v>288</v>
      </c>
      <c r="C290" s="15" t="s">
        <v>587</v>
      </c>
      <c r="D290" s="16">
        <v>13688</v>
      </c>
      <c r="E290" s="68">
        <f t="shared" si="32"/>
        <v>1368.8000000000002</v>
      </c>
      <c r="F290" s="68">
        <f t="shared" si="33"/>
        <v>12319.2</v>
      </c>
      <c r="G290" s="68">
        <f t="shared" si="34"/>
        <v>61.596000000000011</v>
      </c>
      <c r="H290" s="67">
        <f t="shared" si="35"/>
        <v>12319.2</v>
      </c>
      <c r="I290" s="44">
        <v>11009.5</v>
      </c>
      <c r="J290" s="25">
        <v>-6.0000000000000001E-3</v>
      </c>
      <c r="K290" s="55">
        <f>I290*0.052</f>
        <v>572.49400000000003</v>
      </c>
      <c r="L290" s="72">
        <f>I290+K290</f>
        <v>11581.994000000001</v>
      </c>
      <c r="M290" s="74"/>
      <c r="N290" s="53">
        <v>848.7</v>
      </c>
      <c r="O290" s="27">
        <v>1.0620000000000001</v>
      </c>
      <c r="P290" s="79">
        <f t="shared" si="36"/>
        <v>910.29600000000005</v>
      </c>
      <c r="Q290" s="80">
        <f t="shared" si="37"/>
        <v>276</v>
      </c>
      <c r="R290" s="81">
        <f t="shared" si="38"/>
        <v>7.2576882290562042E-2</v>
      </c>
    </row>
    <row r="291" spans="1:18">
      <c r="A291" s="40">
        <v>289</v>
      </c>
      <c r="B291" s="56">
        <f t="shared" si="31"/>
        <v>289</v>
      </c>
      <c r="C291" s="15" t="s">
        <v>589</v>
      </c>
      <c r="D291" s="16">
        <v>19500</v>
      </c>
      <c r="E291" s="68">
        <f t="shared" si="32"/>
        <v>1950</v>
      </c>
      <c r="F291" s="68">
        <f t="shared" si="33"/>
        <v>17550</v>
      </c>
      <c r="G291" s="68">
        <f t="shared" si="34"/>
        <v>87.75</v>
      </c>
      <c r="H291" s="67">
        <f t="shared" si="35"/>
        <v>17550</v>
      </c>
      <c r="I291" s="44">
        <v>10989</v>
      </c>
      <c r="J291" s="25">
        <v>0.22600000000000001</v>
      </c>
      <c r="K291" s="55">
        <f>I291*0.052</f>
        <v>571.428</v>
      </c>
      <c r="L291" s="72">
        <f>I291+K291</f>
        <v>11560.428</v>
      </c>
      <c r="M291" s="74"/>
      <c r="N291" s="53">
        <v>3507</v>
      </c>
      <c r="O291" s="27">
        <v>0.49</v>
      </c>
      <c r="P291" s="79">
        <f t="shared" si="36"/>
        <v>3594.75</v>
      </c>
      <c r="Q291" s="80">
        <f t="shared" si="37"/>
        <v>90</v>
      </c>
      <c r="R291" s="81">
        <f t="shared" si="38"/>
        <v>2.5021385799828915E-2</v>
      </c>
    </row>
    <row r="292" spans="1:18">
      <c r="A292" s="40">
        <v>290</v>
      </c>
      <c r="B292" s="56">
        <f t="shared" si="31"/>
        <v>290</v>
      </c>
      <c r="C292" s="15" t="s">
        <v>591</v>
      </c>
      <c r="D292" s="16">
        <v>31000</v>
      </c>
      <c r="E292" s="68">
        <f t="shared" si="32"/>
        <v>3100</v>
      </c>
      <c r="F292" s="68">
        <f t="shared" si="33"/>
        <v>27900</v>
      </c>
      <c r="G292" s="68">
        <f t="shared" si="34"/>
        <v>139.5</v>
      </c>
      <c r="H292" s="67">
        <f t="shared" si="35"/>
        <v>27900</v>
      </c>
      <c r="I292" s="44">
        <v>10841</v>
      </c>
      <c r="J292" s="25">
        <v>-1.4999999999999999E-2</v>
      </c>
      <c r="K292" s="55">
        <f>I292*0.052</f>
        <v>563.73199999999997</v>
      </c>
      <c r="L292" s="72">
        <f>I292+K292</f>
        <v>11404.732</v>
      </c>
      <c r="M292" s="74"/>
      <c r="N292" s="53">
        <v>1005</v>
      </c>
      <c r="O292" s="27">
        <v>0.48399999999999999</v>
      </c>
      <c r="P292" s="79">
        <f t="shared" si="36"/>
        <v>1144.5</v>
      </c>
      <c r="Q292" s="80">
        <f t="shared" si="37"/>
        <v>244</v>
      </c>
      <c r="R292" s="81">
        <f t="shared" si="38"/>
        <v>0.13880597014925372</v>
      </c>
    </row>
    <row r="293" spans="1:18">
      <c r="A293" s="40">
        <v>291</v>
      </c>
      <c r="B293" s="56">
        <f t="shared" si="31"/>
        <v>291</v>
      </c>
      <c r="C293" s="15" t="s">
        <v>593</v>
      </c>
      <c r="D293" s="16">
        <v>4862</v>
      </c>
      <c r="E293" s="68">
        <f t="shared" si="32"/>
        <v>486.20000000000005</v>
      </c>
      <c r="F293" s="68">
        <f t="shared" si="33"/>
        <v>4375.8</v>
      </c>
      <c r="G293" s="68">
        <f t="shared" si="34"/>
        <v>21.879000000000005</v>
      </c>
      <c r="H293" s="67">
        <f t="shared" si="35"/>
        <v>4375.8</v>
      </c>
      <c r="I293" s="44">
        <v>10797</v>
      </c>
      <c r="J293" s="25">
        <v>-4.2000000000000003E-2</v>
      </c>
      <c r="K293" s="55">
        <f>I293*0.052</f>
        <v>561.44399999999996</v>
      </c>
      <c r="L293" s="72">
        <f>I293+K293</f>
        <v>11358.444</v>
      </c>
      <c r="M293" s="74"/>
      <c r="N293" s="53">
        <v>268</v>
      </c>
      <c r="O293" s="27" t="s">
        <v>14</v>
      </c>
      <c r="P293" s="79">
        <f t="shared" si="36"/>
        <v>289.87900000000002</v>
      </c>
      <c r="Q293" s="80">
        <f t="shared" si="37"/>
        <v>421</v>
      </c>
      <c r="R293" s="81">
        <f t="shared" si="38"/>
        <v>8.1638059701492613E-2</v>
      </c>
    </row>
    <row r="294" spans="1:18">
      <c r="A294" s="40">
        <v>292</v>
      </c>
      <c r="B294" s="56">
        <f t="shared" si="31"/>
        <v>292</v>
      </c>
      <c r="C294" s="15" t="s">
        <v>595</v>
      </c>
      <c r="D294" s="16">
        <v>16000</v>
      </c>
      <c r="E294" s="68">
        <f t="shared" si="32"/>
        <v>1600</v>
      </c>
      <c r="F294" s="68">
        <f t="shared" si="33"/>
        <v>14400</v>
      </c>
      <c r="G294" s="68">
        <f t="shared" si="34"/>
        <v>72</v>
      </c>
      <c r="H294" s="67">
        <f t="shared" si="35"/>
        <v>14400</v>
      </c>
      <c r="I294" s="44">
        <v>10787.8</v>
      </c>
      <c r="J294" s="25">
        <v>4.4000000000000004E-2</v>
      </c>
      <c r="K294" s="55">
        <f>I294*0.052</f>
        <v>560.96559999999988</v>
      </c>
      <c r="L294" s="72">
        <f>I294+K294</f>
        <v>11348.765599999999</v>
      </c>
      <c r="M294" s="74"/>
      <c r="N294" s="53">
        <v>60.2</v>
      </c>
      <c r="O294" s="27" t="s">
        <v>14</v>
      </c>
      <c r="P294" s="79">
        <f t="shared" si="36"/>
        <v>132.19999999999999</v>
      </c>
      <c r="Q294" s="80">
        <f t="shared" si="37"/>
        <v>449</v>
      </c>
      <c r="R294" s="81">
        <f t="shared" si="38"/>
        <v>1.1960132890365445</v>
      </c>
    </row>
    <row r="295" spans="1:18">
      <c r="A295" s="40">
        <v>293</v>
      </c>
      <c r="B295" s="56">
        <f t="shared" si="31"/>
        <v>293</v>
      </c>
      <c r="C295" s="15" t="s">
        <v>597</v>
      </c>
      <c r="D295" s="16">
        <v>75650</v>
      </c>
      <c r="E295" s="68">
        <f t="shared" si="32"/>
        <v>7565</v>
      </c>
      <c r="F295" s="68">
        <f t="shared" si="33"/>
        <v>68085</v>
      </c>
      <c r="G295" s="68">
        <f t="shared" si="34"/>
        <v>340.42500000000001</v>
      </c>
      <c r="H295" s="67">
        <f t="shared" si="35"/>
        <v>68085</v>
      </c>
      <c r="I295" s="44">
        <v>10772.3</v>
      </c>
      <c r="J295" s="25">
        <v>-4.4999999999999998E-2</v>
      </c>
      <c r="K295" s="55">
        <f>I295*0.052</f>
        <v>560.15959999999995</v>
      </c>
      <c r="L295" s="72">
        <f>I295+K295</f>
        <v>11332.459599999998</v>
      </c>
      <c r="M295" s="74"/>
      <c r="N295" s="53">
        <v>779.7</v>
      </c>
      <c r="O295" s="27">
        <v>3.5999999999999997E-2</v>
      </c>
      <c r="P295" s="79">
        <f t="shared" si="36"/>
        <v>1120.125</v>
      </c>
      <c r="Q295" s="80">
        <f t="shared" si="37"/>
        <v>246</v>
      </c>
      <c r="R295" s="81">
        <f t="shared" si="38"/>
        <v>0.43661023470565596</v>
      </c>
    </row>
    <row r="296" spans="1:18">
      <c r="A296" s="40">
        <v>294</v>
      </c>
      <c r="B296" s="56">
        <f t="shared" si="31"/>
        <v>294</v>
      </c>
      <c r="C296" s="15" t="s">
        <v>599</v>
      </c>
      <c r="D296" s="16">
        <v>17750</v>
      </c>
      <c r="E296" s="68">
        <f t="shared" si="32"/>
        <v>1775</v>
      </c>
      <c r="F296" s="68">
        <f t="shared" si="33"/>
        <v>15975</v>
      </c>
      <c r="G296" s="68">
        <f t="shared" si="34"/>
        <v>79.875</v>
      </c>
      <c r="H296" s="67">
        <f t="shared" si="35"/>
        <v>15975</v>
      </c>
      <c r="I296" s="44">
        <v>10769.6</v>
      </c>
      <c r="J296" s="25">
        <v>-2.1000000000000001E-2</v>
      </c>
      <c r="K296" s="55">
        <f>I296*0.052</f>
        <v>560.01919999999996</v>
      </c>
      <c r="L296" s="72">
        <f>I296+K296</f>
        <v>11329.619200000001</v>
      </c>
      <c r="M296" s="74"/>
      <c r="N296" s="53">
        <v>1116.5</v>
      </c>
      <c r="O296" s="27">
        <v>-0.28699999999999998</v>
      </c>
      <c r="P296" s="79">
        <f t="shared" si="36"/>
        <v>1196.375</v>
      </c>
      <c r="Q296" s="80">
        <f t="shared" si="37"/>
        <v>235</v>
      </c>
      <c r="R296" s="81">
        <f t="shared" si="38"/>
        <v>7.1540528437080156E-2</v>
      </c>
    </row>
    <row r="297" spans="1:18">
      <c r="A297" s="40">
        <v>295</v>
      </c>
      <c r="B297" s="56">
        <f t="shared" si="31"/>
        <v>295</v>
      </c>
      <c r="C297" s="15" t="s">
        <v>601</v>
      </c>
      <c r="D297" s="16">
        <v>14000</v>
      </c>
      <c r="E297" s="68">
        <f t="shared" si="32"/>
        <v>1400</v>
      </c>
      <c r="F297" s="68">
        <f t="shared" si="33"/>
        <v>12600</v>
      </c>
      <c r="G297" s="68">
        <f t="shared" si="34"/>
        <v>63</v>
      </c>
      <c r="H297" s="67">
        <f t="shared" si="35"/>
        <v>12600</v>
      </c>
      <c r="I297" s="44">
        <v>10746</v>
      </c>
      <c r="J297" s="25">
        <v>0.12300000000000001</v>
      </c>
      <c r="K297" s="55">
        <f>I297*0.052</f>
        <v>558.79200000000003</v>
      </c>
      <c r="L297" s="72">
        <f>I297+K297</f>
        <v>11304.791999999999</v>
      </c>
      <c r="M297" s="74"/>
      <c r="N297" s="53">
        <v>2530</v>
      </c>
      <c r="O297" s="27" t="s">
        <v>14</v>
      </c>
      <c r="P297" s="79">
        <f t="shared" si="36"/>
        <v>2593</v>
      </c>
      <c r="Q297" s="80">
        <f t="shared" si="37"/>
        <v>127</v>
      </c>
      <c r="R297" s="81">
        <f t="shared" si="38"/>
        <v>2.4901185770750987E-2</v>
      </c>
    </row>
    <row r="298" spans="1:18">
      <c r="A298" s="40">
        <v>296</v>
      </c>
      <c r="B298" s="56">
        <f t="shared" si="31"/>
        <v>296</v>
      </c>
      <c r="C298" s="15" t="s">
        <v>603</v>
      </c>
      <c r="D298" s="16">
        <v>9000</v>
      </c>
      <c r="E298" s="68">
        <f t="shared" si="32"/>
        <v>900</v>
      </c>
      <c r="F298" s="68">
        <f t="shared" si="33"/>
        <v>8100</v>
      </c>
      <c r="G298" s="68">
        <f t="shared" si="34"/>
        <v>40.5</v>
      </c>
      <c r="H298" s="67">
        <f t="shared" si="35"/>
        <v>8100</v>
      </c>
      <c r="I298" s="44">
        <v>10736</v>
      </c>
      <c r="J298" s="25">
        <v>-0.22500000000000001</v>
      </c>
      <c r="K298" s="55">
        <f>I298*0.052</f>
        <v>558.27199999999993</v>
      </c>
      <c r="L298" s="72">
        <f>I298+K298</f>
        <v>11294.272000000001</v>
      </c>
      <c r="M298" s="74"/>
      <c r="N298" s="53">
        <v>1203</v>
      </c>
      <c r="O298" s="27" t="s">
        <v>14</v>
      </c>
      <c r="P298" s="79">
        <f t="shared" si="36"/>
        <v>1243.5</v>
      </c>
      <c r="Q298" s="80">
        <f t="shared" si="37"/>
        <v>230</v>
      </c>
      <c r="R298" s="81">
        <f t="shared" si="38"/>
        <v>3.366583541147132E-2</v>
      </c>
    </row>
    <row r="299" spans="1:18">
      <c r="A299" s="40">
        <v>297</v>
      </c>
      <c r="B299" s="56">
        <f t="shared" si="31"/>
        <v>297</v>
      </c>
      <c r="C299" s="15" t="s">
        <v>605</v>
      </c>
      <c r="D299" s="16">
        <v>2880</v>
      </c>
      <c r="E299" s="68">
        <f t="shared" si="32"/>
        <v>288</v>
      </c>
      <c r="F299" s="68">
        <f t="shared" si="33"/>
        <v>2592</v>
      </c>
      <c r="G299" s="68">
        <f t="shared" si="34"/>
        <v>12.96</v>
      </c>
      <c r="H299" s="67">
        <f t="shared" si="35"/>
        <v>2592</v>
      </c>
      <c r="I299" s="44">
        <v>10734</v>
      </c>
      <c r="J299" s="25">
        <v>-0.23</v>
      </c>
      <c r="K299" s="55">
        <f>I299*0.052</f>
        <v>558.16800000000001</v>
      </c>
      <c r="L299" s="72">
        <f>I299+K299</f>
        <v>11292.168</v>
      </c>
      <c r="M299" s="74"/>
      <c r="N299" s="53">
        <v>3064</v>
      </c>
      <c r="O299" s="27">
        <v>2.4119999999999999</v>
      </c>
      <c r="P299" s="79">
        <f t="shared" si="36"/>
        <v>3076.96</v>
      </c>
      <c r="Q299" s="80">
        <f t="shared" si="37"/>
        <v>103</v>
      </c>
      <c r="R299" s="81">
        <f t="shared" si="38"/>
        <v>4.2297650130548418E-3</v>
      </c>
    </row>
    <row r="300" spans="1:18">
      <c r="A300" s="40">
        <v>298</v>
      </c>
      <c r="B300" s="56">
        <f t="shared" si="31"/>
        <v>298</v>
      </c>
      <c r="C300" s="15" t="s">
        <v>607</v>
      </c>
      <c r="D300" s="16">
        <v>3776</v>
      </c>
      <c r="E300" s="68">
        <f t="shared" si="32"/>
        <v>377.6</v>
      </c>
      <c r="F300" s="68">
        <f t="shared" si="33"/>
        <v>3398.4</v>
      </c>
      <c r="G300" s="68">
        <f t="shared" si="34"/>
        <v>16.992000000000001</v>
      </c>
      <c r="H300" s="67">
        <f t="shared" si="35"/>
        <v>3398.4</v>
      </c>
      <c r="I300" s="44">
        <v>10699</v>
      </c>
      <c r="J300" s="25">
        <v>0.125</v>
      </c>
      <c r="K300" s="55">
        <f>I300*0.052</f>
        <v>556.34799999999996</v>
      </c>
      <c r="L300" s="72">
        <f>I300+K300</f>
        <v>11255.348</v>
      </c>
      <c r="M300" s="74"/>
      <c r="N300" s="53">
        <v>913</v>
      </c>
      <c r="O300" s="27">
        <v>-0.33100000000000002</v>
      </c>
      <c r="P300" s="79">
        <f t="shared" si="36"/>
        <v>929.99199999999996</v>
      </c>
      <c r="Q300" s="80">
        <f t="shared" si="37"/>
        <v>274</v>
      </c>
      <c r="R300" s="81">
        <f t="shared" si="38"/>
        <v>1.8611171960569509E-2</v>
      </c>
    </row>
    <row r="301" spans="1:18">
      <c r="A301" s="40">
        <v>299</v>
      </c>
      <c r="B301" s="56">
        <f t="shared" si="31"/>
        <v>299</v>
      </c>
      <c r="C301" s="15" t="s">
        <v>609</v>
      </c>
      <c r="D301" s="16">
        <v>7977</v>
      </c>
      <c r="E301" s="68">
        <f t="shared" si="32"/>
        <v>797.7</v>
      </c>
      <c r="F301" s="68">
        <f t="shared" si="33"/>
        <v>7179.3</v>
      </c>
      <c r="G301" s="68">
        <f t="shared" si="34"/>
        <v>35.896500000000003</v>
      </c>
      <c r="H301" s="67">
        <f t="shared" si="35"/>
        <v>7179.3</v>
      </c>
      <c r="I301" s="44">
        <v>10589</v>
      </c>
      <c r="J301" s="25">
        <v>0.10099999999999999</v>
      </c>
      <c r="K301" s="55">
        <f>I301*0.052</f>
        <v>550.62799999999993</v>
      </c>
      <c r="L301" s="72">
        <f>I301+K301</f>
        <v>11139.628000000001</v>
      </c>
      <c r="M301" s="74"/>
      <c r="N301" s="53">
        <v>368</v>
      </c>
      <c r="O301" s="27">
        <v>-0.79500000000000004</v>
      </c>
      <c r="P301" s="79">
        <f t="shared" si="36"/>
        <v>403.8965</v>
      </c>
      <c r="Q301" s="80">
        <f t="shared" si="37"/>
        <v>395</v>
      </c>
      <c r="R301" s="81">
        <f t="shared" si="38"/>
        <v>9.7544836956521747E-2</v>
      </c>
    </row>
    <row r="302" spans="1:18">
      <c r="A302" s="40">
        <v>300</v>
      </c>
      <c r="B302" s="56">
        <f t="shared" si="31"/>
        <v>300</v>
      </c>
      <c r="C302" s="15" t="s">
        <v>611</v>
      </c>
      <c r="D302" s="16">
        <v>9000</v>
      </c>
      <c r="E302" s="68">
        <f t="shared" si="32"/>
        <v>900</v>
      </c>
      <c r="F302" s="68">
        <f t="shared" si="33"/>
        <v>8100</v>
      </c>
      <c r="G302" s="68">
        <f t="shared" si="34"/>
        <v>40.5</v>
      </c>
      <c r="H302" s="67">
        <f t="shared" si="35"/>
        <v>8100</v>
      </c>
      <c r="I302" s="44">
        <v>10553</v>
      </c>
      <c r="J302" s="25">
        <v>0.53500000000000003</v>
      </c>
      <c r="K302" s="55">
        <f>I302*0.052</f>
        <v>548.75599999999997</v>
      </c>
      <c r="L302" s="72">
        <f>I302+K302</f>
        <v>11101.755999999999</v>
      </c>
      <c r="M302" s="74"/>
      <c r="N302" s="53">
        <v>594</v>
      </c>
      <c r="O302" s="27" t="s">
        <v>14</v>
      </c>
      <c r="P302" s="79">
        <f t="shared" si="36"/>
        <v>634.5</v>
      </c>
      <c r="Q302" s="80">
        <f t="shared" si="37"/>
        <v>341</v>
      </c>
      <c r="R302" s="81">
        <f t="shared" si="38"/>
        <v>6.8181818181818177E-2</v>
      </c>
    </row>
    <row r="303" spans="1:18">
      <c r="A303" s="40">
        <v>301</v>
      </c>
      <c r="B303" s="56">
        <f t="shared" si="31"/>
        <v>301</v>
      </c>
      <c r="C303" s="15" t="s">
        <v>613</v>
      </c>
      <c r="D303" s="16">
        <v>30000</v>
      </c>
      <c r="E303" s="68">
        <f t="shared" si="32"/>
        <v>3000</v>
      </c>
      <c r="F303" s="68">
        <f t="shared" si="33"/>
        <v>27000</v>
      </c>
      <c r="G303" s="68">
        <f t="shared" si="34"/>
        <v>135</v>
      </c>
      <c r="H303" s="67">
        <f t="shared" si="35"/>
        <v>27000</v>
      </c>
      <c r="I303" s="44">
        <v>10529.6</v>
      </c>
      <c r="J303" s="25">
        <v>7.4999999999999997E-2</v>
      </c>
      <c r="K303" s="55">
        <f>I303*0.052</f>
        <v>547.53919999999994</v>
      </c>
      <c r="L303" s="72">
        <f>I303+K303</f>
        <v>11077.1392</v>
      </c>
      <c r="M303" s="74"/>
      <c r="N303" s="53">
        <v>930.7</v>
      </c>
      <c r="O303" s="27">
        <v>1.1160000000000001</v>
      </c>
      <c r="P303" s="79">
        <f t="shared" si="36"/>
        <v>1065.7</v>
      </c>
      <c r="Q303" s="80">
        <f t="shared" si="37"/>
        <v>254</v>
      </c>
      <c r="R303" s="81">
        <f t="shared" si="38"/>
        <v>0.14505211131406467</v>
      </c>
    </row>
    <row r="304" spans="1:18">
      <c r="A304" s="40">
        <v>302</v>
      </c>
      <c r="B304" s="56">
        <f t="shared" si="31"/>
        <v>302</v>
      </c>
      <c r="C304" s="15" t="s">
        <v>615</v>
      </c>
      <c r="D304" s="16">
        <v>2460</v>
      </c>
      <c r="E304" s="68">
        <f t="shared" si="32"/>
        <v>246</v>
      </c>
      <c r="F304" s="68">
        <f t="shared" si="33"/>
        <v>2214</v>
      </c>
      <c r="G304" s="68">
        <f t="shared" si="34"/>
        <v>11.07</v>
      </c>
      <c r="H304" s="67">
        <f t="shared" si="35"/>
        <v>2214</v>
      </c>
      <c r="I304" s="44">
        <v>10484</v>
      </c>
      <c r="J304" s="25">
        <v>0.18899999999999997</v>
      </c>
      <c r="K304" s="55">
        <f>I304*0.052</f>
        <v>545.16800000000001</v>
      </c>
      <c r="L304" s="72">
        <f>I304+K304</f>
        <v>11029.168</v>
      </c>
      <c r="M304" s="74"/>
      <c r="N304" s="53">
        <v>1.6</v>
      </c>
      <c r="O304" s="27">
        <v>-0.97</v>
      </c>
      <c r="P304" s="79">
        <f t="shared" si="36"/>
        <v>12.67</v>
      </c>
      <c r="Q304" s="80">
        <f t="shared" si="37"/>
        <v>467</v>
      </c>
      <c r="R304" s="81">
        <f t="shared" si="38"/>
        <v>6.9187500000000002</v>
      </c>
    </row>
    <row r="305" spans="1:18">
      <c r="A305" s="40">
        <v>303</v>
      </c>
      <c r="B305" s="56">
        <f t="shared" si="31"/>
        <v>303</v>
      </c>
      <c r="C305" s="15" t="s">
        <v>617</v>
      </c>
      <c r="D305" s="16">
        <v>8200</v>
      </c>
      <c r="E305" s="68">
        <f t="shared" si="32"/>
        <v>820</v>
      </c>
      <c r="F305" s="68">
        <f t="shared" si="33"/>
        <v>7380</v>
      </c>
      <c r="G305" s="68">
        <f t="shared" si="34"/>
        <v>36.9</v>
      </c>
      <c r="H305" s="67">
        <f t="shared" si="35"/>
        <v>7380</v>
      </c>
      <c r="I305" s="44">
        <v>10466</v>
      </c>
      <c r="J305" s="25">
        <v>6.0999999999999999E-2</v>
      </c>
      <c r="K305" s="55">
        <f>I305*0.052</f>
        <v>544.23199999999997</v>
      </c>
      <c r="L305" s="72">
        <f>I305+K305</f>
        <v>11010.232</v>
      </c>
      <c r="M305" s="74"/>
      <c r="N305" s="53">
        <v>1263</v>
      </c>
      <c r="O305" s="27">
        <v>0.36</v>
      </c>
      <c r="P305" s="79">
        <f t="shared" si="36"/>
        <v>1299.9000000000001</v>
      </c>
      <c r="Q305" s="80">
        <f t="shared" si="37"/>
        <v>219</v>
      </c>
      <c r="R305" s="81">
        <f t="shared" si="38"/>
        <v>2.9216152019002448E-2</v>
      </c>
    </row>
    <row r="306" spans="1:18">
      <c r="A306" s="40">
        <v>304</v>
      </c>
      <c r="B306" s="56">
        <f t="shared" si="31"/>
        <v>304</v>
      </c>
      <c r="C306" s="15" t="s">
        <v>619</v>
      </c>
      <c r="D306" s="16">
        <v>22899</v>
      </c>
      <c r="E306" s="68">
        <f t="shared" si="32"/>
        <v>2289.9</v>
      </c>
      <c r="F306" s="68">
        <f t="shared" si="33"/>
        <v>20609.099999999999</v>
      </c>
      <c r="G306" s="68">
        <f t="shared" si="34"/>
        <v>103.0455</v>
      </c>
      <c r="H306" s="67">
        <f t="shared" si="35"/>
        <v>20609.099999999999</v>
      </c>
      <c r="I306" s="44">
        <v>10431</v>
      </c>
      <c r="J306" s="25">
        <v>7.0999999999999994E-2</v>
      </c>
      <c r="K306" s="55">
        <f>I306*0.052</f>
        <v>542.41199999999992</v>
      </c>
      <c r="L306" s="72">
        <f>I306+K306</f>
        <v>10973.412</v>
      </c>
      <c r="M306" s="74"/>
      <c r="N306" s="53">
        <v>2775</v>
      </c>
      <c r="O306" s="27">
        <v>0.221</v>
      </c>
      <c r="P306" s="79">
        <f t="shared" si="36"/>
        <v>2878.0455000000002</v>
      </c>
      <c r="Q306" s="80">
        <f t="shared" si="37"/>
        <v>109</v>
      </c>
      <c r="R306" s="81">
        <f t="shared" si="38"/>
        <v>3.7133513513513579E-2</v>
      </c>
    </row>
    <row r="307" spans="1:18">
      <c r="A307" s="40">
        <v>305</v>
      </c>
      <c r="B307" s="56">
        <f t="shared" si="31"/>
        <v>305</v>
      </c>
      <c r="C307" s="15" t="s">
        <v>621</v>
      </c>
      <c r="D307" s="16">
        <v>58000</v>
      </c>
      <c r="E307" s="68">
        <f t="shared" si="32"/>
        <v>5800</v>
      </c>
      <c r="F307" s="68">
        <f t="shared" si="33"/>
        <v>52200</v>
      </c>
      <c r="G307" s="68">
        <f t="shared" si="34"/>
        <v>261</v>
      </c>
      <c r="H307" s="67">
        <f t="shared" si="35"/>
        <v>52200</v>
      </c>
      <c r="I307" s="44">
        <v>10412</v>
      </c>
      <c r="J307" s="25">
        <v>6.9000000000000006E-2</v>
      </c>
      <c r="K307" s="55">
        <f>I307*0.052</f>
        <v>541.42399999999998</v>
      </c>
      <c r="L307" s="72">
        <f>I307+K307</f>
        <v>10953.423999999999</v>
      </c>
      <c r="M307" s="74"/>
      <c r="N307" s="53">
        <v>259</v>
      </c>
      <c r="O307" s="27">
        <v>-0.80200000000000005</v>
      </c>
      <c r="P307" s="79">
        <f t="shared" si="36"/>
        <v>520</v>
      </c>
      <c r="Q307" s="80">
        <f t="shared" si="37"/>
        <v>363</v>
      </c>
      <c r="R307" s="81">
        <f t="shared" si="38"/>
        <v>1.0077220077220077</v>
      </c>
    </row>
    <row r="308" spans="1:18">
      <c r="A308" s="40">
        <v>306</v>
      </c>
      <c r="B308" s="56">
        <f t="shared" si="31"/>
        <v>306</v>
      </c>
      <c r="C308" s="15" t="s">
        <v>623</v>
      </c>
      <c r="D308" s="16">
        <v>11975</v>
      </c>
      <c r="E308" s="68">
        <f t="shared" si="32"/>
        <v>1197.5</v>
      </c>
      <c r="F308" s="68">
        <f t="shared" si="33"/>
        <v>10777.5</v>
      </c>
      <c r="G308" s="68">
        <f t="shared" si="34"/>
        <v>53.887500000000003</v>
      </c>
      <c r="H308" s="67">
        <f t="shared" si="35"/>
        <v>10777.5</v>
      </c>
      <c r="I308" s="44">
        <v>10336.200000000001</v>
      </c>
      <c r="J308" s="25">
        <v>8.3000000000000004E-2</v>
      </c>
      <c r="K308" s="55">
        <f>I308*0.052</f>
        <v>537.48239999999998</v>
      </c>
      <c r="L308" s="72">
        <f>I308+K308</f>
        <v>10873.682400000002</v>
      </c>
      <c r="M308" s="74"/>
      <c r="N308" s="53">
        <v>295.3</v>
      </c>
      <c r="O308" s="27">
        <v>0.89700000000000002</v>
      </c>
      <c r="P308" s="79">
        <f t="shared" si="36"/>
        <v>349.1875</v>
      </c>
      <c r="Q308" s="80">
        <f t="shared" si="37"/>
        <v>410</v>
      </c>
      <c r="R308" s="81">
        <f t="shared" si="38"/>
        <v>0.18248391466305447</v>
      </c>
    </row>
    <row r="309" spans="1:18">
      <c r="A309" s="40">
        <v>307</v>
      </c>
      <c r="B309" s="56">
        <f t="shared" si="31"/>
        <v>307</v>
      </c>
      <c r="C309" s="15" t="s">
        <v>625</v>
      </c>
      <c r="D309" s="16">
        <v>3717</v>
      </c>
      <c r="E309" s="68">
        <f t="shared" si="32"/>
        <v>371.70000000000005</v>
      </c>
      <c r="F309" s="68">
        <f t="shared" si="33"/>
        <v>3345.3</v>
      </c>
      <c r="G309" s="68">
        <f t="shared" si="34"/>
        <v>16.726500000000001</v>
      </c>
      <c r="H309" s="67">
        <f t="shared" si="35"/>
        <v>3345.3</v>
      </c>
      <c r="I309" s="44">
        <v>10265.6</v>
      </c>
      <c r="J309" s="25">
        <v>0.39700000000000002</v>
      </c>
      <c r="K309" s="55">
        <f>I309*0.052</f>
        <v>533.81119999999999</v>
      </c>
      <c r="L309" s="72">
        <f>I309+K309</f>
        <v>10799.4112</v>
      </c>
      <c r="M309" s="74"/>
      <c r="N309" s="53">
        <v>340.1</v>
      </c>
      <c r="O309" s="27">
        <v>0.17799999999999999</v>
      </c>
      <c r="P309" s="79">
        <f t="shared" si="36"/>
        <v>356.82650000000001</v>
      </c>
      <c r="Q309" s="80">
        <f t="shared" si="37"/>
        <v>407</v>
      </c>
      <c r="R309" s="81">
        <f t="shared" si="38"/>
        <v>4.9181123199059061E-2</v>
      </c>
    </row>
    <row r="310" spans="1:18">
      <c r="A310" s="40">
        <v>308</v>
      </c>
      <c r="B310" s="56">
        <f t="shared" si="31"/>
        <v>308</v>
      </c>
      <c r="C310" s="15" t="s">
        <v>627</v>
      </c>
      <c r="D310" s="16">
        <v>13100</v>
      </c>
      <c r="E310" s="68">
        <f t="shared" si="32"/>
        <v>1310</v>
      </c>
      <c r="F310" s="68">
        <f t="shared" si="33"/>
        <v>11790</v>
      </c>
      <c r="G310" s="68">
        <f t="shared" si="34"/>
        <v>58.95</v>
      </c>
      <c r="H310" s="67">
        <f t="shared" si="35"/>
        <v>11790</v>
      </c>
      <c r="I310" s="44">
        <v>10250</v>
      </c>
      <c r="J310" s="25">
        <v>0.19600000000000001</v>
      </c>
      <c r="K310" s="55">
        <f>I310*0.052</f>
        <v>533</v>
      </c>
      <c r="L310" s="72">
        <f>I310+K310</f>
        <v>10783</v>
      </c>
      <c r="M310" s="74"/>
      <c r="N310" s="53">
        <v>340</v>
      </c>
      <c r="O310" s="27">
        <v>10.333</v>
      </c>
      <c r="P310" s="79">
        <f t="shared" si="36"/>
        <v>398.95</v>
      </c>
      <c r="Q310" s="80">
        <f t="shared" si="37"/>
        <v>397</v>
      </c>
      <c r="R310" s="81">
        <f t="shared" si="38"/>
        <v>0.17338235294117643</v>
      </c>
    </row>
    <row r="311" spans="1:18">
      <c r="A311" s="40">
        <v>309</v>
      </c>
      <c r="B311" s="56">
        <f t="shared" si="31"/>
        <v>309</v>
      </c>
      <c r="C311" s="15" t="s">
        <v>629</v>
      </c>
      <c r="D311" s="16">
        <v>2350</v>
      </c>
      <c r="E311" s="68">
        <f t="shared" si="32"/>
        <v>235</v>
      </c>
      <c r="F311" s="68">
        <f t="shared" si="33"/>
        <v>2115</v>
      </c>
      <c r="G311" s="68">
        <f t="shared" si="34"/>
        <v>10.574999999999999</v>
      </c>
      <c r="H311" s="67">
        <f t="shared" si="35"/>
        <v>2115</v>
      </c>
      <c r="I311" s="44">
        <v>10231</v>
      </c>
      <c r="J311" s="25">
        <v>7.6999999999999999E-2</v>
      </c>
      <c r="K311" s="55">
        <f>I311*0.052</f>
        <v>532.01199999999994</v>
      </c>
      <c r="L311" s="72">
        <f>I311+K311</f>
        <v>10763.012000000001</v>
      </c>
      <c r="M311" s="74"/>
      <c r="N311" s="53">
        <v>873</v>
      </c>
      <c r="O311" s="27">
        <v>-0.08</v>
      </c>
      <c r="P311" s="79">
        <f t="shared" si="36"/>
        <v>883.57500000000005</v>
      </c>
      <c r="Q311" s="80">
        <f t="shared" si="37"/>
        <v>283</v>
      </c>
      <c r="R311" s="81">
        <f t="shared" si="38"/>
        <v>1.2113402061855722E-2</v>
      </c>
    </row>
    <row r="312" spans="1:18">
      <c r="A312" s="40">
        <v>310</v>
      </c>
      <c r="B312" s="56">
        <f t="shared" si="31"/>
        <v>310</v>
      </c>
      <c r="C312" s="15" t="s">
        <v>631</v>
      </c>
      <c r="D312" s="16">
        <v>10000</v>
      </c>
      <c r="E312" s="68">
        <f t="shared" si="32"/>
        <v>1000</v>
      </c>
      <c r="F312" s="68">
        <f t="shared" si="33"/>
        <v>9000</v>
      </c>
      <c r="G312" s="68">
        <f t="shared" si="34"/>
        <v>45</v>
      </c>
      <c r="H312" s="67">
        <f t="shared" si="35"/>
        <v>9000</v>
      </c>
      <c r="I312" s="44">
        <v>10226.700000000001</v>
      </c>
      <c r="J312" s="25">
        <v>0.10300000000000001</v>
      </c>
      <c r="K312" s="55">
        <f>I312*0.052</f>
        <v>531.78840000000002</v>
      </c>
      <c r="L312" s="72">
        <f>I312+K312</f>
        <v>10758.4884</v>
      </c>
      <c r="M312" s="74"/>
      <c r="N312" s="53">
        <v>165.7</v>
      </c>
      <c r="O312" s="27">
        <v>0.27300000000000002</v>
      </c>
      <c r="P312" s="79">
        <f t="shared" si="36"/>
        <v>210.7</v>
      </c>
      <c r="Q312" s="80">
        <f t="shared" si="37"/>
        <v>434</v>
      </c>
      <c r="R312" s="81">
        <f t="shared" si="38"/>
        <v>0.27157513578756792</v>
      </c>
    </row>
    <row r="313" spans="1:18">
      <c r="A313" s="40">
        <v>311</v>
      </c>
      <c r="B313" s="56">
        <f t="shared" si="31"/>
        <v>311</v>
      </c>
      <c r="C313" s="15" t="s">
        <v>633</v>
      </c>
      <c r="D313" s="16">
        <v>32000</v>
      </c>
      <c r="E313" s="68">
        <f t="shared" si="32"/>
        <v>3200</v>
      </c>
      <c r="F313" s="68">
        <f t="shared" si="33"/>
        <v>28800</v>
      </c>
      <c r="G313" s="68">
        <f t="shared" si="34"/>
        <v>144</v>
      </c>
      <c r="H313" s="67">
        <f t="shared" si="35"/>
        <v>28800</v>
      </c>
      <c r="I313" s="44">
        <v>10194</v>
      </c>
      <c r="J313" s="25">
        <v>2E-3</v>
      </c>
      <c r="K313" s="55">
        <f>I313*0.052</f>
        <v>530.08799999999997</v>
      </c>
      <c r="L313" s="72">
        <f>I313+K313</f>
        <v>10724.088</v>
      </c>
      <c r="M313" s="74"/>
      <c r="N313" s="53">
        <v>581</v>
      </c>
      <c r="O313" s="27">
        <v>0.58699999999999997</v>
      </c>
      <c r="P313" s="79">
        <f t="shared" si="36"/>
        <v>725</v>
      </c>
      <c r="Q313" s="80">
        <f t="shared" si="37"/>
        <v>317</v>
      </c>
      <c r="R313" s="81">
        <f t="shared" si="38"/>
        <v>0.24784853700516352</v>
      </c>
    </row>
    <row r="314" spans="1:18">
      <c r="A314" s="40">
        <v>312</v>
      </c>
      <c r="B314" s="56">
        <f t="shared" si="31"/>
        <v>312</v>
      </c>
      <c r="C314" s="15" t="s">
        <v>635</v>
      </c>
      <c r="D314" s="16">
        <v>5086</v>
      </c>
      <c r="E314" s="68">
        <f t="shared" si="32"/>
        <v>508.6</v>
      </c>
      <c r="F314" s="68">
        <f t="shared" si="33"/>
        <v>4577.3999999999996</v>
      </c>
      <c r="G314" s="68">
        <f t="shared" si="34"/>
        <v>22.887</v>
      </c>
      <c r="H314" s="67">
        <f t="shared" si="35"/>
        <v>4577.3999999999996</v>
      </c>
      <c r="I314" s="44">
        <v>10188.299999999999</v>
      </c>
      <c r="J314" s="25">
        <v>0.188</v>
      </c>
      <c r="K314" s="55">
        <f>I314*0.052</f>
        <v>529.7915999999999</v>
      </c>
      <c r="L314" s="72">
        <f>I314+K314</f>
        <v>10718.0916</v>
      </c>
      <c r="M314" s="74"/>
      <c r="N314" s="53">
        <v>1022</v>
      </c>
      <c r="O314" s="27">
        <v>1.2849999999999999</v>
      </c>
      <c r="P314" s="79">
        <f t="shared" si="36"/>
        <v>1044.8869999999999</v>
      </c>
      <c r="Q314" s="80">
        <f t="shared" si="37"/>
        <v>259</v>
      </c>
      <c r="R314" s="81">
        <f t="shared" si="38"/>
        <v>2.2394324853228908E-2</v>
      </c>
    </row>
    <row r="315" spans="1:18">
      <c r="A315" s="40">
        <v>313</v>
      </c>
      <c r="B315" s="56">
        <f t="shared" si="31"/>
        <v>313</v>
      </c>
      <c r="C315" s="15" t="s">
        <v>637</v>
      </c>
      <c r="D315" s="16">
        <v>14595</v>
      </c>
      <c r="E315" s="68">
        <f t="shared" si="32"/>
        <v>1459.5</v>
      </c>
      <c r="F315" s="68">
        <f t="shared" si="33"/>
        <v>13135.5</v>
      </c>
      <c r="G315" s="68">
        <f t="shared" si="34"/>
        <v>65.677499999999995</v>
      </c>
      <c r="H315" s="67">
        <f t="shared" si="35"/>
        <v>13135.5</v>
      </c>
      <c r="I315" s="44">
        <v>10151</v>
      </c>
      <c r="J315" s="25">
        <v>6.3E-2</v>
      </c>
      <c r="K315" s="55">
        <f>I315*0.052</f>
        <v>527.85199999999998</v>
      </c>
      <c r="L315" s="72">
        <f>I315+K315</f>
        <v>10678.852000000001</v>
      </c>
      <c r="M315" s="74"/>
      <c r="N315" s="53">
        <v>1080</v>
      </c>
      <c r="O315" s="27">
        <v>-0.22</v>
      </c>
      <c r="P315" s="79">
        <f t="shared" si="36"/>
        <v>1145.6775</v>
      </c>
      <c r="Q315" s="80">
        <f t="shared" si="37"/>
        <v>243</v>
      </c>
      <c r="R315" s="81">
        <f t="shared" si="38"/>
        <v>6.0812500000000005E-2</v>
      </c>
    </row>
    <row r="316" spans="1:18">
      <c r="A316" s="40">
        <v>314</v>
      </c>
      <c r="B316" s="56">
        <f t="shared" si="31"/>
        <v>314</v>
      </c>
      <c r="C316" s="15" t="s">
        <v>639</v>
      </c>
      <c r="D316" s="16">
        <v>36000</v>
      </c>
      <c r="E316" s="68">
        <f t="shared" si="32"/>
        <v>3600</v>
      </c>
      <c r="F316" s="68">
        <f t="shared" si="33"/>
        <v>32400</v>
      </c>
      <c r="G316" s="68">
        <f t="shared" si="34"/>
        <v>162</v>
      </c>
      <c r="H316" s="67">
        <f t="shared" si="35"/>
        <v>32400</v>
      </c>
      <c r="I316" s="44">
        <v>10040.9</v>
      </c>
      <c r="J316" s="25">
        <v>0</v>
      </c>
      <c r="K316" s="55">
        <f>I316*0.052</f>
        <v>522.1268</v>
      </c>
      <c r="L316" s="72">
        <f>I316+K316</f>
        <v>10563.0268</v>
      </c>
      <c r="M316" s="74"/>
      <c r="N316" s="53">
        <v>1036.9000000000001</v>
      </c>
      <c r="O316" s="27">
        <v>-0.189</v>
      </c>
      <c r="P316" s="79">
        <f t="shared" si="36"/>
        <v>1198.9000000000001</v>
      </c>
      <c r="Q316" s="80">
        <f t="shared" si="37"/>
        <v>234</v>
      </c>
      <c r="R316" s="81">
        <f t="shared" si="38"/>
        <v>0.15623493104445943</v>
      </c>
    </row>
    <row r="317" spans="1:18">
      <c r="A317" s="40">
        <v>315</v>
      </c>
      <c r="B317" s="56">
        <f t="shared" si="31"/>
        <v>315</v>
      </c>
      <c r="C317" s="15" t="s">
        <v>641</v>
      </c>
      <c r="D317" s="16">
        <v>42100</v>
      </c>
      <c r="E317" s="68">
        <f t="shared" si="32"/>
        <v>4210</v>
      </c>
      <c r="F317" s="68">
        <f t="shared" si="33"/>
        <v>37890</v>
      </c>
      <c r="G317" s="68">
        <f t="shared" si="34"/>
        <v>189.45</v>
      </c>
      <c r="H317" s="67">
        <f t="shared" si="35"/>
        <v>37890</v>
      </c>
      <c r="I317" s="44">
        <v>9983.6</v>
      </c>
      <c r="J317" s="25">
        <v>5.2000000000000005E-2</v>
      </c>
      <c r="K317" s="55">
        <f>I317*0.052</f>
        <v>519.1472</v>
      </c>
      <c r="L317" s="72">
        <f>I317+K317</f>
        <v>10502.7472</v>
      </c>
      <c r="M317" s="74"/>
      <c r="N317" s="53">
        <v>861.7</v>
      </c>
      <c r="O317" s="27">
        <v>-0.113</v>
      </c>
      <c r="P317" s="79">
        <f t="shared" si="36"/>
        <v>1051.1500000000001</v>
      </c>
      <c r="Q317" s="80">
        <f t="shared" si="37"/>
        <v>257</v>
      </c>
      <c r="R317" s="81">
        <f t="shared" si="38"/>
        <v>0.21985609841011958</v>
      </c>
    </row>
    <row r="318" spans="1:18">
      <c r="A318" s="40">
        <v>316</v>
      </c>
      <c r="B318" s="56">
        <f t="shared" si="31"/>
        <v>316</v>
      </c>
      <c r="C318" s="15" t="s">
        <v>643</v>
      </c>
      <c r="D318" s="16">
        <v>9700</v>
      </c>
      <c r="E318" s="68">
        <f t="shared" si="32"/>
        <v>970</v>
      </c>
      <c r="F318" s="68">
        <f t="shared" si="33"/>
        <v>8730</v>
      </c>
      <c r="G318" s="68">
        <f t="shared" si="34"/>
        <v>43.65</v>
      </c>
      <c r="H318" s="67">
        <f t="shared" si="35"/>
        <v>8730</v>
      </c>
      <c r="I318" s="44">
        <v>9951.6</v>
      </c>
      <c r="J318" s="25">
        <v>9.0000000000000011E-3</v>
      </c>
      <c r="K318" s="55">
        <f>I318*0.052</f>
        <v>517.48320000000001</v>
      </c>
      <c r="L318" s="72">
        <f>I318+K318</f>
        <v>10469.083200000001</v>
      </c>
      <c r="M318" s="74"/>
      <c r="N318" s="53">
        <v>51.7</v>
      </c>
      <c r="O318" s="27">
        <v>-0.44500000000000001</v>
      </c>
      <c r="P318" s="79">
        <f t="shared" si="36"/>
        <v>95.35</v>
      </c>
      <c r="Q318" s="80">
        <f t="shared" si="37"/>
        <v>453</v>
      </c>
      <c r="R318" s="81">
        <f t="shared" si="38"/>
        <v>0.84429400386847175</v>
      </c>
    </row>
    <row r="319" spans="1:18">
      <c r="A319" s="40">
        <v>317</v>
      </c>
      <c r="B319" s="56">
        <f t="shared" si="31"/>
        <v>317</v>
      </c>
      <c r="C319" s="15" t="s">
        <v>645</v>
      </c>
      <c r="D319" s="16">
        <v>17900</v>
      </c>
      <c r="E319" s="68">
        <f t="shared" si="32"/>
        <v>1790</v>
      </c>
      <c r="F319" s="68">
        <f t="shared" si="33"/>
        <v>16110</v>
      </c>
      <c r="G319" s="68">
        <f t="shared" si="34"/>
        <v>80.55</v>
      </c>
      <c r="H319" s="67">
        <f t="shared" si="35"/>
        <v>16110</v>
      </c>
      <c r="I319" s="44">
        <v>9838.7000000000007</v>
      </c>
      <c r="J319" s="25">
        <v>5.5999999999999994E-2</v>
      </c>
      <c r="K319" s="55">
        <f>I319*0.052</f>
        <v>511.61240000000004</v>
      </c>
      <c r="L319" s="72">
        <f>I319+K319</f>
        <v>10350.312400000001</v>
      </c>
      <c r="M319" s="74"/>
      <c r="N319" s="53">
        <v>-437</v>
      </c>
      <c r="O319" s="27">
        <v>-7.0030000000000001</v>
      </c>
      <c r="P319" s="79">
        <f t="shared" si="36"/>
        <v>-356.45</v>
      </c>
      <c r="Q319" s="80">
        <f t="shared" si="37"/>
        <v>484</v>
      </c>
      <c r="R319" s="81">
        <f t="shared" si="38"/>
        <v>0.18432494279176204</v>
      </c>
    </row>
    <row r="320" spans="1:18">
      <c r="A320" s="40">
        <v>318</v>
      </c>
      <c r="B320" s="56">
        <f t="shared" si="31"/>
        <v>318</v>
      </c>
      <c r="C320" s="15" t="s">
        <v>647</v>
      </c>
      <c r="D320" s="16">
        <v>32400</v>
      </c>
      <c r="E320" s="68">
        <f t="shared" si="32"/>
        <v>3240</v>
      </c>
      <c r="F320" s="68">
        <f t="shared" si="33"/>
        <v>29160</v>
      </c>
      <c r="G320" s="68">
        <f t="shared" si="34"/>
        <v>145.80000000000001</v>
      </c>
      <c r="H320" s="67">
        <f t="shared" si="35"/>
        <v>29160</v>
      </c>
      <c r="I320" s="44">
        <v>9830</v>
      </c>
      <c r="J320" s="25">
        <v>-4.2000000000000003E-2</v>
      </c>
      <c r="K320" s="55">
        <f>I320*0.052</f>
        <v>511.15999999999997</v>
      </c>
      <c r="L320" s="72">
        <f>I320+K320</f>
        <v>10341.16</v>
      </c>
      <c r="M320" s="74"/>
      <c r="N320" s="53">
        <v>361</v>
      </c>
      <c r="O320" s="27">
        <v>0.85099999999999998</v>
      </c>
      <c r="P320" s="79">
        <f t="shared" si="36"/>
        <v>506.8</v>
      </c>
      <c r="Q320" s="80">
        <f t="shared" si="37"/>
        <v>374</v>
      </c>
      <c r="R320" s="81">
        <f t="shared" si="38"/>
        <v>0.40387811634349036</v>
      </c>
    </row>
    <row r="321" spans="1:18">
      <c r="A321" s="40">
        <v>319</v>
      </c>
      <c r="B321" s="56">
        <f t="shared" si="31"/>
        <v>319</v>
      </c>
      <c r="C321" s="15" t="s">
        <v>649</v>
      </c>
      <c r="D321" s="16">
        <v>32000</v>
      </c>
      <c r="E321" s="68">
        <f t="shared" si="32"/>
        <v>3200</v>
      </c>
      <c r="F321" s="68">
        <f t="shared" si="33"/>
        <v>28800</v>
      </c>
      <c r="G321" s="68">
        <f t="shared" si="34"/>
        <v>144</v>
      </c>
      <c r="H321" s="67">
        <f t="shared" si="35"/>
        <v>28800</v>
      </c>
      <c r="I321" s="44">
        <v>9823</v>
      </c>
      <c r="J321" s="25">
        <v>8.5999999999999993E-2</v>
      </c>
      <c r="K321" s="55">
        <f>I321*0.052</f>
        <v>510.79599999999999</v>
      </c>
      <c r="L321" s="72">
        <f>I321+K321</f>
        <v>10333.796</v>
      </c>
      <c r="M321" s="74"/>
      <c r="N321" s="53">
        <v>1671</v>
      </c>
      <c r="O321" s="27">
        <v>15.067</v>
      </c>
      <c r="P321" s="79">
        <f t="shared" si="36"/>
        <v>1815</v>
      </c>
      <c r="Q321" s="80">
        <f t="shared" si="37"/>
        <v>174</v>
      </c>
      <c r="R321" s="81">
        <f t="shared" si="38"/>
        <v>8.6175942549371637E-2</v>
      </c>
    </row>
    <row r="322" spans="1:18">
      <c r="A322" s="40">
        <v>320</v>
      </c>
      <c r="B322" s="56">
        <f t="shared" si="31"/>
        <v>320</v>
      </c>
      <c r="C322" s="15" t="s">
        <v>651</v>
      </c>
      <c r="D322" s="16">
        <v>2650</v>
      </c>
      <c r="E322" s="68">
        <f t="shared" si="32"/>
        <v>265</v>
      </c>
      <c r="F322" s="68">
        <f t="shared" si="33"/>
        <v>2385</v>
      </c>
      <c r="G322" s="68">
        <f t="shared" si="34"/>
        <v>11.925000000000001</v>
      </c>
      <c r="H322" s="67">
        <f t="shared" si="35"/>
        <v>2385</v>
      </c>
      <c r="I322" s="44">
        <v>9822</v>
      </c>
      <c r="J322" s="25">
        <v>0.161</v>
      </c>
      <c r="K322" s="55">
        <f>I322*0.052</f>
        <v>510.74399999999997</v>
      </c>
      <c r="L322" s="72">
        <f>I322+K322</f>
        <v>10332.744000000001</v>
      </c>
      <c r="M322" s="74"/>
      <c r="N322" s="53">
        <v>298</v>
      </c>
      <c r="O322" s="27">
        <v>0.30099999999999999</v>
      </c>
      <c r="P322" s="79">
        <f t="shared" si="36"/>
        <v>309.92500000000001</v>
      </c>
      <c r="Q322" s="80">
        <f t="shared" si="37"/>
        <v>414</v>
      </c>
      <c r="R322" s="81">
        <f t="shared" si="38"/>
        <v>4.0016778523489969E-2</v>
      </c>
    </row>
    <row r="323" spans="1:18">
      <c r="A323" s="40">
        <v>321</v>
      </c>
      <c r="B323" s="56">
        <f t="shared" si="31"/>
        <v>321</v>
      </c>
      <c r="C323" s="15" t="s">
        <v>653</v>
      </c>
      <c r="D323" s="16">
        <v>62091</v>
      </c>
      <c r="E323" s="68">
        <f t="shared" si="32"/>
        <v>6209.1</v>
      </c>
      <c r="F323" s="68">
        <f t="shared" si="33"/>
        <v>55881.9</v>
      </c>
      <c r="G323" s="68">
        <f t="shared" si="34"/>
        <v>279.40949999999998</v>
      </c>
      <c r="H323" s="67">
        <f t="shared" si="35"/>
        <v>55881.9</v>
      </c>
      <c r="I323" s="44">
        <v>9801.1</v>
      </c>
      <c r="J323" s="25">
        <v>-5.5999999999999994E-2</v>
      </c>
      <c r="K323" s="55">
        <f>I323*0.052</f>
        <v>509.65719999999999</v>
      </c>
      <c r="L323" s="72">
        <f>I323+K323</f>
        <v>10310.7572</v>
      </c>
      <c r="M323" s="74"/>
      <c r="N323" s="53">
        <v>190.4</v>
      </c>
      <c r="O323" s="27">
        <v>-0.55400000000000005</v>
      </c>
      <c r="P323" s="79">
        <f t="shared" si="36"/>
        <v>469.80949999999996</v>
      </c>
      <c r="Q323" s="80">
        <f t="shared" si="37"/>
        <v>380</v>
      </c>
      <c r="R323" s="81">
        <f t="shared" si="38"/>
        <v>1.4674868697478991</v>
      </c>
    </row>
    <row r="324" spans="1:18">
      <c r="A324" s="40">
        <v>322</v>
      </c>
      <c r="B324" s="56">
        <f t="shared" ref="B324:B387" si="39">RANK($L324,$L$3:$L$502)</f>
        <v>322</v>
      </c>
      <c r="C324" s="15" t="s">
        <v>655</v>
      </c>
      <c r="D324" s="16">
        <v>54000</v>
      </c>
      <c r="E324" s="68">
        <f t="shared" ref="E324:E387" si="40">D324*0.1</f>
        <v>5400</v>
      </c>
      <c r="F324" s="68">
        <f t="shared" ref="F324:F387" si="41">D324-E324</f>
        <v>48600</v>
      </c>
      <c r="G324" s="68">
        <f t="shared" ref="G324:G387" si="42">(E324*45000)/1000000</f>
        <v>243</v>
      </c>
      <c r="H324" s="67">
        <f t="shared" ref="H324:H387" si="43">D324-E324</f>
        <v>48600</v>
      </c>
      <c r="I324" s="44">
        <v>9714.4</v>
      </c>
      <c r="J324" s="25">
        <v>0.23199999999999998</v>
      </c>
      <c r="K324" s="55">
        <f>I324*0.052</f>
        <v>505.14879999999994</v>
      </c>
      <c r="L324" s="72">
        <f>I324+K324</f>
        <v>10219.5488</v>
      </c>
      <c r="M324" s="74"/>
      <c r="N324" s="53">
        <v>618.9</v>
      </c>
      <c r="O324" s="27">
        <v>6.9000000000000006E-2</v>
      </c>
      <c r="P324" s="79">
        <f t="shared" ref="P324:P387" si="44">N324+G324</f>
        <v>861.9</v>
      </c>
      <c r="Q324" s="80">
        <f t="shared" ref="Q324:Q387" si="45">RANK($P324,$P$3:$P$502)</f>
        <v>290</v>
      </c>
      <c r="R324" s="81">
        <f t="shared" ref="R324:R387" si="46">(P324-N324)/ABS(N324)</f>
        <v>0.3926320891904993</v>
      </c>
    </row>
    <row r="325" spans="1:18">
      <c r="A325" s="40">
        <v>323</v>
      </c>
      <c r="B325" s="56">
        <f t="shared" si="39"/>
        <v>323</v>
      </c>
      <c r="C325" s="15" t="s">
        <v>657</v>
      </c>
      <c r="D325" s="16">
        <v>13145</v>
      </c>
      <c r="E325" s="68">
        <f t="shared" si="40"/>
        <v>1314.5</v>
      </c>
      <c r="F325" s="68">
        <f t="shared" si="41"/>
        <v>11830.5</v>
      </c>
      <c r="G325" s="68">
        <f t="shared" si="42"/>
        <v>59.152500000000003</v>
      </c>
      <c r="H325" s="67">
        <f t="shared" si="43"/>
        <v>11830.5</v>
      </c>
      <c r="I325" s="44">
        <v>9696</v>
      </c>
      <c r="J325" s="25">
        <v>6.7000000000000004E-2</v>
      </c>
      <c r="K325" s="55">
        <f>I325*0.052</f>
        <v>504.19199999999995</v>
      </c>
      <c r="L325" s="72">
        <f>I325+K325</f>
        <v>10200.191999999999</v>
      </c>
      <c r="M325" s="74"/>
      <c r="N325" s="53">
        <v>1438</v>
      </c>
      <c r="O325" s="27">
        <v>-8.5999999999999993E-2</v>
      </c>
      <c r="P325" s="79">
        <f t="shared" si="44"/>
        <v>1497.1524999999999</v>
      </c>
      <c r="Q325" s="80">
        <f t="shared" si="45"/>
        <v>205</v>
      </c>
      <c r="R325" s="81">
        <f t="shared" si="46"/>
        <v>4.1135257301808011E-2</v>
      </c>
    </row>
    <row r="326" spans="1:18">
      <c r="A326" s="40">
        <v>324</v>
      </c>
      <c r="B326" s="56">
        <f t="shared" si="39"/>
        <v>324</v>
      </c>
      <c r="C326" s="15" t="s">
        <v>659</v>
      </c>
      <c r="D326" s="16">
        <v>29350</v>
      </c>
      <c r="E326" s="68">
        <f t="shared" si="40"/>
        <v>2935</v>
      </c>
      <c r="F326" s="68">
        <f t="shared" si="41"/>
        <v>26415</v>
      </c>
      <c r="G326" s="68">
        <f t="shared" si="42"/>
        <v>132.07499999999999</v>
      </c>
      <c r="H326" s="67">
        <f t="shared" si="43"/>
        <v>26415</v>
      </c>
      <c r="I326" s="44">
        <v>9656.7999999999993</v>
      </c>
      <c r="J326" s="25">
        <v>8.3000000000000004E-2</v>
      </c>
      <c r="K326" s="55">
        <f>I326*0.052</f>
        <v>502.15359999999993</v>
      </c>
      <c r="L326" s="72">
        <f>I326+K326</f>
        <v>10158.953599999999</v>
      </c>
      <c r="M326" s="74"/>
      <c r="N326" s="53">
        <v>746.4</v>
      </c>
      <c r="O326" s="27">
        <v>0.38800000000000001</v>
      </c>
      <c r="P326" s="79">
        <f t="shared" si="44"/>
        <v>878.47499999999991</v>
      </c>
      <c r="Q326" s="80">
        <f t="shared" si="45"/>
        <v>285</v>
      </c>
      <c r="R326" s="81">
        <f t="shared" si="46"/>
        <v>0.1769493569131832</v>
      </c>
    </row>
    <row r="327" spans="1:18">
      <c r="A327" s="40">
        <v>325</v>
      </c>
      <c r="B327" s="56">
        <f t="shared" si="39"/>
        <v>325</v>
      </c>
      <c r="C327" s="15" t="s">
        <v>661</v>
      </c>
      <c r="D327" s="16">
        <v>13600</v>
      </c>
      <c r="E327" s="68">
        <f t="shared" si="40"/>
        <v>1360</v>
      </c>
      <c r="F327" s="68">
        <f t="shared" si="41"/>
        <v>12240</v>
      </c>
      <c r="G327" s="68">
        <f t="shared" si="42"/>
        <v>61.2</v>
      </c>
      <c r="H327" s="67">
        <f t="shared" si="43"/>
        <v>12240</v>
      </c>
      <c r="I327" s="44">
        <v>9587.2999999999993</v>
      </c>
      <c r="J327" s="25">
        <v>0.29399999999999998</v>
      </c>
      <c r="K327" s="55">
        <f>I327*0.052</f>
        <v>498.53959999999995</v>
      </c>
      <c r="L327" s="72">
        <f>I327+K327</f>
        <v>10085.839599999999</v>
      </c>
      <c r="M327" s="74"/>
      <c r="N327" s="53">
        <v>470</v>
      </c>
      <c r="O327" s="27" t="s">
        <v>14</v>
      </c>
      <c r="P327" s="79">
        <f t="shared" si="44"/>
        <v>531.20000000000005</v>
      </c>
      <c r="Q327" s="80">
        <f t="shared" si="45"/>
        <v>361</v>
      </c>
      <c r="R327" s="81">
        <f t="shared" si="46"/>
        <v>0.13021276595744691</v>
      </c>
    </row>
    <row r="328" spans="1:18">
      <c r="A328" s="40">
        <v>326</v>
      </c>
      <c r="B328" s="56">
        <f t="shared" si="39"/>
        <v>326</v>
      </c>
      <c r="C328" s="15" t="s">
        <v>663</v>
      </c>
      <c r="D328" s="16">
        <v>55500</v>
      </c>
      <c r="E328" s="68">
        <f t="shared" si="40"/>
        <v>5550</v>
      </c>
      <c r="F328" s="68">
        <f t="shared" si="41"/>
        <v>49950</v>
      </c>
      <c r="G328" s="68">
        <f t="shared" si="42"/>
        <v>249.75</v>
      </c>
      <c r="H328" s="67">
        <f t="shared" si="43"/>
        <v>49950</v>
      </c>
      <c r="I328" s="44">
        <v>9580.6</v>
      </c>
      <c r="J328" s="25">
        <v>2.2000000000000002E-2</v>
      </c>
      <c r="K328" s="55">
        <f>I328*0.052</f>
        <v>498.19119999999998</v>
      </c>
      <c r="L328" s="72">
        <f>I328+K328</f>
        <v>10078.7912</v>
      </c>
      <c r="M328" s="74"/>
      <c r="N328" s="53">
        <v>423.8</v>
      </c>
      <c r="O328" s="27">
        <v>-0.109</v>
      </c>
      <c r="P328" s="79">
        <f t="shared" si="44"/>
        <v>673.55</v>
      </c>
      <c r="Q328" s="80">
        <f t="shared" si="45"/>
        <v>334</v>
      </c>
      <c r="R328" s="81">
        <f t="shared" si="46"/>
        <v>0.5893109957527134</v>
      </c>
    </row>
    <row r="329" spans="1:18">
      <c r="A329" s="40">
        <v>327</v>
      </c>
      <c r="B329" s="56">
        <f t="shared" si="39"/>
        <v>327</v>
      </c>
      <c r="C329" s="15" t="s">
        <v>665</v>
      </c>
      <c r="D329" s="16">
        <v>11993</v>
      </c>
      <c r="E329" s="68">
        <f t="shared" si="40"/>
        <v>1199.3</v>
      </c>
      <c r="F329" s="68">
        <f t="shared" si="41"/>
        <v>10793.7</v>
      </c>
      <c r="G329" s="68">
        <f t="shared" si="42"/>
        <v>53.968499999999999</v>
      </c>
      <c r="H329" s="67">
        <f t="shared" si="43"/>
        <v>10793.7</v>
      </c>
      <c r="I329" s="44">
        <v>9566.6</v>
      </c>
      <c r="J329" s="25">
        <v>2.6000000000000002E-2</v>
      </c>
      <c r="K329" s="55">
        <f>I329*0.052</f>
        <v>497.46319999999997</v>
      </c>
      <c r="L329" s="72">
        <f>I329+K329</f>
        <v>10064.063200000001</v>
      </c>
      <c r="M329" s="74"/>
      <c r="N329" s="53">
        <v>18.8</v>
      </c>
      <c r="O329" s="27">
        <v>-0.98799999999999999</v>
      </c>
      <c r="P329" s="79">
        <f t="shared" si="44"/>
        <v>72.768500000000003</v>
      </c>
      <c r="Q329" s="80">
        <f t="shared" si="45"/>
        <v>458</v>
      </c>
      <c r="R329" s="81">
        <f t="shared" si="46"/>
        <v>2.8706648936170214</v>
      </c>
    </row>
    <row r="330" spans="1:18">
      <c r="A330" s="40">
        <v>328</v>
      </c>
      <c r="B330" s="56">
        <f t="shared" si="39"/>
        <v>328</v>
      </c>
      <c r="C330" s="15" t="s">
        <v>667</v>
      </c>
      <c r="D330" s="16">
        <v>20100</v>
      </c>
      <c r="E330" s="68">
        <f t="shared" si="40"/>
        <v>2010</v>
      </c>
      <c r="F330" s="68">
        <f t="shared" si="41"/>
        <v>18090</v>
      </c>
      <c r="G330" s="68">
        <f t="shared" si="42"/>
        <v>90.45</v>
      </c>
      <c r="H330" s="67">
        <f t="shared" si="43"/>
        <v>18090</v>
      </c>
      <c r="I330" s="44">
        <v>9545.7000000000007</v>
      </c>
      <c r="J330" s="25">
        <v>4.0999999999999995E-2</v>
      </c>
      <c r="K330" s="55">
        <f>I330*0.052</f>
        <v>496.37639999999999</v>
      </c>
      <c r="L330" s="72">
        <f>I330+K330</f>
        <v>10042.0764</v>
      </c>
      <c r="M330" s="74"/>
      <c r="N330" s="53">
        <v>1012.1</v>
      </c>
      <c r="O330" s="27">
        <v>0.19500000000000001</v>
      </c>
      <c r="P330" s="79">
        <f t="shared" si="44"/>
        <v>1102.55</v>
      </c>
      <c r="Q330" s="80">
        <f t="shared" si="45"/>
        <v>250</v>
      </c>
      <c r="R330" s="81">
        <f t="shared" si="46"/>
        <v>8.9368639462503632E-2</v>
      </c>
    </row>
    <row r="331" spans="1:18">
      <c r="A331" s="40">
        <v>329</v>
      </c>
      <c r="B331" s="56">
        <f t="shared" si="39"/>
        <v>329</v>
      </c>
      <c r="C331" s="15" t="s">
        <v>669</v>
      </c>
      <c r="D331" s="16">
        <v>64325</v>
      </c>
      <c r="E331" s="68">
        <f t="shared" si="40"/>
        <v>6432.5</v>
      </c>
      <c r="F331" s="68">
        <f t="shared" si="41"/>
        <v>57892.5</v>
      </c>
      <c r="G331" s="68">
        <f t="shared" si="42"/>
        <v>289.46249999999998</v>
      </c>
      <c r="H331" s="67">
        <f t="shared" si="43"/>
        <v>57892.5</v>
      </c>
      <c r="I331" s="44">
        <v>9536.4</v>
      </c>
      <c r="J331" s="25">
        <v>6.2E-2</v>
      </c>
      <c r="K331" s="55">
        <f>I331*0.052</f>
        <v>495.89279999999997</v>
      </c>
      <c r="L331" s="72">
        <f>I331+K331</f>
        <v>10032.292799999999</v>
      </c>
      <c r="M331" s="74"/>
      <c r="N331" s="53">
        <v>1324.5</v>
      </c>
      <c r="O331" s="27">
        <v>0.16800000000000001</v>
      </c>
      <c r="P331" s="79">
        <f t="shared" si="44"/>
        <v>1613.9625000000001</v>
      </c>
      <c r="Q331" s="80">
        <f t="shared" si="45"/>
        <v>194</v>
      </c>
      <c r="R331" s="81">
        <f t="shared" si="46"/>
        <v>0.21854473386183473</v>
      </c>
    </row>
    <row r="332" spans="1:18">
      <c r="A332" s="40">
        <v>330</v>
      </c>
      <c r="B332" s="56">
        <f t="shared" si="39"/>
        <v>330</v>
      </c>
      <c r="C332" s="15" t="s">
        <v>671</v>
      </c>
      <c r="D332" s="16">
        <v>2282</v>
      </c>
      <c r="E332" s="68">
        <f t="shared" si="40"/>
        <v>228.20000000000002</v>
      </c>
      <c r="F332" s="68">
        <f t="shared" si="41"/>
        <v>2053.8000000000002</v>
      </c>
      <c r="G332" s="68">
        <f t="shared" si="42"/>
        <v>10.269</v>
      </c>
      <c r="H332" s="67">
        <f t="shared" si="43"/>
        <v>2053.8000000000002</v>
      </c>
      <c r="I332" s="44">
        <v>9512</v>
      </c>
      <c r="J332" s="25">
        <v>8.6999999999999994E-2</v>
      </c>
      <c r="K332" s="55">
        <f>I332*0.052</f>
        <v>494.62399999999997</v>
      </c>
      <c r="L332" s="72">
        <f>I332+K332</f>
        <v>10006.624</v>
      </c>
      <c r="M332" s="74"/>
      <c r="N332" s="53">
        <v>10</v>
      </c>
      <c r="O332" s="27" t="s">
        <v>14</v>
      </c>
      <c r="P332" s="79">
        <f t="shared" si="44"/>
        <v>20.268999999999998</v>
      </c>
      <c r="Q332" s="80">
        <f t="shared" si="45"/>
        <v>466</v>
      </c>
      <c r="R332" s="81">
        <f t="shared" si="46"/>
        <v>1.0268999999999999</v>
      </c>
    </row>
    <row r="333" spans="1:18">
      <c r="A333" s="40">
        <v>331</v>
      </c>
      <c r="B333" s="56">
        <f t="shared" si="39"/>
        <v>331</v>
      </c>
      <c r="C333" s="15" t="s">
        <v>673</v>
      </c>
      <c r="D333" s="16">
        <v>38000</v>
      </c>
      <c r="E333" s="68">
        <f t="shared" si="40"/>
        <v>3800</v>
      </c>
      <c r="F333" s="68">
        <f t="shared" si="41"/>
        <v>34200</v>
      </c>
      <c r="G333" s="68">
        <f t="shared" si="42"/>
        <v>171</v>
      </c>
      <c r="H333" s="67">
        <f t="shared" si="43"/>
        <v>34200</v>
      </c>
      <c r="I333" s="44">
        <v>9504</v>
      </c>
      <c r="J333" s="25">
        <v>0.08</v>
      </c>
      <c r="K333" s="55">
        <f>I333*0.052</f>
        <v>494.20799999999997</v>
      </c>
      <c r="L333" s="72">
        <f>I333+K333</f>
        <v>9998.2080000000005</v>
      </c>
      <c r="M333" s="74"/>
      <c r="N333" s="53">
        <v>-225</v>
      </c>
      <c r="O333" s="27">
        <v>-1.6879999999999999</v>
      </c>
      <c r="P333" s="79">
        <f t="shared" si="44"/>
        <v>-54</v>
      </c>
      <c r="Q333" s="80">
        <f t="shared" si="45"/>
        <v>475</v>
      </c>
      <c r="R333" s="81">
        <f t="shared" si="46"/>
        <v>0.76</v>
      </c>
    </row>
    <row r="334" spans="1:18">
      <c r="A334" s="40">
        <v>332</v>
      </c>
      <c r="B334" s="56">
        <f t="shared" si="39"/>
        <v>332</v>
      </c>
      <c r="C334" s="15" t="s">
        <v>675</v>
      </c>
      <c r="D334" s="16">
        <v>19000</v>
      </c>
      <c r="E334" s="68">
        <f t="shared" si="40"/>
        <v>1900</v>
      </c>
      <c r="F334" s="68">
        <f t="shared" si="41"/>
        <v>17100</v>
      </c>
      <c r="G334" s="68">
        <f t="shared" si="42"/>
        <v>85.5</v>
      </c>
      <c r="H334" s="67">
        <f t="shared" si="43"/>
        <v>17100</v>
      </c>
      <c r="I334" s="44">
        <v>9498</v>
      </c>
      <c r="J334" s="25">
        <v>-0.21199999999999999</v>
      </c>
      <c r="K334" s="55">
        <f>I334*0.052</f>
        <v>493.89599999999996</v>
      </c>
      <c r="L334" s="72">
        <f>I334+K334</f>
        <v>9991.8960000000006</v>
      </c>
      <c r="M334" s="74"/>
      <c r="N334" s="53">
        <v>1005</v>
      </c>
      <c r="O334" s="27">
        <v>-0.314</v>
      </c>
      <c r="P334" s="79">
        <f t="shared" si="44"/>
        <v>1090.5</v>
      </c>
      <c r="Q334" s="80">
        <f t="shared" si="45"/>
        <v>252</v>
      </c>
      <c r="R334" s="81">
        <f t="shared" si="46"/>
        <v>8.5074626865671646E-2</v>
      </c>
    </row>
    <row r="335" spans="1:18">
      <c r="A335" s="40">
        <v>333</v>
      </c>
      <c r="B335" s="56">
        <f t="shared" si="39"/>
        <v>333</v>
      </c>
      <c r="C335" s="15" t="s">
        <v>677</v>
      </c>
      <c r="D335" s="16">
        <v>3177</v>
      </c>
      <c r="E335" s="68">
        <f t="shared" si="40"/>
        <v>317.70000000000005</v>
      </c>
      <c r="F335" s="68">
        <f t="shared" si="41"/>
        <v>2859.3</v>
      </c>
      <c r="G335" s="68">
        <f t="shared" si="42"/>
        <v>14.296500000000002</v>
      </c>
      <c r="H335" s="67">
        <f t="shared" si="43"/>
        <v>2859.3</v>
      </c>
      <c r="I335" s="44">
        <v>9415</v>
      </c>
      <c r="J335" s="25">
        <v>0.72599999999999998</v>
      </c>
      <c r="K335" s="55">
        <f>I335*0.052</f>
        <v>489.58</v>
      </c>
      <c r="L335" s="72">
        <f>I335+K335</f>
        <v>9904.58</v>
      </c>
      <c r="M335" s="74"/>
      <c r="N335" s="53">
        <v>978</v>
      </c>
      <c r="O335" s="27">
        <v>0.17399999999999999</v>
      </c>
      <c r="P335" s="79">
        <f t="shared" si="44"/>
        <v>992.29650000000004</v>
      </c>
      <c r="Q335" s="80">
        <f t="shared" si="45"/>
        <v>268</v>
      </c>
      <c r="R335" s="81">
        <f t="shared" si="46"/>
        <v>1.461809815950924E-2</v>
      </c>
    </row>
    <row r="336" spans="1:18">
      <c r="A336" s="40">
        <v>334</v>
      </c>
      <c r="B336" s="56">
        <f t="shared" si="39"/>
        <v>334</v>
      </c>
      <c r="C336" s="15" t="s">
        <v>679</v>
      </c>
      <c r="D336" s="16">
        <v>20000</v>
      </c>
      <c r="E336" s="68">
        <f t="shared" si="40"/>
        <v>2000</v>
      </c>
      <c r="F336" s="68">
        <f t="shared" si="41"/>
        <v>18000</v>
      </c>
      <c r="G336" s="68">
        <f t="shared" si="42"/>
        <v>90</v>
      </c>
      <c r="H336" s="67">
        <f t="shared" si="43"/>
        <v>18000</v>
      </c>
      <c r="I336" s="44">
        <v>9398</v>
      </c>
      <c r="J336" s="25">
        <v>0.22800000000000001</v>
      </c>
      <c r="K336" s="55">
        <f>I336*0.052</f>
        <v>488.69599999999997</v>
      </c>
      <c r="L336" s="72">
        <f>I336+K336</f>
        <v>9886.6959999999999</v>
      </c>
      <c r="M336" s="74"/>
      <c r="N336" s="53">
        <v>-168.8</v>
      </c>
      <c r="O336" s="27" t="s">
        <v>14</v>
      </c>
      <c r="P336" s="79">
        <f t="shared" si="44"/>
        <v>-78.800000000000011</v>
      </c>
      <c r="Q336" s="80">
        <f t="shared" si="45"/>
        <v>477</v>
      </c>
      <c r="R336" s="81">
        <f t="shared" si="46"/>
        <v>0.53317535545023698</v>
      </c>
    </row>
    <row r="337" spans="1:18">
      <c r="A337" s="40">
        <v>335</v>
      </c>
      <c r="B337" s="56">
        <f t="shared" si="39"/>
        <v>335</v>
      </c>
      <c r="C337" s="15" t="s">
        <v>681</v>
      </c>
      <c r="D337" s="16">
        <v>21200</v>
      </c>
      <c r="E337" s="68">
        <f t="shared" si="40"/>
        <v>2120</v>
      </c>
      <c r="F337" s="68">
        <f t="shared" si="41"/>
        <v>19080</v>
      </c>
      <c r="G337" s="68">
        <f t="shared" si="42"/>
        <v>95.4</v>
      </c>
      <c r="H337" s="67">
        <f t="shared" si="43"/>
        <v>19080</v>
      </c>
      <c r="I337" s="44">
        <v>9352</v>
      </c>
      <c r="J337" s="25">
        <v>0.126</v>
      </c>
      <c r="K337" s="55">
        <f>I337*0.052</f>
        <v>486.30399999999997</v>
      </c>
      <c r="L337" s="72">
        <f>I337+K337</f>
        <v>9838.3040000000001</v>
      </c>
      <c r="M337" s="74"/>
      <c r="N337" s="53">
        <v>285.5</v>
      </c>
      <c r="O337" s="27">
        <v>0.53200000000000003</v>
      </c>
      <c r="P337" s="79">
        <f t="shared" si="44"/>
        <v>380.9</v>
      </c>
      <c r="Q337" s="80">
        <f t="shared" si="45"/>
        <v>402</v>
      </c>
      <c r="R337" s="81">
        <f t="shared" si="46"/>
        <v>0.33415061295971971</v>
      </c>
    </row>
    <row r="338" spans="1:18">
      <c r="A338" s="40">
        <v>336</v>
      </c>
      <c r="B338" s="56">
        <f t="shared" si="39"/>
        <v>336</v>
      </c>
      <c r="C338" s="15" t="s">
        <v>683</v>
      </c>
      <c r="D338" s="16">
        <v>6314</v>
      </c>
      <c r="E338" s="68">
        <f t="shared" si="40"/>
        <v>631.40000000000009</v>
      </c>
      <c r="F338" s="68">
        <f t="shared" si="41"/>
        <v>5682.6</v>
      </c>
      <c r="G338" s="68">
        <f t="shared" si="42"/>
        <v>28.413000000000004</v>
      </c>
      <c r="H338" s="67">
        <f t="shared" si="43"/>
        <v>5682.6</v>
      </c>
      <c r="I338" s="44">
        <v>9347.2000000000007</v>
      </c>
      <c r="J338" s="25">
        <v>7.0000000000000007E-2</v>
      </c>
      <c r="K338" s="55">
        <f>I338*0.052</f>
        <v>486.05440000000004</v>
      </c>
      <c r="L338" s="72">
        <f>I338+K338</f>
        <v>9833.2544000000016</v>
      </c>
      <c r="M338" s="74"/>
      <c r="N338" s="53">
        <v>277.3</v>
      </c>
      <c r="O338" s="27">
        <v>-0.67900000000000005</v>
      </c>
      <c r="P338" s="79">
        <f t="shared" si="44"/>
        <v>305.71300000000002</v>
      </c>
      <c r="Q338" s="80">
        <f t="shared" si="45"/>
        <v>416</v>
      </c>
      <c r="R338" s="81">
        <f t="shared" si="46"/>
        <v>0.10246303642264699</v>
      </c>
    </row>
    <row r="339" spans="1:18">
      <c r="A339" s="40">
        <v>337</v>
      </c>
      <c r="B339" s="56">
        <f t="shared" si="39"/>
        <v>337</v>
      </c>
      <c r="C339" s="15" t="s">
        <v>685</v>
      </c>
      <c r="D339" s="16">
        <v>5275</v>
      </c>
      <c r="E339" s="68">
        <f t="shared" si="40"/>
        <v>527.5</v>
      </c>
      <c r="F339" s="68">
        <f t="shared" si="41"/>
        <v>4747.5</v>
      </c>
      <c r="G339" s="68">
        <f t="shared" si="42"/>
        <v>23.737500000000001</v>
      </c>
      <c r="H339" s="67">
        <f t="shared" si="43"/>
        <v>4747.5</v>
      </c>
      <c r="I339" s="44">
        <v>9144</v>
      </c>
      <c r="J339" s="25">
        <v>0.68400000000000005</v>
      </c>
      <c r="K339" s="55">
        <f>I339*0.052</f>
        <v>475.488</v>
      </c>
      <c r="L339" s="72">
        <f>I339+K339</f>
        <v>9619.4879999999994</v>
      </c>
      <c r="M339" s="74"/>
      <c r="N339" s="53">
        <v>-54</v>
      </c>
      <c r="O339" s="27" t="s">
        <v>14</v>
      </c>
      <c r="P339" s="79">
        <f t="shared" si="44"/>
        <v>-30.262499999999999</v>
      </c>
      <c r="Q339" s="80">
        <f t="shared" si="45"/>
        <v>472</v>
      </c>
      <c r="R339" s="81">
        <f t="shared" si="46"/>
        <v>0.43958333333333333</v>
      </c>
    </row>
    <row r="340" spans="1:18">
      <c r="A340" s="40">
        <v>338</v>
      </c>
      <c r="B340" s="56">
        <f t="shared" si="39"/>
        <v>338</v>
      </c>
      <c r="C340" s="15" t="s">
        <v>687</v>
      </c>
      <c r="D340" s="16">
        <v>25600</v>
      </c>
      <c r="E340" s="68">
        <f t="shared" si="40"/>
        <v>2560</v>
      </c>
      <c r="F340" s="68">
        <f t="shared" si="41"/>
        <v>23040</v>
      </c>
      <c r="G340" s="68">
        <f t="shared" si="42"/>
        <v>115.2</v>
      </c>
      <c r="H340" s="67">
        <f t="shared" si="43"/>
        <v>23040</v>
      </c>
      <c r="I340" s="44">
        <v>9124</v>
      </c>
      <c r="J340" s="25">
        <v>3.1E-2</v>
      </c>
      <c r="K340" s="55">
        <f>I340*0.052</f>
        <v>474.44799999999998</v>
      </c>
      <c r="L340" s="72">
        <f>I340+K340</f>
        <v>9598.4480000000003</v>
      </c>
      <c r="M340" s="74"/>
      <c r="N340" s="53">
        <v>165</v>
      </c>
      <c r="O340" s="27">
        <v>-0.54300000000000004</v>
      </c>
      <c r="P340" s="79">
        <f t="shared" si="44"/>
        <v>280.2</v>
      </c>
      <c r="Q340" s="80">
        <f t="shared" si="45"/>
        <v>422</v>
      </c>
      <c r="R340" s="81">
        <f t="shared" si="46"/>
        <v>0.69818181818181813</v>
      </c>
    </row>
    <row r="341" spans="1:18">
      <c r="A341" s="40">
        <v>339</v>
      </c>
      <c r="B341" s="56">
        <f t="shared" si="39"/>
        <v>339</v>
      </c>
      <c r="C341" s="15" t="s">
        <v>689</v>
      </c>
      <c r="D341" s="16">
        <v>21357</v>
      </c>
      <c r="E341" s="68">
        <f t="shared" si="40"/>
        <v>2135.7000000000003</v>
      </c>
      <c r="F341" s="68">
        <f t="shared" si="41"/>
        <v>19221.3</v>
      </c>
      <c r="G341" s="68">
        <f t="shared" si="42"/>
        <v>96.106500000000011</v>
      </c>
      <c r="H341" s="67">
        <f t="shared" si="43"/>
        <v>19221.3</v>
      </c>
      <c r="I341" s="44">
        <v>9030</v>
      </c>
      <c r="J341" s="25">
        <v>0.23699999999999999</v>
      </c>
      <c r="K341" s="55">
        <f>I341*0.052</f>
        <v>469.56</v>
      </c>
      <c r="L341" s="72">
        <f>I341+K341</f>
        <v>9499.56</v>
      </c>
      <c r="M341" s="74"/>
      <c r="N341" s="53">
        <v>2590.8000000000002</v>
      </c>
      <c r="O341" s="27">
        <v>0.52900000000000003</v>
      </c>
      <c r="P341" s="79">
        <f t="shared" si="44"/>
        <v>2686.9065000000001</v>
      </c>
      <c r="Q341" s="80">
        <f t="shared" si="45"/>
        <v>123</v>
      </c>
      <c r="R341" s="81">
        <f t="shared" si="46"/>
        <v>3.7095298749420975E-2</v>
      </c>
    </row>
    <row r="342" spans="1:18">
      <c r="A342" s="40">
        <v>340</v>
      </c>
      <c r="B342" s="56">
        <f t="shared" si="39"/>
        <v>340</v>
      </c>
      <c r="C342" s="15" t="s">
        <v>691</v>
      </c>
      <c r="D342" s="16">
        <v>20000</v>
      </c>
      <c r="E342" s="68">
        <f t="shared" si="40"/>
        <v>2000</v>
      </c>
      <c r="F342" s="68">
        <f t="shared" si="41"/>
        <v>18000</v>
      </c>
      <c r="G342" s="68">
        <f t="shared" si="42"/>
        <v>90</v>
      </c>
      <c r="H342" s="67">
        <f t="shared" si="43"/>
        <v>18000</v>
      </c>
      <c r="I342" s="44">
        <v>9025</v>
      </c>
      <c r="J342" s="25">
        <v>0.04</v>
      </c>
      <c r="K342" s="55">
        <f>I342*0.052</f>
        <v>469.29999999999995</v>
      </c>
      <c r="L342" s="72">
        <f>I342+K342</f>
        <v>9494.2999999999993</v>
      </c>
      <c r="M342" s="74"/>
      <c r="N342" s="53">
        <v>468</v>
      </c>
      <c r="O342" s="27">
        <v>0.26100000000000001</v>
      </c>
      <c r="P342" s="79">
        <f t="shared" si="44"/>
        <v>558</v>
      </c>
      <c r="Q342" s="80">
        <f t="shared" si="45"/>
        <v>355</v>
      </c>
      <c r="R342" s="81">
        <f t="shared" si="46"/>
        <v>0.19230769230769232</v>
      </c>
    </row>
    <row r="343" spans="1:18">
      <c r="A343" s="40">
        <v>341</v>
      </c>
      <c r="B343" s="56">
        <f t="shared" si="39"/>
        <v>341</v>
      </c>
      <c r="C343" s="15" t="s">
        <v>693</v>
      </c>
      <c r="D343" s="16">
        <v>28000</v>
      </c>
      <c r="E343" s="68">
        <f t="shared" si="40"/>
        <v>2800</v>
      </c>
      <c r="F343" s="68">
        <f t="shared" si="41"/>
        <v>25200</v>
      </c>
      <c r="G343" s="68">
        <f t="shared" si="42"/>
        <v>126</v>
      </c>
      <c r="H343" s="67">
        <f t="shared" si="43"/>
        <v>25200</v>
      </c>
      <c r="I343" s="44">
        <v>9024</v>
      </c>
      <c r="J343" s="25">
        <v>0.109</v>
      </c>
      <c r="K343" s="55">
        <f>I343*0.052</f>
        <v>469.24799999999999</v>
      </c>
      <c r="L343" s="72">
        <f>I343+K343</f>
        <v>9493.2479999999996</v>
      </c>
      <c r="M343" s="74"/>
      <c r="N343" s="53">
        <v>-1514</v>
      </c>
      <c r="O343" s="27" t="s">
        <v>14</v>
      </c>
      <c r="P343" s="79">
        <f t="shared" si="44"/>
        <v>-1388</v>
      </c>
      <c r="Q343" s="80">
        <f t="shared" si="45"/>
        <v>493</v>
      </c>
      <c r="R343" s="81">
        <f t="shared" si="46"/>
        <v>8.3223249669749005E-2</v>
      </c>
    </row>
    <row r="344" spans="1:18">
      <c r="A344" s="40">
        <v>342</v>
      </c>
      <c r="B344" s="56">
        <f t="shared" si="39"/>
        <v>342</v>
      </c>
      <c r="C344" s="15" t="s">
        <v>695</v>
      </c>
      <c r="D344" s="16">
        <v>1260</v>
      </c>
      <c r="E344" s="68">
        <f t="shared" si="40"/>
        <v>126</v>
      </c>
      <c r="F344" s="68">
        <f t="shared" si="41"/>
        <v>1134</v>
      </c>
      <c r="G344" s="68">
        <f t="shared" si="42"/>
        <v>5.67</v>
      </c>
      <c r="H344" s="67">
        <f t="shared" si="43"/>
        <v>1134</v>
      </c>
      <c r="I344" s="44">
        <v>8965</v>
      </c>
      <c r="J344" s="25" t="s">
        <v>14</v>
      </c>
      <c r="K344" s="55">
        <f>I344*0.052</f>
        <v>466.18</v>
      </c>
      <c r="L344" s="72">
        <f>I344+K344</f>
        <v>9431.18</v>
      </c>
      <c r="M344" s="74"/>
      <c r="N344" s="53">
        <v>865</v>
      </c>
      <c r="O344" s="27" t="s">
        <v>14</v>
      </c>
      <c r="P344" s="79">
        <f t="shared" si="44"/>
        <v>870.67</v>
      </c>
      <c r="Q344" s="80">
        <f t="shared" si="45"/>
        <v>287</v>
      </c>
      <c r="R344" s="81">
        <f t="shared" si="46"/>
        <v>6.5549132947976402E-3</v>
      </c>
    </row>
    <row r="345" spans="1:18">
      <c r="A345" s="40">
        <v>343</v>
      </c>
      <c r="B345" s="56">
        <f t="shared" si="39"/>
        <v>343</v>
      </c>
      <c r="C345" s="15" t="s">
        <v>697</v>
      </c>
      <c r="D345" s="16">
        <v>6000</v>
      </c>
      <c r="E345" s="68">
        <f t="shared" si="40"/>
        <v>600</v>
      </c>
      <c r="F345" s="68">
        <f t="shared" si="41"/>
        <v>5400</v>
      </c>
      <c r="G345" s="68">
        <f t="shared" si="42"/>
        <v>27</v>
      </c>
      <c r="H345" s="67">
        <f t="shared" si="43"/>
        <v>5400</v>
      </c>
      <c r="I345" s="44">
        <v>8934</v>
      </c>
      <c r="J345" s="25">
        <v>-7.4999999999999997E-2</v>
      </c>
      <c r="K345" s="55">
        <f>I345*0.052</f>
        <v>464.56799999999998</v>
      </c>
      <c r="L345" s="72">
        <f>I345+K345</f>
        <v>9398.5679999999993</v>
      </c>
      <c r="M345" s="74"/>
      <c r="N345" s="53">
        <v>875</v>
      </c>
      <c r="O345" s="27" t="s">
        <v>14</v>
      </c>
      <c r="P345" s="79">
        <f t="shared" si="44"/>
        <v>902</v>
      </c>
      <c r="Q345" s="80">
        <f t="shared" si="45"/>
        <v>278</v>
      </c>
      <c r="R345" s="81">
        <f t="shared" si="46"/>
        <v>3.0857142857142857E-2</v>
      </c>
    </row>
    <row r="346" spans="1:18">
      <c r="A346" s="40">
        <v>344</v>
      </c>
      <c r="B346" s="56">
        <f t="shared" si="39"/>
        <v>344</v>
      </c>
      <c r="C346" s="15" t="s">
        <v>699</v>
      </c>
      <c r="D346" s="16">
        <v>16150</v>
      </c>
      <c r="E346" s="68">
        <f t="shared" si="40"/>
        <v>1615</v>
      </c>
      <c r="F346" s="68">
        <f t="shared" si="41"/>
        <v>14535</v>
      </c>
      <c r="G346" s="68">
        <f t="shared" si="42"/>
        <v>72.674999999999997</v>
      </c>
      <c r="H346" s="67">
        <f t="shared" si="43"/>
        <v>14535</v>
      </c>
      <c r="I346" s="44">
        <v>8930.2000000000007</v>
      </c>
      <c r="J346" s="25">
        <v>5.7999999999999996E-2</v>
      </c>
      <c r="K346" s="55">
        <f>I346*0.052</f>
        <v>464.37040000000002</v>
      </c>
      <c r="L346" s="72">
        <f>I346+K346</f>
        <v>9394.5704000000005</v>
      </c>
      <c r="M346" s="74"/>
      <c r="N346" s="53">
        <v>1497.8</v>
      </c>
      <c r="O346" s="27">
        <v>-0.501</v>
      </c>
      <c r="P346" s="79">
        <f t="shared" si="44"/>
        <v>1570.4749999999999</v>
      </c>
      <c r="Q346" s="80">
        <f t="shared" si="45"/>
        <v>198</v>
      </c>
      <c r="R346" s="81">
        <f t="shared" si="46"/>
        <v>4.8521164374415782E-2</v>
      </c>
    </row>
    <row r="347" spans="1:18">
      <c r="A347" s="40">
        <v>345</v>
      </c>
      <c r="B347" s="56">
        <f t="shared" si="39"/>
        <v>345</v>
      </c>
      <c r="C347" s="15" t="s">
        <v>701</v>
      </c>
      <c r="D347" s="16">
        <v>169000</v>
      </c>
      <c r="E347" s="68">
        <f t="shared" si="40"/>
        <v>16900</v>
      </c>
      <c r="F347" s="68">
        <f t="shared" si="41"/>
        <v>152100</v>
      </c>
      <c r="G347" s="68">
        <f t="shared" si="42"/>
        <v>760.5</v>
      </c>
      <c r="H347" s="67">
        <f t="shared" si="43"/>
        <v>152100</v>
      </c>
      <c r="I347" s="44">
        <v>8906</v>
      </c>
      <c r="J347" s="25">
        <v>-2.6000000000000002E-2</v>
      </c>
      <c r="K347" s="55">
        <f>I347*0.052</f>
        <v>463.11199999999997</v>
      </c>
      <c r="L347" s="72">
        <f>I347+K347</f>
        <v>9369.1119999999992</v>
      </c>
      <c r="M347" s="74"/>
      <c r="N347" s="53">
        <v>764</v>
      </c>
      <c r="O347" s="27">
        <v>-0.39300000000000002</v>
      </c>
      <c r="P347" s="79">
        <f t="shared" si="44"/>
        <v>1524.5</v>
      </c>
      <c r="Q347" s="80">
        <f t="shared" si="45"/>
        <v>203</v>
      </c>
      <c r="R347" s="81">
        <f t="shared" si="46"/>
        <v>0.99541884816753923</v>
      </c>
    </row>
    <row r="348" spans="1:18">
      <c r="A348" s="40">
        <v>346</v>
      </c>
      <c r="B348" s="56">
        <f t="shared" si="39"/>
        <v>346</v>
      </c>
      <c r="C348" s="15" t="s">
        <v>703</v>
      </c>
      <c r="D348" s="16">
        <v>33000</v>
      </c>
      <c r="E348" s="68">
        <f t="shared" si="40"/>
        <v>3300</v>
      </c>
      <c r="F348" s="68">
        <f t="shared" si="41"/>
        <v>29700</v>
      </c>
      <c r="G348" s="68">
        <f t="shared" si="42"/>
        <v>148.5</v>
      </c>
      <c r="H348" s="67">
        <f t="shared" si="43"/>
        <v>29700</v>
      </c>
      <c r="I348" s="44">
        <v>8850.7000000000007</v>
      </c>
      <c r="J348" s="25">
        <v>-4.0999999999999995E-2</v>
      </c>
      <c r="K348" s="55">
        <f>I348*0.052</f>
        <v>460.2364</v>
      </c>
      <c r="L348" s="72">
        <f>I348+K348</f>
        <v>9310.9364000000005</v>
      </c>
      <c r="M348" s="74"/>
      <c r="N348" s="53">
        <v>-673</v>
      </c>
      <c r="O348" s="27">
        <v>-20.395</v>
      </c>
      <c r="P348" s="79">
        <f t="shared" si="44"/>
        <v>-524.5</v>
      </c>
      <c r="Q348" s="80">
        <f t="shared" si="45"/>
        <v>488</v>
      </c>
      <c r="R348" s="81">
        <f t="shared" si="46"/>
        <v>0.22065378900445765</v>
      </c>
    </row>
    <row r="349" spans="1:18">
      <c r="A349" s="40">
        <v>347</v>
      </c>
      <c r="B349" s="56">
        <f t="shared" si="39"/>
        <v>347</v>
      </c>
      <c r="C349" s="15" t="s">
        <v>705</v>
      </c>
      <c r="D349" s="16">
        <v>8700</v>
      </c>
      <c r="E349" s="68">
        <f t="shared" si="40"/>
        <v>870</v>
      </c>
      <c r="F349" s="68">
        <f t="shared" si="41"/>
        <v>7830</v>
      </c>
      <c r="G349" s="68">
        <f t="shared" si="42"/>
        <v>39.15</v>
      </c>
      <c r="H349" s="67">
        <f t="shared" si="43"/>
        <v>7830</v>
      </c>
      <c r="I349" s="44">
        <v>8696.2000000000007</v>
      </c>
      <c r="J349" s="25">
        <v>0.04</v>
      </c>
      <c r="K349" s="55">
        <f>I349*0.052</f>
        <v>452.20240000000001</v>
      </c>
      <c r="L349" s="72">
        <f>I349+K349</f>
        <v>9148.4024000000009</v>
      </c>
      <c r="M349" s="74"/>
      <c r="N349" s="53">
        <v>-15.7</v>
      </c>
      <c r="O349" s="27" t="s">
        <v>14</v>
      </c>
      <c r="P349" s="79">
        <f t="shared" si="44"/>
        <v>23.45</v>
      </c>
      <c r="Q349" s="80">
        <f t="shared" si="45"/>
        <v>465</v>
      </c>
      <c r="R349" s="81">
        <f t="shared" si="46"/>
        <v>2.4936305732484079</v>
      </c>
    </row>
    <row r="350" spans="1:18">
      <c r="A350" s="40">
        <v>348</v>
      </c>
      <c r="B350" s="56">
        <f t="shared" si="39"/>
        <v>348</v>
      </c>
      <c r="C350" s="15" t="s">
        <v>707</v>
      </c>
      <c r="D350" s="16">
        <v>5322</v>
      </c>
      <c r="E350" s="68">
        <f t="shared" si="40"/>
        <v>532.20000000000005</v>
      </c>
      <c r="F350" s="68">
        <f t="shared" si="41"/>
        <v>4789.8</v>
      </c>
      <c r="G350" s="68">
        <f t="shared" si="42"/>
        <v>23.949000000000005</v>
      </c>
      <c r="H350" s="67">
        <f t="shared" si="43"/>
        <v>4789.8</v>
      </c>
      <c r="I350" s="44">
        <v>8686</v>
      </c>
      <c r="J350" s="25">
        <v>8.199999999999999E-2</v>
      </c>
      <c r="K350" s="55">
        <f>I350*0.052</f>
        <v>451.67199999999997</v>
      </c>
      <c r="L350" s="72">
        <f>I350+K350</f>
        <v>9137.6720000000005</v>
      </c>
      <c r="M350" s="74"/>
      <c r="N350" s="53">
        <v>-155</v>
      </c>
      <c r="O350" s="27">
        <v>-1.071</v>
      </c>
      <c r="P350" s="79">
        <f t="shared" si="44"/>
        <v>-131.05099999999999</v>
      </c>
      <c r="Q350" s="80">
        <f t="shared" si="45"/>
        <v>480</v>
      </c>
      <c r="R350" s="81">
        <f t="shared" si="46"/>
        <v>0.15450967741935492</v>
      </c>
    </row>
    <row r="351" spans="1:18">
      <c r="A351" s="40">
        <v>349</v>
      </c>
      <c r="B351" s="56">
        <f t="shared" si="39"/>
        <v>349</v>
      </c>
      <c r="C351" s="15" t="s">
        <v>709</v>
      </c>
      <c r="D351" s="16">
        <v>23000</v>
      </c>
      <c r="E351" s="68">
        <f t="shared" si="40"/>
        <v>2300</v>
      </c>
      <c r="F351" s="68">
        <f t="shared" si="41"/>
        <v>20700</v>
      </c>
      <c r="G351" s="68">
        <f t="shared" si="42"/>
        <v>103.5</v>
      </c>
      <c r="H351" s="67">
        <f t="shared" si="43"/>
        <v>20700</v>
      </c>
      <c r="I351" s="44">
        <v>8685</v>
      </c>
      <c r="J351" s="25">
        <v>0.10099999999999999</v>
      </c>
      <c r="K351" s="55">
        <f>I351*0.052</f>
        <v>451.62</v>
      </c>
      <c r="L351" s="72">
        <f>I351+K351</f>
        <v>9136.6200000000008</v>
      </c>
      <c r="M351" s="74"/>
      <c r="N351" s="53">
        <v>261</v>
      </c>
      <c r="O351" s="27">
        <v>-0.70599999999999996</v>
      </c>
      <c r="P351" s="79">
        <f t="shared" si="44"/>
        <v>364.5</v>
      </c>
      <c r="Q351" s="80">
        <f t="shared" si="45"/>
        <v>405</v>
      </c>
      <c r="R351" s="81">
        <f t="shared" si="46"/>
        <v>0.39655172413793105</v>
      </c>
    </row>
    <row r="352" spans="1:18">
      <c r="A352" s="40">
        <v>350</v>
      </c>
      <c r="B352" s="56">
        <f t="shared" si="39"/>
        <v>350</v>
      </c>
      <c r="C352" s="15" t="s">
        <v>711</v>
      </c>
      <c r="D352" s="16">
        <v>31200</v>
      </c>
      <c r="E352" s="68">
        <f t="shared" si="40"/>
        <v>3120</v>
      </c>
      <c r="F352" s="68">
        <f t="shared" si="41"/>
        <v>28080</v>
      </c>
      <c r="G352" s="68">
        <f t="shared" si="42"/>
        <v>140.4</v>
      </c>
      <c r="H352" s="67">
        <f t="shared" si="43"/>
        <v>28080</v>
      </c>
      <c r="I352" s="44">
        <v>8665</v>
      </c>
      <c r="J352" s="25">
        <v>0.27</v>
      </c>
      <c r="K352" s="55">
        <f>I352*0.052</f>
        <v>450.58</v>
      </c>
      <c r="L352" s="72">
        <f>I352+K352</f>
        <v>9115.58</v>
      </c>
      <c r="M352" s="74"/>
      <c r="N352" s="53">
        <v>1032</v>
      </c>
      <c r="O352" s="27">
        <v>0.46400000000000002</v>
      </c>
      <c r="P352" s="79">
        <f t="shared" si="44"/>
        <v>1172.4000000000001</v>
      </c>
      <c r="Q352" s="80">
        <f t="shared" si="45"/>
        <v>237</v>
      </c>
      <c r="R352" s="81">
        <f t="shared" si="46"/>
        <v>0.13604651162790707</v>
      </c>
    </row>
    <row r="353" spans="1:18">
      <c r="A353" s="40">
        <v>351</v>
      </c>
      <c r="B353" s="56">
        <f t="shared" si="39"/>
        <v>351</v>
      </c>
      <c r="C353" s="15" t="s">
        <v>713</v>
      </c>
      <c r="D353" s="16">
        <v>3708</v>
      </c>
      <c r="E353" s="68">
        <f t="shared" si="40"/>
        <v>370.8</v>
      </c>
      <c r="F353" s="68">
        <f t="shared" si="41"/>
        <v>3337.2</v>
      </c>
      <c r="G353" s="68">
        <f t="shared" si="42"/>
        <v>16.686</v>
      </c>
      <c r="H353" s="67">
        <f t="shared" si="43"/>
        <v>3337.2</v>
      </c>
      <c r="I353" s="44">
        <v>8635.2000000000007</v>
      </c>
      <c r="J353" s="25">
        <v>1.3000000000000001E-2</v>
      </c>
      <c r="K353" s="55">
        <f>I353*0.052</f>
        <v>449.03040000000004</v>
      </c>
      <c r="L353" s="72">
        <f>I353+K353</f>
        <v>9084.2304000000004</v>
      </c>
      <c r="M353" s="74"/>
      <c r="N353" s="53">
        <v>1233.9000000000001</v>
      </c>
      <c r="O353" s="27">
        <v>1.21</v>
      </c>
      <c r="P353" s="79">
        <f t="shared" si="44"/>
        <v>1250.586</v>
      </c>
      <c r="Q353" s="80">
        <f t="shared" si="45"/>
        <v>227</v>
      </c>
      <c r="R353" s="81">
        <f t="shared" si="46"/>
        <v>1.3522975929978054E-2</v>
      </c>
    </row>
    <row r="354" spans="1:18">
      <c r="A354" s="40">
        <v>352</v>
      </c>
      <c r="B354" s="56">
        <f t="shared" si="39"/>
        <v>352</v>
      </c>
      <c r="C354" s="15" t="s">
        <v>715</v>
      </c>
      <c r="D354" s="16">
        <v>8870</v>
      </c>
      <c r="E354" s="68">
        <f t="shared" si="40"/>
        <v>887</v>
      </c>
      <c r="F354" s="68">
        <f t="shared" si="41"/>
        <v>7983</v>
      </c>
      <c r="G354" s="68">
        <f t="shared" si="42"/>
        <v>39.914999999999999</v>
      </c>
      <c r="H354" s="67">
        <f t="shared" si="43"/>
        <v>7983</v>
      </c>
      <c r="I354" s="44">
        <v>8635</v>
      </c>
      <c r="J354" s="25">
        <v>7.400000000000001E-2</v>
      </c>
      <c r="K354" s="55">
        <f>I354*0.052</f>
        <v>449.02</v>
      </c>
      <c r="L354" s="72">
        <f>I354+K354</f>
        <v>9084.02</v>
      </c>
      <c r="M354" s="74"/>
      <c r="N354" s="53">
        <v>996</v>
      </c>
      <c r="O354" s="27">
        <v>-0.23599999999999999</v>
      </c>
      <c r="P354" s="79">
        <f t="shared" si="44"/>
        <v>1035.915</v>
      </c>
      <c r="Q354" s="80">
        <f t="shared" si="45"/>
        <v>262</v>
      </c>
      <c r="R354" s="81">
        <f t="shared" si="46"/>
        <v>4.0075301204819239E-2</v>
      </c>
    </row>
    <row r="355" spans="1:18">
      <c r="A355" s="40">
        <v>353</v>
      </c>
      <c r="B355" s="56">
        <f t="shared" si="39"/>
        <v>353</v>
      </c>
      <c r="C355" s="15" t="s">
        <v>717</v>
      </c>
      <c r="D355" s="16">
        <v>8500</v>
      </c>
      <c r="E355" s="68">
        <f t="shared" si="40"/>
        <v>850</v>
      </c>
      <c r="F355" s="68">
        <f t="shared" si="41"/>
        <v>7650</v>
      </c>
      <c r="G355" s="68">
        <f t="shared" si="42"/>
        <v>38.25</v>
      </c>
      <c r="H355" s="67">
        <f t="shared" si="43"/>
        <v>7650</v>
      </c>
      <c r="I355" s="44">
        <v>8632.5</v>
      </c>
      <c r="J355" s="25">
        <v>4.5999999999999999E-2</v>
      </c>
      <c r="K355" s="55">
        <f>I355*0.052</f>
        <v>448.89</v>
      </c>
      <c r="L355" s="72">
        <f>I355+K355</f>
        <v>9081.39</v>
      </c>
      <c r="M355" s="74"/>
      <c r="N355" s="53">
        <v>172.3</v>
      </c>
      <c r="O355" s="27">
        <v>0.438</v>
      </c>
      <c r="P355" s="79">
        <f t="shared" si="44"/>
        <v>210.55</v>
      </c>
      <c r="Q355" s="80">
        <f t="shared" si="45"/>
        <v>435</v>
      </c>
      <c r="R355" s="81">
        <f t="shared" si="46"/>
        <v>0.2219965177016831</v>
      </c>
    </row>
    <row r="356" spans="1:18">
      <c r="A356" s="40">
        <v>354</v>
      </c>
      <c r="B356" s="56">
        <f t="shared" si="39"/>
        <v>354</v>
      </c>
      <c r="C356" s="15" t="s">
        <v>719</v>
      </c>
      <c r="D356" s="16">
        <v>27621</v>
      </c>
      <c r="E356" s="68">
        <f t="shared" si="40"/>
        <v>2762.1000000000004</v>
      </c>
      <c r="F356" s="68">
        <f t="shared" si="41"/>
        <v>24858.9</v>
      </c>
      <c r="G356" s="68">
        <f t="shared" si="42"/>
        <v>124.29450000000001</v>
      </c>
      <c r="H356" s="67">
        <f t="shared" si="43"/>
        <v>24858.9</v>
      </c>
      <c r="I356" s="44">
        <v>8614.9</v>
      </c>
      <c r="J356" s="25">
        <v>0.19800000000000001</v>
      </c>
      <c r="K356" s="55">
        <f>I356*0.052</f>
        <v>447.97479999999996</v>
      </c>
      <c r="L356" s="72">
        <f>I356+K356</f>
        <v>9062.8747999999996</v>
      </c>
      <c r="M356" s="74"/>
      <c r="N356" s="53">
        <v>489.6</v>
      </c>
      <c r="O356" s="27">
        <v>-0.28699999999999998</v>
      </c>
      <c r="P356" s="79">
        <f t="shared" si="44"/>
        <v>613.89449999999999</v>
      </c>
      <c r="Q356" s="80">
        <f t="shared" si="45"/>
        <v>343</v>
      </c>
      <c r="R356" s="81">
        <f t="shared" si="46"/>
        <v>0.25386948529411757</v>
      </c>
    </row>
    <row r="357" spans="1:18">
      <c r="A357" s="40">
        <v>355</v>
      </c>
      <c r="B357" s="56">
        <f t="shared" si="39"/>
        <v>355</v>
      </c>
      <c r="C357" s="15" t="s">
        <v>721</v>
      </c>
      <c r="D357" s="16">
        <v>21173</v>
      </c>
      <c r="E357" s="68">
        <f t="shared" si="40"/>
        <v>2117.3000000000002</v>
      </c>
      <c r="F357" s="68">
        <f t="shared" si="41"/>
        <v>19055.7</v>
      </c>
      <c r="G357" s="68">
        <f t="shared" si="42"/>
        <v>95.278500000000008</v>
      </c>
      <c r="H357" s="67">
        <f t="shared" si="43"/>
        <v>19055.7</v>
      </c>
      <c r="I357" s="44">
        <v>8611</v>
      </c>
      <c r="J357" s="25">
        <v>-5.7000000000000002E-2</v>
      </c>
      <c r="K357" s="55">
        <f>I357*0.052</f>
        <v>447.77199999999999</v>
      </c>
      <c r="L357" s="72">
        <f>I357+K357</f>
        <v>9058.7720000000008</v>
      </c>
      <c r="M357" s="74"/>
      <c r="N357" s="53">
        <v>-643</v>
      </c>
      <c r="O357" s="27" t="s">
        <v>14</v>
      </c>
      <c r="P357" s="79">
        <f t="shared" si="44"/>
        <v>-547.72149999999999</v>
      </c>
      <c r="Q357" s="80">
        <f t="shared" si="45"/>
        <v>489</v>
      </c>
      <c r="R357" s="81">
        <f t="shared" si="46"/>
        <v>0.14817807153965787</v>
      </c>
    </row>
    <row r="358" spans="1:18">
      <c r="A358" s="40">
        <v>356</v>
      </c>
      <c r="B358" s="56">
        <f t="shared" si="39"/>
        <v>356</v>
      </c>
      <c r="C358" s="15" t="s">
        <v>723</v>
      </c>
      <c r="D358" s="16">
        <v>47000</v>
      </c>
      <c r="E358" s="68">
        <f t="shared" si="40"/>
        <v>4700</v>
      </c>
      <c r="F358" s="68">
        <f t="shared" si="41"/>
        <v>42300</v>
      </c>
      <c r="G358" s="68">
        <f t="shared" si="42"/>
        <v>211.5</v>
      </c>
      <c r="H358" s="67">
        <f t="shared" si="43"/>
        <v>42300</v>
      </c>
      <c r="I358" s="44">
        <v>8594</v>
      </c>
      <c r="J358" s="25">
        <v>0.13100000000000001</v>
      </c>
      <c r="K358" s="55">
        <f>I358*0.052</f>
        <v>446.88799999999998</v>
      </c>
      <c r="L358" s="72">
        <f>I358+K358</f>
        <v>9040.8880000000008</v>
      </c>
      <c r="M358" s="74"/>
      <c r="N358" s="53">
        <v>990</v>
      </c>
      <c r="O358" s="27">
        <v>0.13500000000000001</v>
      </c>
      <c r="P358" s="79">
        <f t="shared" si="44"/>
        <v>1201.5</v>
      </c>
      <c r="Q358" s="80">
        <f t="shared" si="45"/>
        <v>233</v>
      </c>
      <c r="R358" s="81">
        <f t="shared" si="46"/>
        <v>0.21363636363636362</v>
      </c>
    </row>
    <row r="359" spans="1:18">
      <c r="A359" s="40">
        <v>357</v>
      </c>
      <c r="B359" s="56">
        <f t="shared" si="39"/>
        <v>357</v>
      </c>
      <c r="C359" s="15" t="s">
        <v>725</v>
      </c>
      <c r="D359" s="16">
        <v>34642</v>
      </c>
      <c r="E359" s="68">
        <f t="shared" si="40"/>
        <v>3464.2000000000003</v>
      </c>
      <c r="F359" s="68">
        <f t="shared" si="41"/>
        <v>31177.8</v>
      </c>
      <c r="G359" s="68">
        <f t="shared" si="42"/>
        <v>155.88900000000001</v>
      </c>
      <c r="H359" s="67">
        <f t="shared" si="43"/>
        <v>31177.8</v>
      </c>
      <c r="I359" s="44">
        <v>8453</v>
      </c>
      <c r="J359" s="25">
        <v>0.157</v>
      </c>
      <c r="K359" s="55">
        <f>I359*0.052</f>
        <v>439.55599999999998</v>
      </c>
      <c r="L359" s="72">
        <f>I359+K359</f>
        <v>8892.5560000000005</v>
      </c>
      <c r="M359" s="74"/>
      <c r="N359" s="53">
        <v>-31</v>
      </c>
      <c r="O359" s="27" t="s">
        <v>14</v>
      </c>
      <c r="P359" s="79">
        <f t="shared" si="44"/>
        <v>124.88900000000001</v>
      </c>
      <c r="Q359" s="80">
        <f t="shared" si="45"/>
        <v>450</v>
      </c>
      <c r="R359" s="81">
        <f t="shared" si="46"/>
        <v>5.0286774193548389</v>
      </c>
    </row>
    <row r="360" spans="1:18">
      <c r="A360" s="40">
        <v>358</v>
      </c>
      <c r="B360" s="56">
        <f t="shared" si="39"/>
        <v>358</v>
      </c>
      <c r="C360" s="15" t="s">
        <v>727</v>
      </c>
      <c r="D360" s="16">
        <v>7998</v>
      </c>
      <c r="E360" s="68">
        <f t="shared" si="40"/>
        <v>799.80000000000007</v>
      </c>
      <c r="F360" s="68">
        <f t="shared" si="41"/>
        <v>7198.2</v>
      </c>
      <c r="G360" s="68">
        <f t="shared" si="42"/>
        <v>35.991</v>
      </c>
      <c r="H360" s="67">
        <f t="shared" si="43"/>
        <v>7198.2</v>
      </c>
      <c r="I360" s="44">
        <v>8448.2000000000007</v>
      </c>
      <c r="J360" s="25">
        <v>0.09</v>
      </c>
      <c r="K360" s="55">
        <f>I360*0.052</f>
        <v>439.3064</v>
      </c>
      <c r="L360" s="72">
        <f>I360+K360</f>
        <v>8887.5064000000002</v>
      </c>
      <c r="M360" s="74"/>
      <c r="N360" s="53">
        <v>1033</v>
      </c>
      <c r="O360" s="27">
        <v>4.5999999999999999E-2</v>
      </c>
      <c r="P360" s="79">
        <f t="shared" si="44"/>
        <v>1068.991</v>
      </c>
      <c r="Q360" s="80">
        <f t="shared" si="45"/>
        <v>253</v>
      </c>
      <c r="R360" s="81">
        <f t="shared" si="46"/>
        <v>3.4841239109390111E-2</v>
      </c>
    </row>
    <row r="361" spans="1:18">
      <c r="A361" s="40">
        <v>359</v>
      </c>
      <c r="B361" s="56">
        <f t="shared" si="39"/>
        <v>359</v>
      </c>
      <c r="C361" s="15" t="s">
        <v>729</v>
      </c>
      <c r="D361" s="16">
        <v>27950</v>
      </c>
      <c r="E361" s="68">
        <f t="shared" si="40"/>
        <v>2795</v>
      </c>
      <c r="F361" s="68">
        <f t="shared" si="41"/>
        <v>25155</v>
      </c>
      <c r="G361" s="68">
        <f t="shared" si="42"/>
        <v>125.77500000000001</v>
      </c>
      <c r="H361" s="67">
        <f t="shared" si="43"/>
        <v>25155</v>
      </c>
      <c r="I361" s="44">
        <v>8436.6</v>
      </c>
      <c r="J361" s="25">
        <v>-1.8000000000000002E-2</v>
      </c>
      <c r="K361" s="55">
        <f>I361*0.052</f>
        <v>438.70319999999998</v>
      </c>
      <c r="L361" s="72">
        <f>I361+K361</f>
        <v>8875.3032000000003</v>
      </c>
      <c r="M361" s="74"/>
      <c r="N361" s="53">
        <v>319.89999999999998</v>
      </c>
      <c r="O361" s="27">
        <v>-1.0999999999999999E-2</v>
      </c>
      <c r="P361" s="79">
        <f t="shared" si="44"/>
        <v>445.67499999999995</v>
      </c>
      <c r="Q361" s="80">
        <f t="shared" si="45"/>
        <v>385</v>
      </c>
      <c r="R361" s="81">
        <f t="shared" si="46"/>
        <v>0.39316974054391995</v>
      </c>
    </row>
    <row r="362" spans="1:18">
      <c r="A362" s="40">
        <v>360</v>
      </c>
      <c r="B362" s="56">
        <f t="shared" si="39"/>
        <v>360</v>
      </c>
      <c r="C362" s="15" t="s">
        <v>731</v>
      </c>
      <c r="D362" s="16">
        <v>3500</v>
      </c>
      <c r="E362" s="68">
        <f t="shared" si="40"/>
        <v>350</v>
      </c>
      <c r="F362" s="68">
        <f t="shared" si="41"/>
        <v>3150</v>
      </c>
      <c r="G362" s="68">
        <f t="shared" si="42"/>
        <v>15.75</v>
      </c>
      <c r="H362" s="67">
        <f t="shared" si="43"/>
        <v>3150</v>
      </c>
      <c r="I362" s="44">
        <v>8430</v>
      </c>
      <c r="J362" s="25">
        <v>1.6E-2</v>
      </c>
      <c r="K362" s="55">
        <f>I362*0.052</f>
        <v>438.35999999999996</v>
      </c>
      <c r="L362" s="72">
        <f>I362+K362</f>
        <v>8868.36</v>
      </c>
      <c r="M362" s="74"/>
      <c r="N362" s="53">
        <v>119</v>
      </c>
      <c r="O362" s="27">
        <v>-0.85399999999999998</v>
      </c>
      <c r="P362" s="79">
        <f t="shared" si="44"/>
        <v>134.75</v>
      </c>
      <c r="Q362" s="80">
        <f t="shared" si="45"/>
        <v>448</v>
      </c>
      <c r="R362" s="81">
        <f t="shared" si="46"/>
        <v>0.13235294117647059</v>
      </c>
    </row>
    <row r="363" spans="1:18">
      <c r="A363" s="40">
        <v>361</v>
      </c>
      <c r="B363" s="56">
        <f t="shared" si="39"/>
        <v>361</v>
      </c>
      <c r="C363" s="15" t="s">
        <v>733</v>
      </c>
      <c r="D363" s="16">
        <v>47000</v>
      </c>
      <c r="E363" s="68">
        <f t="shared" si="40"/>
        <v>4700</v>
      </c>
      <c r="F363" s="68">
        <f t="shared" si="41"/>
        <v>42300</v>
      </c>
      <c r="G363" s="68">
        <f t="shared" si="42"/>
        <v>211.5</v>
      </c>
      <c r="H363" s="67">
        <f t="shared" si="43"/>
        <v>42300</v>
      </c>
      <c r="I363" s="44">
        <v>8423</v>
      </c>
      <c r="J363" s="25">
        <v>-7.6999999999999999E-2</v>
      </c>
      <c r="K363" s="55">
        <f>I363*0.052</f>
        <v>437.99599999999998</v>
      </c>
      <c r="L363" s="72">
        <f>I363+K363</f>
        <v>8860.9959999999992</v>
      </c>
      <c r="M363" s="74"/>
      <c r="N363" s="53">
        <v>846</v>
      </c>
      <c r="O363" s="27">
        <v>-0.35899999999999999</v>
      </c>
      <c r="P363" s="79">
        <f t="shared" si="44"/>
        <v>1057.5</v>
      </c>
      <c r="Q363" s="80">
        <f t="shared" si="45"/>
        <v>255</v>
      </c>
      <c r="R363" s="81">
        <f t="shared" si="46"/>
        <v>0.25</v>
      </c>
    </row>
    <row r="364" spans="1:18">
      <c r="A364" s="40">
        <v>362</v>
      </c>
      <c r="B364" s="56">
        <f t="shared" si="39"/>
        <v>362</v>
      </c>
      <c r="C364" s="15" t="s">
        <v>735</v>
      </c>
      <c r="D364" s="16">
        <v>450000</v>
      </c>
      <c r="E364" s="68">
        <f t="shared" si="40"/>
        <v>45000</v>
      </c>
      <c r="F364" s="68">
        <f t="shared" si="41"/>
        <v>405000</v>
      </c>
      <c r="G364" s="68">
        <f t="shared" si="42"/>
        <v>2025</v>
      </c>
      <c r="H364" s="67">
        <f t="shared" si="43"/>
        <v>405000</v>
      </c>
      <c r="I364" s="44">
        <v>8415</v>
      </c>
      <c r="J364" s="25">
        <v>0.17800000000000002</v>
      </c>
      <c r="K364" s="55">
        <f>I364*0.052</f>
        <v>437.58</v>
      </c>
      <c r="L364" s="72">
        <f>I364+K364</f>
        <v>8852.58</v>
      </c>
      <c r="M364" s="74"/>
      <c r="N364" s="53">
        <v>708</v>
      </c>
      <c r="O364" s="27">
        <v>0.75700000000000001</v>
      </c>
      <c r="P364" s="79">
        <f t="shared" si="44"/>
        <v>2733</v>
      </c>
      <c r="Q364" s="80">
        <f t="shared" si="45"/>
        <v>118</v>
      </c>
      <c r="R364" s="81">
        <f t="shared" si="46"/>
        <v>2.8601694915254239</v>
      </c>
    </row>
    <row r="365" spans="1:18">
      <c r="A365" s="40">
        <v>363</v>
      </c>
      <c r="B365" s="56">
        <f t="shared" si="39"/>
        <v>363</v>
      </c>
      <c r="C365" s="15" t="s">
        <v>737</v>
      </c>
      <c r="D365" s="16">
        <v>39600</v>
      </c>
      <c r="E365" s="68">
        <f t="shared" si="40"/>
        <v>3960</v>
      </c>
      <c r="F365" s="68">
        <f t="shared" si="41"/>
        <v>35640</v>
      </c>
      <c r="G365" s="68">
        <f t="shared" si="42"/>
        <v>178.2</v>
      </c>
      <c r="H365" s="67">
        <f t="shared" si="43"/>
        <v>35640</v>
      </c>
      <c r="I365" s="44">
        <v>8409.2000000000007</v>
      </c>
      <c r="J365" s="25">
        <v>0.14699999999999999</v>
      </c>
      <c r="K365" s="55">
        <f>I365*0.052</f>
        <v>437.27840000000003</v>
      </c>
      <c r="L365" s="72">
        <f>I365+K365</f>
        <v>8846.4784</v>
      </c>
      <c r="M365" s="74"/>
      <c r="N365" s="53">
        <v>273.3</v>
      </c>
      <c r="O365" s="27">
        <v>-0.65400000000000003</v>
      </c>
      <c r="P365" s="79">
        <f t="shared" si="44"/>
        <v>451.5</v>
      </c>
      <c r="Q365" s="80">
        <f t="shared" si="45"/>
        <v>383</v>
      </c>
      <c r="R365" s="81">
        <f t="shared" si="46"/>
        <v>0.65203073545554324</v>
      </c>
    </row>
    <row r="366" spans="1:18">
      <c r="A366" s="40">
        <v>364</v>
      </c>
      <c r="B366" s="56">
        <f t="shared" si="39"/>
        <v>364</v>
      </c>
      <c r="C366" s="15" t="s">
        <v>739</v>
      </c>
      <c r="D366" s="16">
        <v>9300</v>
      </c>
      <c r="E366" s="68">
        <f t="shared" si="40"/>
        <v>930</v>
      </c>
      <c r="F366" s="68">
        <f t="shared" si="41"/>
        <v>8370</v>
      </c>
      <c r="G366" s="68">
        <f t="shared" si="42"/>
        <v>41.85</v>
      </c>
      <c r="H366" s="67">
        <f t="shared" si="43"/>
        <v>8370</v>
      </c>
      <c r="I366" s="44">
        <v>8400.2000000000007</v>
      </c>
      <c r="J366" s="25">
        <v>0.06</v>
      </c>
      <c r="K366" s="55">
        <f>I366*0.052</f>
        <v>436.81040000000002</v>
      </c>
      <c r="L366" s="72">
        <f>I366+K366</f>
        <v>8837.010400000001</v>
      </c>
      <c r="M366" s="74"/>
      <c r="N366" s="53">
        <v>156.30000000000001</v>
      </c>
      <c r="O366" s="27">
        <v>0.434</v>
      </c>
      <c r="P366" s="79">
        <f t="shared" si="44"/>
        <v>198.15</v>
      </c>
      <c r="Q366" s="80">
        <f t="shared" si="45"/>
        <v>437</v>
      </c>
      <c r="R366" s="81">
        <f t="shared" si="46"/>
        <v>0.26775431861804216</v>
      </c>
    </row>
    <row r="367" spans="1:18">
      <c r="A367" s="40">
        <v>365</v>
      </c>
      <c r="B367" s="56">
        <f t="shared" si="39"/>
        <v>365</v>
      </c>
      <c r="C367" s="15" t="s">
        <v>741</v>
      </c>
      <c r="D367" s="16">
        <v>66000</v>
      </c>
      <c r="E367" s="68">
        <f t="shared" si="40"/>
        <v>6600</v>
      </c>
      <c r="F367" s="68">
        <f t="shared" si="41"/>
        <v>59400</v>
      </c>
      <c r="G367" s="68">
        <f t="shared" si="42"/>
        <v>297</v>
      </c>
      <c r="H367" s="67">
        <f t="shared" si="43"/>
        <v>59400</v>
      </c>
      <c r="I367" s="44">
        <v>8391</v>
      </c>
      <c r="J367" s="25">
        <v>0.72900000000000009</v>
      </c>
      <c r="K367" s="55">
        <f>I367*0.052</f>
        <v>436.33199999999999</v>
      </c>
      <c r="L367" s="72">
        <f>I367+K367</f>
        <v>8827.3320000000003</v>
      </c>
      <c r="M367" s="74"/>
      <c r="N367" s="53">
        <v>303</v>
      </c>
      <c r="O367" s="27" t="s">
        <v>14</v>
      </c>
      <c r="P367" s="79">
        <f t="shared" si="44"/>
        <v>600</v>
      </c>
      <c r="Q367" s="80">
        <f t="shared" si="45"/>
        <v>347</v>
      </c>
      <c r="R367" s="81">
        <f t="shared" si="46"/>
        <v>0.98019801980198018</v>
      </c>
    </row>
    <row r="368" spans="1:18">
      <c r="A368" s="40">
        <v>366</v>
      </c>
      <c r="B368" s="56">
        <f t="shared" si="39"/>
        <v>366</v>
      </c>
      <c r="C368" s="15" t="s">
        <v>743</v>
      </c>
      <c r="D368" s="16">
        <v>26000</v>
      </c>
      <c r="E368" s="68">
        <f t="shared" si="40"/>
        <v>2600</v>
      </c>
      <c r="F368" s="68">
        <f t="shared" si="41"/>
        <v>23400</v>
      </c>
      <c r="G368" s="68">
        <f t="shared" si="42"/>
        <v>117</v>
      </c>
      <c r="H368" s="67">
        <f t="shared" si="43"/>
        <v>23400</v>
      </c>
      <c r="I368" s="44">
        <v>8359</v>
      </c>
      <c r="J368" s="25">
        <v>9.4E-2</v>
      </c>
      <c r="K368" s="55">
        <f>I368*0.052</f>
        <v>434.66800000000001</v>
      </c>
      <c r="L368" s="72">
        <f>I368+K368</f>
        <v>8793.6679999999997</v>
      </c>
      <c r="M368" s="74"/>
      <c r="N368" s="53">
        <v>734</v>
      </c>
      <c r="O368" s="27">
        <v>0.377</v>
      </c>
      <c r="P368" s="79">
        <f t="shared" si="44"/>
        <v>851</v>
      </c>
      <c r="Q368" s="80">
        <f t="shared" si="45"/>
        <v>293</v>
      </c>
      <c r="R368" s="81">
        <f t="shared" si="46"/>
        <v>0.15940054495912806</v>
      </c>
    </row>
    <row r="369" spans="1:18">
      <c r="A369" s="40">
        <v>367</v>
      </c>
      <c r="B369" s="56">
        <f t="shared" si="39"/>
        <v>367</v>
      </c>
      <c r="C369" s="15" t="s">
        <v>745</v>
      </c>
      <c r="D369" s="16">
        <v>17500</v>
      </c>
      <c r="E369" s="68">
        <f t="shared" si="40"/>
        <v>1750</v>
      </c>
      <c r="F369" s="68">
        <f t="shared" si="41"/>
        <v>15750</v>
      </c>
      <c r="G369" s="68">
        <f t="shared" si="42"/>
        <v>78.75</v>
      </c>
      <c r="H369" s="67">
        <f t="shared" si="43"/>
        <v>15750</v>
      </c>
      <c r="I369" s="44">
        <v>8328.9</v>
      </c>
      <c r="J369" s="25">
        <v>0.14899999999999999</v>
      </c>
      <c r="K369" s="55">
        <f>I369*0.052</f>
        <v>433.10279999999995</v>
      </c>
      <c r="L369" s="72">
        <f>I369+K369</f>
        <v>8762.0028000000002</v>
      </c>
      <c r="M369" s="74"/>
      <c r="N369" s="53">
        <v>430.2</v>
      </c>
      <c r="O369" s="27">
        <v>0.14899999999999999</v>
      </c>
      <c r="P369" s="79">
        <f t="shared" si="44"/>
        <v>508.95</v>
      </c>
      <c r="Q369" s="80">
        <f t="shared" si="45"/>
        <v>371</v>
      </c>
      <c r="R369" s="81">
        <f t="shared" si="46"/>
        <v>0.18305439330543932</v>
      </c>
    </row>
    <row r="370" spans="1:18">
      <c r="A370" s="40">
        <v>368</v>
      </c>
      <c r="B370" s="56">
        <f t="shared" si="39"/>
        <v>368</v>
      </c>
      <c r="C370" s="15" t="s">
        <v>747</v>
      </c>
      <c r="D370" s="16">
        <v>23376</v>
      </c>
      <c r="E370" s="68">
        <f t="shared" si="40"/>
        <v>2337.6</v>
      </c>
      <c r="F370" s="68">
        <f t="shared" si="41"/>
        <v>21038.400000000001</v>
      </c>
      <c r="G370" s="68">
        <f t="shared" si="42"/>
        <v>105.19199999999999</v>
      </c>
      <c r="H370" s="67">
        <f t="shared" si="43"/>
        <v>21038.400000000001</v>
      </c>
      <c r="I370" s="44">
        <v>8264</v>
      </c>
      <c r="J370" s="25">
        <v>4.2000000000000003E-2</v>
      </c>
      <c r="K370" s="55">
        <f>I370*0.052</f>
        <v>429.72800000000001</v>
      </c>
      <c r="L370" s="72">
        <f>I370+K370</f>
        <v>8693.7279999999992</v>
      </c>
      <c r="M370" s="74"/>
      <c r="N370" s="53">
        <v>437</v>
      </c>
      <c r="O370" s="27">
        <v>-0.57699999999999996</v>
      </c>
      <c r="P370" s="79">
        <f t="shared" si="44"/>
        <v>542.19200000000001</v>
      </c>
      <c r="Q370" s="80">
        <f t="shared" si="45"/>
        <v>358</v>
      </c>
      <c r="R370" s="81">
        <f t="shared" si="46"/>
        <v>0.24071395881006866</v>
      </c>
    </row>
    <row r="371" spans="1:18">
      <c r="A371" s="40">
        <v>369</v>
      </c>
      <c r="B371" s="56">
        <f t="shared" si="39"/>
        <v>369</v>
      </c>
      <c r="C371" s="15" t="s">
        <v>749</v>
      </c>
      <c r="D371" s="16">
        <v>73600</v>
      </c>
      <c r="E371" s="68">
        <f t="shared" si="40"/>
        <v>7360</v>
      </c>
      <c r="F371" s="68">
        <f t="shared" si="41"/>
        <v>66240</v>
      </c>
      <c r="G371" s="68">
        <f t="shared" si="42"/>
        <v>331.2</v>
      </c>
      <c r="H371" s="67">
        <f t="shared" si="43"/>
        <v>66240</v>
      </c>
      <c r="I371" s="44">
        <v>8202</v>
      </c>
      <c r="J371" s="25">
        <v>0.17</v>
      </c>
      <c r="K371" s="55">
        <f>I371*0.052</f>
        <v>426.50399999999996</v>
      </c>
      <c r="L371" s="72">
        <f>I371+K371</f>
        <v>8628.5040000000008</v>
      </c>
      <c r="M371" s="74"/>
      <c r="N371" s="53">
        <v>1205</v>
      </c>
      <c r="O371" s="27">
        <v>0.85199999999999998</v>
      </c>
      <c r="P371" s="79">
        <f t="shared" si="44"/>
        <v>1536.2</v>
      </c>
      <c r="Q371" s="80">
        <f t="shared" si="45"/>
        <v>202</v>
      </c>
      <c r="R371" s="81">
        <f t="shared" si="46"/>
        <v>0.2748547717842324</v>
      </c>
    </row>
    <row r="372" spans="1:18">
      <c r="A372" s="40">
        <v>370</v>
      </c>
      <c r="B372" s="56">
        <f t="shared" si="39"/>
        <v>370</v>
      </c>
      <c r="C372" s="15" t="s">
        <v>751</v>
      </c>
      <c r="D372" s="16">
        <v>9100</v>
      </c>
      <c r="E372" s="68">
        <f t="shared" si="40"/>
        <v>910</v>
      </c>
      <c r="F372" s="68">
        <f t="shared" si="41"/>
        <v>8190</v>
      </c>
      <c r="G372" s="68">
        <f t="shared" si="42"/>
        <v>40.950000000000003</v>
      </c>
      <c r="H372" s="67">
        <f t="shared" si="43"/>
        <v>8190</v>
      </c>
      <c r="I372" s="44">
        <v>8176.6</v>
      </c>
      <c r="J372" s="25">
        <v>6.5000000000000002E-2</v>
      </c>
      <c r="K372" s="55">
        <f>I372*0.052</f>
        <v>425.1832</v>
      </c>
      <c r="L372" s="72">
        <f>I372+K372</f>
        <v>8601.7831999999999</v>
      </c>
      <c r="M372" s="74"/>
      <c r="N372" s="53">
        <v>227.3</v>
      </c>
      <c r="O372" s="27">
        <v>0.39100000000000001</v>
      </c>
      <c r="P372" s="79">
        <f t="shared" si="44"/>
        <v>268.25</v>
      </c>
      <c r="Q372" s="80">
        <f t="shared" si="45"/>
        <v>425</v>
      </c>
      <c r="R372" s="81">
        <f t="shared" si="46"/>
        <v>0.18015838099428064</v>
      </c>
    </row>
    <row r="373" spans="1:18">
      <c r="A373" s="40">
        <v>371</v>
      </c>
      <c r="B373" s="56">
        <f t="shared" si="39"/>
        <v>371</v>
      </c>
      <c r="C373" s="15" t="s">
        <v>753</v>
      </c>
      <c r="D373" s="16">
        <v>40000</v>
      </c>
      <c r="E373" s="68">
        <f t="shared" si="40"/>
        <v>4000</v>
      </c>
      <c r="F373" s="68">
        <f t="shared" si="41"/>
        <v>36000</v>
      </c>
      <c r="G373" s="68">
        <f t="shared" si="42"/>
        <v>180</v>
      </c>
      <c r="H373" s="67">
        <f t="shared" si="43"/>
        <v>36000</v>
      </c>
      <c r="I373" s="44">
        <v>8176</v>
      </c>
      <c r="J373" s="25">
        <v>9.9000000000000005E-2</v>
      </c>
      <c r="K373" s="55">
        <f>I373*0.052</f>
        <v>425.15199999999999</v>
      </c>
      <c r="L373" s="72">
        <f>I373+K373</f>
        <v>8601.152</v>
      </c>
      <c r="M373" s="74"/>
      <c r="N373" s="53">
        <v>836</v>
      </c>
      <c r="O373" s="27">
        <v>0.745</v>
      </c>
      <c r="P373" s="79">
        <f t="shared" si="44"/>
        <v>1016</v>
      </c>
      <c r="Q373" s="80">
        <f t="shared" si="45"/>
        <v>266</v>
      </c>
      <c r="R373" s="81">
        <f t="shared" si="46"/>
        <v>0.21531100478468901</v>
      </c>
    </row>
    <row r="374" spans="1:18">
      <c r="A374" s="40">
        <v>372</v>
      </c>
      <c r="B374" s="56">
        <f t="shared" si="39"/>
        <v>372</v>
      </c>
      <c r="C374" s="15" t="s">
        <v>755</v>
      </c>
      <c r="D374" s="16">
        <v>4700</v>
      </c>
      <c r="E374" s="68">
        <f t="shared" si="40"/>
        <v>470</v>
      </c>
      <c r="F374" s="68">
        <f t="shared" si="41"/>
        <v>4230</v>
      </c>
      <c r="G374" s="68">
        <f t="shared" si="42"/>
        <v>21.15</v>
      </c>
      <c r="H374" s="67">
        <f t="shared" si="43"/>
        <v>4230</v>
      </c>
      <c r="I374" s="44">
        <v>8151.8</v>
      </c>
      <c r="J374" s="25">
        <v>-0.34299999999999997</v>
      </c>
      <c r="K374" s="55">
        <f>I374*0.052</f>
        <v>423.89359999999999</v>
      </c>
      <c r="L374" s="72">
        <f>I374+K374</f>
        <v>8575.6936000000005</v>
      </c>
      <c r="M374" s="74"/>
      <c r="N374" s="53">
        <v>1026.8</v>
      </c>
      <c r="O374" s="27">
        <v>4.9790000000000001</v>
      </c>
      <c r="P374" s="79">
        <f t="shared" si="44"/>
        <v>1047.95</v>
      </c>
      <c r="Q374" s="80">
        <f t="shared" si="45"/>
        <v>258</v>
      </c>
      <c r="R374" s="81">
        <f t="shared" si="46"/>
        <v>2.059797428905346E-2</v>
      </c>
    </row>
    <row r="375" spans="1:18">
      <c r="A375" s="40">
        <v>373</v>
      </c>
      <c r="B375" s="56">
        <f t="shared" si="39"/>
        <v>373</v>
      </c>
      <c r="C375" s="15" t="s">
        <v>757</v>
      </c>
      <c r="D375" s="16">
        <v>30900</v>
      </c>
      <c r="E375" s="68">
        <f t="shared" si="40"/>
        <v>3090</v>
      </c>
      <c r="F375" s="68">
        <f t="shared" si="41"/>
        <v>27810</v>
      </c>
      <c r="G375" s="68">
        <f t="shared" si="42"/>
        <v>139.05000000000001</v>
      </c>
      <c r="H375" s="67">
        <f t="shared" si="43"/>
        <v>27810</v>
      </c>
      <c r="I375" s="44">
        <v>8143</v>
      </c>
      <c r="J375" s="25">
        <v>0.13</v>
      </c>
      <c r="K375" s="55">
        <f>I375*0.052</f>
        <v>423.43599999999998</v>
      </c>
      <c r="L375" s="72">
        <f>I375+K375</f>
        <v>8566.4359999999997</v>
      </c>
      <c r="M375" s="74"/>
      <c r="N375" s="53">
        <v>427</v>
      </c>
      <c r="O375" s="27">
        <v>2.847</v>
      </c>
      <c r="P375" s="79">
        <f t="shared" si="44"/>
        <v>566.04999999999995</v>
      </c>
      <c r="Q375" s="80">
        <f t="shared" si="45"/>
        <v>352</v>
      </c>
      <c r="R375" s="81">
        <f t="shared" si="46"/>
        <v>0.32564402810304438</v>
      </c>
    </row>
    <row r="376" spans="1:18">
      <c r="A376" s="40">
        <v>374</v>
      </c>
      <c r="B376" s="56">
        <f t="shared" si="39"/>
        <v>374</v>
      </c>
      <c r="C376" s="15" t="s">
        <v>759</v>
      </c>
      <c r="D376" s="16">
        <v>17400</v>
      </c>
      <c r="E376" s="68">
        <f t="shared" si="40"/>
        <v>1740</v>
      </c>
      <c r="F376" s="68">
        <f t="shared" si="41"/>
        <v>15660</v>
      </c>
      <c r="G376" s="68">
        <f t="shared" si="42"/>
        <v>78.3</v>
      </c>
      <c r="H376" s="67">
        <f t="shared" si="43"/>
        <v>15660</v>
      </c>
      <c r="I376" s="44">
        <v>8138.4</v>
      </c>
      <c r="J376" s="25">
        <v>0.17600000000000002</v>
      </c>
      <c r="K376" s="55">
        <f>I376*0.052</f>
        <v>423.19679999999994</v>
      </c>
      <c r="L376" s="72">
        <f>I376+K376</f>
        <v>8561.5967999999993</v>
      </c>
      <c r="M376" s="74"/>
      <c r="N376" s="53">
        <v>618.20000000000005</v>
      </c>
      <c r="O376" s="27">
        <v>0.26300000000000001</v>
      </c>
      <c r="P376" s="79">
        <f t="shared" si="44"/>
        <v>696.5</v>
      </c>
      <c r="Q376" s="80">
        <f t="shared" si="45"/>
        <v>324</v>
      </c>
      <c r="R376" s="81">
        <f t="shared" si="46"/>
        <v>0.12665803946942727</v>
      </c>
    </row>
    <row r="377" spans="1:18">
      <c r="A377" s="40">
        <v>375</v>
      </c>
      <c r="B377" s="56">
        <f t="shared" si="39"/>
        <v>375</v>
      </c>
      <c r="C377" s="15" t="s">
        <v>761</v>
      </c>
      <c r="D377" s="16">
        <v>33000</v>
      </c>
      <c r="E377" s="68">
        <f t="shared" si="40"/>
        <v>3300</v>
      </c>
      <c r="F377" s="68">
        <f t="shared" si="41"/>
        <v>29700</v>
      </c>
      <c r="G377" s="68">
        <f t="shared" si="42"/>
        <v>148.5</v>
      </c>
      <c r="H377" s="67">
        <f t="shared" si="43"/>
        <v>29700</v>
      </c>
      <c r="I377" s="44">
        <v>8130.6</v>
      </c>
      <c r="J377" s="25">
        <v>5.7999999999999996E-2</v>
      </c>
      <c r="K377" s="55">
        <f>I377*0.052</f>
        <v>422.7912</v>
      </c>
      <c r="L377" s="72">
        <f>I377+K377</f>
        <v>8553.3912</v>
      </c>
      <c r="M377" s="74"/>
      <c r="N377" s="53">
        <v>283.5</v>
      </c>
      <c r="O377" s="27">
        <v>0.248</v>
      </c>
      <c r="P377" s="79">
        <f t="shared" si="44"/>
        <v>432</v>
      </c>
      <c r="Q377" s="80">
        <f t="shared" si="45"/>
        <v>389</v>
      </c>
      <c r="R377" s="81">
        <f t="shared" si="46"/>
        <v>0.52380952380952384</v>
      </c>
    </row>
    <row r="378" spans="1:18">
      <c r="A378" s="40">
        <v>376</v>
      </c>
      <c r="B378" s="56">
        <f t="shared" si="39"/>
        <v>376</v>
      </c>
      <c r="C378" s="15" t="s">
        <v>763</v>
      </c>
      <c r="D378" s="16">
        <v>180656</v>
      </c>
      <c r="E378" s="68">
        <f t="shared" si="40"/>
        <v>18065.600000000002</v>
      </c>
      <c r="F378" s="68">
        <f t="shared" si="41"/>
        <v>162590.39999999999</v>
      </c>
      <c r="G378" s="68">
        <f t="shared" si="42"/>
        <v>812.95200000000011</v>
      </c>
      <c r="H378" s="67">
        <f t="shared" si="43"/>
        <v>162590.39999999999</v>
      </c>
      <c r="I378" s="44">
        <v>8080.1</v>
      </c>
      <c r="J378" s="25">
        <v>0.127</v>
      </c>
      <c r="K378" s="55">
        <f>I378*0.052</f>
        <v>420.16520000000003</v>
      </c>
      <c r="L378" s="72">
        <f>I378+K378</f>
        <v>8500.2651999999998</v>
      </c>
      <c r="M378" s="74"/>
      <c r="N378" s="53">
        <v>596</v>
      </c>
      <c r="O378" s="27">
        <v>0.24399999999999999</v>
      </c>
      <c r="P378" s="79">
        <f t="shared" si="44"/>
        <v>1408.9520000000002</v>
      </c>
      <c r="Q378" s="80">
        <f t="shared" si="45"/>
        <v>210</v>
      </c>
      <c r="R378" s="81">
        <f t="shared" si="46"/>
        <v>1.3640134228187923</v>
      </c>
    </row>
    <row r="379" spans="1:18">
      <c r="A379" s="40">
        <v>377</v>
      </c>
      <c r="B379" s="56">
        <f t="shared" si="39"/>
        <v>377</v>
      </c>
      <c r="C379" s="15" t="s">
        <v>765</v>
      </c>
      <c r="D379" s="16">
        <v>11400</v>
      </c>
      <c r="E379" s="68">
        <f t="shared" si="40"/>
        <v>1140</v>
      </c>
      <c r="F379" s="68">
        <f t="shared" si="41"/>
        <v>10260</v>
      </c>
      <c r="G379" s="68">
        <f t="shared" si="42"/>
        <v>51.3</v>
      </c>
      <c r="H379" s="67">
        <f t="shared" si="43"/>
        <v>10260</v>
      </c>
      <c r="I379" s="44">
        <v>8064.6</v>
      </c>
      <c r="J379" s="25">
        <v>-8.0000000000000002E-3</v>
      </c>
      <c r="K379" s="55">
        <f>I379*0.052</f>
        <v>419.35919999999999</v>
      </c>
      <c r="L379" s="72">
        <f>I379+K379</f>
        <v>8483.9592000000011</v>
      </c>
      <c r="M379" s="74"/>
      <c r="N379" s="53">
        <v>33.6</v>
      </c>
      <c r="O379" s="27" t="s">
        <v>14</v>
      </c>
      <c r="P379" s="79">
        <f t="shared" si="44"/>
        <v>84.9</v>
      </c>
      <c r="Q379" s="80">
        <f t="shared" si="45"/>
        <v>455</v>
      </c>
      <c r="R379" s="81">
        <f t="shared" si="46"/>
        <v>1.5267857142857144</v>
      </c>
    </row>
    <row r="380" spans="1:18">
      <c r="A380" s="40">
        <v>378</v>
      </c>
      <c r="B380" s="56">
        <f t="shared" si="39"/>
        <v>378</v>
      </c>
      <c r="C380" s="15" t="s">
        <v>767</v>
      </c>
      <c r="D380" s="16">
        <v>14250</v>
      </c>
      <c r="E380" s="68">
        <f t="shared" si="40"/>
        <v>1425</v>
      </c>
      <c r="F380" s="68">
        <f t="shared" si="41"/>
        <v>12825</v>
      </c>
      <c r="G380" s="68">
        <f t="shared" si="42"/>
        <v>64.125</v>
      </c>
      <c r="H380" s="67">
        <f t="shared" si="43"/>
        <v>12825</v>
      </c>
      <c r="I380" s="44">
        <v>8057.6</v>
      </c>
      <c r="J380" s="25">
        <v>0.25600000000000001</v>
      </c>
      <c r="K380" s="55">
        <f>I380*0.052</f>
        <v>418.99520000000001</v>
      </c>
      <c r="L380" s="72">
        <f>I380+K380</f>
        <v>8476.5951999999997</v>
      </c>
      <c r="M380" s="74"/>
      <c r="N380" s="53">
        <v>251</v>
      </c>
      <c r="O380" s="27">
        <v>-0.51700000000000002</v>
      </c>
      <c r="P380" s="79">
        <f t="shared" si="44"/>
        <v>315.125</v>
      </c>
      <c r="Q380" s="80">
        <f t="shared" si="45"/>
        <v>413</v>
      </c>
      <c r="R380" s="81">
        <f t="shared" si="46"/>
        <v>0.25547808764940239</v>
      </c>
    </row>
    <row r="381" spans="1:18">
      <c r="A381" s="40">
        <v>379</v>
      </c>
      <c r="B381" s="56">
        <f t="shared" si="39"/>
        <v>379</v>
      </c>
      <c r="C381" s="15" t="s">
        <v>769</v>
      </c>
      <c r="D381" s="16">
        <v>18500</v>
      </c>
      <c r="E381" s="68">
        <f t="shared" si="40"/>
        <v>1850</v>
      </c>
      <c r="F381" s="68">
        <f t="shared" si="41"/>
        <v>16650</v>
      </c>
      <c r="G381" s="68">
        <f t="shared" si="42"/>
        <v>83.25</v>
      </c>
      <c r="H381" s="67">
        <f t="shared" si="43"/>
        <v>16650</v>
      </c>
      <c r="I381" s="44">
        <v>8047</v>
      </c>
      <c r="J381" s="25">
        <v>0.21199999999999999</v>
      </c>
      <c r="K381" s="55">
        <f>I381*0.052</f>
        <v>418.44399999999996</v>
      </c>
      <c r="L381" s="72">
        <f>I381+K381</f>
        <v>8465.4439999999995</v>
      </c>
      <c r="M381" s="74"/>
      <c r="N381" s="53">
        <v>1096</v>
      </c>
      <c r="O381" s="27">
        <v>-0.186</v>
      </c>
      <c r="P381" s="79">
        <f t="shared" si="44"/>
        <v>1179.25</v>
      </c>
      <c r="Q381" s="80">
        <f t="shared" si="45"/>
        <v>236</v>
      </c>
      <c r="R381" s="81">
        <f t="shared" si="46"/>
        <v>7.5958029197080293E-2</v>
      </c>
    </row>
    <row r="382" spans="1:18">
      <c r="A382" s="40">
        <v>380</v>
      </c>
      <c r="B382" s="56">
        <f t="shared" si="39"/>
        <v>380</v>
      </c>
      <c r="C382" s="15" t="s">
        <v>771</v>
      </c>
      <c r="D382" s="16">
        <v>4641</v>
      </c>
      <c r="E382" s="68">
        <f t="shared" si="40"/>
        <v>464.1</v>
      </c>
      <c r="F382" s="68">
        <f t="shared" si="41"/>
        <v>4176.8999999999996</v>
      </c>
      <c r="G382" s="68">
        <f t="shared" si="42"/>
        <v>20.884499999999999</v>
      </c>
      <c r="H382" s="67">
        <f t="shared" si="43"/>
        <v>4176.8999999999996</v>
      </c>
      <c r="I382" s="44">
        <v>8040</v>
      </c>
      <c r="J382" s="25">
        <v>5.9000000000000004E-2</v>
      </c>
      <c r="K382" s="55">
        <f>I382*0.052</f>
        <v>418.08</v>
      </c>
      <c r="L382" s="72">
        <f>I382+K382</f>
        <v>8458.08</v>
      </c>
      <c r="M382" s="74"/>
      <c r="N382" s="53">
        <v>531</v>
      </c>
      <c r="O382" s="27">
        <v>-0.60799999999999998</v>
      </c>
      <c r="P382" s="79">
        <f t="shared" si="44"/>
        <v>551.8845</v>
      </c>
      <c r="Q382" s="80">
        <f t="shared" si="45"/>
        <v>357</v>
      </c>
      <c r="R382" s="81">
        <f t="shared" si="46"/>
        <v>3.9330508474576274E-2</v>
      </c>
    </row>
    <row r="383" spans="1:18">
      <c r="A383" s="40">
        <v>381</v>
      </c>
      <c r="B383" s="56">
        <f t="shared" si="39"/>
        <v>381</v>
      </c>
      <c r="C383" s="15" t="s">
        <v>773</v>
      </c>
      <c r="D383" s="16">
        <v>5547</v>
      </c>
      <c r="E383" s="68">
        <f t="shared" si="40"/>
        <v>554.70000000000005</v>
      </c>
      <c r="F383" s="68">
        <f t="shared" si="41"/>
        <v>4992.3</v>
      </c>
      <c r="G383" s="68">
        <f t="shared" si="42"/>
        <v>24.961500000000004</v>
      </c>
      <c r="H383" s="67">
        <f t="shared" si="43"/>
        <v>4992.3</v>
      </c>
      <c r="I383" s="44">
        <v>8030.7</v>
      </c>
      <c r="J383" s="25">
        <v>6.6000000000000003E-2</v>
      </c>
      <c r="K383" s="55">
        <f>I383*0.052</f>
        <v>417.59639999999996</v>
      </c>
      <c r="L383" s="72">
        <f>I383+K383</f>
        <v>8448.2963999999993</v>
      </c>
      <c r="M383" s="74"/>
      <c r="N383" s="53">
        <v>686.3</v>
      </c>
      <c r="O383" s="27">
        <v>-0.2</v>
      </c>
      <c r="P383" s="79">
        <f t="shared" si="44"/>
        <v>711.26149999999996</v>
      </c>
      <c r="Q383" s="80">
        <f t="shared" si="45"/>
        <v>320</v>
      </c>
      <c r="R383" s="81">
        <f t="shared" si="46"/>
        <v>3.637112050123853E-2</v>
      </c>
    </row>
    <row r="384" spans="1:18">
      <c r="A384" s="40">
        <v>382</v>
      </c>
      <c r="B384" s="56">
        <f t="shared" si="39"/>
        <v>382</v>
      </c>
      <c r="C384" s="15" t="s">
        <v>775</v>
      </c>
      <c r="D384" s="16">
        <v>5517</v>
      </c>
      <c r="E384" s="68">
        <f t="shared" si="40"/>
        <v>551.70000000000005</v>
      </c>
      <c r="F384" s="68">
        <f t="shared" si="41"/>
        <v>4965.3</v>
      </c>
      <c r="G384" s="68">
        <f t="shared" si="42"/>
        <v>24.826500000000003</v>
      </c>
      <c r="H384" s="67">
        <f t="shared" si="43"/>
        <v>4965.3</v>
      </c>
      <c r="I384" s="44">
        <v>7999.3</v>
      </c>
      <c r="J384" s="25">
        <v>5.2000000000000005E-2</v>
      </c>
      <c r="K384" s="55">
        <f>I384*0.052</f>
        <v>415.96359999999999</v>
      </c>
      <c r="L384" s="72">
        <f>I384+K384</f>
        <v>8415.2636000000002</v>
      </c>
      <c r="M384" s="74"/>
      <c r="N384" s="53">
        <v>754.5</v>
      </c>
      <c r="O384" s="27">
        <v>0.16800000000000001</v>
      </c>
      <c r="P384" s="79">
        <f t="shared" si="44"/>
        <v>779.32650000000001</v>
      </c>
      <c r="Q384" s="80">
        <f t="shared" si="45"/>
        <v>306</v>
      </c>
      <c r="R384" s="81">
        <f t="shared" si="46"/>
        <v>3.2904572564612336E-2</v>
      </c>
    </row>
    <row r="385" spans="1:18">
      <c r="A385" s="40">
        <v>383</v>
      </c>
      <c r="B385" s="56">
        <f t="shared" si="39"/>
        <v>383</v>
      </c>
      <c r="C385" s="15" t="s">
        <v>777</v>
      </c>
      <c r="D385" s="16">
        <v>1372</v>
      </c>
      <c r="E385" s="68">
        <f t="shared" si="40"/>
        <v>137.20000000000002</v>
      </c>
      <c r="F385" s="68">
        <f t="shared" si="41"/>
        <v>1234.8</v>
      </c>
      <c r="G385" s="68">
        <f t="shared" si="42"/>
        <v>6.1740000000000013</v>
      </c>
      <c r="H385" s="67">
        <f t="shared" si="43"/>
        <v>1234.8</v>
      </c>
      <c r="I385" s="44">
        <v>7987</v>
      </c>
      <c r="J385" s="25">
        <v>0.42599999999999999</v>
      </c>
      <c r="K385" s="55">
        <f>I385*0.052</f>
        <v>415.32399999999996</v>
      </c>
      <c r="L385" s="72">
        <f>I385+K385</f>
        <v>8402.3240000000005</v>
      </c>
      <c r="M385" s="74"/>
      <c r="N385" s="53">
        <v>471</v>
      </c>
      <c r="O385" s="27" t="s">
        <v>14</v>
      </c>
      <c r="P385" s="79">
        <f t="shared" si="44"/>
        <v>477.17399999999998</v>
      </c>
      <c r="Q385" s="80">
        <f t="shared" si="45"/>
        <v>378</v>
      </c>
      <c r="R385" s="81">
        <f t="shared" si="46"/>
        <v>1.3108280254777024E-2</v>
      </c>
    </row>
    <row r="386" spans="1:18">
      <c r="A386" s="40">
        <v>384</v>
      </c>
      <c r="B386" s="56">
        <f t="shared" si="39"/>
        <v>384</v>
      </c>
      <c r="C386" s="15" t="s">
        <v>779</v>
      </c>
      <c r="D386" s="16">
        <v>17437</v>
      </c>
      <c r="E386" s="68">
        <f t="shared" si="40"/>
        <v>1743.7</v>
      </c>
      <c r="F386" s="68">
        <f t="shared" si="41"/>
        <v>15693.3</v>
      </c>
      <c r="G386" s="68">
        <f t="shared" si="42"/>
        <v>78.466499999999996</v>
      </c>
      <c r="H386" s="67">
        <f t="shared" si="43"/>
        <v>15693.3</v>
      </c>
      <c r="I386" s="44">
        <v>7973</v>
      </c>
      <c r="J386" s="25">
        <v>3.4000000000000002E-2</v>
      </c>
      <c r="K386" s="55">
        <f>I386*0.052</f>
        <v>414.596</v>
      </c>
      <c r="L386" s="72">
        <f>I386+K386</f>
        <v>8387.5959999999995</v>
      </c>
      <c r="M386" s="74"/>
      <c r="N386" s="53">
        <v>2193</v>
      </c>
      <c r="O386" s="27">
        <v>0</v>
      </c>
      <c r="P386" s="79">
        <f t="shared" si="44"/>
        <v>2271.4665</v>
      </c>
      <c r="Q386" s="80">
        <f t="shared" si="45"/>
        <v>144</v>
      </c>
      <c r="R386" s="81">
        <f t="shared" si="46"/>
        <v>3.5780437756497946E-2</v>
      </c>
    </row>
    <row r="387" spans="1:18">
      <c r="A387" s="40">
        <v>385</v>
      </c>
      <c r="B387" s="56">
        <f t="shared" si="39"/>
        <v>385</v>
      </c>
      <c r="C387" s="15" t="s">
        <v>781</v>
      </c>
      <c r="D387" s="16">
        <v>32401</v>
      </c>
      <c r="E387" s="68">
        <f t="shared" si="40"/>
        <v>3240.1000000000004</v>
      </c>
      <c r="F387" s="68">
        <f t="shared" si="41"/>
        <v>29160.9</v>
      </c>
      <c r="G387" s="68">
        <f t="shared" si="42"/>
        <v>145.80450000000002</v>
      </c>
      <c r="H387" s="67">
        <f t="shared" si="43"/>
        <v>29160.9</v>
      </c>
      <c r="I387" s="44">
        <v>7939</v>
      </c>
      <c r="J387" s="25">
        <v>0.02</v>
      </c>
      <c r="K387" s="55">
        <f>I387*0.052</f>
        <v>412.82799999999997</v>
      </c>
      <c r="L387" s="72">
        <f>I387+K387</f>
        <v>8351.8279999999995</v>
      </c>
      <c r="M387" s="74"/>
      <c r="N387" s="53">
        <v>541</v>
      </c>
      <c r="O387" s="27">
        <v>0.90500000000000003</v>
      </c>
      <c r="P387" s="79">
        <f t="shared" si="44"/>
        <v>686.80449999999996</v>
      </c>
      <c r="Q387" s="80">
        <f t="shared" si="45"/>
        <v>329</v>
      </c>
      <c r="R387" s="81">
        <f t="shared" si="46"/>
        <v>0.26950924214417737</v>
      </c>
    </row>
    <row r="388" spans="1:18">
      <c r="A388" s="40">
        <v>386</v>
      </c>
      <c r="B388" s="56">
        <f t="shared" ref="B388:B451" si="47">RANK($L388,$L$3:$L$502)</f>
        <v>386</v>
      </c>
      <c r="C388" s="15" t="s">
        <v>783</v>
      </c>
      <c r="D388" s="16">
        <v>12400</v>
      </c>
      <c r="E388" s="68">
        <f t="shared" ref="E388:E451" si="48">D388*0.1</f>
        <v>1240</v>
      </c>
      <c r="F388" s="68">
        <f t="shared" ref="F388:F451" si="49">D388-E388</f>
        <v>11160</v>
      </c>
      <c r="G388" s="68">
        <f t="shared" ref="G388:G451" si="50">(E388*45000)/1000000</f>
        <v>55.8</v>
      </c>
      <c r="H388" s="67">
        <f t="shared" ref="H388:H451" si="51">D388-E388</f>
        <v>11160</v>
      </c>
      <c r="I388" s="44">
        <v>7938.3</v>
      </c>
      <c r="J388" s="25">
        <v>-0.14000000000000001</v>
      </c>
      <c r="K388" s="55">
        <f>I388*0.052</f>
        <v>412.79160000000002</v>
      </c>
      <c r="L388" s="72">
        <f>I388+K388</f>
        <v>8351.0915999999997</v>
      </c>
      <c r="M388" s="74"/>
      <c r="N388" s="53">
        <v>808.4</v>
      </c>
      <c r="O388" s="27">
        <v>0.26500000000000001</v>
      </c>
      <c r="P388" s="79">
        <f t="shared" ref="P388:P451" si="52">N388+G388</f>
        <v>864.19999999999993</v>
      </c>
      <c r="Q388" s="80">
        <f t="shared" ref="Q388:Q451" si="53">RANK($P388,$P$3:$P$502)</f>
        <v>288</v>
      </c>
      <c r="R388" s="81">
        <f t="shared" ref="R388:R451" si="54">(P388-N388)/ABS(N388)</f>
        <v>6.9025235032162235E-2</v>
      </c>
    </row>
    <row r="389" spans="1:18">
      <c r="A389" s="40">
        <v>387</v>
      </c>
      <c r="B389" s="56">
        <f t="shared" si="47"/>
        <v>387</v>
      </c>
      <c r="C389" s="15" t="s">
        <v>785</v>
      </c>
      <c r="D389" s="16">
        <v>19800</v>
      </c>
      <c r="E389" s="68">
        <f t="shared" si="48"/>
        <v>1980</v>
      </c>
      <c r="F389" s="68">
        <f t="shared" si="49"/>
        <v>17820</v>
      </c>
      <c r="G389" s="68">
        <f t="shared" si="50"/>
        <v>89.1</v>
      </c>
      <c r="H389" s="67">
        <f t="shared" si="51"/>
        <v>17820</v>
      </c>
      <c r="I389" s="44">
        <v>7932.9</v>
      </c>
      <c r="J389" s="25">
        <v>1.3999999999999999E-2</v>
      </c>
      <c r="K389" s="55">
        <f>I389*0.052</f>
        <v>412.51079999999996</v>
      </c>
      <c r="L389" s="72">
        <f>I389+K389</f>
        <v>8345.4107999999997</v>
      </c>
      <c r="M389" s="74"/>
      <c r="N389" s="53">
        <v>-379.2</v>
      </c>
      <c r="O389" s="27">
        <v>-1.2090000000000001</v>
      </c>
      <c r="P389" s="79">
        <f t="shared" si="52"/>
        <v>-290.10000000000002</v>
      </c>
      <c r="Q389" s="80">
        <f t="shared" si="53"/>
        <v>483</v>
      </c>
      <c r="R389" s="81">
        <f t="shared" si="54"/>
        <v>0.23496835443037967</v>
      </c>
    </row>
    <row r="390" spans="1:18">
      <c r="A390" s="40">
        <v>388</v>
      </c>
      <c r="B390" s="56">
        <f t="shared" si="47"/>
        <v>388</v>
      </c>
      <c r="C390" s="15" t="s">
        <v>787</v>
      </c>
      <c r="D390" s="16">
        <v>22000</v>
      </c>
      <c r="E390" s="68">
        <f t="shared" si="48"/>
        <v>2200</v>
      </c>
      <c r="F390" s="68">
        <f t="shared" si="49"/>
        <v>19800</v>
      </c>
      <c r="G390" s="68">
        <f t="shared" si="50"/>
        <v>99</v>
      </c>
      <c r="H390" s="67">
        <f t="shared" si="51"/>
        <v>19800</v>
      </c>
      <c r="I390" s="44">
        <v>7911</v>
      </c>
      <c r="J390" s="25">
        <v>0.09</v>
      </c>
      <c r="K390" s="55">
        <f>I390*0.052</f>
        <v>411.37199999999996</v>
      </c>
      <c r="L390" s="72">
        <f>I390+K390</f>
        <v>8322.3719999999994</v>
      </c>
      <c r="M390" s="74"/>
      <c r="N390" s="53">
        <v>532.4</v>
      </c>
      <c r="O390" s="27">
        <v>0.26</v>
      </c>
      <c r="P390" s="79">
        <f t="shared" si="52"/>
        <v>631.4</v>
      </c>
      <c r="Q390" s="80">
        <f t="shared" si="53"/>
        <v>342</v>
      </c>
      <c r="R390" s="81">
        <f t="shared" si="54"/>
        <v>0.18595041322314051</v>
      </c>
    </row>
    <row r="391" spans="1:18">
      <c r="A391" s="40">
        <v>389</v>
      </c>
      <c r="B391" s="56">
        <f t="shared" si="47"/>
        <v>389</v>
      </c>
      <c r="C391" s="15" t="s">
        <v>789</v>
      </c>
      <c r="D391" s="16">
        <v>24000</v>
      </c>
      <c r="E391" s="68">
        <f t="shared" si="48"/>
        <v>2400</v>
      </c>
      <c r="F391" s="68">
        <f t="shared" si="49"/>
        <v>21600</v>
      </c>
      <c r="G391" s="68">
        <f t="shared" si="50"/>
        <v>108</v>
      </c>
      <c r="H391" s="67">
        <f t="shared" si="51"/>
        <v>21600</v>
      </c>
      <c r="I391" s="44">
        <v>7869</v>
      </c>
      <c r="J391" s="25">
        <v>0.109</v>
      </c>
      <c r="K391" s="55">
        <f>I391*0.052</f>
        <v>409.18799999999999</v>
      </c>
      <c r="L391" s="72">
        <f>I391+K391</f>
        <v>8278.1880000000001</v>
      </c>
      <c r="M391" s="74"/>
      <c r="N391" s="53">
        <v>496</v>
      </c>
      <c r="O391" s="27">
        <v>0.45900000000000002</v>
      </c>
      <c r="P391" s="79">
        <f t="shared" si="52"/>
        <v>604</v>
      </c>
      <c r="Q391" s="80">
        <f t="shared" si="53"/>
        <v>345</v>
      </c>
      <c r="R391" s="81">
        <f t="shared" si="54"/>
        <v>0.21774193548387097</v>
      </c>
    </row>
    <row r="392" spans="1:18">
      <c r="A392" s="40">
        <v>390</v>
      </c>
      <c r="B392" s="56">
        <f t="shared" si="47"/>
        <v>390</v>
      </c>
      <c r="C392" s="15" t="s">
        <v>791</v>
      </c>
      <c r="D392" s="16">
        <v>20000</v>
      </c>
      <c r="E392" s="68">
        <f t="shared" si="48"/>
        <v>2000</v>
      </c>
      <c r="F392" s="68">
        <f t="shared" si="49"/>
        <v>18000</v>
      </c>
      <c r="G392" s="68">
        <f t="shared" si="50"/>
        <v>90</v>
      </c>
      <c r="H392" s="67">
        <f t="shared" si="51"/>
        <v>18000</v>
      </c>
      <c r="I392" s="44">
        <v>7791.2</v>
      </c>
      <c r="J392" s="25">
        <v>9.0000000000000011E-3</v>
      </c>
      <c r="K392" s="55">
        <f>I392*0.052</f>
        <v>405.14239999999995</v>
      </c>
      <c r="L392" s="72">
        <f>I392+K392</f>
        <v>8196.3423999999995</v>
      </c>
      <c r="M392" s="74"/>
      <c r="N392" s="53">
        <v>963.1</v>
      </c>
      <c r="O392" s="27">
        <v>0.221</v>
      </c>
      <c r="P392" s="79">
        <f t="shared" si="52"/>
        <v>1053.0999999999999</v>
      </c>
      <c r="Q392" s="80">
        <f t="shared" si="53"/>
        <v>256</v>
      </c>
      <c r="R392" s="81">
        <f t="shared" si="54"/>
        <v>9.3448240058145449E-2</v>
      </c>
    </row>
    <row r="393" spans="1:18">
      <c r="A393" s="40">
        <v>391</v>
      </c>
      <c r="B393" s="56">
        <f t="shared" si="47"/>
        <v>391</v>
      </c>
      <c r="C393" s="15" t="s">
        <v>793</v>
      </c>
      <c r="D393" s="16">
        <v>15675</v>
      </c>
      <c r="E393" s="68">
        <f t="shared" si="48"/>
        <v>1567.5</v>
      </c>
      <c r="F393" s="68">
        <f t="shared" si="49"/>
        <v>14107.5</v>
      </c>
      <c r="G393" s="68">
        <f t="shared" si="50"/>
        <v>70.537499999999994</v>
      </c>
      <c r="H393" s="67">
        <f t="shared" si="51"/>
        <v>14107.5</v>
      </c>
      <c r="I393" s="44">
        <v>7791.1</v>
      </c>
      <c r="J393" s="25">
        <v>3.7000000000000005E-2</v>
      </c>
      <c r="K393" s="55">
        <f>I393*0.052</f>
        <v>405.13720000000001</v>
      </c>
      <c r="L393" s="72">
        <f>I393+K393</f>
        <v>8196.2371999999996</v>
      </c>
      <c r="M393" s="74"/>
      <c r="N393" s="53">
        <v>1177.5999999999999</v>
      </c>
      <c r="O393" s="27">
        <v>0.504</v>
      </c>
      <c r="P393" s="79">
        <f t="shared" si="52"/>
        <v>1248.1374999999998</v>
      </c>
      <c r="Q393" s="80">
        <f t="shared" si="53"/>
        <v>228</v>
      </c>
      <c r="R393" s="81">
        <f t="shared" si="54"/>
        <v>5.9899371603260795E-2</v>
      </c>
    </row>
    <row r="394" spans="1:18">
      <c r="A394" s="40">
        <v>392</v>
      </c>
      <c r="B394" s="56">
        <f t="shared" si="47"/>
        <v>392</v>
      </c>
      <c r="C394" s="15" t="s">
        <v>795</v>
      </c>
      <c r="D394" s="16">
        <v>12444</v>
      </c>
      <c r="E394" s="68">
        <f t="shared" si="48"/>
        <v>1244.4000000000001</v>
      </c>
      <c r="F394" s="68">
        <f t="shared" si="49"/>
        <v>11199.6</v>
      </c>
      <c r="G394" s="68">
        <f t="shared" si="50"/>
        <v>55.998000000000005</v>
      </c>
      <c r="H394" s="67">
        <f t="shared" si="51"/>
        <v>11199.6</v>
      </c>
      <c r="I394" s="44">
        <v>7785</v>
      </c>
      <c r="J394" s="25">
        <v>4.4999999999999998E-2</v>
      </c>
      <c r="K394" s="55">
        <f>I394*0.052</f>
        <v>404.82</v>
      </c>
      <c r="L394" s="72">
        <f>I394+K394</f>
        <v>8189.82</v>
      </c>
      <c r="M394" s="74"/>
      <c r="N394" s="53">
        <v>1827</v>
      </c>
      <c r="O394" s="27">
        <v>0.62</v>
      </c>
      <c r="P394" s="79">
        <f t="shared" si="52"/>
        <v>1882.998</v>
      </c>
      <c r="Q394" s="80">
        <f t="shared" si="53"/>
        <v>168</v>
      </c>
      <c r="R394" s="81">
        <f t="shared" si="54"/>
        <v>3.0650246305418745E-2</v>
      </c>
    </row>
    <row r="395" spans="1:18">
      <c r="A395" s="40">
        <v>393</v>
      </c>
      <c r="B395" s="56">
        <f t="shared" si="47"/>
        <v>393</v>
      </c>
      <c r="C395" s="15" t="s">
        <v>797</v>
      </c>
      <c r="D395" s="16">
        <v>15000</v>
      </c>
      <c r="E395" s="68">
        <f t="shared" si="48"/>
        <v>1500</v>
      </c>
      <c r="F395" s="68">
        <f t="shared" si="49"/>
        <v>13500</v>
      </c>
      <c r="G395" s="68">
        <f t="shared" si="50"/>
        <v>67.5</v>
      </c>
      <c r="H395" s="67">
        <f t="shared" si="51"/>
        <v>13500</v>
      </c>
      <c r="I395" s="44">
        <v>7755.3</v>
      </c>
      <c r="J395" s="25">
        <v>-5.0000000000000001E-3</v>
      </c>
      <c r="K395" s="55">
        <f>I395*0.052</f>
        <v>403.2756</v>
      </c>
      <c r="L395" s="72">
        <f>I395+K395</f>
        <v>8158.5756000000001</v>
      </c>
      <c r="M395" s="74"/>
      <c r="N395" s="53">
        <v>-326.89999999999998</v>
      </c>
      <c r="O395" s="27">
        <v>-6.3079999999999998</v>
      </c>
      <c r="P395" s="79">
        <f t="shared" si="52"/>
        <v>-259.39999999999998</v>
      </c>
      <c r="Q395" s="80">
        <f t="shared" si="53"/>
        <v>481</v>
      </c>
      <c r="R395" s="81">
        <f t="shared" si="54"/>
        <v>0.20648516365861122</v>
      </c>
    </row>
    <row r="396" spans="1:18">
      <c r="A396" s="40">
        <v>394</v>
      </c>
      <c r="B396" s="56">
        <f t="shared" si="47"/>
        <v>394</v>
      </c>
      <c r="C396" s="15" t="s">
        <v>799</v>
      </c>
      <c r="D396" s="16">
        <v>15000</v>
      </c>
      <c r="E396" s="68">
        <f t="shared" si="48"/>
        <v>1500</v>
      </c>
      <c r="F396" s="68">
        <f t="shared" si="49"/>
        <v>13500</v>
      </c>
      <c r="G396" s="68">
        <f t="shared" si="50"/>
        <v>67.5</v>
      </c>
      <c r="H396" s="67">
        <f t="shared" si="51"/>
        <v>13500</v>
      </c>
      <c r="I396" s="44">
        <v>7724.8</v>
      </c>
      <c r="J396" s="25">
        <v>9.8000000000000004E-2</v>
      </c>
      <c r="K396" s="55">
        <f>I396*0.052</f>
        <v>401.68959999999998</v>
      </c>
      <c r="L396" s="72">
        <f>I396+K396</f>
        <v>8126.4895999999999</v>
      </c>
      <c r="M396" s="74"/>
      <c r="N396" s="53">
        <v>205.2</v>
      </c>
      <c r="O396" s="27">
        <v>4.2910000000000004</v>
      </c>
      <c r="P396" s="79">
        <f t="shared" si="52"/>
        <v>272.7</v>
      </c>
      <c r="Q396" s="80">
        <f t="shared" si="53"/>
        <v>423</v>
      </c>
      <c r="R396" s="81">
        <f t="shared" si="54"/>
        <v>0.32894736842105265</v>
      </c>
    </row>
    <row r="397" spans="1:18">
      <c r="A397" s="40">
        <v>395</v>
      </c>
      <c r="B397" s="56">
        <f t="shared" si="47"/>
        <v>395</v>
      </c>
      <c r="C397" s="15" t="s">
        <v>801</v>
      </c>
      <c r="D397" s="16">
        <v>15000</v>
      </c>
      <c r="E397" s="68">
        <f t="shared" si="48"/>
        <v>1500</v>
      </c>
      <c r="F397" s="68">
        <f t="shared" si="49"/>
        <v>13500</v>
      </c>
      <c r="G397" s="68">
        <f t="shared" si="50"/>
        <v>67.5</v>
      </c>
      <c r="H397" s="67">
        <f t="shared" si="51"/>
        <v>13500</v>
      </c>
      <c r="I397" s="44">
        <v>7705.5</v>
      </c>
      <c r="J397" s="25">
        <v>0.128</v>
      </c>
      <c r="K397" s="55">
        <f>I397*0.052</f>
        <v>400.68599999999998</v>
      </c>
      <c r="L397" s="72">
        <f>I397+K397</f>
        <v>8106.1859999999997</v>
      </c>
      <c r="M397" s="74"/>
      <c r="N397" s="53">
        <v>471.9</v>
      </c>
      <c r="O397" s="27">
        <v>0.65200000000000002</v>
      </c>
      <c r="P397" s="79">
        <f t="shared" si="52"/>
        <v>539.4</v>
      </c>
      <c r="Q397" s="80">
        <f t="shared" si="53"/>
        <v>359</v>
      </c>
      <c r="R397" s="81">
        <f t="shared" si="54"/>
        <v>0.14303877940241577</v>
      </c>
    </row>
    <row r="398" spans="1:18">
      <c r="A398" s="40">
        <v>396</v>
      </c>
      <c r="B398" s="56">
        <f t="shared" si="47"/>
        <v>396</v>
      </c>
      <c r="C398" s="15" t="s">
        <v>803</v>
      </c>
      <c r="D398" s="16">
        <v>1449</v>
      </c>
      <c r="E398" s="68">
        <f t="shared" si="48"/>
        <v>144.9</v>
      </c>
      <c r="F398" s="68">
        <f t="shared" si="49"/>
        <v>1304.0999999999999</v>
      </c>
      <c r="G398" s="68">
        <f t="shared" si="50"/>
        <v>6.5205000000000002</v>
      </c>
      <c r="H398" s="67">
        <f t="shared" si="51"/>
        <v>1304.0999999999999</v>
      </c>
      <c r="I398" s="44">
        <v>7699</v>
      </c>
      <c r="J398" s="25">
        <v>0.34100000000000003</v>
      </c>
      <c r="K398" s="55">
        <f>I398*0.052</f>
        <v>400.34799999999996</v>
      </c>
      <c r="L398" s="72">
        <f>I398+K398</f>
        <v>8099.348</v>
      </c>
      <c r="M398" s="74"/>
      <c r="N398" s="53">
        <v>-13.2</v>
      </c>
      <c r="O398" s="27">
        <v>-1.0620000000000001</v>
      </c>
      <c r="P398" s="79">
        <f t="shared" si="52"/>
        <v>-6.6794999999999991</v>
      </c>
      <c r="Q398" s="80">
        <f t="shared" si="53"/>
        <v>470</v>
      </c>
      <c r="R398" s="81">
        <f t="shared" si="54"/>
        <v>0.49397727272727276</v>
      </c>
    </row>
    <row r="399" spans="1:18">
      <c r="A399" s="40">
        <v>397</v>
      </c>
      <c r="B399" s="56">
        <f t="shared" si="47"/>
        <v>397</v>
      </c>
      <c r="C399" s="15" t="s">
        <v>805</v>
      </c>
      <c r="D399" s="16">
        <v>7448</v>
      </c>
      <c r="E399" s="68">
        <f t="shared" si="48"/>
        <v>744.80000000000007</v>
      </c>
      <c r="F399" s="68">
        <f t="shared" si="49"/>
        <v>6703.2</v>
      </c>
      <c r="G399" s="68">
        <f t="shared" si="50"/>
        <v>33.516000000000005</v>
      </c>
      <c r="H399" s="67">
        <f t="shared" si="51"/>
        <v>6703.2</v>
      </c>
      <c r="I399" s="44">
        <v>7691.7</v>
      </c>
      <c r="J399" s="25">
        <v>1E-3</v>
      </c>
      <c r="K399" s="55">
        <f>I399*0.052</f>
        <v>399.96839999999997</v>
      </c>
      <c r="L399" s="72">
        <f>I399+K399</f>
        <v>8091.6683999999996</v>
      </c>
      <c r="M399" s="74"/>
      <c r="N399" s="53">
        <v>640.70000000000005</v>
      </c>
      <c r="O399" s="27">
        <v>0.16700000000000001</v>
      </c>
      <c r="P399" s="79">
        <f t="shared" si="52"/>
        <v>674.21600000000001</v>
      </c>
      <c r="Q399" s="80">
        <f t="shared" si="53"/>
        <v>333</v>
      </c>
      <c r="R399" s="81">
        <f t="shared" si="54"/>
        <v>5.2311534259403714E-2</v>
      </c>
    </row>
    <row r="400" spans="1:18">
      <c r="A400" s="40">
        <v>398</v>
      </c>
      <c r="B400" s="56">
        <f t="shared" si="47"/>
        <v>398</v>
      </c>
      <c r="C400" s="15" t="s">
        <v>807</v>
      </c>
      <c r="D400" s="16">
        <v>7878</v>
      </c>
      <c r="E400" s="68">
        <f t="shared" si="48"/>
        <v>787.80000000000007</v>
      </c>
      <c r="F400" s="68">
        <f t="shared" si="49"/>
        <v>7090.2</v>
      </c>
      <c r="G400" s="68">
        <f t="shared" si="50"/>
        <v>35.451000000000001</v>
      </c>
      <c r="H400" s="67">
        <f t="shared" si="51"/>
        <v>7090.2</v>
      </c>
      <c r="I400" s="44">
        <v>7679.5</v>
      </c>
      <c r="J400" s="25">
        <v>4.0000000000000001E-3</v>
      </c>
      <c r="K400" s="55">
        <f>I400*0.052</f>
        <v>399.334</v>
      </c>
      <c r="L400" s="72">
        <f>I400+K400</f>
        <v>8078.8339999999998</v>
      </c>
      <c r="M400" s="74"/>
      <c r="N400" s="53">
        <v>1059.3</v>
      </c>
      <c r="O400" s="27">
        <v>-0.12</v>
      </c>
      <c r="P400" s="79">
        <f t="shared" si="52"/>
        <v>1094.751</v>
      </c>
      <c r="Q400" s="80">
        <f t="shared" si="53"/>
        <v>251</v>
      </c>
      <c r="R400" s="81">
        <f t="shared" si="54"/>
        <v>3.346644010195414E-2</v>
      </c>
    </row>
    <row r="401" spans="1:18">
      <c r="A401" s="40">
        <v>399</v>
      </c>
      <c r="B401" s="56">
        <f t="shared" si="47"/>
        <v>399</v>
      </c>
      <c r="C401" s="15" t="s">
        <v>809</v>
      </c>
      <c r="D401" s="16">
        <v>18268</v>
      </c>
      <c r="E401" s="68">
        <f t="shared" si="48"/>
        <v>1826.8000000000002</v>
      </c>
      <c r="F401" s="68">
        <f t="shared" si="49"/>
        <v>16441.2</v>
      </c>
      <c r="G401" s="68">
        <f t="shared" si="50"/>
        <v>82.206000000000017</v>
      </c>
      <c r="H401" s="67">
        <f t="shared" si="51"/>
        <v>16441.2</v>
      </c>
      <c r="I401" s="44">
        <v>7658</v>
      </c>
      <c r="J401" s="25">
        <v>9.1999999999999998E-2</v>
      </c>
      <c r="K401" s="55">
        <f>I401*0.052</f>
        <v>398.21600000000001</v>
      </c>
      <c r="L401" s="72">
        <f>I401+K401</f>
        <v>8056.2160000000003</v>
      </c>
      <c r="M401" s="74"/>
      <c r="N401" s="53">
        <v>188</v>
      </c>
      <c r="O401" s="27">
        <v>-0.83599999999999997</v>
      </c>
      <c r="P401" s="79">
        <f t="shared" si="52"/>
        <v>270.20600000000002</v>
      </c>
      <c r="Q401" s="80">
        <f t="shared" si="53"/>
        <v>424</v>
      </c>
      <c r="R401" s="81">
        <f t="shared" si="54"/>
        <v>0.43726595744680863</v>
      </c>
    </row>
    <row r="402" spans="1:18">
      <c r="A402" s="40">
        <v>400</v>
      </c>
      <c r="B402" s="56">
        <f t="shared" si="47"/>
        <v>400</v>
      </c>
      <c r="C402" s="15" t="s">
        <v>811</v>
      </c>
      <c r="D402" s="16">
        <v>13000</v>
      </c>
      <c r="E402" s="68">
        <f t="shared" si="48"/>
        <v>1300</v>
      </c>
      <c r="F402" s="68">
        <f t="shared" si="49"/>
        <v>11700</v>
      </c>
      <c r="G402" s="68">
        <f t="shared" si="50"/>
        <v>58.5</v>
      </c>
      <c r="H402" s="67">
        <f t="shared" si="51"/>
        <v>11700</v>
      </c>
      <c r="I402" s="44">
        <v>7651.2</v>
      </c>
      <c r="J402" s="25">
        <v>0.25</v>
      </c>
      <c r="K402" s="55">
        <f>I402*0.052</f>
        <v>397.86239999999998</v>
      </c>
      <c r="L402" s="72">
        <f>I402+K402</f>
        <v>8049.0623999999998</v>
      </c>
      <c r="M402" s="74"/>
      <c r="N402" s="53">
        <v>718.7</v>
      </c>
      <c r="O402" s="27">
        <v>0.64600000000000002</v>
      </c>
      <c r="P402" s="79">
        <f t="shared" si="52"/>
        <v>777.2</v>
      </c>
      <c r="Q402" s="80">
        <f t="shared" si="53"/>
        <v>307</v>
      </c>
      <c r="R402" s="81">
        <f t="shared" si="54"/>
        <v>8.1396966745512722E-2</v>
      </c>
    </row>
    <row r="403" spans="1:18">
      <c r="A403" s="40">
        <v>401</v>
      </c>
      <c r="B403" s="56">
        <f t="shared" si="47"/>
        <v>401</v>
      </c>
      <c r="C403" s="15" t="s">
        <v>813</v>
      </c>
      <c r="D403" s="16" t="s">
        <v>379</v>
      </c>
      <c r="E403" s="68">
        <f t="shared" si="48"/>
        <v>18.400000000000002</v>
      </c>
      <c r="F403" s="68">
        <f t="shared" si="49"/>
        <v>165.6</v>
      </c>
      <c r="G403" s="68">
        <f t="shared" si="50"/>
        <v>0.82800000000000007</v>
      </c>
      <c r="H403" s="67">
        <f t="shared" si="51"/>
        <v>165.6</v>
      </c>
      <c r="I403" s="44">
        <v>7606.2</v>
      </c>
      <c r="J403" s="25">
        <v>8.8000000000000009E-2</v>
      </c>
      <c r="K403" s="55">
        <f>I403*0.052</f>
        <v>395.52239999999995</v>
      </c>
      <c r="L403" s="72">
        <f>I403+K403</f>
        <v>8001.7223999999997</v>
      </c>
      <c r="M403" s="74"/>
      <c r="N403" s="53">
        <v>-3.4</v>
      </c>
      <c r="O403" s="27">
        <v>-1.4790000000000001</v>
      </c>
      <c r="P403" s="79">
        <f t="shared" si="52"/>
        <v>-2.5720000000000001</v>
      </c>
      <c r="Q403" s="80">
        <f t="shared" si="53"/>
        <v>468</v>
      </c>
      <c r="R403" s="81">
        <f t="shared" si="54"/>
        <v>0.24352941176470586</v>
      </c>
    </row>
    <row r="404" spans="1:18">
      <c r="A404" s="40">
        <v>402</v>
      </c>
      <c r="B404" s="56">
        <f t="shared" si="47"/>
        <v>402</v>
      </c>
      <c r="C404" s="15" t="s">
        <v>815</v>
      </c>
      <c r="D404" s="16">
        <v>23436</v>
      </c>
      <c r="E404" s="68">
        <f t="shared" si="48"/>
        <v>2343.6</v>
      </c>
      <c r="F404" s="68">
        <f t="shared" si="49"/>
        <v>21092.400000000001</v>
      </c>
      <c r="G404" s="68">
        <f t="shared" si="50"/>
        <v>105.462</v>
      </c>
      <c r="H404" s="67">
        <f t="shared" si="51"/>
        <v>21092.400000000001</v>
      </c>
      <c r="I404" s="44">
        <v>7594</v>
      </c>
      <c r="J404" s="25">
        <v>-0.223</v>
      </c>
      <c r="K404" s="55">
        <f>I404*0.052</f>
        <v>394.88799999999998</v>
      </c>
      <c r="L404" s="72">
        <f>I404+K404</f>
        <v>7988.8879999999999</v>
      </c>
      <c r="M404" s="74"/>
      <c r="N404" s="53">
        <v>628</v>
      </c>
      <c r="O404" s="27">
        <v>-0.185</v>
      </c>
      <c r="P404" s="79">
        <f t="shared" si="52"/>
        <v>733.46199999999999</v>
      </c>
      <c r="Q404" s="80">
        <f t="shared" si="53"/>
        <v>313</v>
      </c>
      <c r="R404" s="81">
        <f t="shared" si="54"/>
        <v>0.16793312101910826</v>
      </c>
    </row>
    <row r="405" spans="1:18">
      <c r="A405" s="40">
        <v>403</v>
      </c>
      <c r="B405" s="56">
        <f t="shared" si="47"/>
        <v>403</v>
      </c>
      <c r="C405" s="15" t="s">
        <v>817</v>
      </c>
      <c r="D405" s="16">
        <v>9600</v>
      </c>
      <c r="E405" s="68">
        <f t="shared" si="48"/>
        <v>960</v>
      </c>
      <c r="F405" s="68">
        <f t="shared" si="49"/>
        <v>8640</v>
      </c>
      <c r="G405" s="68">
        <f t="shared" si="50"/>
        <v>43.2</v>
      </c>
      <c r="H405" s="67">
        <f t="shared" si="51"/>
        <v>8640</v>
      </c>
      <c r="I405" s="44">
        <v>7585</v>
      </c>
      <c r="J405" s="25">
        <v>3.5000000000000003E-2</v>
      </c>
      <c r="K405" s="55">
        <f>I405*0.052</f>
        <v>394.41999999999996</v>
      </c>
      <c r="L405" s="72">
        <f>I405+K405</f>
        <v>7979.42</v>
      </c>
      <c r="M405" s="74"/>
      <c r="N405" s="53">
        <v>2318.9</v>
      </c>
      <c r="O405" s="27">
        <v>0.51100000000000001</v>
      </c>
      <c r="P405" s="79">
        <f t="shared" si="52"/>
        <v>2362.1</v>
      </c>
      <c r="Q405" s="80">
        <f t="shared" si="53"/>
        <v>141</v>
      </c>
      <c r="R405" s="81">
        <f t="shared" si="54"/>
        <v>1.8629522618482823E-2</v>
      </c>
    </row>
    <row r="406" spans="1:18">
      <c r="A406" s="40">
        <v>404</v>
      </c>
      <c r="B406" s="56">
        <f t="shared" si="47"/>
        <v>404</v>
      </c>
      <c r="C406" s="15" t="s">
        <v>819</v>
      </c>
      <c r="D406" s="16">
        <v>46000</v>
      </c>
      <c r="E406" s="68">
        <f t="shared" si="48"/>
        <v>4600</v>
      </c>
      <c r="F406" s="68">
        <f t="shared" si="49"/>
        <v>41400</v>
      </c>
      <c r="G406" s="68">
        <f t="shared" si="50"/>
        <v>207</v>
      </c>
      <c r="H406" s="67">
        <f t="shared" si="51"/>
        <v>41400</v>
      </c>
      <c r="I406" s="44">
        <v>7531</v>
      </c>
      <c r="J406" s="25">
        <v>-2.3E-2</v>
      </c>
      <c r="K406" s="55">
        <f>I406*0.052</f>
        <v>391.61199999999997</v>
      </c>
      <c r="L406" s="72">
        <f>I406+K406</f>
        <v>7922.6120000000001</v>
      </c>
      <c r="M406" s="74"/>
      <c r="N406" s="53">
        <v>736</v>
      </c>
      <c r="O406" s="27">
        <v>-4.7E-2</v>
      </c>
      <c r="P406" s="79">
        <f t="shared" si="52"/>
        <v>943</v>
      </c>
      <c r="Q406" s="80">
        <f t="shared" si="53"/>
        <v>272</v>
      </c>
      <c r="R406" s="81">
        <f t="shared" si="54"/>
        <v>0.28125</v>
      </c>
    </row>
    <row r="407" spans="1:18">
      <c r="A407" s="40">
        <v>405</v>
      </c>
      <c r="B407" s="56">
        <f t="shared" si="47"/>
        <v>405</v>
      </c>
      <c r="C407" s="15" t="s">
        <v>821</v>
      </c>
      <c r="D407" s="16">
        <v>9900</v>
      </c>
      <c r="E407" s="68">
        <f t="shared" si="48"/>
        <v>990</v>
      </c>
      <c r="F407" s="68">
        <f t="shared" si="49"/>
        <v>8910</v>
      </c>
      <c r="G407" s="68">
        <f t="shared" si="50"/>
        <v>44.55</v>
      </c>
      <c r="H407" s="67">
        <f t="shared" si="51"/>
        <v>8910</v>
      </c>
      <c r="I407" s="44">
        <v>7500</v>
      </c>
      <c r="J407" s="25">
        <v>6.9000000000000006E-2</v>
      </c>
      <c r="K407" s="55">
        <f>I407*0.052</f>
        <v>390</v>
      </c>
      <c r="L407" s="72">
        <f>I407+K407</f>
        <v>7890</v>
      </c>
      <c r="M407" s="74"/>
      <c r="N407" s="53">
        <v>1813</v>
      </c>
      <c r="O407" s="27">
        <v>5.641</v>
      </c>
      <c r="P407" s="79">
        <f t="shared" si="52"/>
        <v>1857.55</v>
      </c>
      <c r="Q407" s="80">
        <f t="shared" si="53"/>
        <v>171</v>
      </c>
      <c r="R407" s="81">
        <f t="shared" si="54"/>
        <v>2.4572531715388833E-2</v>
      </c>
    </row>
    <row r="408" spans="1:18">
      <c r="A408" s="40">
        <v>406</v>
      </c>
      <c r="B408" s="56">
        <f t="shared" si="47"/>
        <v>406</v>
      </c>
      <c r="C408" s="15" t="s">
        <v>823</v>
      </c>
      <c r="D408" s="16">
        <v>9300</v>
      </c>
      <c r="E408" s="68">
        <f t="shared" si="48"/>
        <v>930</v>
      </c>
      <c r="F408" s="68">
        <f t="shared" si="49"/>
        <v>8370</v>
      </c>
      <c r="G408" s="68">
        <f t="shared" si="50"/>
        <v>41.85</v>
      </c>
      <c r="H408" s="67">
        <f t="shared" si="51"/>
        <v>8370</v>
      </c>
      <c r="I408" s="44">
        <v>7476</v>
      </c>
      <c r="J408" s="25">
        <v>3.9E-2</v>
      </c>
      <c r="K408" s="55">
        <f>I408*0.052</f>
        <v>388.75200000000001</v>
      </c>
      <c r="L408" s="72">
        <f>I408+K408</f>
        <v>7864.7520000000004</v>
      </c>
      <c r="M408" s="74"/>
      <c r="N408" s="53">
        <v>748</v>
      </c>
      <c r="O408" s="27">
        <v>0.28499999999999998</v>
      </c>
      <c r="P408" s="79">
        <f t="shared" si="52"/>
        <v>789.85</v>
      </c>
      <c r="Q408" s="80">
        <f t="shared" si="53"/>
        <v>304</v>
      </c>
      <c r="R408" s="81">
        <f t="shared" si="54"/>
        <v>5.5949197860962599E-2</v>
      </c>
    </row>
    <row r="409" spans="1:18">
      <c r="A409" s="40">
        <v>407</v>
      </c>
      <c r="B409" s="56">
        <f t="shared" si="47"/>
        <v>407</v>
      </c>
      <c r="C409" s="15" t="s">
        <v>825</v>
      </c>
      <c r="D409" s="16">
        <v>13900</v>
      </c>
      <c r="E409" s="68">
        <f t="shared" si="48"/>
        <v>1390</v>
      </c>
      <c r="F409" s="68">
        <f t="shared" si="49"/>
        <v>12510</v>
      </c>
      <c r="G409" s="68">
        <f t="shared" si="50"/>
        <v>62.55</v>
      </c>
      <c r="H409" s="67">
        <f t="shared" si="51"/>
        <v>12510</v>
      </c>
      <c r="I409" s="44">
        <v>7475.8</v>
      </c>
      <c r="J409" s="25">
        <v>0.14599999999999999</v>
      </c>
      <c r="K409" s="55">
        <f>I409*0.052</f>
        <v>388.74160000000001</v>
      </c>
      <c r="L409" s="72">
        <f>I409+K409</f>
        <v>7864.5416000000005</v>
      </c>
      <c r="M409" s="74"/>
      <c r="N409" s="53">
        <v>856.7</v>
      </c>
      <c r="O409" s="27">
        <v>0.34699999999999998</v>
      </c>
      <c r="P409" s="79">
        <f t="shared" si="52"/>
        <v>919.25</v>
      </c>
      <c r="Q409" s="80">
        <f t="shared" si="53"/>
        <v>275</v>
      </c>
      <c r="R409" s="81">
        <f t="shared" si="54"/>
        <v>7.3012723240340791E-2</v>
      </c>
    </row>
    <row r="410" spans="1:18">
      <c r="A410" s="40">
        <v>408</v>
      </c>
      <c r="B410" s="56">
        <f t="shared" si="47"/>
        <v>408</v>
      </c>
      <c r="C410" s="15" t="s">
        <v>827</v>
      </c>
      <c r="D410" s="16">
        <v>27561</v>
      </c>
      <c r="E410" s="68">
        <f t="shared" si="48"/>
        <v>2756.1000000000004</v>
      </c>
      <c r="F410" s="68">
        <f t="shared" si="49"/>
        <v>24804.9</v>
      </c>
      <c r="G410" s="68">
        <f t="shared" si="50"/>
        <v>124.02450000000002</v>
      </c>
      <c r="H410" s="67">
        <f t="shared" si="51"/>
        <v>24804.9</v>
      </c>
      <c r="I410" s="44">
        <v>7472.1</v>
      </c>
      <c r="J410" s="25">
        <v>0.125</v>
      </c>
      <c r="K410" s="55">
        <f>I410*0.052</f>
        <v>388.54919999999998</v>
      </c>
      <c r="L410" s="72">
        <f>I410+K410</f>
        <v>7860.6492000000007</v>
      </c>
      <c r="M410" s="74"/>
      <c r="N410" s="53">
        <v>317.89999999999998</v>
      </c>
      <c r="O410" s="27">
        <v>0.79100000000000004</v>
      </c>
      <c r="P410" s="79">
        <f t="shared" si="52"/>
        <v>441.92449999999997</v>
      </c>
      <c r="Q410" s="80">
        <f t="shared" si="53"/>
        <v>388</v>
      </c>
      <c r="R410" s="81">
        <f t="shared" si="54"/>
        <v>0.39013683548285621</v>
      </c>
    </row>
    <row r="411" spans="1:18">
      <c r="A411" s="40">
        <v>409</v>
      </c>
      <c r="B411" s="56">
        <f t="shared" si="47"/>
        <v>409</v>
      </c>
      <c r="C411" s="15" t="s">
        <v>829</v>
      </c>
      <c r="D411" s="16">
        <v>25500</v>
      </c>
      <c r="E411" s="68">
        <f t="shared" si="48"/>
        <v>2550</v>
      </c>
      <c r="F411" s="68">
        <f t="shared" si="49"/>
        <v>22950</v>
      </c>
      <c r="G411" s="68">
        <f t="shared" si="50"/>
        <v>114.75</v>
      </c>
      <c r="H411" s="67">
        <f t="shared" si="51"/>
        <v>22950</v>
      </c>
      <c r="I411" s="44">
        <v>7442</v>
      </c>
      <c r="J411" s="25">
        <v>0.11199999999999999</v>
      </c>
      <c r="K411" s="55">
        <f>I411*0.052</f>
        <v>386.98399999999998</v>
      </c>
      <c r="L411" s="72">
        <f>I411+K411</f>
        <v>7828.9840000000004</v>
      </c>
      <c r="M411" s="74"/>
      <c r="N411" s="53">
        <v>586</v>
      </c>
      <c r="O411" s="27">
        <v>-0.45500000000000002</v>
      </c>
      <c r="P411" s="79">
        <f t="shared" si="52"/>
        <v>700.75</v>
      </c>
      <c r="Q411" s="80">
        <f t="shared" si="53"/>
        <v>323</v>
      </c>
      <c r="R411" s="81">
        <f t="shared" si="54"/>
        <v>0.19581911262798635</v>
      </c>
    </row>
    <row r="412" spans="1:18">
      <c r="A412" s="40">
        <v>410</v>
      </c>
      <c r="B412" s="56">
        <f t="shared" si="47"/>
        <v>410</v>
      </c>
      <c r="C412" s="15" t="s">
        <v>831</v>
      </c>
      <c r="D412" s="16">
        <v>5026</v>
      </c>
      <c r="E412" s="68">
        <f t="shared" si="48"/>
        <v>502.6</v>
      </c>
      <c r="F412" s="68">
        <f t="shared" si="49"/>
        <v>4523.3999999999996</v>
      </c>
      <c r="G412" s="68">
        <f t="shared" si="50"/>
        <v>22.617000000000001</v>
      </c>
      <c r="H412" s="67">
        <f t="shared" si="51"/>
        <v>4523.3999999999996</v>
      </c>
      <c r="I412" s="44">
        <v>7440.1</v>
      </c>
      <c r="J412" s="25">
        <v>0.11599999999999999</v>
      </c>
      <c r="K412" s="55">
        <f>I412*0.052</f>
        <v>386.8852</v>
      </c>
      <c r="L412" s="72">
        <f>I412+K412</f>
        <v>7826.9852000000001</v>
      </c>
      <c r="M412" s="74"/>
      <c r="N412" s="53">
        <v>1236.4000000000001</v>
      </c>
      <c r="O412" s="27">
        <v>-2E-3</v>
      </c>
      <c r="P412" s="79">
        <f t="shared" si="52"/>
        <v>1259.0170000000001</v>
      </c>
      <c r="Q412" s="80">
        <f t="shared" si="53"/>
        <v>225</v>
      </c>
      <c r="R412" s="81">
        <f t="shared" si="54"/>
        <v>1.829262374636037E-2</v>
      </c>
    </row>
    <row r="413" spans="1:18">
      <c r="A413" s="40">
        <v>411</v>
      </c>
      <c r="B413" s="56">
        <f t="shared" si="47"/>
        <v>411</v>
      </c>
      <c r="C413" s="15" t="s">
        <v>833</v>
      </c>
      <c r="D413" s="16">
        <v>3420</v>
      </c>
      <c r="E413" s="68">
        <f t="shared" si="48"/>
        <v>342</v>
      </c>
      <c r="F413" s="68">
        <f t="shared" si="49"/>
        <v>3078</v>
      </c>
      <c r="G413" s="68">
        <f t="shared" si="50"/>
        <v>15.39</v>
      </c>
      <c r="H413" s="67">
        <f t="shared" si="51"/>
        <v>3078</v>
      </c>
      <c r="I413" s="44">
        <v>7424</v>
      </c>
      <c r="J413" s="25">
        <v>0.156</v>
      </c>
      <c r="K413" s="55">
        <f>I413*0.052</f>
        <v>386.048</v>
      </c>
      <c r="L413" s="72">
        <f>I413+K413</f>
        <v>7810.0479999999998</v>
      </c>
      <c r="M413" s="74"/>
      <c r="N413" s="53">
        <v>40</v>
      </c>
      <c r="O413" s="27">
        <v>-0.96899999999999997</v>
      </c>
      <c r="P413" s="79">
        <f t="shared" si="52"/>
        <v>55.39</v>
      </c>
      <c r="Q413" s="80">
        <f t="shared" si="53"/>
        <v>462</v>
      </c>
      <c r="R413" s="81">
        <f t="shared" si="54"/>
        <v>0.38475000000000004</v>
      </c>
    </row>
    <row r="414" spans="1:18">
      <c r="A414" s="40">
        <v>412</v>
      </c>
      <c r="B414" s="56">
        <f t="shared" si="47"/>
        <v>412</v>
      </c>
      <c r="C414" s="15" t="s">
        <v>835</v>
      </c>
      <c r="D414" s="16">
        <v>24000</v>
      </c>
      <c r="E414" s="68">
        <f t="shared" si="48"/>
        <v>2400</v>
      </c>
      <c r="F414" s="68">
        <f t="shared" si="49"/>
        <v>21600</v>
      </c>
      <c r="G414" s="68">
        <f t="shared" si="50"/>
        <v>108</v>
      </c>
      <c r="H414" s="67">
        <f t="shared" si="51"/>
        <v>21600</v>
      </c>
      <c r="I414" s="44">
        <v>7395.8</v>
      </c>
      <c r="J414" s="25">
        <v>-5.5999999999999994E-2</v>
      </c>
      <c r="K414" s="55">
        <f>I414*0.052</f>
        <v>384.58159999999998</v>
      </c>
      <c r="L414" s="72">
        <f>I414+K414</f>
        <v>7780.3816000000006</v>
      </c>
      <c r="M414" s="74"/>
      <c r="N414" s="53">
        <v>570.29999999999995</v>
      </c>
      <c r="O414" s="27">
        <v>-0.29699999999999999</v>
      </c>
      <c r="P414" s="79">
        <f t="shared" si="52"/>
        <v>678.3</v>
      </c>
      <c r="Q414" s="80">
        <f t="shared" si="53"/>
        <v>332</v>
      </c>
      <c r="R414" s="81">
        <f t="shared" si="54"/>
        <v>0.18937401367701212</v>
      </c>
    </row>
    <row r="415" spans="1:18">
      <c r="A415" s="40">
        <v>413</v>
      </c>
      <c r="B415" s="56">
        <f t="shared" si="47"/>
        <v>413</v>
      </c>
      <c r="C415" s="15" t="s">
        <v>837</v>
      </c>
      <c r="D415" s="16">
        <v>18180</v>
      </c>
      <c r="E415" s="68">
        <f t="shared" si="48"/>
        <v>1818</v>
      </c>
      <c r="F415" s="68">
        <f t="shared" si="49"/>
        <v>16362</v>
      </c>
      <c r="G415" s="68">
        <f t="shared" si="50"/>
        <v>81.81</v>
      </c>
      <c r="H415" s="67">
        <f t="shared" si="51"/>
        <v>16362</v>
      </c>
      <c r="I415" s="44">
        <v>7393</v>
      </c>
      <c r="J415" s="25">
        <v>7.5999999999999998E-2</v>
      </c>
      <c r="K415" s="55">
        <f>I415*0.052</f>
        <v>384.43599999999998</v>
      </c>
      <c r="L415" s="72">
        <f>I415+K415</f>
        <v>7777.4359999999997</v>
      </c>
      <c r="M415" s="74"/>
      <c r="N415" s="53">
        <v>1866</v>
      </c>
      <c r="O415" s="27">
        <v>0.44</v>
      </c>
      <c r="P415" s="79">
        <f t="shared" si="52"/>
        <v>1947.81</v>
      </c>
      <c r="Q415" s="80">
        <f t="shared" si="53"/>
        <v>163</v>
      </c>
      <c r="R415" s="81">
        <f t="shared" si="54"/>
        <v>4.3842443729903507E-2</v>
      </c>
    </row>
    <row r="416" spans="1:18">
      <c r="A416" s="40">
        <v>414</v>
      </c>
      <c r="B416" s="56">
        <f t="shared" si="47"/>
        <v>414</v>
      </c>
      <c r="C416" s="15" t="s">
        <v>839</v>
      </c>
      <c r="D416" s="16">
        <v>7000</v>
      </c>
      <c r="E416" s="68">
        <f t="shared" si="48"/>
        <v>700</v>
      </c>
      <c r="F416" s="68">
        <f t="shared" si="49"/>
        <v>6300</v>
      </c>
      <c r="G416" s="68">
        <f t="shared" si="50"/>
        <v>31.5</v>
      </c>
      <c r="H416" s="67">
        <f t="shared" si="51"/>
        <v>6300</v>
      </c>
      <c r="I416" s="44">
        <v>7357.1</v>
      </c>
      <c r="J416" s="25">
        <v>-5.0000000000000001E-3</v>
      </c>
      <c r="K416" s="55">
        <f>I416*0.052</f>
        <v>382.56920000000002</v>
      </c>
      <c r="L416" s="72">
        <f>I416+K416</f>
        <v>7739.6692000000003</v>
      </c>
      <c r="M416" s="74"/>
      <c r="N416" s="53">
        <v>1338.6</v>
      </c>
      <c r="O416" s="27">
        <v>1.26</v>
      </c>
      <c r="P416" s="79">
        <f t="shared" si="52"/>
        <v>1370.1</v>
      </c>
      <c r="Q416" s="80">
        <f t="shared" si="53"/>
        <v>213</v>
      </c>
      <c r="R416" s="81">
        <f t="shared" si="54"/>
        <v>2.3532048408785301E-2</v>
      </c>
    </row>
    <row r="417" spans="1:18">
      <c r="A417" s="40">
        <v>415</v>
      </c>
      <c r="B417" s="56">
        <f t="shared" si="47"/>
        <v>415</v>
      </c>
      <c r="C417" s="15" t="s">
        <v>841</v>
      </c>
      <c r="D417" s="16">
        <v>18140</v>
      </c>
      <c r="E417" s="68">
        <f t="shared" si="48"/>
        <v>1814</v>
      </c>
      <c r="F417" s="68">
        <f t="shared" si="49"/>
        <v>16326</v>
      </c>
      <c r="G417" s="68">
        <f t="shared" si="50"/>
        <v>81.63</v>
      </c>
      <c r="H417" s="67">
        <f t="shared" si="51"/>
        <v>16326</v>
      </c>
      <c r="I417" s="44">
        <v>7354</v>
      </c>
      <c r="J417" s="25">
        <v>0.13900000000000001</v>
      </c>
      <c r="K417" s="55">
        <f>I417*0.052</f>
        <v>382.40799999999996</v>
      </c>
      <c r="L417" s="72">
        <f>I417+K417</f>
        <v>7736.4080000000004</v>
      </c>
      <c r="M417" s="74"/>
      <c r="N417" s="53">
        <v>1721</v>
      </c>
      <c r="O417" s="27">
        <v>4.2000000000000003E-2</v>
      </c>
      <c r="P417" s="79">
        <f t="shared" si="52"/>
        <v>1802.63</v>
      </c>
      <c r="Q417" s="80">
        <f t="shared" si="53"/>
        <v>175</v>
      </c>
      <c r="R417" s="81">
        <f t="shared" si="54"/>
        <v>4.7431725740848404E-2</v>
      </c>
    </row>
    <row r="418" spans="1:18">
      <c r="A418" s="40">
        <v>416</v>
      </c>
      <c r="B418" s="56">
        <f t="shared" si="47"/>
        <v>416</v>
      </c>
      <c r="C418" s="15" t="s">
        <v>843</v>
      </c>
      <c r="D418" s="16">
        <v>16000</v>
      </c>
      <c r="E418" s="68">
        <f t="shared" si="48"/>
        <v>1600</v>
      </c>
      <c r="F418" s="68">
        <f t="shared" si="49"/>
        <v>14400</v>
      </c>
      <c r="G418" s="68">
        <f t="shared" si="50"/>
        <v>72</v>
      </c>
      <c r="H418" s="67">
        <f t="shared" si="51"/>
        <v>14400</v>
      </c>
      <c r="I418" s="44">
        <v>7343</v>
      </c>
      <c r="J418" s="25">
        <v>0.151</v>
      </c>
      <c r="K418" s="55">
        <f>I418*0.052</f>
        <v>381.83599999999996</v>
      </c>
      <c r="L418" s="72">
        <f>I418+K418</f>
        <v>7724.8360000000002</v>
      </c>
      <c r="M418" s="74"/>
      <c r="N418" s="53">
        <v>966</v>
      </c>
      <c r="O418" s="27" t="s">
        <v>14</v>
      </c>
      <c r="P418" s="79">
        <f t="shared" si="52"/>
        <v>1038</v>
      </c>
      <c r="Q418" s="80">
        <f t="shared" si="53"/>
        <v>261</v>
      </c>
      <c r="R418" s="81">
        <f t="shared" si="54"/>
        <v>7.4534161490683232E-2</v>
      </c>
    </row>
    <row r="419" spans="1:18">
      <c r="A419" s="40">
        <v>417</v>
      </c>
      <c r="B419" s="56">
        <f t="shared" si="47"/>
        <v>417</v>
      </c>
      <c r="C419" s="15" t="s">
        <v>845</v>
      </c>
      <c r="D419" s="16">
        <v>10500</v>
      </c>
      <c r="E419" s="68">
        <f t="shared" si="48"/>
        <v>1050</v>
      </c>
      <c r="F419" s="68">
        <f t="shared" si="49"/>
        <v>9450</v>
      </c>
      <c r="G419" s="68">
        <f t="shared" si="50"/>
        <v>47.25</v>
      </c>
      <c r="H419" s="67">
        <f t="shared" si="51"/>
        <v>9450</v>
      </c>
      <c r="I419" s="44">
        <v>7314.2</v>
      </c>
      <c r="J419" s="25">
        <v>0.253</v>
      </c>
      <c r="K419" s="55">
        <f>I419*0.052</f>
        <v>380.33839999999998</v>
      </c>
      <c r="L419" s="72">
        <f>I419+K419</f>
        <v>7694.5383999999995</v>
      </c>
      <c r="M419" s="74"/>
      <c r="N419" s="53">
        <v>24.2</v>
      </c>
      <c r="O419" s="27">
        <v>-0.78100000000000003</v>
      </c>
      <c r="P419" s="79">
        <f t="shared" si="52"/>
        <v>71.45</v>
      </c>
      <c r="Q419" s="80">
        <f t="shared" si="53"/>
        <v>459</v>
      </c>
      <c r="R419" s="81">
        <f t="shared" si="54"/>
        <v>1.9524793388429753</v>
      </c>
    </row>
    <row r="420" spans="1:18">
      <c r="A420" s="40">
        <v>418</v>
      </c>
      <c r="B420" s="56">
        <f t="shared" si="47"/>
        <v>418</v>
      </c>
      <c r="C420" s="15" t="s">
        <v>847</v>
      </c>
      <c r="D420" s="16">
        <v>25000</v>
      </c>
      <c r="E420" s="68">
        <f t="shared" si="48"/>
        <v>2500</v>
      </c>
      <c r="F420" s="68">
        <f t="shared" si="49"/>
        <v>22500</v>
      </c>
      <c r="G420" s="68">
        <f t="shared" si="50"/>
        <v>112.5</v>
      </c>
      <c r="H420" s="67">
        <f t="shared" si="51"/>
        <v>22500</v>
      </c>
      <c r="I420" s="44">
        <v>7270.4</v>
      </c>
      <c r="J420" s="25">
        <v>0.16</v>
      </c>
      <c r="K420" s="55">
        <f>I420*0.052</f>
        <v>378.06079999999997</v>
      </c>
      <c r="L420" s="72">
        <f>I420+K420</f>
        <v>7648.4607999999998</v>
      </c>
      <c r="M420" s="74"/>
      <c r="N420" s="53">
        <v>-57.5</v>
      </c>
      <c r="O420" s="27">
        <v>-1.171</v>
      </c>
      <c r="P420" s="79">
        <f t="shared" si="52"/>
        <v>55</v>
      </c>
      <c r="Q420" s="80">
        <f t="shared" si="53"/>
        <v>463</v>
      </c>
      <c r="R420" s="81">
        <f t="shared" si="54"/>
        <v>1.9565217391304348</v>
      </c>
    </row>
    <row r="421" spans="1:18">
      <c r="A421" s="40">
        <v>419</v>
      </c>
      <c r="B421" s="56">
        <f t="shared" si="47"/>
        <v>419</v>
      </c>
      <c r="C421" s="15" t="s">
        <v>849</v>
      </c>
      <c r="D421" s="16">
        <v>12442</v>
      </c>
      <c r="E421" s="68">
        <f t="shared" si="48"/>
        <v>1244.2</v>
      </c>
      <c r="F421" s="68">
        <f t="shared" si="49"/>
        <v>11197.8</v>
      </c>
      <c r="G421" s="68">
        <f t="shared" si="50"/>
        <v>55.988999999999997</v>
      </c>
      <c r="H421" s="67">
        <f t="shared" si="51"/>
        <v>11197.8</v>
      </c>
      <c r="I421" s="44">
        <v>7253</v>
      </c>
      <c r="J421" s="25">
        <v>-1.3000000000000001E-2</v>
      </c>
      <c r="K421" s="55">
        <f>I421*0.052</f>
        <v>377.15600000000001</v>
      </c>
      <c r="L421" s="72">
        <f>I421+K421</f>
        <v>7630.1559999999999</v>
      </c>
      <c r="M421" s="74"/>
      <c r="N421" s="53">
        <v>341</v>
      </c>
      <c r="O421" s="27" t="s">
        <v>14</v>
      </c>
      <c r="P421" s="79">
        <f t="shared" si="52"/>
        <v>396.98899999999998</v>
      </c>
      <c r="Q421" s="80">
        <f t="shared" si="53"/>
        <v>398</v>
      </c>
      <c r="R421" s="81">
        <f t="shared" si="54"/>
        <v>0.16419061583577704</v>
      </c>
    </row>
    <row r="422" spans="1:18">
      <c r="A422" s="40">
        <v>420</v>
      </c>
      <c r="B422" s="56">
        <f t="shared" si="47"/>
        <v>420</v>
      </c>
      <c r="C422" s="15" t="s">
        <v>851</v>
      </c>
      <c r="D422" s="16">
        <v>17000</v>
      </c>
      <c r="E422" s="68">
        <f t="shared" si="48"/>
        <v>1700</v>
      </c>
      <c r="F422" s="68">
        <f t="shared" si="49"/>
        <v>15300</v>
      </c>
      <c r="G422" s="68">
        <f t="shared" si="50"/>
        <v>76.5</v>
      </c>
      <c r="H422" s="67">
        <f t="shared" si="51"/>
        <v>15300</v>
      </c>
      <c r="I422" s="44">
        <v>7222</v>
      </c>
      <c r="J422" s="25">
        <v>3.4000000000000002E-2</v>
      </c>
      <c r="K422" s="55">
        <f>I422*0.052</f>
        <v>375.54399999999998</v>
      </c>
      <c r="L422" s="72">
        <f>I422+K422</f>
        <v>7597.5439999999999</v>
      </c>
      <c r="M422" s="74"/>
      <c r="N422" s="53">
        <v>617</v>
      </c>
      <c r="O422" s="27">
        <v>0.73899999999999999</v>
      </c>
      <c r="P422" s="79">
        <f t="shared" si="52"/>
        <v>693.5</v>
      </c>
      <c r="Q422" s="80">
        <f t="shared" si="53"/>
        <v>326</v>
      </c>
      <c r="R422" s="81">
        <f t="shared" si="54"/>
        <v>0.1239870340356564</v>
      </c>
    </row>
    <row r="423" spans="1:18">
      <c r="A423" s="40">
        <v>421</v>
      </c>
      <c r="B423" s="56">
        <f t="shared" si="47"/>
        <v>421</v>
      </c>
      <c r="C423" s="15" t="s">
        <v>853</v>
      </c>
      <c r="D423" s="16">
        <v>2769</v>
      </c>
      <c r="E423" s="68">
        <f t="shared" si="48"/>
        <v>276.90000000000003</v>
      </c>
      <c r="F423" s="68">
        <f t="shared" si="49"/>
        <v>2492.1</v>
      </c>
      <c r="G423" s="68">
        <f t="shared" si="50"/>
        <v>12.460500000000001</v>
      </c>
      <c r="H423" s="67">
        <f t="shared" si="51"/>
        <v>2492.1</v>
      </c>
      <c r="I423" s="44">
        <v>7205</v>
      </c>
      <c r="J423" s="25">
        <v>0.23499999999999999</v>
      </c>
      <c r="K423" s="55">
        <f>I423*0.052</f>
        <v>374.65999999999997</v>
      </c>
      <c r="L423" s="72">
        <f>I423+K423</f>
        <v>7579.66</v>
      </c>
      <c r="M423" s="74"/>
      <c r="N423" s="53">
        <v>495</v>
      </c>
      <c r="O423" s="27">
        <v>0.59399999999999997</v>
      </c>
      <c r="P423" s="79">
        <f t="shared" si="52"/>
        <v>507.46050000000002</v>
      </c>
      <c r="Q423" s="80">
        <f t="shared" si="53"/>
        <v>373</v>
      </c>
      <c r="R423" s="81">
        <f t="shared" si="54"/>
        <v>2.5172727272727322E-2</v>
      </c>
    </row>
    <row r="424" spans="1:18">
      <c r="A424" s="40">
        <v>422</v>
      </c>
      <c r="B424" s="56">
        <f t="shared" si="47"/>
        <v>422</v>
      </c>
      <c r="C424" s="15" t="s">
        <v>855</v>
      </c>
      <c r="D424" s="16">
        <v>24000</v>
      </c>
      <c r="E424" s="68">
        <f t="shared" si="48"/>
        <v>2400</v>
      </c>
      <c r="F424" s="68">
        <f t="shared" si="49"/>
        <v>21600</v>
      </c>
      <c r="G424" s="68">
        <f t="shared" si="50"/>
        <v>108</v>
      </c>
      <c r="H424" s="67">
        <f t="shared" si="51"/>
        <v>21600</v>
      </c>
      <c r="I424" s="44">
        <v>7203.2</v>
      </c>
      <c r="J424" s="25">
        <v>8.199999999999999E-2</v>
      </c>
      <c r="K424" s="55">
        <f>I424*0.052</f>
        <v>374.56639999999999</v>
      </c>
      <c r="L424" s="72">
        <f>I424+K424</f>
        <v>7577.7663999999995</v>
      </c>
      <c r="M424" s="74"/>
      <c r="N424" s="53">
        <v>2913.8</v>
      </c>
      <c r="O424" s="27">
        <v>1.79</v>
      </c>
      <c r="P424" s="79">
        <f t="shared" si="52"/>
        <v>3021.8</v>
      </c>
      <c r="Q424" s="80">
        <f t="shared" si="53"/>
        <v>105</v>
      </c>
      <c r="R424" s="81">
        <f t="shared" si="54"/>
        <v>3.7065001029583357E-2</v>
      </c>
    </row>
    <row r="425" spans="1:18">
      <c r="A425" s="40">
        <v>423</v>
      </c>
      <c r="B425" s="56">
        <f t="shared" si="47"/>
        <v>423</v>
      </c>
      <c r="C425" s="15" t="s">
        <v>857</v>
      </c>
      <c r="D425" s="16">
        <v>8700</v>
      </c>
      <c r="E425" s="68">
        <f t="shared" si="48"/>
        <v>870</v>
      </c>
      <c r="F425" s="68">
        <f t="shared" si="49"/>
        <v>7830</v>
      </c>
      <c r="G425" s="68">
        <f t="shared" si="50"/>
        <v>39.15</v>
      </c>
      <c r="H425" s="67">
        <f t="shared" si="51"/>
        <v>7830</v>
      </c>
      <c r="I425" s="44">
        <v>7202.5</v>
      </c>
      <c r="J425" s="25">
        <v>8.5999999999999993E-2</v>
      </c>
      <c r="K425" s="55">
        <f>I425*0.052</f>
        <v>374.53</v>
      </c>
      <c r="L425" s="72">
        <f>I425+K425</f>
        <v>7577.03</v>
      </c>
      <c r="M425" s="74"/>
      <c r="N425" s="53">
        <v>143.30000000000001</v>
      </c>
      <c r="O425" s="27">
        <v>1.0009999999999999</v>
      </c>
      <c r="P425" s="79">
        <f t="shared" si="52"/>
        <v>182.45000000000002</v>
      </c>
      <c r="Q425" s="80">
        <f t="shared" si="53"/>
        <v>440</v>
      </c>
      <c r="R425" s="81">
        <f t="shared" si="54"/>
        <v>0.27320307048150733</v>
      </c>
    </row>
    <row r="426" spans="1:18">
      <c r="A426" s="40">
        <v>424</v>
      </c>
      <c r="B426" s="56">
        <f t="shared" si="47"/>
        <v>424</v>
      </c>
      <c r="C426" s="15" t="s">
        <v>859</v>
      </c>
      <c r="D426" s="16">
        <v>5600</v>
      </c>
      <c r="E426" s="68">
        <f t="shared" si="48"/>
        <v>560</v>
      </c>
      <c r="F426" s="68">
        <f t="shared" si="49"/>
        <v>5040</v>
      </c>
      <c r="G426" s="68">
        <f t="shared" si="50"/>
        <v>25.2</v>
      </c>
      <c r="H426" s="67">
        <f t="shared" si="51"/>
        <v>5040</v>
      </c>
      <c r="I426" s="44">
        <v>7189.7</v>
      </c>
      <c r="J426" s="25">
        <v>0.13699999999999998</v>
      </c>
      <c r="K426" s="55">
        <f>I426*0.052</f>
        <v>373.86439999999999</v>
      </c>
      <c r="L426" s="72">
        <f>I426+K426</f>
        <v>7563.5644000000002</v>
      </c>
      <c r="M426" s="74"/>
      <c r="N426" s="53">
        <v>797.2</v>
      </c>
      <c r="O426" s="27">
        <v>0.48299999999999998</v>
      </c>
      <c r="P426" s="79">
        <f t="shared" si="52"/>
        <v>822.40000000000009</v>
      </c>
      <c r="Q426" s="80">
        <f t="shared" si="53"/>
        <v>296</v>
      </c>
      <c r="R426" s="81">
        <f t="shared" si="54"/>
        <v>3.1610637230306125E-2</v>
      </c>
    </row>
    <row r="427" spans="1:18">
      <c r="A427" s="40">
        <v>425</v>
      </c>
      <c r="B427" s="56">
        <f t="shared" si="47"/>
        <v>425</v>
      </c>
      <c r="C427" s="15" t="s">
        <v>861</v>
      </c>
      <c r="D427" s="16">
        <v>30000</v>
      </c>
      <c r="E427" s="68">
        <f t="shared" si="48"/>
        <v>3000</v>
      </c>
      <c r="F427" s="68">
        <f t="shared" si="49"/>
        <v>27000</v>
      </c>
      <c r="G427" s="68">
        <f t="shared" si="50"/>
        <v>135</v>
      </c>
      <c r="H427" s="67">
        <f t="shared" si="51"/>
        <v>27000</v>
      </c>
      <c r="I427" s="44">
        <v>7159</v>
      </c>
      <c r="J427" s="25">
        <v>8.199999999999999E-2</v>
      </c>
      <c r="K427" s="55">
        <f>I427*0.052</f>
        <v>372.26799999999997</v>
      </c>
      <c r="L427" s="72">
        <f>I427+K427</f>
        <v>7531.268</v>
      </c>
      <c r="M427" s="74"/>
      <c r="N427" s="53">
        <v>467.4</v>
      </c>
      <c r="O427" s="27">
        <v>0.65900000000000003</v>
      </c>
      <c r="P427" s="79">
        <f t="shared" si="52"/>
        <v>602.4</v>
      </c>
      <c r="Q427" s="80">
        <f t="shared" si="53"/>
        <v>346</v>
      </c>
      <c r="R427" s="81">
        <f t="shared" si="54"/>
        <v>0.28883183568677795</v>
      </c>
    </row>
    <row r="428" spans="1:18">
      <c r="A428" s="40">
        <v>426</v>
      </c>
      <c r="B428" s="56">
        <f t="shared" si="47"/>
        <v>426</v>
      </c>
      <c r="C428" s="15" t="s">
        <v>863</v>
      </c>
      <c r="D428" s="16">
        <v>7684</v>
      </c>
      <c r="E428" s="68">
        <f t="shared" si="48"/>
        <v>768.40000000000009</v>
      </c>
      <c r="F428" s="68">
        <f t="shared" si="49"/>
        <v>6915.6</v>
      </c>
      <c r="G428" s="68">
        <f t="shared" si="50"/>
        <v>34.57800000000001</v>
      </c>
      <c r="H428" s="67">
        <f t="shared" si="51"/>
        <v>6915.6</v>
      </c>
      <c r="I428" s="44">
        <v>7155</v>
      </c>
      <c r="J428" s="25">
        <v>0.16500000000000001</v>
      </c>
      <c r="K428" s="55">
        <f>I428*0.052</f>
        <v>372.06</v>
      </c>
      <c r="L428" s="72">
        <f>I428+K428</f>
        <v>7527.06</v>
      </c>
      <c r="M428" s="74"/>
      <c r="N428" s="53">
        <v>1207</v>
      </c>
      <c r="O428" s="27">
        <v>0.432</v>
      </c>
      <c r="P428" s="79">
        <f t="shared" si="52"/>
        <v>1241.578</v>
      </c>
      <c r="Q428" s="80">
        <f t="shared" si="53"/>
        <v>232</v>
      </c>
      <c r="R428" s="81">
        <f t="shared" si="54"/>
        <v>2.864788732394364E-2</v>
      </c>
    </row>
    <row r="429" spans="1:18">
      <c r="A429" s="40">
        <v>427</v>
      </c>
      <c r="B429" s="56">
        <f t="shared" si="47"/>
        <v>427</v>
      </c>
      <c r="C429" s="15" t="s">
        <v>865</v>
      </c>
      <c r="D429" s="16">
        <v>7600</v>
      </c>
      <c r="E429" s="68">
        <f t="shared" si="48"/>
        <v>760</v>
      </c>
      <c r="F429" s="68">
        <f t="shared" si="49"/>
        <v>6840</v>
      </c>
      <c r="G429" s="68">
        <f t="shared" si="50"/>
        <v>34.200000000000003</v>
      </c>
      <c r="H429" s="67">
        <f t="shared" si="51"/>
        <v>6840</v>
      </c>
      <c r="I429" s="44">
        <v>7150</v>
      </c>
      <c r="J429" s="25">
        <v>4.2000000000000003E-2</v>
      </c>
      <c r="K429" s="55">
        <f>I429*0.052</f>
        <v>371.79999999999995</v>
      </c>
      <c r="L429" s="72">
        <f>I429+K429</f>
        <v>7521.8</v>
      </c>
      <c r="M429" s="74"/>
      <c r="N429" s="53">
        <v>530</v>
      </c>
      <c r="O429" s="27">
        <v>0.11600000000000001</v>
      </c>
      <c r="P429" s="79">
        <f t="shared" si="52"/>
        <v>564.20000000000005</v>
      </c>
      <c r="Q429" s="80">
        <f t="shared" si="53"/>
        <v>353</v>
      </c>
      <c r="R429" s="81">
        <f t="shared" si="54"/>
        <v>6.4528301886792538E-2</v>
      </c>
    </row>
    <row r="430" spans="1:18">
      <c r="A430" s="40">
        <v>428</v>
      </c>
      <c r="B430" s="56">
        <f t="shared" si="47"/>
        <v>428</v>
      </c>
      <c r="C430" s="15" t="s">
        <v>867</v>
      </c>
      <c r="D430" s="16">
        <v>4900</v>
      </c>
      <c r="E430" s="68">
        <f t="shared" si="48"/>
        <v>490</v>
      </c>
      <c r="F430" s="68">
        <f t="shared" si="49"/>
        <v>4410</v>
      </c>
      <c r="G430" s="68">
        <f t="shared" si="50"/>
        <v>22.05</v>
      </c>
      <c r="H430" s="67">
        <f t="shared" si="51"/>
        <v>4410</v>
      </c>
      <c r="I430" s="44">
        <v>7143.3</v>
      </c>
      <c r="J430" s="25">
        <v>0.22800000000000001</v>
      </c>
      <c r="K430" s="55">
        <f>I430*0.052</f>
        <v>371.45159999999998</v>
      </c>
      <c r="L430" s="72">
        <f>I430+K430</f>
        <v>7514.7516000000005</v>
      </c>
      <c r="M430" s="74"/>
      <c r="N430" s="53">
        <v>748.2</v>
      </c>
      <c r="O430" s="27">
        <v>0.39700000000000002</v>
      </c>
      <c r="P430" s="79">
        <f t="shared" si="52"/>
        <v>770.25</v>
      </c>
      <c r="Q430" s="80">
        <f t="shared" si="53"/>
        <v>309</v>
      </c>
      <c r="R430" s="81">
        <f t="shared" si="54"/>
        <v>2.9470729751403305E-2</v>
      </c>
    </row>
    <row r="431" spans="1:18">
      <c r="A431" s="40">
        <v>429</v>
      </c>
      <c r="B431" s="56">
        <f t="shared" si="47"/>
        <v>429</v>
      </c>
      <c r="C431" s="15" t="s">
        <v>869</v>
      </c>
      <c r="D431" s="16">
        <v>41200</v>
      </c>
      <c r="E431" s="68">
        <f t="shared" si="48"/>
        <v>4120</v>
      </c>
      <c r="F431" s="68">
        <f t="shared" si="49"/>
        <v>37080</v>
      </c>
      <c r="G431" s="68">
        <f t="shared" si="50"/>
        <v>185.4</v>
      </c>
      <c r="H431" s="67">
        <f t="shared" si="51"/>
        <v>37080</v>
      </c>
      <c r="I431" s="44">
        <v>7110.1</v>
      </c>
      <c r="J431" s="25">
        <v>3.5000000000000003E-2</v>
      </c>
      <c r="K431" s="55">
        <f>I431*0.052</f>
        <v>369.72520000000003</v>
      </c>
      <c r="L431" s="72">
        <f>I431+K431</f>
        <v>7479.8252000000002</v>
      </c>
      <c r="M431" s="74"/>
      <c r="N431" s="53">
        <v>-95.5</v>
      </c>
      <c r="O431" s="27">
        <v>-1.6879999999999999</v>
      </c>
      <c r="P431" s="79">
        <f t="shared" si="52"/>
        <v>89.9</v>
      </c>
      <c r="Q431" s="80">
        <f t="shared" si="53"/>
        <v>454</v>
      </c>
      <c r="R431" s="81">
        <f t="shared" si="54"/>
        <v>1.9413612565445026</v>
      </c>
    </row>
    <row r="432" spans="1:18">
      <c r="A432" s="40">
        <v>430</v>
      </c>
      <c r="B432" s="56">
        <f t="shared" si="47"/>
        <v>430</v>
      </c>
      <c r="C432" s="15" t="s">
        <v>871</v>
      </c>
      <c r="D432" s="16">
        <v>7420</v>
      </c>
      <c r="E432" s="68">
        <f t="shared" si="48"/>
        <v>742</v>
      </c>
      <c r="F432" s="68">
        <f t="shared" si="49"/>
        <v>6678</v>
      </c>
      <c r="G432" s="68">
        <f t="shared" si="50"/>
        <v>33.39</v>
      </c>
      <c r="H432" s="67">
        <f t="shared" si="51"/>
        <v>6678</v>
      </c>
      <c r="I432" s="44">
        <v>7080.1</v>
      </c>
      <c r="J432" s="25">
        <v>5.5999999999999994E-2</v>
      </c>
      <c r="K432" s="55">
        <f>I432*0.052</f>
        <v>368.16520000000003</v>
      </c>
      <c r="L432" s="72">
        <f>I432+K432</f>
        <v>7448.2652000000007</v>
      </c>
      <c r="M432" s="74"/>
      <c r="N432" s="53">
        <v>163.69999999999999</v>
      </c>
      <c r="O432" s="27">
        <v>0.80500000000000005</v>
      </c>
      <c r="P432" s="79">
        <f t="shared" si="52"/>
        <v>197.08999999999997</v>
      </c>
      <c r="Q432" s="80">
        <f t="shared" si="53"/>
        <v>438</v>
      </c>
      <c r="R432" s="81">
        <f t="shared" si="54"/>
        <v>0.2039706780696395</v>
      </c>
    </row>
    <row r="433" spans="1:18">
      <c r="A433" s="40">
        <v>431</v>
      </c>
      <c r="B433" s="56">
        <f t="shared" si="47"/>
        <v>431</v>
      </c>
      <c r="C433" s="15" t="s">
        <v>873</v>
      </c>
      <c r="D433" s="16">
        <v>20000</v>
      </c>
      <c r="E433" s="68">
        <f t="shared" si="48"/>
        <v>2000</v>
      </c>
      <c r="F433" s="68">
        <f t="shared" si="49"/>
        <v>18000</v>
      </c>
      <c r="G433" s="68">
        <f t="shared" si="50"/>
        <v>90</v>
      </c>
      <c r="H433" s="67">
        <f t="shared" si="51"/>
        <v>18000</v>
      </c>
      <c r="I433" s="44">
        <v>7057</v>
      </c>
      <c r="J433" s="25">
        <v>0.105</v>
      </c>
      <c r="K433" s="55">
        <f>I433*0.052</f>
        <v>366.964</v>
      </c>
      <c r="L433" s="72">
        <f>I433+K433</f>
        <v>7423.9639999999999</v>
      </c>
      <c r="M433" s="74"/>
      <c r="N433" s="53">
        <v>545</v>
      </c>
      <c r="O433" s="27">
        <v>0.88600000000000001</v>
      </c>
      <c r="P433" s="79">
        <f t="shared" si="52"/>
        <v>635</v>
      </c>
      <c r="Q433" s="80">
        <f t="shared" si="53"/>
        <v>340</v>
      </c>
      <c r="R433" s="81">
        <f t="shared" si="54"/>
        <v>0.16513761467889909</v>
      </c>
    </row>
    <row r="434" spans="1:18">
      <c r="A434" s="40">
        <v>432</v>
      </c>
      <c r="B434" s="56">
        <f t="shared" si="47"/>
        <v>432</v>
      </c>
      <c r="C434" s="15" t="s">
        <v>875</v>
      </c>
      <c r="D434" s="16">
        <v>15000</v>
      </c>
      <c r="E434" s="68">
        <f t="shared" si="48"/>
        <v>1500</v>
      </c>
      <c r="F434" s="68">
        <f t="shared" si="49"/>
        <v>13500</v>
      </c>
      <c r="G434" s="68">
        <f t="shared" si="50"/>
        <v>67.5</v>
      </c>
      <c r="H434" s="67">
        <f t="shared" si="51"/>
        <v>13500</v>
      </c>
      <c r="I434" s="44">
        <v>7014.6</v>
      </c>
      <c r="J434" s="25">
        <v>8.8000000000000009E-2</v>
      </c>
      <c r="K434" s="55">
        <f>I434*0.052</f>
        <v>364.75920000000002</v>
      </c>
      <c r="L434" s="72">
        <f>I434+K434</f>
        <v>7379.3592000000008</v>
      </c>
      <c r="M434" s="74"/>
      <c r="N434" s="53">
        <v>738</v>
      </c>
      <c r="O434" s="27">
        <v>0.104</v>
      </c>
      <c r="P434" s="79">
        <f t="shared" si="52"/>
        <v>805.5</v>
      </c>
      <c r="Q434" s="80">
        <f t="shared" si="53"/>
        <v>300</v>
      </c>
      <c r="R434" s="81">
        <f t="shared" si="54"/>
        <v>9.1463414634146339E-2</v>
      </c>
    </row>
    <row r="435" spans="1:18">
      <c r="A435" s="40">
        <v>433</v>
      </c>
      <c r="B435" s="56">
        <f t="shared" si="47"/>
        <v>433</v>
      </c>
      <c r="C435" s="15" t="s">
        <v>877</v>
      </c>
      <c r="D435" s="16">
        <v>18277</v>
      </c>
      <c r="E435" s="68">
        <f t="shared" si="48"/>
        <v>1827.7</v>
      </c>
      <c r="F435" s="68">
        <f t="shared" si="49"/>
        <v>16449.3</v>
      </c>
      <c r="G435" s="68">
        <f t="shared" si="50"/>
        <v>82.246499999999997</v>
      </c>
      <c r="H435" s="67">
        <f t="shared" si="51"/>
        <v>16449.3</v>
      </c>
      <c r="I435" s="44">
        <v>6973.6</v>
      </c>
      <c r="J435" s="25">
        <v>0.152</v>
      </c>
      <c r="K435" s="55">
        <f>I435*0.052</f>
        <v>362.62720000000002</v>
      </c>
      <c r="L435" s="72">
        <f>I435+K435</f>
        <v>7336.2272000000003</v>
      </c>
      <c r="M435" s="74"/>
      <c r="N435" s="53">
        <v>-120.6</v>
      </c>
      <c r="O435" s="27">
        <v>-14.016</v>
      </c>
      <c r="P435" s="79">
        <f t="shared" si="52"/>
        <v>-38.353499999999997</v>
      </c>
      <c r="Q435" s="80">
        <f t="shared" si="53"/>
        <v>473</v>
      </c>
      <c r="R435" s="81">
        <f t="shared" si="54"/>
        <v>0.68197761194029849</v>
      </c>
    </row>
    <row r="436" spans="1:18">
      <c r="A436" s="40">
        <v>434</v>
      </c>
      <c r="B436" s="56">
        <f t="shared" si="47"/>
        <v>434</v>
      </c>
      <c r="C436" s="15" t="s">
        <v>879</v>
      </c>
      <c r="D436" s="16">
        <v>6500</v>
      </c>
      <c r="E436" s="68">
        <f t="shared" si="48"/>
        <v>650</v>
      </c>
      <c r="F436" s="68">
        <f t="shared" si="49"/>
        <v>5850</v>
      </c>
      <c r="G436" s="68">
        <f t="shared" si="50"/>
        <v>29.25</v>
      </c>
      <c r="H436" s="67">
        <f t="shared" si="51"/>
        <v>5850</v>
      </c>
      <c r="I436" s="44">
        <v>6946.1</v>
      </c>
      <c r="J436" s="25">
        <v>0.10800000000000001</v>
      </c>
      <c r="K436" s="55">
        <f>I436*0.052</f>
        <v>361.19720000000001</v>
      </c>
      <c r="L436" s="72">
        <f>I436+K436</f>
        <v>7307.2972</v>
      </c>
      <c r="M436" s="74"/>
      <c r="N436" s="53">
        <v>327.9</v>
      </c>
      <c r="O436" s="27">
        <v>-0.40300000000000002</v>
      </c>
      <c r="P436" s="79">
        <f t="shared" si="52"/>
        <v>357.15</v>
      </c>
      <c r="Q436" s="80">
        <f t="shared" si="53"/>
        <v>406</v>
      </c>
      <c r="R436" s="81">
        <f t="shared" si="54"/>
        <v>8.9204025617566338E-2</v>
      </c>
    </row>
    <row r="437" spans="1:18">
      <c r="A437" s="40">
        <v>435</v>
      </c>
      <c r="B437" s="56">
        <f t="shared" si="47"/>
        <v>435</v>
      </c>
      <c r="C437" s="15" t="s">
        <v>881</v>
      </c>
      <c r="D437" s="16">
        <v>30362</v>
      </c>
      <c r="E437" s="68">
        <f t="shared" si="48"/>
        <v>3036.2000000000003</v>
      </c>
      <c r="F437" s="68">
        <f t="shared" si="49"/>
        <v>27325.8</v>
      </c>
      <c r="G437" s="68">
        <f t="shared" si="50"/>
        <v>136.62899999999999</v>
      </c>
      <c r="H437" s="67">
        <f t="shared" si="51"/>
        <v>27325.8</v>
      </c>
      <c r="I437" s="44">
        <v>6934</v>
      </c>
      <c r="J437" s="25">
        <v>0.126</v>
      </c>
      <c r="K437" s="55">
        <f>I437*0.052</f>
        <v>360.56799999999998</v>
      </c>
      <c r="L437" s="72">
        <f>I437+K437</f>
        <v>7294.5680000000002</v>
      </c>
      <c r="M437" s="74"/>
      <c r="N437" s="53">
        <v>633.5</v>
      </c>
      <c r="O437" s="27">
        <v>0.36799999999999999</v>
      </c>
      <c r="P437" s="79">
        <f t="shared" si="52"/>
        <v>770.12900000000002</v>
      </c>
      <c r="Q437" s="80">
        <f t="shared" si="53"/>
        <v>310</v>
      </c>
      <c r="R437" s="81">
        <f t="shared" si="54"/>
        <v>0.21567324388318868</v>
      </c>
    </row>
    <row r="438" spans="1:18">
      <c r="A438" s="40">
        <v>436</v>
      </c>
      <c r="B438" s="56">
        <f t="shared" si="47"/>
        <v>436</v>
      </c>
      <c r="C438" s="15" t="s">
        <v>883</v>
      </c>
      <c r="D438" s="16">
        <v>19000</v>
      </c>
      <c r="E438" s="68">
        <f t="shared" si="48"/>
        <v>1900</v>
      </c>
      <c r="F438" s="68">
        <f t="shared" si="49"/>
        <v>17100</v>
      </c>
      <c r="G438" s="68">
        <f t="shared" si="50"/>
        <v>85.5</v>
      </c>
      <c r="H438" s="67">
        <f t="shared" si="51"/>
        <v>17100</v>
      </c>
      <c r="I438" s="44">
        <v>6909.4</v>
      </c>
      <c r="J438" s="25">
        <v>4.5999999999999999E-2</v>
      </c>
      <c r="K438" s="55">
        <f>I438*0.052</f>
        <v>359.28879999999998</v>
      </c>
      <c r="L438" s="72">
        <f>I438+K438</f>
        <v>7268.6887999999999</v>
      </c>
      <c r="M438" s="74"/>
      <c r="N438" s="53">
        <v>259.7</v>
      </c>
      <c r="O438" s="27">
        <v>-0.252</v>
      </c>
      <c r="P438" s="79">
        <f t="shared" si="52"/>
        <v>345.2</v>
      </c>
      <c r="Q438" s="80">
        <f t="shared" si="53"/>
        <v>411</v>
      </c>
      <c r="R438" s="81">
        <f t="shared" si="54"/>
        <v>0.32922603003465539</v>
      </c>
    </row>
    <row r="439" spans="1:18">
      <c r="A439" s="40">
        <v>437</v>
      </c>
      <c r="B439" s="56">
        <f t="shared" si="47"/>
        <v>437</v>
      </c>
      <c r="C439" s="15" t="s">
        <v>885</v>
      </c>
      <c r="D439" s="16">
        <v>9300</v>
      </c>
      <c r="E439" s="68">
        <f t="shared" si="48"/>
        <v>930</v>
      </c>
      <c r="F439" s="68">
        <f t="shared" si="49"/>
        <v>8370</v>
      </c>
      <c r="G439" s="68">
        <f t="shared" si="50"/>
        <v>41.85</v>
      </c>
      <c r="H439" s="67">
        <f t="shared" si="51"/>
        <v>8370</v>
      </c>
      <c r="I439" s="44">
        <v>6887.2</v>
      </c>
      <c r="J439" s="25">
        <v>7.2000000000000008E-2</v>
      </c>
      <c r="K439" s="55">
        <f>I439*0.052</f>
        <v>358.13439999999997</v>
      </c>
      <c r="L439" s="72">
        <f>I439+K439</f>
        <v>7245.3343999999997</v>
      </c>
      <c r="M439" s="74"/>
      <c r="N439" s="53">
        <v>39.5</v>
      </c>
      <c r="O439" s="27">
        <v>-0.56100000000000005</v>
      </c>
      <c r="P439" s="79">
        <f t="shared" si="52"/>
        <v>81.349999999999994</v>
      </c>
      <c r="Q439" s="80">
        <f t="shared" si="53"/>
        <v>457</v>
      </c>
      <c r="R439" s="81">
        <f t="shared" si="54"/>
        <v>1.0594936708860758</v>
      </c>
    </row>
    <row r="440" spans="1:18">
      <c r="A440" s="40">
        <v>438</v>
      </c>
      <c r="B440" s="56">
        <f t="shared" si="47"/>
        <v>438</v>
      </c>
      <c r="C440" s="15" t="s">
        <v>887</v>
      </c>
      <c r="D440" s="16">
        <v>26500</v>
      </c>
      <c r="E440" s="68">
        <f t="shared" si="48"/>
        <v>2650</v>
      </c>
      <c r="F440" s="68">
        <f t="shared" si="49"/>
        <v>23850</v>
      </c>
      <c r="G440" s="68">
        <f t="shared" si="50"/>
        <v>119.25</v>
      </c>
      <c r="H440" s="67">
        <f t="shared" si="51"/>
        <v>23850</v>
      </c>
      <c r="I440" s="44">
        <v>6877</v>
      </c>
      <c r="J440" s="25">
        <v>1E-3</v>
      </c>
      <c r="K440" s="55">
        <f>I440*0.052</f>
        <v>357.60399999999998</v>
      </c>
      <c r="L440" s="72">
        <f>I440+K440</f>
        <v>7234.6040000000003</v>
      </c>
      <c r="M440" s="74"/>
      <c r="N440" s="53">
        <v>257</v>
      </c>
      <c r="O440" s="27">
        <v>0.42799999999999999</v>
      </c>
      <c r="P440" s="79">
        <f t="shared" si="52"/>
        <v>376.25</v>
      </c>
      <c r="Q440" s="80">
        <f t="shared" si="53"/>
        <v>403</v>
      </c>
      <c r="R440" s="81">
        <f t="shared" si="54"/>
        <v>0.46400778210116733</v>
      </c>
    </row>
    <row r="441" spans="1:18">
      <c r="A441" s="40">
        <v>439</v>
      </c>
      <c r="B441" s="56">
        <f t="shared" si="47"/>
        <v>439</v>
      </c>
      <c r="C441" s="15" t="s">
        <v>889</v>
      </c>
      <c r="D441" s="16">
        <v>8200</v>
      </c>
      <c r="E441" s="68">
        <f t="shared" si="48"/>
        <v>820</v>
      </c>
      <c r="F441" s="68">
        <f t="shared" si="49"/>
        <v>7380</v>
      </c>
      <c r="G441" s="68">
        <f t="shared" si="50"/>
        <v>36.9</v>
      </c>
      <c r="H441" s="67">
        <f t="shared" si="51"/>
        <v>7380</v>
      </c>
      <c r="I441" s="44">
        <v>6874.4</v>
      </c>
      <c r="J441" s="25">
        <v>6.5000000000000002E-2</v>
      </c>
      <c r="K441" s="55">
        <f>I441*0.052</f>
        <v>357.46879999999999</v>
      </c>
      <c r="L441" s="72">
        <f>I441+K441</f>
        <v>7231.8687999999993</v>
      </c>
      <c r="M441" s="74"/>
      <c r="N441" s="53">
        <v>168</v>
      </c>
      <c r="O441" s="27">
        <v>0.20799999999999999</v>
      </c>
      <c r="P441" s="79">
        <f t="shared" si="52"/>
        <v>204.9</v>
      </c>
      <c r="Q441" s="80">
        <f t="shared" si="53"/>
        <v>436</v>
      </c>
      <c r="R441" s="81">
        <f t="shared" si="54"/>
        <v>0.21964285714285717</v>
      </c>
    </row>
    <row r="442" spans="1:18">
      <c r="A442" s="40">
        <v>440</v>
      </c>
      <c r="B442" s="56">
        <f t="shared" si="47"/>
        <v>440</v>
      </c>
      <c r="C442" s="15" t="s">
        <v>891</v>
      </c>
      <c r="D442" s="16">
        <v>8291</v>
      </c>
      <c r="E442" s="68">
        <f t="shared" si="48"/>
        <v>829.1</v>
      </c>
      <c r="F442" s="68">
        <f t="shared" si="49"/>
        <v>7461.9</v>
      </c>
      <c r="G442" s="68">
        <f t="shared" si="50"/>
        <v>37.3095</v>
      </c>
      <c r="H442" s="67">
        <f t="shared" si="51"/>
        <v>7461.9</v>
      </c>
      <c r="I442" s="44">
        <v>6873</v>
      </c>
      <c r="J442" s="25">
        <v>4.4000000000000004E-2</v>
      </c>
      <c r="K442" s="55">
        <f>I442*0.052</f>
        <v>357.39599999999996</v>
      </c>
      <c r="L442" s="72">
        <f>I442+K442</f>
        <v>7230.3959999999997</v>
      </c>
      <c r="M442" s="74"/>
      <c r="N442" s="53">
        <v>657</v>
      </c>
      <c r="O442" s="27">
        <v>0.42799999999999999</v>
      </c>
      <c r="P442" s="79">
        <f t="shared" si="52"/>
        <v>694.30949999999996</v>
      </c>
      <c r="Q442" s="80">
        <f t="shared" si="53"/>
        <v>325</v>
      </c>
      <c r="R442" s="81">
        <f t="shared" si="54"/>
        <v>5.6787671232876646E-2</v>
      </c>
    </row>
    <row r="443" spans="1:18">
      <c r="A443" s="40">
        <v>441</v>
      </c>
      <c r="B443" s="56">
        <f t="shared" si="47"/>
        <v>441</v>
      </c>
      <c r="C443" s="15" t="s">
        <v>893</v>
      </c>
      <c r="D443" s="16">
        <v>17400</v>
      </c>
      <c r="E443" s="68">
        <f t="shared" si="48"/>
        <v>1740</v>
      </c>
      <c r="F443" s="68">
        <f t="shared" si="49"/>
        <v>15660</v>
      </c>
      <c r="G443" s="68">
        <f t="shared" si="50"/>
        <v>78.3</v>
      </c>
      <c r="H443" s="67">
        <f t="shared" si="51"/>
        <v>15660</v>
      </c>
      <c r="I443" s="44">
        <v>6841.3</v>
      </c>
      <c r="J443" s="25">
        <v>0.129</v>
      </c>
      <c r="K443" s="55">
        <f>I443*0.052</f>
        <v>355.74759999999998</v>
      </c>
      <c r="L443" s="72">
        <f>I443+K443</f>
        <v>7197.0475999999999</v>
      </c>
      <c r="M443" s="74"/>
      <c r="N443" s="53">
        <v>-128.19999999999999</v>
      </c>
      <c r="O443" s="27">
        <v>-1.3240000000000001</v>
      </c>
      <c r="P443" s="79">
        <f t="shared" si="52"/>
        <v>-49.899999999999991</v>
      </c>
      <c r="Q443" s="80">
        <f t="shared" si="53"/>
        <v>474</v>
      </c>
      <c r="R443" s="81">
        <f t="shared" si="54"/>
        <v>0.61076443057722307</v>
      </c>
    </row>
    <row r="444" spans="1:18">
      <c r="A444" s="40">
        <v>442</v>
      </c>
      <c r="B444" s="56">
        <f t="shared" si="47"/>
        <v>442</v>
      </c>
      <c r="C444" s="15" t="s">
        <v>895</v>
      </c>
      <c r="D444" s="16">
        <v>2615</v>
      </c>
      <c r="E444" s="68">
        <f t="shared" si="48"/>
        <v>261.5</v>
      </c>
      <c r="F444" s="68">
        <f t="shared" si="49"/>
        <v>2353.5</v>
      </c>
      <c r="G444" s="68">
        <f t="shared" si="50"/>
        <v>11.7675</v>
      </c>
      <c r="H444" s="67">
        <f t="shared" si="51"/>
        <v>2353.5</v>
      </c>
      <c r="I444" s="44">
        <v>6833.3</v>
      </c>
      <c r="J444" s="25">
        <v>-0.04</v>
      </c>
      <c r="K444" s="55">
        <f>I444*0.052</f>
        <v>355.33159999999998</v>
      </c>
      <c r="L444" s="72">
        <f>I444+K444</f>
        <v>7188.6316000000006</v>
      </c>
      <c r="M444" s="74"/>
      <c r="N444" s="53">
        <v>1541.8</v>
      </c>
      <c r="O444" s="27">
        <v>4.8000000000000001E-2</v>
      </c>
      <c r="P444" s="79">
        <f t="shared" si="52"/>
        <v>1553.5674999999999</v>
      </c>
      <c r="Q444" s="80">
        <f t="shared" si="53"/>
        <v>201</v>
      </c>
      <c r="R444" s="81">
        <f t="shared" si="54"/>
        <v>7.6323128810480787E-3</v>
      </c>
    </row>
    <row r="445" spans="1:18">
      <c r="A445" s="40">
        <v>443</v>
      </c>
      <c r="B445" s="56">
        <f t="shared" si="47"/>
        <v>443</v>
      </c>
      <c r="C445" s="15" t="s">
        <v>897</v>
      </c>
      <c r="D445" s="16">
        <v>9500</v>
      </c>
      <c r="E445" s="68">
        <f t="shared" si="48"/>
        <v>950</v>
      </c>
      <c r="F445" s="68">
        <f t="shared" si="49"/>
        <v>8550</v>
      </c>
      <c r="G445" s="68">
        <f t="shared" si="50"/>
        <v>42.75</v>
      </c>
      <c r="H445" s="67">
        <f t="shared" si="51"/>
        <v>8550</v>
      </c>
      <c r="I445" s="44">
        <v>6818.2</v>
      </c>
      <c r="J445" s="25">
        <v>0.121</v>
      </c>
      <c r="K445" s="55">
        <f>I445*0.052</f>
        <v>354.54639999999995</v>
      </c>
      <c r="L445" s="72">
        <f>I445+K445</f>
        <v>7172.7464</v>
      </c>
      <c r="M445" s="74"/>
      <c r="N445" s="53">
        <v>186</v>
      </c>
      <c r="O445" s="27">
        <v>29</v>
      </c>
      <c r="P445" s="79">
        <f t="shared" si="52"/>
        <v>228.75</v>
      </c>
      <c r="Q445" s="80">
        <f t="shared" si="53"/>
        <v>431</v>
      </c>
      <c r="R445" s="81">
        <f t="shared" si="54"/>
        <v>0.22983870967741934</v>
      </c>
    </row>
    <row r="446" spans="1:18">
      <c r="A446" s="40">
        <v>444</v>
      </c>
      <c r="B446" s="56">
        <f t="shared" si="47"/>
        <v>444</v>
      </c>
      <c r="C446" s="15" t="s">
        <v>899</v>
      </c>
      <c r="D446" s="16">
        <v>68000</v>
      </c>
      <c r="E446" s="68">
        <f t="shared" si="48"/>
        <v>6800</v>
      </c>
      <c r="F446" s="68">
        <f t="shared" si="49"/>
        <v>61200</v>
      </c>
      <c r="G446" s="68">
        <f t="shared" si="50"/>
        <v>306</v>
      </c>
      <c r="H446" s="67">
        <f t="shared" si="51"/>
        <v>61200</v>
      </c>
      <c r="I446" s="44">
        <v>6804</v>
      </c>
      <c r="J446" s="25">
        <v>0.05</v>
      </c>
      <c r="K446" s="55">
        <f>I446*0.052</f>
        <v>353.80799999999999</v>
      </c>
      <c r="L446" s="72">
        <f>I446+K446</f>
        <v>7157.808</v>
      </c>
      <c r="M446" s="74"/>
      <c r="N446" s="53">
        <v>553.1</v>
      </c>
      <c r="O446" s="27">
        <v>7.9359999999999999</v>
      </c>
      <c r="P446" s="79">
        <f t="shared" si="52"/>
        <v>859.1</v>
      </c>
      <c r="Q446" s="80">
        <f t="shared" si="53"/>
        <v>291</v>
      </c>
      <c r="R446" s="81">
        <f t="shared" si="54"/>
        <v>0.55324534442234674</v>
      </c>
    </row>
    <row r="447" spans="1:18">
      <c r="A447" s="40">
        <v>445</v>
      </c>
      <c r="B447" s="56">
        <f t="shared" si="47"/>
        <v>445</v>
      </c>
      <c r="C447" s="15" t="s">
        <v>901</v>
      </c>
      <c r="D447" s="16">
        <v>39500</v>
      </c>
      <c r="E447" s="68">
        <f t="shared" si="48"/>
        <v>3950</v>
      </c>
      <c r="F447" s="68">
        <f t="shared" si="49"/>
        <v>35550</v>
      </c>
      <c r="G447" s="68">
        <f t="shared" si="50"/>
        <v>177.75</v>
      </c>
      <c r="H447" s="67">
        <f t="shared" si="51"/>
        <v>35550</v>
      </c>
      <c r="I447" s="44">
        <v>6800.2</v>
      </c>
      <c r="J447" s="25">
        <v>-0.02</v>
      </c>
      <c r="K447" s="55">
        <f>I447*0.052</f>
        <v>353.61039999999997</v>
      </c>
      <c r="L447" s="72">
        <f>I447+K447</f>
        <v>7153.8103999999994</v>
      </c>
      <c r="M447" s="74"/>
      <c r="N447" s="53">
        <v>-11</v>
      </c>
      <c r="O447" s="27" t="s">
        <v>14</v>
      </c>
      <c r="P447" s="79">
        <f t="shared" si="52"/>
        <v>166.75</v>
      </c>
      <c r="Q447" s="80">
        <f t="shared" si="53"/>
        <v>442</v>
      </c>
      <c r="R447" s="81">
        <f t="shared" si="54"/>
        <v>16.15909090909091</v>
      </c>
    </row>
    <row r="448" spans="1:18">
      <c r="A448" s="40">
        <v>446</v>
      </c>
      <c r="B448" s="56">
        <f t="shared" si="47"/>
        <v>446</v>
      </c>
      <c r="C448" s="15" t="s">
        <v>903</v>
      </c>
      <c r="D448" s="16">
        <v>12124</v>
      </c>
      <c r="E448" s="68">
        <f t="shared" si="48"/>
        <v>1212.4000000000001</v>
      </c>
      <c r="F448" s="68">
        <f t="shared" si="49"/>
        <v>10911.6</v>
      </c>
      <c r="G448" s="68">
        <f t="shared" si="50"/>
        <v>54.558000000000007</v>
      </c>
      <c r="H448" s="67">
        <f t="shared" si="51"/>
        <v>10911.6</v>
      </c>
      <c r="I448" s="44">
        <v>6779.2</v>
      </c>
      <c r="J448" s="25">
        <v>0.436</v>
      </c>
      <c r="K448" s="55">
        <f>I448*0.052</f>
        <v>352.51839999999999</v>
      </c>
      <c r="L448" s="72">
        <f>I448+K448</f>
        <v>7131.7183999999997</v>
      </c>
      <c r="M448" s="74"/>
      <c r="N448" s="53">
        <v>-504.1</v>
      </c>
      <c r="O448" s="27" t="s">
        <v>14</v>
      </c>
      <c r="P448" s="79">
        <f t="shared" si="52"/>
        <v>-449.54200000000003</v>
      </c>
      <c r="Q448" s="80">
        <f t="shared" si="53"/>
        <v>487</v>
      </c>
      <c r="R448" s="81">
        <f t="shared" si="54"/>
        <v>0.10822852608609401</v>
      </c>
    </row>
    <row r="449" spans="1:18">
      <c r="A449" s="40">
        <v>447</v>
      </c>
      <c r="B449" s="56">
        <f t="shared" si="47"/>
        <v>447</v>
      </c>
      <c r="C449" s="15" t="s">
        <v>905</v>
      </c>
      <c r="D449" s="16">
        <v>19969</v>
      </c>
      <c r="E449" s="68">
        <f t="shared" si="48"/>
        <v>1996.9</v>
      </c>
      <c r="F449" s="68">
        <f t="shared" si="49"/>
        <v>17972.099999999999</v>
      </c>
      <c r="G449" s="68">
        <f t="shared" si="50"/>
        <v>89.860500000000002</v>
      </c>
      <c r="H449" s="67">
        <f t="shared" si="51"/>
        <v>17972.099999999999</v>
      </c>
      <c r="I449" s="44">
        <v>6762</v>
      </c>
      <c r="J449" s="25">
        <v>0.11</v>
      </c>
      <c r="K449" s="55">
        <f>I449*0.052</f>
        <v>351.62399999999997</v>
      </c>
      <c r="L449" s="72">
        <f>I449+K449</f>
        <v>7113.6239999999998</v>
      </c>
      <c r="M449" s="74"/>
      <c r="N449" s="53">
        <v>1759</v>
      </c>
      <c r="O449" s="27">
        <v>0.39300000000000002</v>
      </c>
      <c r="P449" s="79">
        <f t="shared" si="52"/>
        <v>1848.8605</v>
      </c>
      <c r="Q449" s="80">
        <f t="shared" si="53"/>
        <v>173</v>
      </c>
      <c r="R449" s="81">
        <f t="shared" si="54"/>
        <v>5.1086128482092097E-2</v>
      </c>
    </row>
    <row r="450" spans="1:18">
      <c r="A450" s="40">
        <v>448</v>
      </c>
      <c r="B450" s="56">
        <f t="shared" si="47"/>
        <v>448</v>
      </c>
      <c r="C450" s="15" t="s">
        <v>907</v>
      </c>
      <c r="D450" s="16">
        <v>26000</v>
      </c>
      <c r="E450" s="68">
        <f t="shared" si="48"/>
        <v>2600</v>
      </c>
      <c r="F450" s="68">
        <f t="shared" si="49"/>
        <v>23400</v>
      </c>
      <c r="G450" s="68">
        <f t="shared" si="50"/>
        <v>117</v>
      </c>
      <c r="H450" s="67">
        <f t="shared" si="51"/>
        <v>23400</v>
      </c>
      <c r="I450" s="44">
        <v>6717.7</v>
      </c>
      <c r="J450" s="25">
        <v>6.5000000000000002E-2</v>
      </c>
      <c r="K450" s="55">
        <f>I450*0.052</f>
        <v>349.32039999999995</v>
      </c>
      <c r="L450" s="72">
        <f>I450+K450</f>
        <v>7067.0203999999994</v>
      </c>
      <c r="M450" s="74"/>
      <c r="N450" s="53">
        <v>572.4</v>
      </c>
      <c r="O450" s="27">
        <v>-0.23400000000000001</v>
      </c>
      <c r="P450" s="79">
        <f t="shared" si="52"/>
        <v>689.4</v>
      </c>
      <c r="Q450" s="80">
        <f t="shared" si="53"/>
        <v>328</v>
      </c>
      <c r="R450" s="81">
        <f t="shared" si="54"/>
        <v>0.20440251572327045</v>
      </c>
    </row>
    <row r="451" spans="1:18">
      <c r="A451" s="40">
        <v>449</v>
      </c>
      <c r="B451" s="56">
        <f t="shared" si="47"/>
        <v>449</v>
      </c>
      <c r="C451" s="15" t="s">
        <v>909</v>
      </c>
      <c r="D451" s="16">
        <v>30000</v>
      </c>
      <c r="E451" s="68">
        <f t="shared" si="48"/>
        <v>3000</v>
      </c>
      <c r="F451" s="68">
        <f t="shared" si="49"/>
        <v>27000</v>
      </c>
      <c r="G451" s="68">
        <f t="shared" si="50"/>
        <v>135</v>
      </c>
      <c r="H451" s="67">
        <f t="shared" si="51"/>
        <v>27000</v>
      </c>
      <c r="I451" s="44">
        <v>6716.6</v>
      </c>
      <c r="J451" s="25">
        <v>0.14099999999999999</v>
      </c>
      <c r="K451" s="55">
        <f>I451*0.052</f>
        <v>349.26319999999998</v>
      </c>
      <c r="L451" s="72">
        <f>I451+K451</f>
        <v>7065.8632000000007</v>
      </c>
      <c r="M451" s="74"/>
      <c r="N451" s="53">
        <v>658.6</v>
      </c>
      <c r="O451" s="27">
        <v>0.186</v>
      </c>
      <c r="P451" s="79">
        <f t="shared" si="52"/>
        <v>793.6</v>
      </c>
      <c r="Q451" s="80">
        <f t="shared" si="53"/>
        <v>303</v>
      </c>
      <c r="R451" s="81">
        <f t="shared" si="54"/>
        <v>0.20498026116003643</v>
      </c>
    </row>
    <row r="452" spans="1:18">
      <c r="A452" s="40">
        <v>450</v>
      </c>
      <c r="B452" s="56">
        <f t="shared" ref="B452:B502" si="55">RANK($L452,$L$3:$L$502)</f>
        <v>450</v>
      </c>
      <c r="C452" s="15" t="s">
        <v>911</v>
      </c>
      <c r="D452" s="16">
        <v>7400</v>
      </c>
      <c r="E452" s="68">
        <f t="shared" ref="E452:E502" si="56">D452*0.1</f>
        <v>740</v>
      </c>
      <c r="F452" s="68">
        <f t="shared" ref="F452:F502" si="57">D452-E452</f>
        <v>6660</v>
      </c>
      <c r="G452" s="68">
        <f t="shared" ref="G452:G502" si="58">(E452*45000)/1000000</f>
        <v>33.299999999999997</v>
      </c>
      <c r="H452" s="67">
        <f t="shared" ref="H452:H502" si="59">D452-E452</f>
        <v>6660</v>
      </c>
      <c r="I452" s="44">
        <v>6710.8</v>
      </c>
      <c r="J452" s="25">
        <v>0.14300000000000002</v>
      </c>
      <c r="K452" s="55">
        <f>I452*0.052</f>
        <v>348.96159999999998</v>
      </c>
      <c r="L452" s="72">
        <f>I452+K452</f>
        <v>7059.7615999999998</v>
      </c>
      <c r="M452" s="74"/>
      <c r="N452" s="53">
        <v>2444.4</v>
      </c>
      <c r="O452" s="27">
        <v>1.04</v>
      </c>
      <c r="P452" s="79">
        <f t="shared" ref="P452:P502" si="60">N452+G452</f>
        <v>2477.7000000000003</v>
      </c>
      <c r="Q452" s="80">
        <f t="shared" ref="Q452:Q502" si="61">RANK($P452,$P$3:$P$502)</f>
        <v>132</v>
      </c>
      <c r="R452" s="81">
        <f t="shared" ref="R452:R502" si="62">(P452-N452)/ABS(N452)</f>
        <v>1.3622974963181224E-2</v>
      </c>
    </row>
    <row r="453" spans="1:18">
      <c r="A453" s="40">
        <v>451</v>
      </c>
      <c r="B453" s="56">
        <f t="shared" si="55"/>
        <v>451</v>
      </c>
      <c r="C453" s="15" t="s">
        <v>913</v>
      </c>
      <c r="D453" s="16">
        <v>44000</v>
      </c>
      <c r="E453" s="68">
        <f t="shared" si="56"/>
        <v>4400</v>
      </c>
      <c r="F453" s="68">
        <f t="shared" si="57"/>
        <v>39600</v>
      </c>
      <c r="G453" s="68">
        <f t="shared" si="58"/>
        <v>198</v>
      </c>
      <c r="H453" s="67">
        <f t="shared" si="59"/>
        <v>39600</v>
      </c>
      <c r="I453" s="44">
        <v>6668.5</v>
      </c>
      <c r="J453" s="25">
        <v>9.0999999999999998E-2</v>
      </c>
      <c r="K453" s="55">
        <f>I453*0.052</f>
        <v>346.762</v>
      </c>
      <c r="L453" s="72">
        <f>I453+K453</f>
        <v>7015.2619999999997</v>
      </c>
      <c r="M453" s="74"/>
      <c r="N453" s="53">
        <v>414.7</v>
      </c>
      <c r="O453" s="27">
        <v>7.8E-2</v>
      </c>
      <c r="P453" s="79">
        <f t="shared" si="60"/>
        <v>612.70000000000005</v>
      </c>
      <c r="Q453" s="80">
        <f t="shared" si="61"/>
        <v>344</v>
      </c>
      <c r="R453" s="81">
        <f t="shared" si="62"/>
        <v>0.47745358090185691</v>
      </c>
    </row>
    <row r="454" spans="1:18">
      <c r="A454" s="40">
        <v>452</v>
      </c>
      <c r="B454" s="56">
        <f t="shared" si="55"/>
        <v>452</v>
      </c>
      <c r="C454" s="15" t="s">
        <v>915</v>
      </c>
      <c r="D454" s="16">
        <v>23000</v>
      </c>
      <c r="E454" s="68">
        <f t="shared" si="56"/>
        <v>2300</v>
      </c>
      <c r="F454" s="68">
        <f t="shared" si="57"/>
        <v>20700</v>
      </c>
      <c r="G454" s="68">
        <f t="shared" si="58"/>
        <v>103.5</v>
      </c>
      <c r="H454" s="67">
        <f t="shared" si="59"/>
        <v>20700</v>
      </c>
      <c r="I454" s="44">
        <v>6666</v>
      </c>
      <c r="J454" s="25">
        <v>5.5999999999999994E-2</v>
      </c>
      <c r="K454" s="55">
        <f>I454*0.052</f>
        <v>346.63200000000001</v>
      </c>
      <c r="L454" s="72">
        <f>I454+K454</f>
        <v>7012.6319999999996</v>
      </c>
      <c r="M454" s="74"/>
      <c r="N454" s="53">
        <v>535.5</v>
      </c>
      <c r="O454" s="27">
        <v>-0.35099999999999998</v>
      </c>
      <c r="P454" s="79">
        <f t="shared" si="60"/>
        <v>639</v>
      </c>
      <c r="Q454" s="80">
        <f t="shared" si="61"/>
        <v>337</v>
      </c>
      <c r="R454" s="81">
        <f t="shared" si="62"/>
        <v>0.19327731092436976</v>
      </c>
    </row>
    <row r="455" spans="1:18">
      <c r="A455" s="40">
        <v>453</v>
      </c>
      <c r="B455" s="56">
        <f t="shared" si="55"/>
        <v>453</v>
      </c>
      <c r="C455" s="15" t="s">
        <v>917</v>
      </c>
      <c r="D455" s="16">
        <v>18800</v>
      </c>
      <c r="E455" s="68">
        <f t="shared" si="56"/>
        <v>1880</v>
      </c>
      <c r="F455" s="68">
        <f t="shared" si="57"/>
        <v>16920</v>
      </c>
      <c r="G455" s="68">
        <f t="shared" si="58"/>
        <v>84.6</v>
      </c>
      <c r="H455" s="67">
        <f t="shared" si="59"/>
        <v>16920</v>
      </c>
      <c r="I455" s="44">
        <v>6658.9</v>
      </c>
      <c r="J455" s="25">
        <v>0.16500000000000001</v>
      </c>
      <c r="K455" s="55">
        <f>I455*0.052</f>
        <v>346.26279999999997</v>
      </c>
      <c r="L455" s="72">
        <f>I455+K455</f>
        <v>7005.1628000000001</v>
      </c>
      <c r="M455" s="74"/>
      <c r="N455" s="53">
        <v>1556.4</v>
      </c>
      <c r="O455" s="27">
        <v>0.29799999999999999</v>
      </c>
      <c r="P455" s="79">
        <f t="shared" si="60"/>
        <v>1641</v>
      </c>
      <c r="Q455" s="80">
        <f t="shared" si="61"/>
        <v>190</v>
      </c>
      <c r="R455" s="81">
        <f t="shared" si="62"/>
        <v>5.4356206630686139E-2</v>
      </c>
    </row>
    <row r="456" spans="1:18">
      <c r="A456" s="40">
        <v>454</v>
      </c>
      <c r="B456" s="56">
        <f t="shared" si="55"/>
        <v>454</v>
      </c>
      <c r="C456" s="15" t="s">
        <v>919</v>
      </c>
      <c r="D456" s="16">
        <v>7000</v>
      </c>
      <c r="E456" s="68">
        <f t="shared" si="56"/>
        <v>700</v>
      </c>
      <c r="F456" s="68">
        <f t="shared" si="57"/>
        <v>6300</v>
      </c>
      <c r="G456" s="68">
        <f t="shared" si="58"/>
        <v>31.5</v>
      </c>
      <c r="H456" s="67">
        <f t="shared" si="59"/>
        <v>6300</v>
      </c>
      <c r="I456" s="44">
        <v>6638</v>
      </c>
      <c r="J456" s="25">
        <v>7.400000000000001E-2</v>
      </c>
      <c r="K456" s="55">
        <f>I456*0.052</f>
        <v>345.17599999999999</v>
      </c>
      <c r="L456" s="72">
        <f>I456+K456</f>
        <v>6983.1760000000004</v>
      </c>
      <c r="M456" s="74"/>
      <c r="N456" s="53">
        <v>995</v>
      </c>
      <c r="O456" s="27">
        <v>0.33400000000000002</v>
      </c>
      <c r="P456" s="79">
        <f t="shared" si="60"/>
        <v>1026.5</v>
      </c>
      <c r="Q456" s="80">
        <f t="shared" si="61"/>
        <v>265</v>
      </c>
      <c r="R456" s="81">
        <f t="shared" si="62"/>
        <v>3.1658291457286429E-2</v>
      </c>
    </row>
    <row r="457" spans="1:18">
      <c r="A457" s="40">
        <v>455</v>
      </c>
      <c r="B457" s="56">
        <f t="shared" si="55"/>
        <v>455</v>
      </c>
      <c r="C457" s="15" t="s">
        <v>921</v>
      </c>
      <c r="D457" s="16">
        <v>12600</v>
      </c>
      <c r="E457" s="68">
        <f t="shared" si="56"/>
        <v>1260</v>
      </c>
      <c r="F457" s="68">
        <f t="shared" si="57"/>
        <v>11340</v>
      </c>
      <c r="G457" s="68">
        <f t="shared" si="58"/>
        <v>56.7</v>
      </c>
      <c r="H457" s="67">
        <f t="shared" si="59"/>
        <v>11340</v>
      </c>
      <c r="I457" s="44">
        <v>6583</v>
      </c>
      <c r="J457" s="25">
        <v>0.13300000000000001</v>
      </c>
      <c r="K457" s="55">
        <f>I457*0.052</f>
        <v>342.31599999999997</v>
      </c>
      <c r="L457" s="72">
        <f>I457+K457</f>
        <v>6925.3159999999998</v>
      </c>
      <c r="M457" s="74"/>
      <c r="N457" s="53">
        <v>-17</v>
      </c>
      <c r="O457" s="27">
        <v>-1.069</v>
      </c>
      <c r="P457" s="79">
        <f t="shared" si="60"/>
        <v>39.700000000000003</v>
      </c>
      <c r="Q457" s="80">
        <f t="shared" si="61"/>
        <v>464</v>
      </c>
      <c r="R457" s="81">
        <f t="shared" si="62"/>
        <v>3.335294117647059</v>
      </c>
    </row>
    <row r="458" spans="1:18">
      <c r="A458" s="40">
        <v>456</v>
      </c>
      <c r="B458" s="56">
        <f t="shared" si="55"/>
        <v>456</v>
      </c>
      <c r="C458" s="15" t="s">
        <v>923</v>
      </c>
      <c r="D458" s="16">
        <v>2400</v>
      </c>
      <c r="E458" s="68">
        <f t="shared" si="56"/>
        <v>240</v>
      </c>
      <c r="F458" s="68">
        <f t="shared" si="57"/>
        <v>2160</v>
      </c>
      <c r="G458" s="68">
        <f t="shared" si="58"/>
        <v>10.8</v>
      </c>
      <c r="H458" s="67">
        <f t="shared" si="59"/>
        <v>2160</v>
      </c>
      <c r="I458" s="44">
        <v>6582</v>
      </c>
      <c r="J458" s="25">
        <v>0.27699999999999997</v>
      </c>
      <c r="K458" s="55">
        <f>I458*0.052</f>
        <v>342.26400000000001</v>
      </c>
      <c r="L458" s="72">
        <f>I458+K458</f>
        <v>6924.2640000000001</v>
      </c>
      <c r="M458" s="74"/>
      <c r="N458" s="53">
        <v>1096</v>
      </c>
      <c r="O458" s="27" t="s">
        <v>14</v>
      </c>
      <c r="P458" s="79">
        <f t="shared" si="60"/>
        <v>1106.8</v>
      </c>
      <c r="Q458" s="80">
        <f t="shared" si="61"/>
        <v>249</v>
      </c>
      <c r="R458" s="81">
        <f t="shared" si="62"/>
        <v>9.8540145985401041E-3</v>
      </c>
    </row>
    <row r="459" spans="1:18">
      <c r="A459" s="40">
        <v>457</v>
      </c>
      <c r="B459" s="56">
        <f t="shared" si="55"/>
        <v>457</v>
      </c>
      <c r="C459" s="15" t="s">
        <v>925</v>
      </c>
      <c r="D459" s="16">
        <v>39500</v>
      </c>
      <c r="E459" s="68">
        <f t="shared" si="56"/>
        <v>3950</v>
      </c>
      <c r="F459" s="68">
        <f t="shared" si="57"/>
        <v>35550</v>
      </c>
      <c r="G459" s="68">
        <f t="shared" si="58"/>
        <v>177.75</v>
      </c>
      <c r="H459" s="67">
        <f t="shared" si="59"/>
        <v>35550</v>
      </c>
      <c r="I459" s="44">
        <v>6578.3</v>
      </c>
      <c r="J459" s="25">
        <v>-1.1000000000000001E-2</v>
      </c>
      <c r="K459" s="55">
        <f>I459*0.052</f>
        <v>342.07159999999999</v>
      </c>
      <c r="L459" s="72">
        <f>I459+K459</f>
        <v>6920.3716000000004</v>
      </c>
      <c r="M459" s="74"/>
      <c r="N459" s="53">
        <v>-39.700000000000003</v>
      </c>
      <c r="O459" s="27" t="s">
        <v>14</v>
      </c>
      <c r="P459" s="79">
        <f t="shared" si="60"/>
        <v>138.05000000000001</v>
      </c>
      <c r="Q459" s="80">
        <f t="shared" si="61"/>
        <v>446</v>
      </c>
      <c r="R459" s="81">
        <f t="shared" si="62"/>
        <v>4.4773299748110826</v>
      </c>
    </row>
    <row r="460" spans="1:18">
      <c r="A460" s="40">
        <v>458</v>
      </c>
      <c r="B460" s="56">
        <f t="shared" si="55"/>
        <v>458</v>
      </c>
      <c r="C460" s="15" t="s">
        <v>927</v>
      </c>
      <c r="D460" s="16">
        <v>31005</v>
      </c>
      <c r="E460" s="68">
        <f t="shared" si="56"/>
        <v>3100.5</v>
      </c>
      <c r="F460" s="68">
        <f t="shared" si="57"/>
        <v>27904.5</v>
      </c>
      <c r="G460" s="68">
        <f t="shared" si="58"/>
        <v>139.52250000000001</v>
      </c>
      <c r="H460" s="67">
        <f t="shared" si="59"/>
        <v>27904.5</v>
      </c>
      <c r="I460" s="44">
        <v>6503.3</v>
      </c>
      <c r="J460" s="25">
        <v>1.3000000000000001E-2</v>
      </c>
      <c r="K460" s="55">
        <f>I460*0.052</f>
        <v>338.17160000000001</v>
      </c>
      <c r="L460" s="72">
        <f>I460+K460</f>
        <v>6841.4715999999999</v>
      </c>
      <c r="M460" s="74"/>
      <c r="N460" s="53">
        <v>170.3</v>
      </c>
      <c r="O460" s="27">
        <v>-0.23100000000000001</v>
      </c>
      <c r="P460" s="79">
        <f t="shared" si="60"/>
        <v>309.82249999999999</v>
      </c>
      <c r="Q460" s="80">
        <f t="shared" si="61"/>
        <v>415</v>
      </c>
      <c r="R460" s="81">
        <f t="shared" si="62"/>
        <v>0.81927480916030515</v>
      </c>
    </row>
    <row r="461" spans="1:18">
      <c r="A461" s="40">
        <v>459</v>
      </c>
      <c r="B461" s="56">
        <f t="shared" si="55"/>
        <v>459</v>
      </c>
      <c r="C461" s="15" t="s">
        <v>929</v>
      </c>
      <c r="D461" s="16">
        <v>41000</v>
      </c>
      <c r="E461" s="68">
        <f t="shared" si="56"/>
        <v>4100</v>
      </c>
      <c r="F461" s="68">
        <f t="shared" si="57"/>
        <v>36900</v>
      </c>
      <c r="G461" s="68">
        <f t="shared" si="58"/>
        <v>184.5</v>
      </c>
      <c r="H461" s="67">
        <f t="shared" si="59"/>
        <v>36900</v>
      </c>
      <c r="I461" s="44">
        <v>6487.4</v>
      </c>
      <c r="J461" s="25">
        <v>0.19500000000000001</v>
      </c>
      <c r="K461" s="55">
        <f>I461*0.052</f>
        <v>337.34479999999996</v>
      </c>
      <c r="L461" s="72">
        <f>I461+K461</f>
        <v>6824.7447999999995</v>
      </c>
      <c r="M461" s="74"/>
      <c r="N461" s="53">
        <v>842.6</v>
      </c>
      <c r="O461" s="27">
        <v>0.753</v>
      </c>
      <c r="P461" s="79">
        <f t="shared" si="60"/>
        <v>1027.0999999999999</v>
      </c>
      <c r="Q461" s="80">
        <f t="shared" si="61"/>
        <v>264</v>
      </c>
      <c r="R461" s="81">
        <f t="shared" si="62"/>
        <v>0.21896510799905042</v>
      </c>
    </row>
    <row r="462" spans="1:18">
      <c r="A462" s="40">
        <v>460</v>
      </c>
      <c r="B462" s="56">
        <f t="shared" si="55"/>
        <v>460</v>
      </c>
      <c r="C462" s="15" t="s">
        <v>931</v>
      </c>
      <c r="D462" s="16">
        <v>10100</v>
      </c>
      <c r="E462" s="68">
        <f t="shared" si="56"/>
        <v>1010</v>
      </c>
      <c r="F462" s="68">
        <f t="shared" si="57"/>
        <v>9090</v>
      </c>
      <c r="G462" s="68">
        <f t="shared" si="58"/>
        <v>45.45</v>
      </c>
      <c r="H462" s="67">
        <f t="shared" si="59"/>
        <v>9090</v>
      </c>
      <c r="I462" s="44">
        <v>6475</v>
      </c>
      <c r="J462" s="25">
        <v>0.215</v>
      </c>
      <c r="K462" s="55">
        <f>I462*0.052</f>
        <v>336.7</v>
      </c>
      <c r="L462" s="72">
        <f>I462+K462</f>
        <v>6811.7</v>
      </c>
      <c r="M462" s="74"/>
      <c r="N462" s="53">
        <v>337</v>
      </c>
      <c r="O462" s="27">
        <v>6.8369999999999997</v>
      </c>
      <c r="P462" s="79">
        <f t="shared" si="60"/>
        <v>382.45</v>
      </c>
      <c r="Q462" s="80">
        <f t="shared" si="61"/>
        <v>400</v>
      </c>
      <c r="R462" s="81">
        <f t="shared" si="62"/>
        <v>0.13486646884272993</v>
      </c>
    </row>
    <row r="463" spans="1:18">
      <c r="A463" s="40">
        <v>461</v>
      </c>
      <c r="B463" s="56">
        <f t="shared" si="55"/>
        <v>461</v>
      </c>
      <c r="C463" s="15" t="s">
        <v>933</v>
      </c>
      <c r="D463" s="16">
        <v>1708</v>
      </c>
      <c r="E463" s="68">
        <f t="shared" si="56"/>
        <v>170.8</v>
      </c>
      <c r="F463" s="68">
        <f t="shared" si="57"/>
        <v>1537.2</v>
      </c>
      <c r="G463" s="68">
        <f t="shared" si="58"/>
        <v>7.6860000000000008</v>
      </c>
      <c r="H463" s="67">
        <f t="shared" si="59"/>
        <v>1537.2</v>
      </c>
      <c r="I463" s="44">
        <v>6466</v>
      </c>
      <c r="J463" s="25">
        <v>0.19600000000000001</v>
      </c>
      <c r="K463" s="55">
        <f>I463*0.052</f>
        <v>336.23199999999997</v>
      </c>
      <c r="L463" s="72">
        <f>I463+K463</f>
        <v>6802.232</v>
      </c>
      <c r="M463" s="74"/>
      <c r="N463" s="53">
        <v>-282</v>
      </c>
      <c r="O463" s="27" t="s">
        <v>14</v>
      </c>
      <c r="P463" s="79">
        <f t="shared" si="60"/>
        <v>-274.31400000000002</v>
      </c>
      <c r="Q463" s="80">
        <f t="shared" si="61"/>
        <v>482</v>
      </c>
      <c r="R463" s="81">
        <f t="shared" si="62"/>
        <v>2.7255319148936093E-2</v>
      </c>
    </row>
    <row r="464" spans="1:18">
      <c r="A464" s="40">
        <v>462</v>
      </c>
      <c r="B464" s="56">
        <f t="shared" si="55"/>
        <v>462</v>
      </c>
      <c r="C464" s="15" t="s">
        <v>935</v>
      </c>
      <c r="D464" s="16">
        <v>16840</v>
      </c>
      <c r="E464" s="68">
        <f t="shared" si="56"/>
        <v>1684</v>
      </c>
      <c r="F464" s="68">
        <f t="shared" si="57"/>
        <v>15156</v>
      </c>
      <c r="G464" s="68">
        <f t="shared" si="58"/>
        <v>75.78</v>
      </c>
      <c r="H464" s="67">
        <f t="shared" si="59"/>
        <v>15156</v>
      </c>
      <c r="I464" s="44">
        <v>6454.7</v>
      </c>
      <c r="J464" s="25">
        <v>7.2000000000000008E-2</v>
      </c>
      <c r="K464" s="55">
        <f>I464*0.052</f>
        <v>335.64439999999996</v>
      </c>
      <c r="L464" s="72">
        <f>I464+K464</f>
        <v>6790.3444</v>
      </c>
      <c r="M464" s="74"/>
      <c r="N464" s="53">
        <v>1918.1</v>
      </c>
      <c r="O464" s="27">
        <v>0.36199999999999999</v>
      </c>
      <c r="P464" s="79">
        <f t="shared" si="60"/>
        <v>1993.8799999999999</v>
      </c>
      <c r="Q464" s="80">
        <f t="shared" si="61"/>
        <v>159</v>
      </c>
      <c r="R464" s="81">
        <f t="shared" si="62"/>
        <v>3.9507846306240539E-2</v>
      </c>
    </row>
    <row r="465" spans="1:18">
      <c r="A465" s="40">
        <v>463</v>
      </c>
      <c r="B465" s="56">
        <f t="shared" si="55"/>
        <v>463</v>
      </c>
      <c r="C465" s="15" t="s">
        <v>937</v>
      </c>
      <c r="D465" s="16">
        <v>140000</v>
      </c>
      <c r="E465" s="68">
        <f t="shared" si="56"/>
        <v>14000</v>
      </c>
      <c r="F465" s="68">
        <f t="shared" si="57"/>
        <v>126000</v>
      </c>
      <c r="G465" s="68">
        <f t="shared" si="58"/>
        <v>630</v>
      </c>
      <c r="H465" s="67">
        <f t="shared" si="59"/>
        <v>126000</v>
      </c>
      <c r="I465" s="44">
        <v>6442.2</v>
      </c>
      <c r="J465" s="25">
        <v>0.18100000000000002</v>
      </c>
      <c r="K465" s="55">
        <f>I465*0.052</f>
        <v>334.99439999999998</v>
      </c>
      <c r="L465" s="72">
        <f>I465+K465</f>
        <v>6777.1943999999994</v>
      </c>
      <c r="M465" s="74"/>
      <c r="N465" s="53">
        <v>97.8</v>
      </c>
      <c r="O465" s="27">
        <v>24.736999999999998</v>
      </c>
      <c r="P465" s="79">
        <f t="shared" si="60"/>
        <v>727.8</v>
      </c>
      <c r="Q465" s="80">
        <f t="shared" si="61"/>
        <v>316</v>
      </c>
      <c r="R465" s="81">
        <f t="shared" si="62"/>
        <v>6.4417177914110431</v>
      </c>
    </row>
    <row r="466" spans="1:18">
      <c r="A466" s="40">
        <v>464</v>
      </c>
      <c r="B466" s="56">
        <f t="shared" si="55"/>
        <v>464</v>
      </c>
      <c r="C466" s="15" t="s">
        <v>939</v>
      </c>
      <c r="D466" s="16">
        <v>8356</v>
      </c>
      <c r="E466" s="68">
        <f t="shared" si="56"/>
        <v>835.6</v>
      </c>
      <c r="F466" s="68">
        <f t="shared" si="57"/>
        <v>7520.4</v>
      </c>
      <c r="G466" s="68">
        <f t="shared" si="58"/>
        <v>37.601999999999997</v>
      </c>
      <c r="H466" s="67">
        <f t="shared" si="59"/>
        <v>7520.4</v>
      </c>
      <c r="I466" s="44">
        <v>6418.3</v>
      </c>
      <c r="J466" s="25">
        <v>0.46600000000000003</v>
      </c>
      <c r="K466" s="55">
        <f>I466*0.052</f>
        <v>333.7516</v>
      </c>
      <c r="L466" s="72">
        <f>I466+K466</f>
        <v>6752.0515999999998</v>
      </c>
      <c r="M466" s="74"/>
      <c r="N466" s="53">
        <v>98.6</v>
      </c>
      <c r="O466" s="27">
        <v>-2.1999999999999999E-2</v>
      </c>
      <c r="P466" s="79">
        <f t="shared" si="60"/>
        <v>136.202</v>
      </c>
      <c r="Q466" s="80">
        <f t="shared" si="61"/>
        <v>447</v>
      </c>
      <c r="R466" s="81">
        <f t="shared" si="62"/>
        <v>0.38135902636916841</v>
      </c>
    </row>
    <row r="467" spans="1:18">
      <c r="A467" s="40">
        <v>465</v>
      </c>
      <c r="B467" s="56">
        <f t="shared" si="55"/>
        <v>465</v>
      </c>
      <c r="C467" s="15" t="s">
        <v>941</v>
      </c>
      <c r="D467" s="16">
        <v>34000</v>
      </c>
      <c r="E467" s="68">
        <f t="shared" si="56"/>
        <v>3400</v>
      </c>
      <c r="F467" s="68">
        <f t="shared" si="57"/>
        <v>30600</v>
      </c>
      <c r="G467" s="68">
        <f t="shared" si="58"/>
        <v>153</v>
      </c>
      <c r="H467" s="67">
        <f t="shared" si="59"/>
        <v>30600</v>
      </c>
      <c r="I467" s="44">
        <v>6405</v>
      </c>
      <c r="J467" s="25">
        <v>-1.7000000000000001E-2</v>
      </c>
      <c r="K467" s="55">
        <f>I467*0.052</f>
        <v>333.06</v>
      </c>
      <c r="L467" s="72">
        <f>I467+K467</f>
        <v>6738.06</v>
      </c>
      <c r="M467" s="74"/>
      <c r="N467" s="53">
        <v>-88</v>
      </c>
      <c r="O467" s="27">
        <v>-1.379</v>
      </c>
      <c r="P467" s="79">
        <f t="shared" si="60"/>
        <v>65</v>
      </c>
      <c r="Q467" s="80">
        <f t="shared" si="61"/>
        <v>460</v>
      </c>
      <c r="R467" s="81">
        <f t="shared" si="62"/>
        <v>1.7386363636363635</v>
      </c>
    </row>
    <row r="468" spans="1:18">
      <c r="A468" s="40">
        <v>466</v>
      </c>
      <c r="B468" s="56">
        <f t="shared" si="55"/>
        <v>466</v>
      </c>
      <c r="C468" s="15" t="s">
        <v>943</v>
      </c>
      <c r="D468" s="16">
        <v>18300</v>
      </c>
      <c r="E468" s="68">
        <f t="shared" si="56"/>
        <v>1830</v>
      </c>
      <c r="F468" s="68">
        <f t="shared" si="57"/>
        <v>16470</v>
      </c>
      <c r="G468" s="68">
        <f t="shared" si="58"/>
        <v>82.35</v>
      </c>
      <c r="H468" s="67">
        <f t="shared" si="59"/>
        <v>16470</v>
      </c>
      <c r="I468" s="44">
        <v>6325.8</v>
      </c>
      <c r="J468" s="25">
        <v>2.6000000000000002E-2</v>
      </c>
      <c r="K468" s="55">
        <f>I468*0.052</f>
        <v>328.94159999999999</v>
      </c>
      <c r="L468" s="72">
        <f>I468+K468</f>
        <v>6654.7416000000003</v>
      </c>
      <c r="M468" s="74"/>
      <c r="N468" s="53">
        <v>-201.9</v>
      </c>
      <c r="O468" s="27" t="s">
        <v>14</v>
      </c>
      <c r="P468" s="79">
        <f t="shared" si="60"/>
        <v>-119.55000000000001</v>
      </c>
      <c r="Q468" s="80">
        <f t="shared" si="61"/>
        <v>479</v>
      </c>
      <c r="R468" s="81">
        <f t="shared" si="62"/>
        <v>0.40787518573551257</v>
      </c>
    </row>
    <row r="469" spans="1:18">
      <c r="A469" s="40">
        <v>467</v>
      </c>
      <c r="B469" s="56">
        <f t="shared" si="55"/>
        <v>467</v>
      </c>
      <c r="C469" s="15" t="s">
        <v>945</v>
      </c>
      <c r="D469" s="16">
        <v>9691</v>
      </c>
      <c r="E469" s="68">
        <f t="shared" si="56"/>
        <v>969.1</v>
      </c>
      <c r="F469" s="68">
        <f t="shared" si="57"/>
        <v>8721.9</v>
      </c>
      <c r="G469" s="68">
        <f t="shared" si="58"/>
        <v>43.609499999999997</v>
      </c>
      <c r="H469" s="67">
        <f t="shared" si="59"/>
        <v>8721.9</v>
      </c>
      <c r="I469" s="44">
        <v>6319.1</v>
      </c>
      <c r="J469" s="25">
        <v>-1.1000000000000001E-2</v>
      </c>
      <c r="K469" s="55">
        <f>I469*0.052</f>
        <v>328.59320000000002</v>
      </c>
      <c r="L469" s="72">
        <f>I469+K469</f>
        <v>6647.6932000000006</v>
      </c>
      <c r="M469" s="74"/>
      <c r="N469" s="53">
        <v>764.4</v>
      </c>
      <c r="O469" s="27">
        <v>-0.54900000000000004</v>
      </c>
      <c r="P469" s="79">
        <f t="shared" si="60"/>
        <v>808.0095</v>
      </c>
      <c r="Q469" s="80">
        <f t="shared" si="61"/>
        <v>298</v>
      </c>
      <c r="R469" s="81">
        <f t="shared" si="62"/>
        <v>5.7050627943485123E-2</v>
      </c>
    </row>
    <row r="470" spans="1:18">
      <c r="A470" s="40">
        <v>468</v>
      </c>
      <c r="B470" s="56">
        <f t="shared" si="55"/>
        <v>468</v>
      </c>
      <c r="C470" s="15" t="s">
        <v>947</v>
      </c>
      <c r="D470" s="16">
        <v>8838</v>
      </c>
      <c r="E470" s="68">
        <f t="shared" si="56"/>
        <v>883.80000000000007</v>
      </c>
      <c r="F470" s="68">
        <f t="shared" si="57"/>
        <v>7954.2</v>
      </c>
      <c r="G470" s="68">
        <f t="shared" si="58"/>
        <v>39.771000000000001</v>
      </c>
      <c r="H470" s="67">
        <f t="shared" si="59"/>
        <v>7954.2</v>
      </c>
      <c r="I470" s="44">
        <v>6291</v>
      </c>
      <c r="J470" s="25">
        <v>1.8000000000000002E-2</v>
      </c>
      <c r="K470" s="55">
        <f>I470*0.052</f>
        <v>327.13200000000001</v>
      </c>
      <c r="L470" s="72">
        <f>I470+K470</f>
        <v>6618.1319999999996</v>
      </c>
      <c r="M470" s="74"/>
      <c r="N470" s="53">
        <v>815</v>
      </c>
      <c r="O470" s="27">
        <v>0.55800000000000005</v>
      </c>
      <c r="P470" s="79">
        <f t="shared" si="60"/>
        <v>854.77099999999996</v>
      </c>
      <c r="Q470" s="80">
        <f t="shared" si="61"/>
        <v>292</v>
      </c>
      <c r="R470" s="81">
        <f t="shared" si="62"/>
        <v>4.8798773006134916E-2</v>
      </c>
    </row>
    <row r="471" spans="1:18">
      <c r="A471" s="40">
        <v>469</v>
      </c>
      <c r="B471" s="56">
        <f t="shared" si="55"/>
        <v>469</v>
      </c>
      <c r="C471" s="15" t="s">
        <v>949</v>
      </c>
      <c r="D471" s="16">
        <v>5161</v>
      </c>
      <c r="E471" s="68">
        <f t="shared" si="56"/>
        <v>516.1</v>
      </c>
      <c r="F471" s="68">
        <f t="shared" si="57"/>
        <v>4644.8999999999996</v>
      </c>
      <c r="G471" s="68">
        <f t="shared" si="58"/>
        <v>23.224499999999999</v>
      </c>
      <c r="H471" s="67">
        <f t="shared" si="59"/>
        <v>4644.8999999999996</v>
      </c>
      <c r="I471" s="44">
        <v>6276</v>
      </c>
      <c r="J471" s="25">
        <v>7.5999999999999998E-2</v>
      </c>
      <c r="K471" s="55">
        <f>I471*0.052</f>
        <v>326.35199999999998</v>
      </c>
      <c r="L471" s="72">
        <f>I471+K471</f>
        <v>6602.3519999999999</v>
      </c>
      <c r="M471" s="74"/>
      <c r="N471" s="53">
        <v>1988</v>
      </c>
      <c r="O471" s="27">
        <v>-0.20899999999999999</v>
      </c>
      <c r="P471" s="79">
        <f t="shared" si="60"/>
        <v>2011.2245</v>
      </c>
      <c r="Q471" s="80">
        <f t="shared" si="61"/>
        <v>157</v>
      </c>
      <c r="R471" s="81">
        <f t="shared" si="62"/>
        <v>1.1682344064386336E-2</v>
      </c>
    </row>
    <row r="472" spans="1:18">
      <c r="A472" s="40">
        <v>470</v>
      </c>
      <c r="B472" s="56">
        <f t="shared" si="55"/>
        <v>470</v>
      </c>
      <c r="C472" s="15" t="s">
        <v>951</v>
      </c>
      <c r="D472" s="16">
        <v>21200</v>
      </c>
      <c r="E472" s="68">
        <f t="shared" si="56"/>
        <v>2120</v>
      </c>
      <c r="F472" s="68">
        <f t="shared" si="57"/>
        <v>19080</v>
      </c>
      <c r="G472" s="68">
        <f t="shared" si="58"/>
        <v>95.4</v>
      </c>
      <c r="H472" s="67">
        <f t="shared" si="59"/>
        <v>19080</v>
      </c>
      <c r="I472" s="44">
        <v>6258</v>
      </c>
      <c r="J472" s="25">
        <v>3.2000000000000001E-2</v>
      </c>
      <c r="K472" s="55">
        <f>I472*0.052</f>
        <v>325.416</v>
      </c>
      <c r="L472" s="72">
        <f>I472+K472</f>
        <v>6583.4160000000002</v>
      </c>
      <c r="M472" s="74"/>
      <c r="N472" s="53">
        <v>1958</v>
      </c>
      <c r="O472" s="27">
        <v>0.309</v>
      </c>
      <c r="P472" s="79">
        <f t="shared" si="60"/>
        <v>2053.4</v>
      </c>
      <c r="Q472" s="80">
        <f t="shared" si="61"/>
        <v>154</v>
      </c>
      <c r="R472" s="81">
        <f t="shared" si="62"/>
        <v>4.8723186925434162E-2</v>
      </c>
    </row>
    <row r="473" spans="1:18">
      <c r="A473" s="40">
        <v>471</v>
      </c>
      <c r="B473" s="56">
        <f t="shared" si="55"/>
        <v>471</v>
      </c>
      <c r="C473" s="15" t="s">
        <v>953</v>
      </c>
      <c r="D473" s="16">
        <v>11550</v>
      </c>
      <c r="E473" s="68">
        <f t="shared" si="56"/>
        <v>1155</v>
      </c>
      <c r="F473" s="68">
        <f t="shared" si="57"/>
        <v>10395</v>
      </c>
      <c r="G473" s="68">
        <f t="shared" si="58"/>
        <v>51.975000000000001</v>
      </c>
      <c r="H473" s="67">
        <f t="shared" si="59"/>
        <v>10395</v>
      </c>
      <c r="I473" s="44">
        <v>6257.2</v>
      </c>
      <c r="J473" s="25">
        <v>0.19699999999999998</v>
      </c>
      <c r="K473" s="55">
        <f>I473*0.052</f>
        <v>325.37439999999998</v>
      </c>
      <c r="L473" s="72">
        <f>I473+K473</f>
        <v>6582.5743999999995</v>
      </c>
      <c r="M473" s="74"/>
      <c r="N473" s="53">
        <v>467.3</v>
      </c>
      <c r="O473" s="27">
        <v>8.6750000000000007</v>
      </c>
      <c r="P473" s="79">
        <f t="shared" si="60"/>
        <v>519.27499999999998</v>
      </c>
      <c r="Q473" s="80">
        <f t="shared" si="61"/>
        <v>365</v>
      </c>
      <c r="R473" s="81">
        <f t="shared" si="62"/>
        <v>0.11122405307083237</v>
      </c>
    </row>
    <row r="474" spans="1:18">
      <c r="A474" s="40">
        <v>472</v>
      </c>
      <c r="B474" s="56">
        <f t="shared" si="55"/>
        <v>472</v>
      </c>
      <c r="C474" s="15" t="s">
        <v>955</v>
      </c>
      <c r="D474" s="16">
        <v>15800</v>
      </c>
      <c r="E474" s="68">
        <f t="shared" si="56"/>
        <v>1580</v>
      </c>
      <c r="F474" s="68">
        <f t="shared" si="57"/>
        <v>14220</v>
      </c>
      <c r="G474" s="68">
        <f t="shared" si="58"/>
        <v>71.099999999999994</v>
      </c>
      <c r="H474" s="67">
        <f t="shared" si="59"/>
        <v>14220</v>
      </c>
      <c r="I474" s="44">
        <v>6200.9</v>
      </c>
      <c r="J474" s="25">
        <v>0.214</v>
      </c>
      <c r="K474" s="55">
        <f>I474*0.052</f>
        <v>322.44679999999994</v>
      </c>
      <c r="L474" s="72">
        <f>I474+K474</f>
        <v>6523.3467999999993</v>
      </c>
      <c r="M474" s="74"/>
      <c r="N474" s="53">
        <v>1495.4</v>
      </c>
      <c r="O474" s="27">
        <v>1.056</v>
      </c>
      <c r="P474" s="79">
        <f t="shared" si="60"/>
        <v>1566.5</v>
      </c>
      <c r="Q474" s="80">
        <f t="shared" si="61"/>
        <v>199</v>
      </c>
      <c r="R474" s="81">
        <f t="shared" si="62"/>
        <v>4.7545807141901771E-2</v>
      </c>
    </row>
    <row r="475" spans="1:18">
      <c r="A475" s="40">
        <v>473</v>
      </c>
      <c r="B475" s="56">
        <f t="shared" si="55"/>
        <v>473</v>
      </c>
      <c r="C475" s="15" t="s">
        <v>957</v>
      </c>
      <c r="D475" s="16">
        <v>18150</v>
      </c>
      <c r="E475" s="68">
        <f t="shared" si="56"/>
        <v>1815</v>
      </c>
      <c r="F475" s="68">
        <f t="shared" si="57"/>
        <v>16335</v>
      </c>
      <c r="G475" s="68">
        <f t="shared" si="58"/>
        <v>81.674999999999997</v>
      </c>
      <c r="H475" s="67">
        <f t="shared" si="59"/>
        <v>16335</v>
      </c>
      <c r="I475" s="44">
        <v>6182.3</v>
      </c>
      <c r="J475" s="25">
        <v>-7.0999999999999994E-2</v>
      </c>
      <c r="K475" s="55">
        <f>I475*0.052</f>
        <v>321.4796</v>
      </c>
      <c r="L475" s="72">
        <f>I475+K475</f>
        <v>6503.7795999999998</v>
      </c>
      <c r="M475" s="74"/>
      <c r="N475" s="53">
        <v>162.80000000000001</v>
      </c>
      <c r="O475" s="27" t="s">
        <v>14</v>
      </c>
      <c r="P475" s="79">
        <f t="shared" si="60"/>
        <v>244.47500000000002</v>
      </c>
      <c r="Q475" s="80">
        <f t="shared" si="61"/>
        <v>428</v>
      </c>
      <c r="R475" s="81">
        <f t="shared" si="62"/>
        <v>0.50168918918918926</v>
      </c>
    </row>
    <row r="476" spans="1:18">
      <c r="A476" s="40">
        <v>474</v>
      </c>
      <c r="B476" s="56">
        <f t="shared" si="55"/>
        <v>474</v>
      </c>
      <c r="C476" s="15" t="s">
        <v>959</v>
      </c>
      <c r="D476" s="16">
        <v>17500</v>
      </c>
      <c r="E476" s="68">
        <f t="shared" si="56"/>
        <v>1750</v>
      </c>
      <c r="F476" s="68">
        <f t="shared" si="57"/>
        <v>15750</v>
      </c>
      <c r="G476" s="68">
        <f t="shared" si="58"/>
        <v>78.75</v>
      </c>
      <c r="H476" s="67">
        <f t="shared" si="59"/>
        <v>15750</v>
      </c>
      <c r="I476" s="44">
        <v>6182</v>
      </c>
      <c r="J476" s="25">
        <v>-0.109</v>
      </c>
      <c r="K476" s="55">
        <f>I476*0.052</f>
        <v>321.464</v>
      </c>
      <c r="L476" s="72">
        <f>I476+K476</f>
        <v>6503.4639999999999</v>
      </c>
      <c r="M476" s="74"/>
      <c r="N476" s="53">
        <v>718</v>
      </c>
      <c r="O476" s="27">
        <v>0.29799999999999999</v>
      </c>
      <c r="P476" s="79">
        <f t="shared" si="60"/>
        <v>796.75</v>
      </c>
      <c r="Q476" s="80">
        <f t="shared" si="61"/>
        <v>302</v>
      </c>
      <c r="R476" s="81">
        <f t="shared" si="62"/>
        <v>0.10967966573816156</v>
      </c>
    </row>
    <row r="477" spans="1:18">
      <c r="A477" s="40">
        <v>475</v>
      </c>
      <c r="B477" s="56">
        <f t="shared" si="55"/>
        <v>475</v>
      </c>
      <c r="C477" s="15" t="s">
        <v>961</v>
      </c>
      <c r="D477" s="16">
        <v>24600</v>
      </c>
      <c r="E477" s="68">
        <f t="shared" si="56"/>
        <v>2460</v>
      </c>
      <c r="F477" s="68">
        <f t="shared" si="57"/>
        <v>22140</v>
      </c>
      <c r="G477" s="68">
        <f t="shared" si="58"/>
        <v>110.7</v>
      </c>
      <c r="H477" s="67">
        <f t="shared" si="59"/>
        <v>22140</v>
      </c>
      <c r="I477" s="44">
        <v>6171.9</v>
      </c>
      <c r="J477" s="25">
        <v>6.3E-2</v>
      </c>
      <c r="K477" s="55">
        <f>I477*0.052</f>
        <v>320.93879999999996</v>
      </c>
      <c r="L477" s="72">
        <f>I477+K477</f>
        <v>6492.8387999999995</v>
      </c>
      <c r="M477" s="74"/>
      <c r="N477" s="53">
        <v>305.10000000000002</v>
      </c>
      <c r="O477" s="27">
        <v>0.20799999999999999</v>
      </c>
      <c r="P477" s="79">
        <f t="shared" si="60"/>
        <v>415.8</v>
      </c>
      <c r="Q477" s="80">
        <f t="shared" si="61"/>
        <v>393</v>
      </c>
      <c r="R477" s="81">
        <f t="shared" si="62"/>
        <v>0.3628318584070796</v>
      </c>
    </row>
    <row r="478" spans="1:18">
      <c r="A478" s="40">
        <v>476</v>
      </c>
      <c r="B478" s="56">
        <f t="shared" si="55"/>
        <v>476</v>
      </c>
      <c r="C478" s="15" t="s">
        <v>963</v>
      </c>
      <c r="D478" s="16">
        <v>12000</v>
      </c>
      <c r="E478" s="68">
        <f t="shared" si="56"/>
        <v>1200</v>
      </c>
      <c r="F478" s="68">
        <f t="shared" si="57"/>
        <v>10800</v>
      </c>
      <c r="G478" s="68">
        <f t="shared" si="58"/>
        <v>54</v>
      </c>
      <c r="H478" s="67">
        <f t="shared" si="59"/>
        <v>10800</v>
      </c>
      <c r="I478" s="44">
        <v>6166</v>
      </c>
      <c r="J478" s="25">
        <v>0.12</v>
      </c>
      <c r="K478" s="55">
        <f>I478*0.052</f>
        <v>320.63200000000001</v>
      </c>
      <c r="L478" s="72">
        <f>I478+K478</f>
        <v>6486.6319999999996</v>
      </c>
      <c r="M478" s="74"/>
      <c r="N478" s="53">
        <v>335.3</v>
      </c>
      <c r="O478" s="27">
        <v>0.94399999999999995</v>
      </c>
      <c r="P478" s="79">
        <f t="shared" si="60"/>
        <v>389.3</v>
      </c>
      <c r="Q478" s="80">
        <f t="shared" si="61"/>
        <v>399</v>
      </c>
      <c r="R478" s="81">
        <f t="shared" si="62"/>
        <v>0.16104980614375186</v>
      </c>
    </row>
    <row r="479" spans="1:18">
      <c r="A479" s="40">
        <v>477</v>
      </c>
      <c r="B479" s="56">
        <f t="shared" si="55"/>
        <v>477</v>
      </c>
      <c r="C479" s="15" t="s">
        <v>965</v>
      </c>
      <c r="D479" s="16">
        <v>8700</v>
      </c>
      <c r="E479" s="68">
        <f t="shared" si="56"/>
        <v>870</v>
      </c>
      <c r="F479" s="68">
        <f t="shared" si="57"/>
        <v>7830</v>
      </c>
      <c r="G479" s="68">
        <f t="shared" si="58"/>
        <v>39.15</v>
      </c>
      <c r="H479" s="67">
        <f t="shared" si="59"/>
        <v>7830</v>
      </c>
      <c r="I479" s="44">
        <v>6124</v>
      </c>
      <c r="J479" s="25">
        <v>2.5000000000000001E-2</v>
      </c>
      <c r="K479" s="55">
        <f>I479*0.052</f>
        <v>318.44799999999998</v>
      </c>
      <c r="L479" s="72">
        <f>I479+K479</f>
        <v>6442.4480000000003</v>
      </c>
      <c r="M479" s="74"/>
      <c r="N479" s="53">
        <v>823</v>
      </c>
      <c r="O479" s="27">
        <v>0.17399999999999999</v>
      </c>
      <c r="P479" s="79">
        <f t="shared" si="60"/>
        <v>862.15</v>
      </c>
      <c r="Q479" s="80">
        <f t="shared" si="61"/>
        <v>289</v>
      </c>
      <c r="R479" s="81">
        <f t="shared" si="62"/>
        <v>4.7569866342648821E-2</v>
      </c>
    </row>
    <row r="480" spans="1:18">
      <c r="A480" s="40">
        <v>478</v>
      </c>
      <c r="B480" s="56">
        <f t="shared" si="55"/>
        <v>478</v>
      </c>
      <c r="C480" s="15" t="s">
        <v>967</v>
      </c>
      <c r="D480" s="16">
        <v>11400</v>
      </c>
      <c r="E480" s="68">
        <f t="shared" si="56"/>
        <v>1140</v>
      </c>
      <c r="F480" s="68">
        <f t="shared" si="57"/>
        <v>10260</v>
      </c>
      <c r="G480" s="68">
        <f t="shared" si="58"/>
        <v>51.3</v>
      </c>
      <c r="H480" s="67">
        <f t="shared" si="59"/>
        <v>10260</v>
      </c>
      <c r="I480" s="44">
        <v>6079</v>
      </c>
      <c r="J480" s="25">
        <v>-6.0000000000000001E-3</v>
      </c>
      <c r="K480" s="55">
        <f>I480*0.052</f>
        <v>316.108</v>
      </c>
      <c r="L480" s="72">
        <f>I480+K480</f>
        <v>6395.1080000000002</v>
      </c>
      <c r="M480" s="74"/>
      <c r="N480" s="53">
        <v>137</v>
      </c>
      <c r="O480" s="27">
        <v>-0.68200000000000005</v>
      </c>
      <c r="P480" s="79">
        <f t="shared" si="60"/>
        <v>188.3</v>
      </c>
      <c r="Q480" s="80">
        <f t="shared" si="61"/>
        <v>439</v>
      </c>
      <c r="R480" s="81">
        <f t="shared" si="62"/>
        <v>0.37445255474452566</v>
      </c>
    </row>
    <row r="481" spans="1:18">
      <c r="A481" s="40">
        <v>479</v>
      </c>
      <c r="B481" s="56">
        <f t="shared" si="55"/>
        <v>479</v>
      </c>
      <c r="C481" s="15" t="s">
        <v>969</v>
      </c>
      <c r="D481" s="16">
        <v>11500</v>
      </c>
      <c r="E481" s="68">
        <f t="shared" si="56"/>
        <v>1150</v>
      </c>
      <c r="F481" s="68">
        <f t="shared" si="57"/>
        <v>10350</v>
      </c>
      <c r="G481" s="68">
        <f t="shared" si="58"/>
        <v>51.75</v>
      </c>
      <c r="H481" s="67">
        <f t="shared" si="59"/>
        <v>10350</v>
      </c>
      <c r="I481" s="44">
        <v>6047</v>
      </c>
      <c r="J481" s="25">
        <v>-7.4999999999999997E-2</v>
      </c>
      <c r="K481" s="55">
        <f>I481*0.052</f>
        <v>314.44399999999996</v>
      </c>
      <c r="L481" s="72">
        <f>I481+K481</f>
        <v>6361.4439999999995</v>
      </c>
      <c r="M481" s="74"/>
      <c r="N481" s="53">
        <v>394</v>
      </c>
      <c r="O481" s="27">
        <v>-0.59399999999999997</v>
      </c>
      <c r="P481" s="79">
        <f t="shared" si="60"/>
        <v>445.75</v>
      </c>
      <c r="Q481" s="80">
        <f t="shared" si="61"/>
        <v>384</v>
      </c>
      <c r="R481" s="81">
        <f t="shared" si="62"/>
        <v>0.13134517766497461</v>
      </c>
    </row>
    <row r="482" spans="1:18">
      <c r="A482" s="40">
        <v>480</v>
      </c>
      <c r="B482" s="56">
        <f t="shared" si="55"/>
        <v>480</v>
      </c>
      <c r="C482" s="15" t="s">
        <v>971</v>
      </c>
      <c r="D482" s="16">
        <v>18000</v>
      </c>
      <c r="E482" s="68">
        <f t="shared" si="56"/>
        <v>1800</v>
      </c>
      <c r="F482" s="68">
        <f t="shared" si="57"/>
        <v>16200</v>
      </c>
      <c r="G482" s="68">
        <f t="shared" si="58"/>
        <v>81</v>
      </c>
      <c r="H482" s="67">
        <f t="shared" si="59"/>
        <v>16200</v>
      </c>
      <c r="I482" s="44">
        <v>6023</v>
      </c>
      <c r="J482" s="25">
        <v>0.36799999999999999</v>
      </c>
      <c r="K482" s="55">
        <f>I482*0.052</f>
        <v>313.19599999999997</v>
      </c>
      <c r="L482" s="72">
        <f>I482+K482</f>
        <v>6336.1959999999999</v>
      </c>
      <c r="M482" s="74"/>
      <c r="N482" s="53">
        <v>221.1</v>
      </c>
      <c r="O482" s="27">
        <v>-0.26300000000000001</v>
      </c>
      <c r="P482" s="79">
        <f t="shared" si="60"/>
        <v>302.10000000000002</v>
      </c>
      <c r="Q482" s="80">
        <f t="shared" si="61"/>
        <v>417</v>
      </c>
      <c r="R482" s="81">
        <f t="shared" si="62"/>
        <v>0.36635006784260532</v>
      </c>
    </row>
    <row r="483" spans="1:18">
      <c r="A483" s="40">
        <v>481</v>
      </c>
      <c r="B483" s="56">
        <f t="shared" si="55"/>
        <v>481</v>
      </c>
      <c r="C483" s="15" t="s">
        <v>973</v>
      </c>
      <c r="D483" s="16">
        <v>9000</v>
      </c>
      <c r="E483" s="68">
        <f t="shared" si="56"/>
        <v>900</v>
      </c>
      <c r="F483" s="68">
        <f t="shared" si="57"/>
        <v>8100</v>
      </c>
      <c r="G483" s="68">
        <f t="shared" si="58"/>
        <v>40.5</v>
      </c>
      <c r="H483" s="67">
        <f t="shared" si="59"/>
        <v>8100</v>
      </c>
      <c r="I483" s="44">
        <v>6021.8</v>
      </c>
      <c r="J483" s="25">
        <v>-3.9E-2</v>
      </c>
      <c r="K483" s="55">
        <f>I483*0.052</f>
        <v>313.1336</v>
      </c>
      <c r="L483" s="72">
        <f>I483+K483</f>
        <v>6334.9336000000003</v>
      </c>
      <c r="M483" s="74"/>
      <c r="N483" s="53">
        <v>370.5</v>
      </c>
      <c r="O483" s="27">
        <v>-0.33900000000000002</v>
      </c>
      <c r="P483" s="79">
        <f t="shared" si="60"/>
        <v>411</v>
      </c>
      <c r="Q483" s="80">
        <f t="shared" si="61"/>
        <v>394</v>
      </c>
      <c r="R483" s="81">
        <f t="shared" si="62"/>
        <v>0.10931174089068826</v>
      </c>
    </row>
    <row r="484" spans="1:18">
      <c r="A484" s="40">
        <v>482</v>
      </c>
      <c r="B484" s="56">
        <f t="shared" si="55"/>
        <v>482</v>
      </c>
      <c r="C484" s="15" t="s">
        <v>975</v>
      </c>
      <c r="D484" s="16">
        <v>8900</v>
      </c>
      <c r="E484" s="68">
        <f t="shared" si="56"/>
        <v>890</v>
      </c>
      <c r="F484" s="68">
        <f t="shared" si="57"/>
        <v>8010</v>
      </c>
      <c r="G484" s="68">
        <f t="shared" si="58"/>
        <v>40.049999999999997</v>
      </c>
      <c r="H484" s="67">
        <f t="shared" si="59"/>
        <v>8010</v>
      </c>
      <c r="I484" s="44">
        <v>5964</v>
      </c>
      <c r="J484" s="25">
        <v>0.152</v>
      </c>
      <c r="K484" s="55">
        <f>I484*0.052</f>
        <v>310.12799999999999</v>
      </c>
      <c r="L484" s="72">
        <f>I484+K484</f>
        <v>6274.1279999999997</v>
      </c>
      <c r="M484" s="74"/>
      <c r="N484" s="53">
        <v>1211</v>
      </c>
      <c r="O484" s="27">
        <v>0.247</v>
      </c>
      <c r="P484" s="79">
        <f t="shared" si="60"/>
        <v>1251.05</v>
      </c>
      <c r="Q484" s="80">
        <f t="shared" si="61"/>
        <v>226</v>
      </c>
      <c r="R484" s="81">
        <f t="shared" si="62"/>
        <v>3.3071841453344304E-2</v>
      </c>
    </row>
    <row r="485" spans="1:18">
      <c r="A485" s="40">
        <v>483</v>
      </c>
      <c r="B485" s="56">
        <f t="shared" si="55"/>
        <v>483</v>
      </c>
      <c r="C485" s="15" t="s">
        <v>977</v>
      </c>
      <c r="D485" s="16">
        <v>10300</v>
      </c>
      <c r="E485" s="68">
        <f t="shared" si="56"/>
        <v>1030</v>
      </c>
      <c r="F485" s="68">
        <f t="shared" si="57"/>
        <v>9270</v>
      </c>
      <c r="G485" s="68">
        <f t="shared" si="58"/>
        <v>46.35</v>
      </c>
      <c r="H485" s="67">
        <f t="shared" si="59"/>
        <v>9270</v>
      </c>
      <c r="I485" s="44">
        <v>5911</v>
      </c>
      <c r="J485" s="25">
        <v>7.0999999999999994E-2</v>
      </c>
      <c r="K485" s="55">
        <f>I485*0.052</f>
        <v>307.37200000000001</v>
      </c>
      <c r="L485" s="72">
        <f>I485+K485</f>
        <v>6218.3720000000003</v>
      </c>
      <c r="M485" s="74"/>
      <c r="N485" s="53">
        <v>76</v>
      </c>
      <c r="O485" s="27">
        <v>-0.85099999999999998</v>
      </c>
      <c r="P485" s="79">
        <f t="shared" si="60"/>
        <v>122.35</v>
      </c>
      <c r="Q485" s="80">
        <f t="shared" si="61"/>
        <v>451</v>
      </c>
      <c r="R485" s="81">
        <f t="shared" si="62"/>
        <v>0.6098684210526315</v>
      </c>
    </row>
    <row r="486" spans="1:18">
      <c r="A486" s="40">
        <v>484</v>
      </c>
      <c r="B486" s="56">
        <f t="shared" si="55"/>
        <v>484</v>
      </c>
      <c r="C486" s="15" t="s">
        <v>979</v>
      </c>
      <c r="D486" s="16">
        <v>16900</v>
      </c>
      <c r="E486" s="68">
        <f t="shared" si="56"/>
        <v>1690</v>
      </c>
      <c r="F486" s="68">
        <f t="shared" si="57"/>
        <v>15210</v>
      </c>
      <c r="G486" s="68">
        <f t="shared" si="58"/>
        <v>76.05</v>
      </c>
      <c r="H486" s="67">
        <f t="shared" si="59"/>
        <v>15210</v>
      </c>
      <c r="I486" s="44">
        <v>5880</v>
      </c>
      <c r="J486" s="25">
        <v>0.31</v>
      </c>
      <c r="K486" s="55">
        <f>I486*0.052</f>
        <v>305.76</v>
      </c>
      <c r="L486" s="72">
        <f>I486+K486</f>
        <v>6185.76</v>
      </c>
      <c r="M486" s="74"/>
      <c r="N486" s="53">
        <v>397.5</v>
      </c>
      <c r="O486" s="27">
        <v>-0.32700000000000001</v>
      </c>
      <c r="P486" s="79">
        <f t="shared" si="60"/>
        <v>473.55</v>
      </c>
      <c r="Q486" s="80">
        <f t="shared" si="61"/>
        <v>379</v>
      </c>
      <c r="R486" s="81">
        <f t="shared" si="62"/>
        <v>0.19132075471698115</v>
      </c>
    </row>
    <row r="487" spans="1:18">
      <c r="A487" s="40">
        <v>485</v>
      </c>
      <c r="B487" s="56">
        <f t="shared" si="55"/>
        <v>485</v>
      </c>
      <c r="C487" s="15" t="s">
        <v>981</v>
      </c>
      <c r="D487" s="16">
        <v>35700</v>
      </c>
      <c r="E487" s="68">
        <f t="shared" si="56"/>
        <v>3570</v>
      </c>
      <c r="F487" s="68">
        <f t="shared" si="57"/>
        <v>32130</v>
      </c>
      <c r="G487" s="68">
        <f t="shared" si="58"/>
        <v>160.65</v>
      </c>
      <c r="H487" s="67">
        <f t="shared" si="59"/>
        <v>32130</v>
      </c>
      <c r="I487" s="44">
        <v>5878.3</v>
      </c>
      <c r="J487" s="25">
        <v>0.06</v>
      </c>
      <c r="K487" s="55">
        <f>I487*0.052</f>
        <v>305.67160000000001</v>
      </c>
      <c r="L487" s="72">
        <f>I487+K487</f>
        <v>6183.9715999999999</v>
      </c>
      <c r="M487" s="74"/>
      <c r="N487" s="53">
        <v>627.4</v>
      </c>
      <c r="O487" s="27">
        <v>-0.22600000000000001</v>
      </c>
      <c r="P487" s="79">
        <f t="shared" si="60"/>
        <v>788.05</v>
      </c>
      <c r="Q487" s="80">
        <f t="shared" si="61"/>
        <v>305</v>
      </c>
      <c r="R487" s="81">
        <f t="shared" si="62"/>
        <v>0.25605674211029644</v>
      </c>
    </row>
    <row r="488" spans="1:18">
      <c r="A488" s="40">
        <v>486</v>
      </c>
      <c r="B488" s="56">
        <f t="shared" si="55"/>
        <v>486</v>
      </c>
      <c r="C488" s="15" t="s">
        <v>983</v>
      </c>
      <c r="D488" s="16">
        <v>11000</v>
      </c>
      <c r="E488" s="68">
        <f t="shared" si="56"/>
        <v>1100</v>
      </c>
      <c r="F488" s="68">
        <f t="shared" si="57"/>
        <v>9900</v>
      </c>
      <c r="G488" s="68">
        <f t="shared" si="58"/>
        <v>49.5</v>
      </c>
      <c r="H488" s="67">
        <f t="shared" si="59"/>
        <v>9900</v>
      </c>
      <c r="I488" s="44">
        <v>5841</v>
      </c>
      <c r="J488" s="25">
        <v>2E-3</v>
      </c>
      <c r="K488" s="55">
        <f>I488*0.052</f>
        <v>303.73199999999997</v>
      </c>
      <c r="L488" s="72">
        <f>I488+K488</f>
        <v>6144.732</v>
      </c>
      <c r="M488" s="74"/>
      <c r="N488" s="53">
        <v>443</v>
      </c>
      <c r="O488" s="27">
        <v>-0.14599999999999999</v>
      </c>
      <c r="P488" s="79">
        <f t="shared" si="60"/>
        <v>492.5</v>
      </c>
      <c r="Q488" s="80">
        <f t="shared" si="61"/>
        <v>376</v>
      </c>
      <c r="R488" s="81">
        <f t="shared" si="62"/>
        <v>0.11173814898419865</v>
      </c>
    </row>
    <row r="489" spans="1:18">
      <c r="A489" s="40">
        <v>487</v>
      </c>
      <c r="B489" s="56">
        <f t="shared" si="55"/>
        <v>487</v>
      </c>
      <c r="C489" s="15" t="s">
        <v>985</v>
      </c>
      <c r="D489" s="16">
        <v>10000</v>
      </c>
      <c r="E489" s="68">
        <f t="shared" si="56"/>
        <v>1000</v>
      </c>
      <c r="F489" s="68">
        <f t="shared" si="57"/>
        <v>9000</v>
      </c>
      <c r="G489" s="68">
        <f t="shared" si="58"/>
        <v>45</v>
      </c>
      <c r="H489" s="67">
        <f t="shared" si="59"/>
        <v>9000</v>
      </c>
      <c r="I489" s="44">
        <v>5825</v>
      </c>
      <c r="J489" s="25">
        <v>9.8000000000000004E-2</v>
      </c>
      <c r="K489" s="55">
        <f>I489*0.052</f>
        <v>302.89999999999998</v>
      </c>
      <c r="L489" s="72">
        <f>I489+K489</f>
        <v>6127.9</v>
      </c>
      <c r="M489" s="74"/>
      <c r="N489" s="53">
        <v>1428</v>
      </c>
      <c r="O489" s="27">
        <v>0.65300000000000002</v>
      </c>
      <c r="P489" s="79">
        <f t="shared" si="60"/>
        <v>1473</v>
      </c>
      <c r="Q489" s="80">
        <f t="shared" si="61"/>
        <v>207</v>
      </c>
      <c r="R489" s="81">
        <f t="shared" si="62"/>
        <v>3.1512605042016806E-2</v>
      </c>
    </row>
    <row r="490" spans="1:18">
      <c r="A490" s="40">
        <v>488</v>
      </c>
      <c r="B490" s="56">
        <f t="shared" si="55"/>
        <v>488</v>
      </c>
      <c r="C490" s="15" t="s">
        <v>987</v>
      </c>
      <c r="D490" s="16">
        <v>24000</v>
      </c>
      <c r="E490" s="68">
        <f t="shared" si="56"/>
        <v>2400</v>
      </c>
      <c r="F490" s="68">
        <f t="shared" si="57"/>
        <v>21600</v>
      </c>
      <c r="G490" s="68">
        <f t="shared" si="58"/>
        <v>108</v>
      </c>
      <c r="H490" s="67">
        <f t="shared" si="59"/>
        <v>21600</v>
      </c>
      <c r="I490" s="44">
        <v>5823</v>
      </c>
      <c r="J490" s="25">
        <v>2.2000000000000002E-2</v>
      </c>
      <c r="K490" s="55">
        <f>I490*0.052</f>
        <v>302.79599999999999</v>
      </c>
      <c r="L490" s="72">
        <f>I490+K490</f>
        <v>6125.7960000000003</v>
      </c>
      <c r="M490" s="74"/>
      <c r="N490" s="53">
        <v>1187</v>
      </c>
      <c r="O490" s="27">
        <v>-4.7E-2</v>
      </c>
      <c r="P490" s="79">
        <f t="shared" si="60"/>
        <v>1295</v>
      </c>
      <c r="Q490" s="80">
        <f t="shared" si="61"/>
        <v>222</v>
      </c>
      <c r="R490" s="81">
        <f t="shared" si="62"/>
        <v>9.0985678180286439E-2</v>
      </c>
    </row>
    <row r="491" spans="1:18">
      <c r="A491" s="40">
        <v>489</v>
      </c>
      <c r="B491" s="56">
        <f t="shared" si="55"/>
        <v>489</v>
      </c>
      <c r="C491" s="15" t="s">
        <v>989</v>
      </c>
      <c r="D491" s="16">
        <v>12700</v>
      </c>
      <c r="E491" s="68">
        <f t="shared" si="56"/>
        <v>1270</v>
      </c>
      <c r="F491" s="68">
        <f t="shared" si="57"/>
        <v>11430</v>
      </c>
      <c r="G491" s="68">
        <f t="shared" si="58"/>
        <v>57.15</v>
      </c>
      <c r="H491" s="67">
        <f t="shared" si="59"/>
        <v>11430</v>
      </c>
      <c r="I491" s="44">
        <v>5812.1</v>
      </c>
      <c r="J491" s="25">
        <v>-7.8E-2</v>
      </c>
      <c r="K491" s="55">
        <f>I491*0.052</f>
        <v>302.22919999999999</v>
      </c>
      <c r="L491" s="72">
        <f>I491+K491</f>
        <v>6114.3292000000001</v>
      </c>
      <c r="M491" s="74"/>
      <c r="N491" s="53">
        <v>-61.4</v>
      </c>
      <c r="O491" s="27" t="s">
        <v>14</v>
      </c>
      <c r="P491" s="79">
        <f t="shared" si="60"/>
        <v>-4.25</v>
      </c>
      <c r="Q491" s="80">
        <f t="shared" si="61"/>
        <v>469</v>
      </c>
      <c r="R491" s="81">
        <f t="shared" si="62"/>
        <v>0.93078175895765469</v>
      </c>
    </row>
    <row r="492" spans="1:18">
      <c r="A492" s="40">
        <v>490</v>
      </c>
      <c r="B492" s="56">
        <f t="shared" si="55"/>
        <v>490</v>
      </c>
      <c r="C492" s="15" t="s">
        <v>991</v>
      </c>
      <c r="D492" s="16">
        <v>18900</v>
      </c>
      <c r="E492" s="68">
        <f t="shared" si="56"/>
        <v>1890</v>
      </c>
      <c r="F492" s="68">
        <f t="shared" si="57"/>
        <v>17010</v>
      </c>
      <c r="G492" s="68">
        <f t="shared" si="58"/>
        <v>85.05</v>
      </c>
      <c r="H492" s="67">
        <f t="shared" si="59"/>
        <v>17010</v>
      </c>
      <c r="I492" s="44">
        <v>5800.3</v>
      </c>
      <c r="J492" s="25">
        <v>0.10099999999999999</v>
      </c>
      <c r="K492" s="55">
        <f>I492*0.052</f>
        <v>301.61559999999997</v>
      </c>
      <c r="L492" s="72">
        <f>I492+K492</f>
        <v>6101.9156000000003</v>
      </c>
      <c r="M492" s="74"/>
      <c r="N492" s="53">
        <v>434.3</v>
      </c>
      <c r="O492" s="27">
        <v>0.495</v>
      </c>
      <c r="P492" s="79">
        <f t="shared" si="60"/>
        <v>519.35</v>
      </c>
      <c r="Q492" s="80">
        <f t="shared" si="61"/>
        <v>364</v>
      </c>
      <c r="R492" s="81">
        <f t="shared" si="62"/>
        <v>0.19583237393506794</v>
      </c>
    </row>
    <row r="493" spans="1:18">
      <c r="A493" s="40">
        <v>491</v>
      </c>
      <c r="B493" s="56">
        <f t="shared" si="55"/>
        <v>491</v>
      </c>
      <c r="C493" s="15" t="s">
        <v>993</v>
      </c>
      <c r="D493" s="16">
        <v>18251</v>
      </c>
      <c r="E493" s="68">
        <f t="shared" si="56"/>
        <v>1825.1000000000001</v>
      </c>
      <c r="F493" s="68">
        <f t="shared" si="57"/>
        <v>16425.900000000001</v>
      </c>
      <c r="G493" s="68">
        <f t="shared" si="58"/>
        <v>82.129499999999993</v>
      </c>
      <c r="H493" s="67">
        <f t="shared" si="59"/>
        <v>16425.900000000001</v>
      </c>
      <c r="I493" s="44">
        <v>5747.8</v>
      </c>
      <c r="J493" s="25">
        <v>-4.0000000000000001E-3</v>
      </c>
      <c r="K493" s="55">
        <f>I493*0.052</f>
        <v>298.88560000000001</v>
      </c>
      <c r="L493" s="72">
        <f>I493+K493</f>
        <v>6046.6855999999998</v>
      </c>
      <c r="M493" s="74"/>
      <c r="N493" s="53">
        <v>474.5</v>
      </c>
      <c r="O493" s="27">
        <v>0.122</v>
      </c>
      <c r="P493" s="79">
        <f t="shared" si="60"/>
        <v>556.62950000000001</v>
      </c>
      <c r="Q493" s="80">
        <f t="shared" si="61"/>
        <v>356</v>
      </c>
      <c r="R493" s="81">
        <f t="shared" si="62"/>
        <v>0.17308640674394102</v>
      </c>
    </row>
    <row r="494" spans="1:18">
      <c r="A494" s="40">
        <v>492</v>
      </c>
      <c r="B494" s="56">
        <f t="shared" si="55"/>
        <v>492</v>
      </c>
      <c r="C494" s="15" t="s">
        <v>995</v>
      </c>
      <c r="D494" s="16">
        <v>5900</v>
      </c>
      <c r="E494" s="68">
        <f t="shared" si="56"/>
        <v>590</v>
      </c>
      <c r="F494" s="68">
        <f t="shared" si="57"/>
        <v>5310</v>
      </c>
      <c r="G494" s="68">
        <f t="shared" si="58"/>
        <v>26.55</v>
      </c>
      <c r="H494" s="67">
        <f t="shared" si="59"/>
        <v>5310</v>
      </c>
      <c r="I494" s="44">
        <v>5716.9</v>
      </c>
      <c r="J494" s="25">
        <v>1.2E-2</v>
      </c>
      <c r="K494" s="55">
        <f>I494*0.052</f>
        <v>297.27879999999999</v>
      </c>
      <c r="L494" s="72">
        <f>I494+K494</f>
        <v>6014.1787999999997</v>
      </c>
      <c r="M494" s="74"/>
      <c r="N494" s="53">
        <v>531.5</v>
      </c>
      <c r="O494" s="27">
        <v>1.9E-2</v>
      </c>
      <c r="P494" s="79">
        <f t="shared" si="60"/>
        <v>558.04999999999995</v>
      </c>
      <c r="Q494" s="80">
        <f t="shared" si="61"/>
        <v>354</v>
      </c>
      <c r="R494" s="81">
        <f t="shared" si="62"/>
        <v>4.9952963311382791E-2</v>
      </c>
    </row>
    <row r="495" spans="1:18">
      <c r="A495" s="40">
        <v>493</v>
      </c>
      <c r="B495" s="56">
        <f t="shared" si="55"/>
        <v>493</v>
      </c>
      <c r="C495" s="15" t="s">
        <v>997</v>
      </c>
      <c r="D495" s="16">
        <v>11945</v>
      </c>
      <c r="E495" s="68">
        <f t="shared" si="56"/>
        <v>1194.5</v>
      </c>
      <c r="F495" s="68">
        <f t="shared" si="57"/>
        <v>10750.5</v>
      </c>
      <c r="G495" s="68">
        <f t="shared" si="58"/>
        <v>53.752499999999998</v>
      </c>
      <c r="H495" s="67">
        <f t="shared" si="59"/>
        <v>10750.5</v>
      </c>
      <c r="I495" s="44">
        <v>5713.1</v>
      </c>
      <c r="J495" s="25">
        <v>-2.4E-2</v>
      </c>
      <c r="K495" s="55">
        <f>I495*0.052</f>
        <v>297.08120000000002</v>
      </c>
      <c r="L495" s="72">
        <f>I495+K495</f>
        <v>6010.1812</v>
      </c>
      <c r="M495" s="74"/>
      <c r="N495" s="53">
        <v>-723</v>
      </c>
      <c r="O495" s="27" t="s">
        <v>14</v>
      </c>
      <c r="P495" s="79">
        <f t="shared" si="60"/>
        <v>-669.24749999999995</v>
      </c>
      <c r="Q495" s="80">
        <f t="shared" si="61"/>
        <v>490</v>
      </c>
      <c r="R495" s="81">
        <f t="shared" si="62"/>
        <v>7.434647302904572E-2</v>
      </c>
    </row>
    <row r="496" spans="1:18">
      <c r="A496" s="40">
        <v>494</v>
      </c>
      <c r="B496" s="56">
        <f t="shared" si="55"/>
        <v>494</v>
      </c>
      <c r="C496" s="15" t="s">
        <v>999</v>
      </c>
      <c r="D496" s="16">
        <v>34000</v>
      </c>
      <c r="E496" s="68">
        <f t="shared" si="56"/>
        <v>3400</v>
      </c>
      <c r="F496" s="68">
        <f t="shared" si="57"/>
        <v>30600</v>
      </c>
      <c r="G496" s="68">
        <f t="shared" si="58"/>
        <v>153</v>
      </c>
      <c r="H496" s="67">
        <f t="shared" si="59"/>
        <v>30600</v>
      </c>
      <c r="I496" s="44">
        <v>5688</v>
      </c>
      <c r="J496" s="25">
        <v>-3.2000000000000001E-2</v>
      </c>
      <c r="K496" s="55">
        <f>I496*0.052</f>
        <v>295.77600000000001</v>
      </c>
      <c r="L496" s="72">
        <f>I496+K496</f>
        <v>5983.7759999999998</v>
      </c>
      <c r="M496" s="74"/>
      <c r="N496" s="53">
        <v>1542</v>
      </c>
      <c r="O496" s="27">
        <v>0.151</v>
      </c>
      <c r="P496" s="79">
        <f t="shared" si="60"/>
        <v>1695</v>
      </c>
      <c r="Q496" s="80">
        <f t="shared" si="61"/>
        <v>181</v>
      </c>
      <c r="R496" s="81">
        <f t="shared" si="62"/>
        <v>9.9221789883268477E-2</v>
      </c>
    </row>
    <row r="497" spans="1:18">
      <c r="A497" s="40">
        <v>495</v>
      </c>
      <c r="B497" s="56">
        <f t="shared" si="55"/>
        <v>495</v>
      </c>
      <c r="C497" s="15" t="s">
        <v>1001</v>
      </c>
      <c r="D497" s="16">
        <v>19800</v>
      </c>
      <c r="E497" s="68">
        <f t="shared" si="56"/>
        <v>1980</v>
      </c>
      <c r="F497" s="68">
        <f t="shared" si="57"/>
        <v>17820</v>
      </c>
      <c r="G497" s="68">
        <f t="shared" si="58"/>
        <v>89.1</v>
      </c>
      <c r="H497" s="67">
        <f t="shared" si="59"/>
        <v>17820</v>
      </c>
      <c r="I497" s="44">
        <v>5671.6</v>
      </c>
      <c r="J497" s="25">
        <v>7.2000000000000008E-2</v>
      </c>
      <c r="K497" s="55">
        <f>I497*0.052</f>
        <v>294.92320000000001</v>
      </c>
      <c r="L497" s="72">
        <f>I497+K497</f>
        <v>5966.5232000000005</v>
      </c>
      <c r="M497" s="74"/>
      <c r="N497" s="53">
        <v>333.7</v>
      </c>
      <c r="O497" s="27">
        <v>0.28599999999999998</v>
      </c>
      <c r="P497" s="79">
        <f t="shared" si="60"/>
        <v>422.79999999999995</v>
      </c>
      <c r="Q497" s="80">
        <f t="shared" si="61"/>
        <v>391</v>
      </c>
      <c r="R497" s="81">
        <f t="shared" si="62"/>
        <v>0.26700629307761453</v>
      </c>
    </row>
    <row r="498" spans="1:18">
      <c r="A498" s="40">
        <v>496</v>
      </c>
      <c r="B498" s="56">
        <f t="shared" si="55"/>
        <v>496</v>
      </c>
      <c r="C498" s="15" t="s">
        <v>1003</v>
      </c>
      <c r="D498" s="16">
        <v>4150</v>
      </c>
      <c r="E498" s="68">
        <f t="shared" si="56"/>
        <v>415</v>
      </c>
      <c r="F498" s="68">
        <f t="shared" si="57"/>
        <v>3735</v>
      </c>
      <c r="G498" s="68">
        <f t="shared" si="58"/>
        <v>18.675000000000001</v>
      </c>
      <c r="H498" s="67">
        <f t="shared" si="59"/>
        <v>3735</v>
      </c>
      <c r="I498" s="44">
        <v>5657.9</v>
      </c>
      <c r="J498" s="25">
        <v>2.2000000000000002E-2</v>
      </c>
      <c r="K498" s="55">
        <f>I498*0.052</f>
        <v>294.21079999999995</v>
      </c>
      <c r="L498" s="72">
        <f>I498+K498</f>
        <v>5952.1107999999995</v>
      </c>
      <c r="M498" s="74"/>
      <c r="N498" s="53">
        <v>2440.1</v>
      </c>
      <c r="O498" s="27">
        <v>0.253</v>
      </c>
      <c r="P498" s="79">
        <f t="shared" si="60"/>
        <v>2458.7750000000001</v>
      </c>
      <c r="Q498" s="80">
        <f t="shared" si="61"/>
        <v>133</v>
      </c>
      <c r="R498" s="81">
        <f t="shared" si="62"/>
        <v>7.6533748616860716E-3</v>
      </c>
    </row>
    <row r="499" spans="1:18">
      <c r="A499" s="40">
        <v>497</v>
      </c>
      <c r="B499" s="56">
        <f t="shared" si="55"/>
        <v>497</v>
      </c>
      <c r="C499" s="15" t="s">
        <v>1005</v>
      </c>
      <c r="D499" s="16">
        <v>6500</v>
      </c>
      <c r="E499" s="68">
        <f t="shared" si="56"/>
        <v>650</v>
      </c>
      <c r="F499" s="68">
        <f t="shared" si="57"/>
        <v>5850</v>
      </c>
      <c r="G499" s="68">
        <f t="shared" si="58"/>
        <v>29.25</v>
      </c>
      <c r="H499" s="67">
        <f t="shared" si="59"/>
        <v>5850</v>
      </c>
      <c r="I499" s="44">
        <v>5610</v>
      </c>
      <c r="J499" s="25">
        <v>8.3000000000000004E-2</v>
      </c>
      <c r="K499" s="55">
        <f>I499*0.052</f>
        <v>291.71999999999997</v>
      </c>
      <c r="L499" s="72">
        <f>I499+K499</f>
        <v>5901.72</v>
      </c>
      <c r="M499" s="74"/>
      <c r="N499" s="53">
        <v>395</v>
      </c>
      <c r="O499" s="27">
        <v>0.35299999999999998</v>
      </c>
      <c r="P499" s="79">
        <f t="shared" si="60"/>
        <v>424.25</v>
      </c>
      <c r="Q499" s="80">
        <f t="shared" si="61"/>
        <v>390</v>
      </c>
      <c r="R499" s="81">
        <f t="shared" si="62"/>
        <v>7.4050632911392411E-2</v>
      </c>
    </row>
    <row r="500" spans="1:18">
      <c r="A500" s="40">
        <v>498</v>
      </c>
      <c r="B500" s="56">
        <f t="shared" si="55"/>
        <v>498</v>
      </c>
      <c r="C500" s="15" t="s">
        <v>1007</v>
      </c>
      <c r="D500" s="16">
        <v>12000</v>
      </c>
      <c r="E500" s="68">
        <f t="shared" si="56"/>
        <v>1200</v>
      </c>
      <c r="F500" s="68">
        <f t="shared" si="57"/>
        <v>10800</v>
      </c>
      <c r="G500" s="68">
        <f t="shared" si="58"/>
        <v>54</v>
      </c>
      <c r="H500" s="67">
        <f t="shared" si="59"/>
        <v>10800</v>
      </c>
      <c r="I500" s="44">
        <v>5589.9</v>
      </c>
      <c r="J500" s="25">
        <v>1.2E-2</v>
      </c>
      <c r="K500" s="55">
        <f>I500*0.052</f>
        <v>290.67479999999995</v>
      </c>
      <c r="L500" s="72">
        <f>I500+K500</f>
        <v>5880.5747999999994</v>
      </c>
      <c r="M500" s="74"/>
      <c r="N500" s="53">
        <v>851.9</v>
      </c>
      <c r="O500" s="27" t="s">
        <v>14</v>
      </c>
      <c r="P500" s="79">
        <f t="shared" si="60"/>
        <v>905.9</v>
      </c>
      <c r="Q500" s="80">
        <f t="shared" si="61"/>
        <v>277</v>
      </c>
      <c r="R500" s="81">
        <f t="shared" si="62"/>
        <v>6.3387721563563801E-2</v>
      </c>
    </row>
    <row r="501" spans="1:18">
      <c r="A501" s="40">
        <v>499</v>
      </c>
      <c r="B501" s="56">
        <f t="shared" si="55"/>
        <v>499</v>
      </c>
      <c r="C501" s="15" t="s">
        <v>1009</v>
      </c>
      <c r="D501" s="16">
        <v>7400</v>
      </c>
      <c r="E501" s="68">
        <f t="shared" si="56"/>
        <v>740</v>
      </c>
      <c r="F501" s="68">
        <f t="shared" si="57"/>
        <v>6660</v>
      </c>
      <c r="G501" s="68">
        <f t="shared" si="58"/>
        <v>33.299999999999997</v>
      </c>
      <c r="H501" s="67">
        <f t="shared" si="59"/>
        <v>6660</v>
      </c>
      <c r="I501" s="44">
        <v>5581.8</v>
      </c>
      <c r="J501" s="25">
        <v>1E-3</v>
      </c>
      <c r="K501" s="55">
        <f>I501*0.052</f>
        <v>290.25360000000001</v>
      </c>
      <c r="L501" s="72">
        <f>I501+K501</f>
        <v>5872.0536000000002</v>
      </c>
      <c r="M501" s="74"/>
      <c r="N501" s="53">
        <v>646.9</v>
      </c>
      <c r="O501" s="27" t="s">
        <v>14</v>
      </c>
      <c r="P501" s="79">
        <f t="shared" si="60"/>
        <v>680.19999999999993</v>
      </c>
      <c r="Q501" s="80">
        <f t="shared" si="61"/>
        <v>331</v>
      </c>
      <c r="R501" s="81">
        <f t="shared" si="62"/>
        <v>5.1476271448446367E-2</v>
      </c>
    </row>
    <row r="502" spans="1:18">
      <c r="A502" s="41">
        <v>500</v>
      </c>
      <c r="B502" s="56">
        <f t="shared" si="55"/>
        <v>500</v>
      </c>
      <c r="C502" s="31" t="s">
        <v>1011</v>
      </c>
      <c r="D502" s="32">
        <v>15100</v>
      </c>
      <c r="E502" s="75">
        <f t="shared" si="56"/>
        <v>1510</v>
      </c>
      <c r="F502" s="68">
        <f t="shared" si="57"/>
        <v>13590</v>
      </c>
      <c r="G502" s="68">
        <f t="shared" si="58"/>
        <v>67.95</v>
      </c>
      <c r="H502" s="76">
        <f t="shared" si="59"/>
        <v>13590</v>
      </c>
      <c r="I502" s="38">
        <v>5575.4</v>
      </c>
      <c r="J502" s="35">
        <v>0.13699999999999998</v>
      </c>
      <c r="K502" s="77">
        <f>I502*0.052</f>
        <v>289.92079999999999</v>
      </c>
      <c r="L502" s="72">
        <f>I502+K502</f>
        <v>5865.3207999999995</v>
      </c>
      <c r="M502" s="78"/>
      <c r="N502" s="54">
        <v>283.10000000000002</v>
      </c>
      <c r="O502" s="37">
        <v>6.0000000000000001E-3</v>
      </c>
      <c r="P502" s="79">
        <f t="shared" si="60"/>
        <v>351.05</v>
      </c>
      <c r="Q502" s="80">
        <f t="shared" si="61"/>
        <v>409</v>
      </c>
      <c r="R502" s="81">
        <f t="shared" si="62"/>
        <v>0.24002119392440827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Instructions</vt:lpstr>
      <vt:lpstr>2018-2019</vt:lpstr>
      <vt:lpstr>Forcasting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Adela Elezaj</cp:lastModifiedBy>
  <cp:revision/>
  <dcterms:created xsi:type="dcterms:W3CDTF">2019-10-07T13:19:08Z</dcterms:created>
  <dcterms:modified xsi:type="dcterms:W3CDTF">2019-10-07T19:08:42Z</dcterms:modified>
  <cp:category/>
  <cp:contentStatus/>
</cp:coreProperties>
</file>