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aelezaj/Downloads/"/>
    </mc:Choice>
  </mc:AlternateContent>
  <xr:revisionPtr revIDLastSave="0" documentId="13_ncr:1_{AF01A944-1E5E-CB41-A117-F504D7B9A235}" xr6:coauthVersionLast="45" xr6:coauthVersionMax="45" xr10:uidLastSave="{00000000-0000-0000-0000-000000000000}"/>
  <bookViews>
    <workbookView xWindow="0" yWindow="0" windowWidth="28800" windowHeight="18000" activeTab="1" xr2:uid="{09650164-32A5-5E41-B315-3AC4BDEF06DC}"/>
  </bookViews>
  <sheets>
    <sheet name="Amazon-1" sheetId="1" r:id="rId1"/>
    <sheet name="2016-201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19" i="2"/>
  <c r="F13" i="2"/>
  <c r="C13" i="2"/>
  <c r="G15" i="2"/>
  <c r="G16" i="2"/>
  <c r="G17" i="2"/>
  <c r="G18" i="2"/>
  <c r="G19" i="2"/>
  <c r="G13" i="2"/>
  <c r="D13" i="2"/>
  <c r="H15" i="2"/>
  <c r="H16" i="2"/>
  <c r="H17" i="2"/>
  <c r="H18" i="2"/>
  <c r="H19" i="2"/>
  <c r="H13" i="2"/>
  <c r="D3" i="2"/>
  <c r="B17" i="2" l="1"/>
  <c r="F6" i="2"/>
  <c r="F8" i="2"/>
  <c r="G8" i="2" s="1"/>
  <c r="D18" i="2" s="1"/>
  <c r="C18" i="2" s="1"/>
  <c r="F9" i="2"/>
  <c r="F5" i="2"/>
  <c r="F3" i="2"/>
  <c r="G3" i="2" s="1"/>
  <c r="E7" i="2"/>
  <c r="D9" i="2"/>
  <c r="G9" i="2" s="1"/>
  <c r="D19" i="2" s="1"/>
  <c r="C19" i="2" s="1"/>
  <c r="D8" i="2"/>
  <c r="D6" i="2"/>
  <c r="D5" i="2"/>
  <c r="G6" i="2" l="1"/>
  <c r="D16" i="2" s="1"/>
  <c r="C16" i="2" s="1"/>
  <c r="G5" i="2"/>
  <c r="D15" i="2" s="1"/>
  <c r="C15" i="2" s="1"/>
  <c r="C7" i="2"/>
  <c r="B7" i="2"/>
  <c r="D7" i="2" l="1"/>
  <c r="F7" i="2"/>
  <c r="G7" i="2" s="1"/>
  <c r="D17" i="2" s="1"/>
  <c r="C17" i="2" s="1"/>
  <c r="H10" i="1"/>
  <c r="E10" i="1"/>
  <c r="B10" i="1"/>
</calcChain>
</file>

<file path=xl/sharedStrings.xml><?xml version="1.0" encoding="utf-8"?>
<sst xmlns="http://schemas.openxmlformats.org/spreadsheetml/2006/main" count="37" uniqueCount="19">
  <si>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</si>
  <si>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</si>
  <si>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</si>
  <si>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</si>
  <si>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</si>
  <si>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</si>
  <si>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</si>
  <si>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</si>
  <si>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1) compute the % growth from 2016-2017 and 2017-2018 of the following items:</t>
  </si>
  <si>
    <t>cost of sales</t>
  </si>
  <si>
    <t>Marketing expenses</t>
  </si>
  <si>
    <t>Operating Income</t>
  </si>
  <si>
    <t>2) Make projections for *all* items for 2019 and 2020. Think about Amazon's business model and its results in 2016-2018.  Justify and document all assumptions</t>
  </si>
  <si>
    <t xml:space="preserve"> % change 2016-2017</t>
  </si>
  <si>
    <t xml:space="preserve"> % change 2017-2018</t>
  </si>
  <si>
    <t>Difference in %</t>
  </si>
  <si>
    <t xml:space="preserve"> % change 2018-2019</t>
  </si>
  <si>
    <t xml:space="preserve"> % change 2019-2020</t>
  </si>
  <si>
    <t>Projected Years: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</si>
</sst>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164" fontId="7" fillId="0" borderId="1" xfId="1" applyNumberFormat="1" applyFont="1" applyBorder="1"/>
    <xf numFmtId="0" fontId="8" fillId="2" borderId="0" xfId="0" applyFont="1" applyFill="1"/>
    <xf numFmtId="0" fontId="9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0" fillId="0" borderId="0" xfId="0" applyFont="1"/>
    <xf numFmtId="0" fontId="10" fillId="0" borderId="0" xfId="0" applyFont="1"/>
    <xf numFmtId="0" fontId="9" fillId="2" borderId="0" xfId="0" applyFont="1" applyFill="1" applyAlignment="1">
      <alignment vertical="center"/>
    </xf>
    <xf numFmtId="3" fontId="8" fillId="0" borderId="3" xfId="0" applyNumberFormat="1" applyFont="1" applyBorder="1"/>
    <xf numFmtId="164" fontId="7" fillId="0" borderId="3" xfId="1" applyNumberFormat="1" applyFont="1" applyBorder="1"/>
    <xf numFmtId="3" fontId="8" fillId="0" borderId="1" xfId="0" applyNumberFormat="1" applyFont="1" applyBorder="1"/>
    <xf numFmtId="164" fontId="0" fillId="0" borderId="6" xfId="0" applyNumberFormat="1" applyFont="1" applyBorder="1"/>
    <xf numFmtId="0" fontId="8" fillId="0" borderId="6" xfId="0" applyFont="1" applyBorder="1"/>
    <xf numFmtId="0" fontId="8" fillId="0" borderId="5" xfId="0" applyFont="1" applyBorder="1"/>
    <xf numFmtId="164" fontId="7" fillId="0" borderId="5" xfId="1" applyNumberFormat="1" applyFont="1" applyBorder="1"/>
    <xf numFmtId="3" fontId="8" fillId="0" borderId="5" xfId="0" applyNumberFormat="1" applyFont="1" applyBorder="1"/>
    <xf numFmtId="3" fontId="8" fillId="0" borderId="2" xfId="0" applyNumberFormat="1" applyFont="1" applyBorder="1"/>
    <xf numFmtId="164" fontId="7" fillId="0" borderId="2" xfId="1" applyNumberFormat="1" applyFont="1" applyBorder="1"/>
    <xf numFmtId="9" fontId="8" fillId="0" borderId="1" xfId="1" applyFont="1" applyBorder="1"/>
    <xf numFmtId="0" fontId="8" fillId="0" borderId="0" xfId="0" applyFont="1"/>
    <xf numFmtId="3" fontId="8" fillId="0" borderId="0" xfId="0" applyNumberFormat="1" applyFont="1"/>
    <xf numFmtId="0" fontId="0" fillId="0" borderId="0" xfId="0" applyFont="1" applyBorder="1"/>
    <xf numFmtId="164" fontId="0" fillId="0" borderId="0" xfId="0" applyNumberFormat="1" applyFont="1" applyBorder="1"/>
    <xf numFmtId="164" fontId="8" fillId="0" borderId="1" xfId="1" applyNumberFormat="1" applyFont="1" applyBorder="1"/>
    <xf numFmtId="164" fontId="8" fillId="0" borderId="1" xfId="0" applyNumberFormat="1" applyFont="1" applyBorder="1"/>
    <xf numFmtId="164" fontId="0" fillId="0" borderId="8" xfId="0" applyNumberFormat="1" applyFont="1" applyBorder="1"/>
    <xf numFmtId="164" fontId="0" fillId="0" borderId="7" xfId="0" applyNumberFormat="1" applyFont="1" applyBorder="1"/>
    <xf numFmtId="3" fontId="8" fillId="0" borderId="6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0" fontId="0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L30"/>
  <sheetViews>
    <sheetView zoomScale="177" zoomScaleNormal="177" workbookViewId="0">
      <selection activeCell="H27" sqref="H27"/>
    </sheetView>
  </sheetViews>
  <sheetFormatPr baseColWidth="10" defaultRowHeight="16"/>
  <cols>
    <col min="1" max="1" width="19.1640625" customWidth="1"/>
    <col min="2" max="2" width="14" customWidth="1"/>
  </cols>
  <sheetData>
    <row r="1" spans="1:9">
      <c r="A1" t="s">
        <v>6</v>
      </c>
    </row>
    <row r="2" spans="1:9">
      <c r="A2" s="1"/>
      <c r="B2" s="2">
        <v>2016</v>
      </c>
      <c r="C2" s="3"/>
      <c r="E2" s="2">
        <v>2017</v>
      </c>
      <c r="H2" s="2">
        <v>2018</v>
      </c>
    </row>
    <row r="3" spans="1:9">
      <c r="A3" s="6" t="s">
        <v>0</v>
      </c>
      <c r="B3" s="7">
        <v>135987</v>
      </c>
      <c r="C3" s="6"/>
      <c r="D3" s="6"/>
      <c r="E3" s="7">
        <v>177866</v>
      </c>
      <c r="F3" s="6"/>
      <c r="G3" s="6"/>
      <c r="H3" s="7">
        <v>232887</v>
      </c>
      <c r="I3" s="6"/>
    </row>
    <row r="4" spans="1:9">
      <c r="A4" s="6"/>
      <c r="B4" s="7"/>
      <c r="C4" s="6"/>
      <c r="D4" s="6"/>
      <c r="E4" s="7"/>
      <c r="F4" s="6"/>
      <c r="G4" s="6"/>
      <c r="H4" s="7"/>
      <c r="I4" s="6"/>
    </row>
    <row r="5" spans="1:9">
      <c r="A5" s="3" t="s">
        <v>1</v>
      </c>
      <c r="B5" s="3"/>
      <c r="C5" s="3"/>
      <c r="D5" s="3"/>
      <c r="E5" s="3"/>
      <c r="F5" s="3"/>
    </row>
    <row r="6" spans="1:9">
      <c r="A6" s="6" t="s">
        <v>2</v>
      </c>
      <c r="B6" s="7">
        <v>88265</v>
      </c>
      <c r="C6" s="6"/>
      <c r="D6" s="6"/>
      <c r="E6" s="7">
        <v>111934</v>
      </c>
      <c r="F6" s="6"/>
      <c r="G6" s="6"/>
      <c r="H6" s="7">
        <v>139156</v>
      </c>
      <c r="I6" s="6"/>
    </row>
    <row r="7" spans="1:9">
      <c r="A7" s="6"/>
      <c r="B7" s="7"/>
      <c r="C7" s="6"/>
      <c r="D7" s="6"/>
      <c r="E7" s="7"/>
      <c r="F7" s="6"/>
      <c r="G7" s="6"/>
      <c r="H7" s="7"/>
      <c r="I7" s="6"/>
    </row>
    <row r="8" spans="1:9">
      <c r="A8" s="6" t="s">
        <v>3</v>
      </c>
      <c r="B8" s="7">
        <v>7233</v>
      </c>
      <c r="C8" s="6"/>
      <c r="D8" s="6"/>
      <c r="E8" s="7">
        <v>10069</v>
      </c>
      <c r="F8" s="6"/>
      <c r="G8" s="6"/>
      <c r="H8" s="7">
        <v>13814</v>
      </c>
      <c r="I8" s="6"/>
    </row>
    <row r="9" spans="1:9">
      <c r="A9" s="6"/>
      <c r="B9" s="7"/>
      <c r="C9" s="6"/>
      <c r="D9" s="6"/>
      <c r="E9" s="7"/>
      <c r="F9" s="6"/>
      <c r="G9" s="6"/>
      <c r="H9" s="7"/>
      <c r="I9" s="6"/>
    </row>
    <row r="10" spans="1:9">
      <c r="A10" s="6" t="s">
        <v>7</v>
      </c>
      <c r="B10" s="7">
        <f>B14-B8-B6</f>
        <v>36303</v>
      </c>
      <c r="C10" s="6"/>
      <c r="D10" s="6"/>
      <c r="E10" s="7">
        <f>E14-E8-E6</f>
        <v>51757</v>
      </c>
      <c r="F10" s="6"/>
      <c r="G10" s="6"/>
      <c r="H10" s="7">
        <f>H14-H8-H6</f>
        <v>67496</v>
      </c>
      <c r="I10" s="6"/>
    </row>
    <row r="11" spans="1:9">
      <c r="A11" s="6"/>
      <c r="B11" s="7"/>
      <c r="C11" s="6"/>
      <c r="D11" s="6"/>
      <c r="E11" s="7"/>
      <c r="F11" s="6"/>
      <c r="G11" s="6"/>
      <c r="H11" s="7"/>
      <c r="I11" s="6"/>
    </row>
    <row r="12" spans="1:9">
      <c r="A12" s="6"/>
      <c r="B12" s="6"/>
      <c r="C12" s="6"/>
      <c r="D12" s="6"/>
      <c r="E12" s="6"/>
      <c r="F12" s="6"/>
      <c r="G12" s="6"/>
      <c r="H12" s="6"/>
      <c r="I12" s="6"/>
    </row>
    <row r="13" spans="1:9">
      <c r="A13" s="6"/>
      <c r="B13" s="6"/>
      <c r="C13" s="6"/>
      <c r="D13" s="6"/>
      <c r="E13" s="6"/>
      <c r="F13" s="6"/>
      <c r="G13" s="6"/>
      <c r="H13" s="6"/>
      <c r="I13" s="6"/>
    </row>
    <row r="14" spans="1:9">
      <c r="A14" s="6" t="s">
        <v>4</v>
      </c>
      <c r="B14" s="7">
        <v>131801</v>
      </c>
      <c r="C14" s="6"/>
      <c r="D14" s="6"/>
      <c r="E14" s="7">
        <v>173760</v>
      </c>
      <c r="F14" s="6"/>
      <c r="G14" s="6"/>
      <c r="H14" s="7">
        <v>220466</v>
      </c>
      <c r="I14" s="6"/>
    </row>
    <row r="15" spans="1:9">
      <c r="A15" s="6"/>
      <c r="B15" s="7"/>
      <c r="C15" s="6"/>
      <c r="D15" s="6"/>
      <c r="E15" s="7"/>
      <c r="F15" s="6"/>
      <c r="G15" s="6"/>
      <c r="H15" s="7"/>
      <c r="I15" s="6"/>
    </row>
    <row r="16" spans="1:9">
      <c r="A16" s="6" t="s">
        <v>5</v>
      </c>
      <c r="B16" s="7">
        <v>4186</v>
      </c>
      <c r="C16" s="6"/>
      <c r="D16" s="6"/>
      <c r="E16" s="7">
        <v>4106</v>
      </c>
      <c r="F16" s="6"/>
      <c r="G16" s="6"/>
      <c r="H16" s="7">
        <v>12421</v>
      </c>
      <c r="I16" s="6"/>
    </row>
    <row r="17" spans="1:12">
      <c r="A17" s="6"/>
      <c r="B17" s="7"/>
      <c r="C17" s="6"/>
      <c r="D17" s="6"/>
      <c r="E17" s="7"/>
      <c r="F17" s="6"/>
      <c r="G17" s="6"/>
      <c r="H17" s="7"/>
      <c r="I17" s="6"/>
    </row>
    <row r="18" spans="1:12">
      <c r="A18" s="6"/>
      <c r="B18" s="6"/>
      <c r="C18" s="6"/>
      <c r="D18" s="6"/>
      <c r="E18" s="6"/>
      <c r="F18" s="6"/>
      <c r="G18" s="6"/>
      <c r="H18" s="6"/>
      <c r="I18" s="6"/>
    </row>
    <row r="19" spans="1:12">
      <c r="A19" s="6"/>
      <c r="B19" s="6"/>
      <c r="C19" s="6"/>
      <c r="D19" s="6"/>
      <c r="E19" s="6"/>
      <c r="F19" s="6"/>
      <c r="G19" s="6"/>
      <c r="H19" s="6"/>
      <c r="I19" s="6"/>
    </row>
    <row r="20" spans="1:12">
      <c r="A20" s="4" t="s">
        <v>8</v>
      </c>
      <c r="B20" s="4"/>
      <c r="C20" s="3"/>
      <c r="D20" s="3"/>
      <c r="E20" s="3"/>
      <c r="F20" s="3"/>
      <c r="G20" s="3"/>
      <c r="H20" s="3"/>
      <c r="I20" s="3"/>
    </row>
    <row r="21" spans="1:12">
      <c r="A21" s="4"/>
      <c r="B21" s="4" t="s">
        <v>0</v>
      </c>
      <c r="C21" s="6"/>
      <c r="D21" s="6"/>
      <c r="E21" s="6"/>
      <c r="F21" s="6"/>
      <c r="G21" s="6"/>
      <c r="H21" s="6"/>
      <c r="I21" s="6"/>
    </row>
    <row r="22" spans="1:12">
      <c r="A22" s="4"/>
      <c r="B22" s="4" t="s">
        <v>9</v>
      </c>
      <c r="C22" s="6"/>
      <c r="D22" s="6"/>
      <c r="E22" s="6"/>
      <c r="F22" s="6"/>
      <c r="G22" s="6"/>
      <c r="H22" s="6"/>
      <c r="I22" s="6"/>
    </row>
    <row r="23" spans="1:12">
      <c r="A23" s="4"/>
      <c r="B23" s="4" t="s">
        <v>10</v>
      </c>
      <c r="C23" s="3"/>
      <c r="D23" s="3"/>
      <c r="E23" s="3"/>
      <c r="F23" s="3"/>
      <c r="G23" s="3"/>
      <c r="H23" s="3"/>
      <c r="I23" s="3"/>
    </row>
    <row r="24" spans="1:12">
      <c r="A24" s="4"/>
      <c r="B24" s="5" t="s">
        <v>7</v>
      </c>
      <c r="C24" s="6"/>
      <c r="D24" s="6"/>
      <c r="E24" s="7"/>
      <c r="F24" s="6"/>
      <c r="G24" s="6"/>
      <c r="H24" s="7"/>
      <c r="I24" s="6"/>
    </row>
    <row r="25" spans="1:12">
      <c r="A25" s="4"/>
      <c r="B25" s="5" t="s">
        <v>11</v>
      </c>
      <c r="C25" s="6"/>
      <c r="D25" s="6"/>
      <c r="E25" s="7"/>
      <c r="F25" s="6"/>
      <c r="G25" s="6"/>
      <c r="H25" s="7"/>
      <c r="I25" s="6"/>
    </row>
    <row r="26" spans="1:12">
      <c r="A26" s="4"/>
      <c r="B26" s="4"/>
      <c r="C26" s="3"/>
      <c r="D26" s="3"/>
      <c r="E26" s="3"/>
      <c r="F26" s="3"/>
      <c r="G26" s="3"/>
      <c r="H26" s="3"/>
      <c r="I26" s="3"/>
    </row>
    <row r="27" spans="1:12">
      <c r="A27" s="11" t="s">
        <v>12</v>
      </c>
      <c r="B27" s="9"/>
      <c r="C27" s="9"/>
      <c r="D27" s="9"/>
      <c r="E27" s="9"/>
      <c r="F27" s="10"/>
      <c r="G27" s="10"/>
      <c r="H27" s="10"/>
      <c r="I27" s="10"/>
    </row>
    <row r="28" spans="1:12">
      <c r="A28" s="4"/>
      <c r="B28" s="4"/>
      <c r="C28" s="10"/>
      <c r="D28" s="10"/>
      <c r="E28" s="10"/>
      <c r="F28" s="10"/>
      <c r="G28" s="10"/>
      <c r="H28" s="10"/>
      <c r="I28" s="10"/>
    </row>
    <row r="29" spans="1:12">
      <c r="A29" s="6"/>
      <c r="B29" s="6"/>
      <c r="C29" s="7"/>
      <c r="D29" s="6"/>
      <c r="E29" s="6"/>
      <c r="F29" s="6"/>
      <c r="G29" s="7"/>
      <c r="H29" s="6"/>
      <c r="I29" s="6"/>
      <c r="J29" s="6"/>
      <c r="K29" s="7"/>
      <c r="L29" s="8"/>
    </row>
    <row r="30" spans="1:12">
      <c r="A30" s="6"/>
      <c r="B30" s="6"/>
      <c r="C30" s="7"/>
      <c r="D30" s="6"/>
      <c r="E30" s="6"/>
      <c r="F30" s="6"/>
      <c r="G30" s="7"/>
      <c r="H30" s="6"/>
      <c r="I30" s="6"/>
      <c r="J30" s="6"/>
      <c r="K30" s="7"/>
      <c r="L30" s="8"/>
    </row>
  </sheetData>
  <mergeCells count="98">
    <mergeCell ref="I6:I7"/>
    <mergeCell ref="H3:H4"/>
    <mergeCell ref="I3:I4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C3:C4"/>
    <mergeCell ref="D3:D4"/>
    <mergeCell ref="E3:E4"/>
    <mergeCell ref="F3:F4"/>
    <mergeCell ref="G3:G4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0:A11"/>
    <mergeCell ref="B10:B11"/>
    <mergeCell ref="C10:C11"/>
    <mergeCell ref="D10:D11"/>
    <mergeCell ref="E10:E11"/>
    <mergeCell ref="F10:F11"/>
    <mergeCell ref="G10:G11"/>
    <mergeCell ref="H10:H11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H16:H17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C21:C22"/>
    <mergeCell ref="D21:D22"/>
    <mergeCell ref="E21:E22"/>
    <mergeCell ref="F21:F22"/>
    <mergeCell ref="G21:G22"/>
    <mergeCell ref="H21:H22"/>
    <mergeCell ref="I21:I22"/>
    <mergeCell ref="G24:G25"/>
    <mergeCell ref="H24:H25"/>
    <mergeCell ref="I24:I25"/>
    <mergeCell ref="C24:C25"/>
    <mergeCell ref="D24:D25"/>
    <mergeCell ref="E24:E25"/>
    <mergeCell ref="F24:F25"/>
    <mergeCell ref="I29:I30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G29:G30"/>
    <mergeCell ref="H29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894A-A777-5240-9DDE-6FB647C39B1B}">
  <dimension ref="A1:K30"/>
  <sheetViews>
    <sheetView tabSelected="1" zoomScale="150" zoomScaleNormal="150" workbookViewId="0">
      <selection activeCell="I10" sqref="I10"/>
    </sheetView>
  </sheetViews>
  <sheetFormatPr baseColWidth="10" defaultRowHeight="16"/>
  <cols>
    <col min="1" max="1" width="19.33203125" customWidth="1"/>
    <col min="4" max="4" width="12.1640625" bestFit="1" customWidth="1"/>
    <col min="5" max="6" width="11.1640625" customWidth="1"/>
  </cols>
  <sheetData>
    <row r="1" spans="1:9">
      <c r="A1" s="16" t="s">
        <v>6</v>
      </c>
      <c r="B1" s="16"/>
      <c r="C1" s="16"/>
      <c r="D1" s="16"/>
      <c r="E1" s="16"/>
      <c r="F1" s="16"/>
      <c r="G1" s="16"/>
      <c r="H1" s="16"/>
      <c r="I1" s="32"/>
    </row>
    <row r="2" spans="1:9" ht="34">
      <c r="A2" s="17"/>
      <c r="B2" s="18">
        <v>2016</v>
      </c>
      <c r="C2" s="18">
        <v>2017</v>
      </c>
      <c r="D2" s="14" t="s">
        <v>13</v>
      </c>
      <c r="E2" s="18">
        <v>2018</v>
      </c>
      <c r="F2" s="14" t="s">
        <v>14</v>
      </c>
      <c r="G2" s="15" t="s">
        <v>15</v>
      </c>
      <c r="H2" s="33"/>
    </row>
    <row r="3" spans="1:9">
      <c r="A3" s="13" t="s">
        <v>0</v>
      </c>
      <c r="B3" s="19">
        <v>135987</v>
      </c>
      <c r="C3" s="19">
        <v>177866</v>
      </c>
      <c r="D3" s="20">
        <f>(C3-B3)/B3</f>
        <v>0.30796326119408474</v>
      </c>
      <c r="E3" s="21">
        <v>232887</v>
      </c>
      <c r="F3" s="20">
        <f>(E3-C3)/C3</f>
        <v>0.3093396152159491</v>
      </c>
      <c r="G3" s="22">
        <f>F3-D3</f>
        <v>1.3763540218643677E-3</v>
      </c>
      <c r="H3" s="33"/>
    </row>
    <row r="4" spans="1:9">
      <c r="A4" s="13" t="s">
        <v>1</v>
      </c>
      <c r="B4" s="23"/>
      <c r="C4" s="24"/>
      <c r="D4" s="25"/>
      <c r="E4" s="26"/>
      <c r="F4" s="25"/>
      <c r="G4" s="41"/>
      <c r="H4" s="33"/>
    </row>
    <row r="5" spans="1:9">
      <c r="A5" s="13" t="s">
        <v>2</v>
      </c>
      <c r="B5" s="27">
        <v>88265</v>
      </c>
      <c r="C5" s="27">
        <v>111934</v>
      </c>
      <c r="D5" s="28">
        <f>(C5-B5)/B5</f>
        <v>0.26815838667648556</v>
      </c>
      <c r="E5" s="21">
        <v>139156</v>
      </c>
      <c r="F5" s="28">
        <f>(E5-C5)/C5</f>
        <v>0.24319688387799954</v>
      </c>
      <c r="G5" s="22">
        <f>F5-D5</f>
        <v>-2.4961502798486024E-2</v>
      </c>
      <c r="H5" s="33"/>
    </row>
    <row r="6" spans="1:9">
      <c r="A6" s="13" t="s">
        <v>3</v>
      </c>
      <c r="B6" s="21">
        <v>7233</v>
      </c>
      <c r="C6" s="21">
        <v>10069</v>
      </c>
      <c r="D6" s="12">
        <f>(C6-B6)/B6</f>
        <v>0.39209180146550532</v>
      </c>
      <c r="E6" s="21">
        <v>13814</v>
      </c>
      <c r="F6" s="28">
        <f>(E6-C6)/C6</f>
        <v>0.37193365776144605</v>
      </c>
      <c r="G6" s="22">
        <f>F6-D6</f>
        <v>-2.0158143704059273E-2</v>
      </c>
      <c r="H6" s="33"/>
    </row>
    <row r="7" spans="1:9">
      <c r="A7" s="13" t="s">
        <v>7</v>
      </c>
      <c r="B7" s="21">
        <f>B8-B6-B5</f>
        <v>36303</v>
      </c>
      <c r="C7" s="21">
        <f>C8-C6-C5</f>
        <v>51757</v>
      </c>
      <c r="D7" s="12">
        <f>(C7-B7)/B7</f>
        <v>0.42569484615596509</v>
      </c>
      <c r="E7" s="21">
        <f>E8-E6-E5</f>
        <v>67496</v>
      </c>
      <c r="F7" s="28">
        <f>(E7-C7)/C7</f>
        <v>0.30409413219467896</v>
      </c>
      <c r="G7" s="22">
        <f>F7-D7</f>
        <v>-0.12160071396128613</v>
      </c>
      <c r="H7" s="33"/>
    </row>
    <row r="8" spans="1:9">
      <c r="A8" s="13" t="s">
        <v>4</v>
      </c>
      <c r="B8" s="21">
        <v>131801</v>
      </c>
      <c r="C8" s="21">
        <v>173760</v>
      </c>
      <c r="D8" s="29">
        <f>(C8-B8)/B8</f>
        <v>0.31835115059825037</v>
      </c>
      <c r="E8" s="21">
        <v>220466</v>
      </c>
      <c r="F8" s="28">
        <f>(E8-C8)/C8</f>
        <v>0.26879604051565376</v>
      </c>
      <c r="G8" s="22">
        <f>F8-D8</f>
        <v>-4.955511008259661E-2</v>
      </c>
      <c r="H8" s="33"/>
    </row>
    <row r="9" spans="1:9">
      <c r="A9" s="13" t="s">
        <v>5</v>
      </c>
      <c r="B9" s="21">
        <v>4186</v>
      </c>
      <c r="C9" s="21">
        <v>4106</v>
      </c>
      <c r="D9" s="29">
        <f>(C9-B9)/B9</f>
        <v>-1.9111323459149548E-2</v>
      </c>
      <c r="E9" s="21">
        <v>12421</v>
      </c>
      <c r="F9" s="28">
        <f>(E9-C9)/C9</f>
        <v>2.02508524111057</v>
      </c>
      <c r="G9" s="22">
        <f>F9-D9</f>
        <v>2.0441965645697193</v>
      </c>
      <c r="H9" s="32"/>
    </row>
    <row r="10" spans="1:9">
      <c r="A10" s="30"/>
      <c r="B10" s="31"/>
      <c r="C10" s="31"/>
      <c r="D10" s="30"/>
      <c r="E10" s="31"/>
      <c r="F10" s="31"/>
      <c r="G10" s="31"/>
      <c r="H10" s="30"/>
      <c r="I10" s="32"/>
    </row>
    <row r="11" spans="1:9">
      <c r="A11" s="30" t="s">
        <v>18</v>
      </c>
      <c r="B11" s="30"/>
      <c r="C11" s="30"/>
      <c r="D11" s="30"/>
      <c r="E11" s="30"/>
      <c r="F11" s="30"/>
      <c r="G11" s="31"/>
      <c r="H11" s="30"/>
      <c r="I11" s="16"/>
    </row>
    <row r="12" spans="1:9" ht="34">
      <c r="A12" s="30"/>
      <c r="B12" s="18">
        <v>2018</v>
      </c>
      <c r="C12" s="18">
        <v>2019</v>
      </c>
      <c r="D12" s="14" t="s">
        <v>16</v>
      </c>
      <c r="E12" s="18">
        <v>2019</v>
      </c>
      <c r="F12" s="18">
        <v>2020</v>
      </c>
      <c r="G12" s="14" t="s">
        <v>17</v>
      </c>
      <c r="H12" s="15" t="s">
        <v>15</v>
      </c>
      <c r="I12" s="16"/>
    </row>
    <row r="13" spans="1:9">
      <c r="A13" s="13" t="s">
        <v>0</v>
      </c>
      <c r="B13" s="21">
        <v>232887</v>
      </c>
      <c r="C13" s="21">
        <f>B13 *(1+D13)</f>
        <v>305248.70992788667</v>
      </c>
      <c r="D13" s="36">
        <f>$G3+$F3</f>
        <v>0.31071596923781347</v>
      </c>
      <c r="E13" s="21">
        <v>305248.70992788702</v>
      </c>
      <c r="F13" s="21">
        <f>E13*(1+G13)</f>
        <v>400514.48898130079</v>
      </c>
      <c r="G13" s="34">
        <f>$D13+$H13</f>
        <v>0.31209232325967784</v>
      </c>
      <c r="H13" s="35">
        <f>$D13-$F3</f>
        <v>1.3763540218643677E-3</v>
      </c>
      <c r="I13" s="16"/>
    </row>
    <row r="14" spans="1:9">
      <c r="A14" s="13" t="s">
        <v>1</v>
      </c>
      <c r="B14" s="38"/>
      <c r="C14" s="39"/>
      <c r="D14" s="39"/>
      <c r="E14" s="39"/>
      <c r="F14" s="39"/>
      <c r="G14" s="39"/>
      <c r="H14" s="40"/>
      <c r="I14" s="16"/>
    </row>
    <row r="15" spans="1:9">
      <c r="A15" s="13" t="s">
        <v>2</v>
      </c>
      <c r="B15" s="21">
        <v>139156</v>
      </c>
      <c r="C15" s="21">
        <f t="shared" ref="C15:C19" si="0">B15 *(1+D15)</f>
        <v>169524.76268950079</v>
      </c>
      <c r="D15" s="37">
        <f>$G5+$F5</f>
        <v>0.21823538107951351</v>
      </c>
      <c r="E15" s="21">
        <v>169524.76268950079</v>
      </c>
      <c r="F15" s="21">
        <f t="shared" ref="F14:F19" si="1">E15*(1+G15)</f>
        <v>202289.47103917142</v>
      </c>
      <c r="G15" s="34">
        <f t="shared" ref="G14:G19" si="2">$D15+$H15</f>
        <v>0.19327387828102749</v>
      </c>
      <c r="H15" s="35">
        <f t="shared" ref="H14:H19" si="3">$D15-$F5</f>
        <v>-2.4961502798486024E-2</v>
      </c>
      <c r="I15" s="16"/>
    </row>
    <row r="16" spans="1:9">
      <c r="A16" s="13" t="s">
        <v>3</v>
      </c>
      <c r="B16" s="21">
        <v>13814</v>
      </c>
      <c r="C16" s="21">
        <f t="shared" si="0"/>
        <v>18673.426951188743</v>
      </c>
      <c r="D16" s="22">
        <f>$G6+$F6</f>
        <v>0.35177551405738677</v>
      </c>
      <c r="E16" s="21">
        <v>18673.426951188743</v>
      </c>
      <c r="F16" s="21">
        <f t="shared" si="1"/>
        <v>24865.85969222691</v>
      </c>
      <c r="G16" s="34">
        <f t="shared" si="2"/>
        <v>0.3316173703533275</v>
      </c>
      <c r="H16" s="35">
        <f t="shared" si="3"/>
        <v>-2.0158143704059273E-2</v>
      </c>
      <c r="I16" s="16"/>
    </row>
    <row r="17" spans="1:11">
      <c r="A17" s="13" t="s">
        <v>7</v>
      </c>
      <c r="B17" s="21">
        <f>B18-B16-B15</f>
        <v>67496</v>
      </c>
      <c r="C17" s="21">
        <f t="shared" si="0"/>
        <v>79813.575757081082</v>
      </c>
      <c r="D17" s="22">
        <f>$G7+$F7</f>
        <v>0.18249341823339282</v>
      </c>
      <c r="E17" s="21">
        <v>79813.575757081082</v>
      </c>
      <c r="F17" s="21">
        <f t="shared" si="1"/>
        <v>84673.640222556409</v>
      </c>
      <c r="G17" s="34">
        <f t="shared" si="2"/>
        <v>6.089270427210669E-2</v>
      </c>
      <c r="H17" s="35">
        <f t="shared" si="3"/>
        <v>-0.12160071396128613</v>
      </c>
      <c r="I17" s="16"/>
    </row>
    <row r="18" spans="1:11">
      <c r="A18" s="13" t="s">
        <v>4</v>
      </c>
      <c r="B18" s="21">
        <v>220466</v>
      </c>
      <c r="C18" s="21">
        <f t="shared" si="0"/>
        <v>268801.17096885439</v>
      </c>
      <c r="D18" s="22">
        <f>$G8+$F8</f>
        <v>0.21924093043305715</v>
      </c>
      <c r="E18" s="21">
        <v>268801.17096885439</v>
      </c>
      <c r="F18" s="21">
        <f t="shared" si="1"/>
        <v>314412.91817586886</v>
      </c>
      <c r="G18" s="34">
        <f t="shared" si="2"/>
        <v>0.16968582035046054</v>
      </c>
      <c r="H18" s="35">
        <f t="shared" si="3"/>
        <v>-4.955511008259661E-2</v>
      </c>
      <c r="I18" s="16"/>
    </row>
    <row r="19" spans="1:11">
      <c r="A19" s="13" t="s">
        <v>5</v>
      </c>
      <c r="B19" s="21">
        <v>12421</v>
      </c>
      <c r="C19" s="21">
        <f t="shared" si="0"/>
        <v>62965.549308354864</v>
      </c>
      <c r="D19" s="22">
        <f>$G9+$F9</f>
        <v>4.0692818056802889</v>
      </c>
      <c r="E19" s="21">
        <v>62965.549308354864</v>
      </c>
      <c r="F19" s="21">
        <f t="shared" si="1"/>
        <v>447904.07307589264</v>
      </c>
      <c r="G19" s="34">
        <f t="shared" si="2"/>
        <v>6.1134783702500073</v>
      </c>
      <c r="H19" s="35">
        <f t="shared" si="3"/>
        <v>2.0441965645697189</v>
      </c>
    </row>
    <row r="20" spans="1:11">
      <c r="A20" s="4"/>
      <c r="B20" s="4"/>
      <c r="C20" s="4"/>
      <c r="D20" s="4"/>
      <c r="E20" s="4"/>
      <c r="F20" s="4"/>
      <c r="G20" s="4"/>
    </row>
    <row r="21" spans="1:11">
      <c r="A21" s="4"/>
      <c r="B21" s="4"/>
      <c r="C21" s="4"/>
      <c r="D21" s="4"/>
      <c r="E21" s="4"/>
      <c r="F21" s="4"/>
      <c r="G21" s="4"/>
    </row>
    <row r="22" spans="1:11">
      <c r="A22" s="4"/>
      <c r="B22" s="4"/>
      <c r="C22" s="4"/>
      <c r="D22" s="4"/>
      <c r="E22" s="5"/>
      <c r="F22" s="5"/>
      <c r="G22" s="4"/>
      <c r="H22" s="4"/>
    </row>
    <row r="23" spans="1:11">
      <c r="A23" s="4"/>
      <c r="B23" s="4"/>
      <c r="C23" s="4"/>
      <c r="D23" s="4"/>
      <c r="E23" s="5"/>
      <c r="F23" s="5"/>
      <c r="G23" s="4"/>
      <c r="H23" s="4"/>
    </row>
    <row r="24" spans="1:11">
      <c r="D24" s="4"/>
      <c r="G24" s="5"/>
      <c r="H24" s="4"/>
    </row>
    <row r="25" spans="1:11">
      <c r="D25" s="4"/>
      <c r="G25" s="5"/>
      <c r="H25" s="4"/>
    </row>
    <row r="26" spans="1:11">
      <c r="D26" s="4"/>
      <c r="G26" s="4"/>
      <c r="H26" s="4"/>
    </row>
    <row r="27" spans="1:11">
      <c r="D27" s="4"/>
      <c r="G27" s="4"/>
      <c r="H27" s="4"/>
    </row>
    <row r="28" spans="1:11">
      <c r="D28" s="4"/>
      <c r="G28" s="4"/>
      <c r="H28" s="4"/>
      <c r="I28" s="6"/>
    </row>
    <row r="29" spans="1:11">
      <c r="D29" s="4"/>
      <c r="G29" s="4"/>
      <c r="H29" s="4"/>
      <c r="I29" s="6"/>
      <c r="J29" s="7"/>
      <c r="K29" s="8"/>
    </row>
    <row r="30" spans="1:11">
      <c r="D30" s="4"/>
      <c r="G30" s="4"/>
      <c r="H30" s="4"/>
      <c r="J30" s="7"/>
      <c r="K30" s="8"/>
    </row>
  </sheetData>
  <mergeCells count="4">
    <mergeCell ref="I28:I29"/>
    <mergeCell ref="J29:J30"/>
    <mergeCell ref="K29:K30"/>
    <mergeCell ref="B14:H14"/>
  </mergeCells>
  <pageMargins left="0.7" right="0.7" top="0.75" bottom="0.75" header="0.3" footer="0.3"/>
  <ignoredErrors>
    <ignoredError sqref="D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2016-2017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Adela Elezaj</cp:lastModifiedBy>
  <dcterms:created xsi:type="dcterms:W3CDTF">2019-10-07T19:17:30Z</dcterms:created>
  <dcterms:modified xsi:type="dcterms:W3CDTF">2019-10-07T21:20:46Z</dcterms:modified>
</cp:coreProperties>
</file>