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delaelezaj/Desktop/"/>
    </mc:Choice>
  </mc:AlternateContent>
  <xr:revisionPtr revIDLastSave="0" documentId="13_ncr:1_{BD427CED-51D3-7F4E-9013-B3758C86A01B}" xr6:coauthVersionLast="45" xr6:coauthVersionMax="45" xr10:uidLastSave="{00000000-0000-0000-0000-000000000000}"/>
  <bookViews>
    <workbookView xWindow="0" yWindow="460" windowWidth="28380" windowHeight="16440" firstSheet="17" activeTab="31"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 name="Sheet1" sheetId="37" r:id="rId33"/>
  </sheets>
  <externalReferences>
    <externalReference r:id="rId34"/>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3" l="1"/>
  <c r="C6" i="3"/>
  <c r="C7" i="3"/>
  <c r="C8" i="3"/>
  <c r="C9" i="3"/>
  <c r="C10" i="3"/>
  <c r="C11" i="3"/>
  <c r="C12" i="3"/>
  <c r="C13" i="3"/>
  <c r="C14" i="3"/>
  <c r="C15" i="3"/>
  <c r="C16" i="3"/>
  <c r="C17" i="3"/>
  <c r="C18" i="3"/>
  <c r="C19" i="3"/>
  <c r="C20" i="3"/>
  <c r="C21" i="3"/>
  <c r="C22" i="3"/>
  <c r="C23" i="3"/>
  <c r="C24" i="3"/>
  <c r="C25" i="3"/>
  <c r="C26" i="3"/>
  <c r="C5" i="3"/>
  <c r="B4" i="19" l="1"/>
  <c r="B4" i="20"/>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H3" i="13"/>
  <c r="G3" i="13"/>
  <c r="J5" i="9"/>
  <c r="D7" i="11"/>
  <c r="D8" i="11"/>
  <c r="D9" i="11"/>
  <c r="D10" i="11"/>
  <c r="D11" i="11"/>
  <c r="D12" i="11"/>
  <c r="D13" i="11"/>
  <c r="D14" i="11"/>
  <c r="D15" i="11"/>
  <c r="D16" i="11"/>
  <c r="D17" i="11"/>
  <c r="D18" i="11"/>
  <c r="D19" i="11"/>
  <c r="D20" i="11"/>
  <c r="D21" i="11"/>
  <c r="D22" i="11"/>
  <c r="D23" i="11"/>
  <c r="D24" i="11"/>
  <c r="D6" i="11"/>
  <c r="B2" i="7"/>
  <c r="J6" i="9"/>
  <c r="J7" i="9"/>
  <c r="J8" i="9"/>
  <c r="J9" i="9"/>
  <c r="J10" i="9"/>
  <c r="J11" i="9"/>
  <c r="J12" i="9"/>
  <c r="J13" i="9"/>
  <c r="J14" i="9"/>
  <c r="J15" i="9"/>
  <c r="J16" i="9"/>
  <c r="J17" i="9"/>
  <c r="J18" i="9"/>
  <c r="J19" i="9"/>
  <c r="J20" i="9"/>
  <c r="J21" i="9"/>
  <c r="J5" i="10"/>
  <c r="L5" i="10"/>
  <c r="I4" i="7"/>
  <c r="I6" i="9"/>
  <c r="I7" i="9"/>
  <c r="I8" i="9"/>
  <c r="I9" i="9"/>
  <c r="I10" i="9"/>
  <c r="I11" i="9"/>
  <c r="I12" i="9"/>
  <c r="I13" i="9"/>
  <c r="I14" i="9"/>
  <c r="I15" i="9"/>
  <c r="I16" i="9"/>
  <c r="I17" i="9"/>
  <c r="I18" i="9"/>
  <c r="I19" i="9"/>
  <c r="I20" i="9"/>
  <c r="I21" i="9"/>
  <c r="I5" i="9"/>
  <c r="J8" i="7"/>
  <c r="K8" i="7"/>
  <c r="L8" i="7"/>
  <c r="I8" i="7"/>
  <c r="J4" i="7"/>
  <c r="K4" i="7"/>
  <c r="L4" i="7"/>
  <c r="C2" i="7"/>
  <c r="D2" i="7"/>
  <c r="E2"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C144" i="24"/>
  <c r="D144" i="24" s="1"/>
  <c r="M143" i="24"/>
  <c r="C143" i="24"/>
  <c r="D143" i="24" s="1"/>
  <c r="M142" i="24"/>
  <c r="C142" i="24"/>
  <c r="D142" i="24" s="1"/>
  <c r="M141" i="24"/>
  <c r="D141" i="24"/>
  <c r="C141" i="24"/>
  <c r="M140" i="24"/>
  <c r="D140" i="24"/>
  <c r="C140" i="24"/>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D132" i="24"/>
  <c r="C132" i="24"/>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D124" i="24"/>
  <c r="C124" i="24"/>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D116" i="24"/>
  <c r="C116" i="24"/>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D97" i="24"/>
  <c r="C97" i="24"/>
  <c r="M96" i="24"/>
  <c r="C96" i="24"/>
  <c r="D96" i="24" s="1"/>
  <c r="M95" i="24"/>
  <c r="C95" i="24"/>
  <c r="D95" i="24" s="1"/>
  <c r="M94" i="24"/>
  <c r="C94" i="24"/>
  <c r="D94" i="24" s="1"/>
  <c r="M93" i="24"/>
  <c r="D93" i="24"/>
  <c r="C93" i="24"/>
  <c r="M92" i="24"/>
  <c r="D92" i="24"/>
  <c r="C92" i="24"/>
  <c r="M91" i="24"/>
  <c r="C91" i="24"/>
  <c r="D91" i="24" s="1"/>
  <c r="M90" i="24"/>
  <c r="C90" i="24"/>
  <c r="D90" i="24" s="1"/>
  <c r="M89" i="24"/>
  <c r="D89" i="24"/>
  <c r="C89" i="24"/>
  <c r="M88" i="24"/>
  <c r="C88" i="24"/>
  <c r="D88" i="24" s="1"/>
  <c r="M87" i="24"/>
  <c r="C87" i="24"/>
  <c r="D87" i="24" s="1"/>
  <c r="M86" i="24"/>
  <c r="C86" i="24"/>
  <c r="D86" i="24" s="1"/>
  <c r="M85" i="24"/>
  <c r="D85" i="24"/>
  <c r="C85" i="24"/>
  <c r="M84" i="24"/>
  <c r="D84" i="24"/>
  <c r="C84" i="24"/>
  <c r="M83" i="24"/>
  <c r="C83" i="24"/>
  <c r="D83" i="24" s="1"/>
  <c r="M82" i="24"/>
  <c r="C82" i="24"/>
  <c r="D82" i="24" s="1"/>
  <c r="M81" i="24"/>
  <c r="D81" i="24"/>
  <c r="C81" i="24"/>
  <c r="M80" i="24"/>
  <c r="C80" i="24"/>
  <c r="D80" i="24" s="1"/>
  <c r="M79" i="24"/>
  <c r="C79" i="24"/>
  <c r="D79" i="24" s="1"/>
  <c r="M78" i="24"/>
  <c r="C78" i="24"/>
  <c r="D78" i="24" s="1"/>
  <c r="M77" i="24"/>
  <c r="D77" i="24"/>
  <c r="C77" i="24"/>
  <c r="M76" i="24"/>
  <c r="D76" i="24"/>
  <c r="C76" i="24"/>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D58" i="24"/>
  <c r="C58" i="24"/>
  <c r="M57" i="24"/>
  <c r="C57" i="24"/>
  <c r="D57" i="24" s="1"/>
  <c r="M56" i="24"/>
  <c r="C56" i="24"/>
  <c r="D56" i="24" s="1"/>
  <c r="M55" i="24"/>
  <c r="C55" i="24"/>
  <c r="D55" i="24" s="1"/>
  <c r="M54" i="24"/>
  <c r="C54" i="24"/>
  <c r="D54" i="24" s="1"/>
  <c r="M53" i="24"/>
  <c r="C53" i="24"/>
  <c r="D53" i="24" s="1"/>
  <c r="M52" i="24"/>
  <c r="D52" i="24"/>
  <c r="C52" i="24"/>
  <c r="M51" i="24"/>
  <c r="C51" i="24"/>
  <c r="D51" i="24" s="1"/>
  <c r="M50" i="24"/>
  <c r="D50" i="24"/>
  <c r="C50" i="24"/>
  <c r="M49" i="24"/>
  <c r="C49" i="24"/>
  <c r="D49" i="24" s="1"/>
  <c r="M48" i="24"/>
  <c r="D48" i="24"/>
  <c r="C48" i="24"/>
  <c r="M47" i="24"/>
  <c r="C47" i="24"/>
  <c r="D47" i="24" s="1"/>
  <c r="M46" i="24"/>
  <c r="C46" i="24"/>
  <c r="D46" i="24" s="1"/>
  <c r="M45" i="24"/>
  <c r="C45" i="24"/>
  <c r="D45" i="24" s="1"/>
  <c r="M44" i="24"/>
  <c r="D44" i="24"/>
  <c r="C44" i="24"/>
  <c r="M43" i="24"/>
  <c r="C43" i="24"/>
  <c r="D43" i="24" s="1"/>
  <c r="M42" i="24"/>
  <c r="D42" i="24"/>
  <c r="C42" i="24"/>
  <c r="M41" i="24"/>
  <c r="C41" i="24"/>
  <c r="D41" i="24" s="1"/>
  <c r="M40" i="24"/>
  <c r="D40" i="24"/>
  <c r="C40" i="24"/>
  <c r="M39" i="24"/>
  <c r="C39" i="24"/>
  <c r="D39" i="24" s="1"/>
  <c r="M38" i="24"/>
  <c r="C38" i="24"/>
  <c r="D38" i="24" s="1"/>
  <c r="M37" i="24"/>
  <c r="C37" i="24"/>
  <c r="D37" i="24" s="1"/>
  <c r="M36" i="24"/>
  <c r="D36" i="24"/>
  <c r="C36" i="24"/>
  <c r="M35" i="24"/>
  <c r="C35" i="24"/>
  <c r="D35" i="24" s="1"/>
  <c r="M34" i="24"/>
  <c r="D34" i="24"/>
  <c r="C34" i="24"/>
  <c r="M33" i="24"/>
  <c r="C33" i="24"/>
  <c r="D33" i="24" s="1"/>
  <c r="M32" i="24"/>
  <c r="C32" i="24"/>
  <c r="D32" i="24" s="1"/>
  <c r="M31" i="24"/>
  <c r="C31" i="24"/>
  <c r="D31" i="24" s="1"/>
  <c r="M30" i="24"/>
  <c r="C30" i="24"/>
  <c r="D30" i="24" s="1"/>
  <c r="M29" i="24"/>
  <c r="C29" i="24"/>
  <c r="D29" i="24" s="1"/>
  <c r="M28" i="24"/>
  <c r="D28" i="24"/>
  <c r="C28" i="24"/>
  <c r="M27" i="24"/>
  <c r="C27" i="24"/>
  <c r="D27" i="24" s="1"/>
  <c r="M26" i="24"/>
  <c r="D26" i="24"/>
  <c r="C26" i="24"/>
  <c r="M25" i="24"/>
  <c r="C25" i="24"/>
  <c r="D25" i="24" s="1"/>
  <c r="M24" i="24"/>
  <c r="C24" i="24"/>
  <c r="D24" i="24" s="1"/>
  <c r="M23" i="24"/>
  <c r="C23" i="24"/>
  <c r="D23" i="24" s="1"/>
  <c r="M22" i="24"/>
  <c r="C22" i="24"/>
  <c r="D22" i="24" s="1"/>
  <c r="M21" i="24"/>
  <c r="C21" i="24"/>
  <c r="D21" i="24" s="1"/>
  <c r="M20" i="24"/>
  <c r="D20" i="24"/>
  <c r="C20" i="24"/>
  <c r="M19" i="24"/>
  <c r="C19" i="24"/>
  <c r="D19" i="24" s="1"/>
  <c r="M18" i="24"/>
  <c r="D18" i="24"/>
  <c r="C18" i="24"/>
  <c r="M17" i="24"/>
  <c r="C17" i="24"/>
  <c r="D17" i="24" s="1"/>
  <c r="M16" i="24"/>
  <c r="C16" i="24"/>
  <c r="D16" i="24" s="1"/>
  <c r="M15" i="24"/>
  <c r="C15" i="24"/>
  <c r="D15" i="24" s="1"/>
  <c r="M14" i="24"/>
  <c r="C14" i="24"/>
  <c r="D14" i="24" s="1"/>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F16" i="2"/>
  <c r="D116" i="35"/>
  <c r="D118" i="35"/>
  <c r="D190" i="35"/>
  <c r="D189" i="35"/>
  <c r="D120" i="35"/>
  <c r="E187" i="35"/>
  <c r="D117" i="35"/>
  <c r="D123" i="35"/>
  <c r="E188" i="35"/>
  <c r="D119" i="35"/>
  <c r="D124" i="35"/>
  <c r="D22" i="35" l="1"/>
  <c r="B211" i="35"/>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1" i="33"/>
  <c r="F13" i="33"/>
  <c r="J11" i="33"/>
  <c r="J13" i="33"/>
  <c r="J12" i="33"/>
  <c r="F8" i="33"/>
  <c r="F12" i="33"/>
  <c r="J7" i="33"/>
  <c r="F10" i="33"/>
  <c r="J9" i="33"/>
  <c r="J6" i="33"/>
  <c r="J10" i="33"/>
  <c r="F9" i="33"/>
  <c r="F7" i="33"/>
  <c r="F6" i="33"/>
  <c r="J8"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J6" i="10"/>
  <c r="I6" i="10"/>
  <c r="I5" i="10"/>
  <c r="L22" i="8"/>
  <c r="K22" i="8"/>
  <c r="J22" i="8"/>
  <c r="I22" i="8"/>
  <c r="L18" i="8"/>
  <c r="K18" i="8"/>
  <c r="J18" i="8"/>
  <c r="I18" i="8"/>
  <c r="L14" i="8"/>
  <c r="K14" i="8"/>
  <c r="J14" i="8"/>
  <c r="I14" i="8"/>
  <c r="L10" i="8"/>
  <c r="K10" i="8"/>
  <c r="J10" i="8"/>
  <c r="I10" i="8"/>
  <c r="L6" i="8"/>
  <c r="K6" i="8"/>
  <c r="J6" i="8"/>
  <c r="I6" i="8"/>
  <c r="E4" i="8"/>
  <c r="D4" i="8"/>
  <c r="C4" i="8"/>
  <c r="B4" i="8"/>
  <c r="AE3" i="8"/>
  <c r="AD3" i="8"/>
  <c r="AA3" i="8"/>
  <c r="A1" i="8"/>
  <c r="AE1" i="7"/>
  <c r="AD1" i="7"/>
  <c r="A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<sst xmlns="http://schemas.openxmlformats.org/spreadsheetml/2006/main" count="2535" uniqueCount="847">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</sst>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9" tint="0.59999389629810485"/>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4">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44" fontId="3" fillId="0" borderId="4" xfId="4" applyFont="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44" fontId="0" fillId="4" borderId="4" xfId="4" applyNumberFormat="1" applyFont="1" applyFill="1" applyBorder="1" applyAlignment="1">
      <alignment horizontal="right"/>
    </xf>
    <xf numFmtId="0" fontId="0" fillId="17" borderId="0" xfId="0" applyFill="1"/>
    <xf numFmtId="0" fontId="3" fillId="17" borderId="15" xfId="0" applyFon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H28" sqref="H28"/>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128" t="s">
        <v>216</v>
      </c>
      <c r="G5" s="28" t="s">
        <v>215</v>
      </c>
      <c r="H5" s="28" t="s">
        <v>216</v>
      </c>
    </row>
    <row r="6" spans="1:8" x14ac:dyDescent="0.2">
      <c r="A6" s="11">
        <v>40308</v>
      </c>
      <c r="B6" s="5" t="s">
        <v>217</v>
      </c>
      <c r="C6" s="5">
        <v>73</v>
      </c>
      <c r="D6" s="127">
        <f>VLOOKUP(C6,$G$6:$H$9,2)</f>
        <v>50</v>
      </c>
      <c r="G6" s="71">
        <v>0</v>
      </c>
      <c r="H6" s="72">
        <v>0</v>
      </c>
    </row>
    <row r="7" spans="1:8" x14ac:dyDescent="0.2">
      <c r="A7" s="11">
        <v>40308</v>
      </c>
      <c r="B7" s="5" t="s">
        <v>218</v>
      </c>
      <c r="C7" s="5">
        <v>22</v>
      </c>
      <c r="D7" s="127">
        <f t="shared" ref="D7:D30" si="0">VLOOKUP(C7,$G$6:$H$9,2)</f>
        <v>0</v>
      </c>
      <c r="G7" s="5">
        <v>60</v>
      </c>
      <c r="H7" s="72">
        <v>50</v>
      </c>
    </row>
    <row r="8" spans="1:8" x14ac:dyDescent="0.2">
      <c r="A8" s="11">
        <v>40308</v>
      </c>
      <c r="B8" s="5" t="s">
        <v>219</v>
      </c>
      <c r="C8" s="5">
        <v>92</v>
      </c>
      <c r="D8" s="127">
        <f t="shared" si="0"/>
        <v>75</v>
      </c>
      <c r="G8" s="5">
        <v>90</v>
      </c>
      <c r="H8" s="72">
        <v>75</v>
      </c>
    </row>
    <row r="9" spans="1:8" x14ac:dyDescent="0.2">
      <c r="A9" s="11">
        <v>40308</v>
      </c>
      <c r="B9" s="5" t="s">
        <v>220</v>
      </c>
      <c r="C9" s="5">
        <v>77</v>
      </c>
      <c r="D9" s="127">
        <f t="shared" si="0"/>
        <v>50</v>
      </c>
      <c r="G9" s="5">
        <v>150</v>
      </c>
      <c r="H9" s="72">
        <v>150</v>
      </c>
    </row>
    <row r="10" spans="1:8" x14ac:dyDescent="0.2">
      <c r="A10" s="11">
        <v>40308</v>
      </c>
      <c r="B10" s="5" t="s">
        <v>221</v>
      </c>
      <c r="C10" s="5">
        <v>78</v>
      </c>
      <c r="D10" s="127">
        <f t="shared" si="0"/>
        <v>50</v>
      </c>
    </row>
    <row r="11" spans="1:8" x14ac:dyDescent="0.2">
      <c r="A11" s="11">
        <v>40308</v>
      </c>
      <c r="B11" s="5" t="s">
        <v>222</v>
      </c>
      <c r="C11" s="5">
        <v>93</v>
      </c>
      <c r="D11" s="127">
        <f t="shared" si="0"/>
        <v>75</v>
      </c>
    </row>
    <row r="12" spans="1:8" x14ac:dyDescent="0.2">
      <c r="A12" s="11">
        <v>40308</v>
      </c>
      <c r="B12" s="5" t="s">
        <v>223</v>
      </c>
      <c r="C12" s="5">
        <v>90</v>
      </c>
      <c r="D12" s="127">
        <f t="shared" si="0"/>
        <v>75</v>
      </c>
    </row>
    <row r="13" spans="1:8" x14ac:dyDescent="0.2">
      <c r="A13" s="11">
        <v>40308</v>
      </c>
      <c r="B13" s="5" t="s">
        <v>224</v>
      </c>
      <c r="C13" s="5">
        <v>88</v>
      </c>
      <c r="D13" s="127">
        <f t="shared" si="0"/>
        <v>50</v>
      </c>
    </row>
    <row r="14" spans="1:8" x14ac:dyDescent="0.2">
      <c r="A14" s="11">
        <v>40308</v>
      </c>
      <c r="B14" s="5" t="s">
        <v>225</v>
      </c>
      <c r="C14" s="5">
        <v>77</v>
      </c>
      <c r="D14" s="127">
        <f t="shared" si="0"/>
        <v>50</v>
      </c>
    </row>
    <row r="15" spans="1:8" x14ac:dyDescent="0.2">
      <c r="A15" s="11">
        <v>40308</v>
      </c>
      <c r="B15" s="5" t="s">
        <v>226</v>
      </c>
      <c r="C15" s="5">
        <v>81</v>
      </c>
      <c r="D15" s="127">
        <f t="shared" si="0"/>
        <v>50</v>
      </c>
    </row>
    <row r="16" spans="1:8" x14ac:dyDescent="0.2">
      <c r="A16" s="11">
        <v>40308</v>
      </c>
      <c r="B16" s="5" t="s">
        <v>227</v>
      </c>
      <c r="C16" s="5">
        <v>81</v>
      </c>
      <c r="D16" s="127">
        <f t="shared" si="0"/>
        <v>50</v>
      </c>
    </row>
    <row r="17" spans="1:4" x14ac:dyDescent="0.2">
      <c r="A17" s="11">
        <v>40308</v>
      </c>
      <c r="B17" s="5" t="s">
        <v>228</v>
      </c>
      <c r="C17" s="5">
        <v>86</v>
      </c>
      <c r="D17" s="127">
        <f t="shared" si="0"/>
        <v>50</v>
      </c>
    </row>
    <row r="18" spans="1:4" x14ac:dyDescent="0.2">
      <c r="A18" s="11">
        <v>40308</v>
      </c>
      <c r="B18" s="5" t="s">
        <v>229</v>
      </c>
      <c r="C18" s="5">
        <v>91</v>
      </c>
      <c r="D18" s="127">
        <f t="shared" si="0"/>
        <v>75</v>
      </c>
    </row>
    <row r="19" spans="1:4" x14ac:dyDescent="0.2">
      <c r="A19" s="11">
        <v>40308</v>
      </c>
      <c r="B19" s="5" t="s">
        <v>230</v>
      </c>
      <c r="C19" s="5">
        <v>84</v>
      </c>
      <c r="D19" s="127">
        <f t="shared" si="0"/>
        <v>50</v>
      </c>
    </row>
    <row r="20" spans="1:4" x14ac:dyDescent="0.2">
      <c r="A20" s="11">
        <v>40308</v>
      </c>
      <c r="B20" s="5" t="s">
        <v>231</v>
      </c>
      <c r="C20" s="5">
        <v>89</v>
      </c>
      <c r="D20" s="127">
        <f t="shared" si="0"/>
        <v>50</v>
      </c>
    </row>
    <row r="21" spans="1:4" x14ac:dyDescent="0.2">
      <c r="A21" s="11">
        <v>40308</v>
      </c>
      <c r="B21" s="5" t="s">
        <v>232</v>
      </c>
      <c r="C21" s="5">
        <v>74</v>
      </c>
      <c r="D21" s="127">
        <f t="shared" si="0"/>
        <v>50</v>
      </c>
    </row>
    <row r="22" spans="1:4" x14ac:dyDescent="0.2">
      <c r="A22" s="11">
        <v>40308</v>
      </c>
      <c r="B22" s="5" t="s">
        <v>233</v>
      </c>
      <c r="C22" s="5">
        <v>86</v>
      </c>
      <c r="D22" s="127">
        <f t="shared" si="0"/>
        <v>50</v>
      </c>
    </row>
    <row r="23" spans="1:4" x14ac:dyDescent="0.2">
      <c r="A23" s="11">
        <v>40308</v>
      </c>
      <c r="B23" s="5" t="s">
        <v>234</v>
      </c>
      <c r="C23" s="5">
        <v>94</v>
      </c>
      <c r="D23" s="127">
        <f t="shared" si="0"/>
        <v>75</v>
      </c>
    </row>
    <row r="24" spans="1:4" x14ac:dyDescent="0.2">
      <c r="A24" s="11">
        <v>40308</v>
      </c>
      <c r="B24" s="5" t="s">
        <v>235</v>
      </c>
      <c r="C24" s="5">
        <v>70</v>
      </c>
      <c r="D24" s="127">
        <f t="shared" si="0"/>
        <v>50</v>
      </c>
    </row>
    <row r="25" spans="1:4" x14ac:dyDescent="0.2">
      <c r="A25" s="11">
        <v>40308</v>
      </c>
      <c r="B25" s="5" t="s">
        <v>236</v>
      </c>
      <c r="C25" s="5">
        <v>0</v>
      </c>
      <c r="D25" s="127">
        <f t="shared" si="0"/>
        <v>0</v>
      </c>
    </row>
    <row r="26" spans="1:4" x14ac:dyDescent="0.2">
      <c r="A26" s="11">
        <v>40308</v>
      </c>
      <c r="B26" s="5" t="s">
        <v>237</v>
      </c>
      <c r="C26" s="5">
        <v>86</v>
      </c>
      <c r="D26" s="127">
        <f t="shared" si="0"/>
        <v>50</v>
      </c>
    </row>
    <row r="27" spans="1:4" x14ac:dyDescent="0.2">
      <c r="A27" s="11">
        <v>40308</v>
      </c>
      <c r="B27" s="5" t="s">
        <v>238</v>
      </c>
      <c r="C27" s="5">
        <v>88</v>
      </c>
      <c r="D27" s="127">
        <f t="shared" si="0"/>
        <v>50</v>
      </c>
    </row>
    <row r="28" spans="1:4" x14ac:dyDescent="0.2">
      <c r="A28" s="11">
        <v>40308</v>
      </c>
      <c r="B28" s="5" t="s">
        <v>239</v>
      </c>
      <c r="C28" s="5">
        <v>94</v>
      </c>
      <c r="D28" s="127">
        <f t="shared" si="0"/>
        <v>75</v>
      </c>
    </row>
    <row r="29" spans="1:4" x14ac:dyDescent="0.2">
      <c r="A29" s="11">
        <v>40308</v>
      </c>
      <c r="B29" s="5" t="s">
        <v>240</v>
      </c>
      <c r="C29" s="5">
        <v>84</v>
      </c>
      <c r="D29" s="127">
        <f t="shared" si="0"/>
        <v>50</v>
      </c>
    </row>
    <row r="30" spans="1:4" x14ac:dyDescent="0.2">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88"/>
  <sheetViews>
    <sheetView zoomScaleNormal="100" workbookViewId="0">
      <selection activeCell="B3" sqref="B3"/>
    </sheetView>
  </sheetViews>
  <sheetFormatPr baseColWidth="10" defaultColWidth="8.83203125" defaultRowHeight="15" x14ac:dyDescent="0.2"/>
  <cols>
    <col min="1" max="1" width="17" bestFit="1" customWidth="1"/>
    <col min="2" max="2" width="18" customWidth="1"/>
    <col min="3" max="3" width="16.5" customWidth="1"/>
    <col min="4" max="4" width="17.33203125" customWidth="1"/>
    <col min="5" max="5" width="16.83203125" customWidth="1"/>
    <col min="8" max="8" width="17" bestFit="1" customWidth="1"/>
    <col min="9" max="9" width="18" customWidth="1"/>
    <col min="10" max="10" width="12.5" bestFit="1" customWidth="1"/>
    <col min="11" max="11" width="8.5" bestFit="1" customWidth="1"/>
    <col min="12" max="12" width="15.33203125" customWidth="1"/>
    <col min="27" max="27" width="15.6640625" bestFit="1" customWidth="1"/>
    <col min="28" max="28" width="11.1640625" bestFit="1" customWidth="1"/>
    <col min="29" max="30" width="10.6640625" bestFit="1" customWidth="1"/>
    <col min="31" max="31" width="10.83203125" bestFit="1" customWidth="1"/>
  </cols>
  <sheetData>
    <row r="1" spans="1:31" x14ac:dyDescent="0.2">
      <c r="A1" s="28" t="s">
        <v>243</v>
      </c>
      <c r="B1" s="28" t="s">
        <v>244</v>
      </c>
      <c r="C1" s="28" t="s">
        <v>245</v>
      </c>
      <c r="D1" s="28" t="s">
        <v>246</v>
      </c>
      <c r="E1" s="28" t="s">
        <v>31</v>
      </c>
      <c r="AA1" t="str">
        <f ca="1">CHAR(65+INT(RAND()*25+1))&amp;CHAR(65+INT(RAND()*25+1))&amp;CHAR(65+INT(RAND()*25+1))&amp;CHAR(65+INT(RAND()*25+1))&amp;"-"&amp;RANDBETWEEN(1000,9999)&amp;"-"&amp;TEXT(ROWS(AA$1:AA1),"0000")</f>
        <v>NGKM-6958-0001</v>
      </c>
      <c r="AB1" t="s">
        <v>247</v>
      </c>
      <c r="AC1" t="s">
        <v>248</v>
      </c>
      <c r="AD1" s="74">
        <f t="shared" ref="AD1" ca="1" si="0">RANDBETWEEN(37000,40300)</f>
        <v>37750</v>
      </c>
      <c r="AE1" s="69">
        <f ca="1">RANDBETWEEN(29000,59000)</f>
        <v>45611</v>
      </c>
    </row>
    <row r="2" spans="1:31" x14ac:dyDescent="0.2">
      <c r="A2" s="5" t="s">
        <v>252</v>
      </c>
      <c r="B2" s="75" t="str">
        <f>VLOOKUP($A$2,$A$5:$E$88,MATCH(B1,$A$4:$E$4,0),0)</f>
        <v>FirstName2</v>
      </c>
      <c r="C2" s="75" t="str">
        <f t="shared" ref="C2:E2" si="1">VLOOKUP($A$2,$A$5:$E$88,MATCH(C1,$A$4:$E$4,0),0)</f>
        <v>LastName3</v>
      </c>
      <c r="D2" s="129">
        <f t="shared" si="1"/>
        <v>38478</v>
      </c>
      <c r="E2" s="130">
        <f t="shared" si="1"/>
        <v>29713</v>
      </c>
      <c r="H2" s="7" t="s">
        <v>250</v>
      </c>
    </row>
    <row r="3" spans="1:31" x14ac:dyDescent="0.2">
      <c r="H3" s="28" t="s">
        <v>243</v>
      </c>
      <c r="I3" s="28" t="s">
        <v>244</v>
      </c>
      <c r="J3" s="28" t="s">
        <v>245</v>
      </c>
      <c r="K3" s="28" t="s">
        <v>246</v>
      </c>
      <c r="L3" s="28" t="s">
        <v>31</v>
      </c>
    </row>
    <row r="4" spans="1:31" x14ac:dyDescent="0.2">
      <c r="A4" s="7" t="s">
        <v>243</v>
      </c>
      <c r="B4" s="7" t="s">
        <v>244</v>
      </c>
      <c r="C4" s="7" t="s">
        <v>245</v>
      </c>
      <c r="D4" s="7" t="s">
        <v>246</v>
      </c>
      <c r="E4" s="7" t="s">
        <v>31</v>
      </c>
      <c r="H4" s="5" t="s">
        <v>249</v>
      </c>
      <c r="I4" s="75" t="str">
        <f>VLOOKUP($H$4,$A$5:$E$88,MATCH(I3,$A$4:$E$4,0),0)</f>
        <v>FirstName9</v>
      </c>
      <c r="J4" s="75" t="str">
        <f t="shared" ref="J4:L4" si="2">VLOOKUP($H$4,$A$5:$E$88,MATCH(J3,$A$4:$E$4,0),0)</f>
        <v>LastName10</v>
      </c>
      <c r="K4" s="129">
        <f t="shared" si="2"/>
        <v>37689</v>
      </c>
      <c r="L4" s="130">
        <f t="shared" si="2"/>
        <v>58644</v>
      </c>
    </row>
    <row r="5" spans="1:31" x14ac:dyDescent="0.2">
      <c r="A5" t="s">
        <v>251</v>
      </c>
      <c r="B5" t="s">
        <v>247</v>
      </c>
      <c r="C5" t="s">
        <v>248</v>
      </c>
      <c r="D5" s="74">
        <v>38532</v>
      </c>
      <c r="E5" s="69">
        <v>53543</v>
      </c>
    </row>
    <row r="6" spans="1:31" x14ac:dyDescent="0.2">
      <c r="A6" t="s">
        <v>252</v>
      </c>
      <c r="B6" t="s">
        <v>253</v>
      </c>
      <c r="C6" t="s">
        <v>254</v>
      </c>
      <c r="D6" s="74">
        <v>38478</v>
      </c>
      <c r="E6" s="69">
        <v>29713</v>
      </c>
    </row>
    <row r="7" spans="1:31" x14ac:dyDescent="0.2">
      <c r="A7" t="s">
        <v>255</v>
      </c>
      <c r="B7" t="s">
        <v>256</v>
      </c>
      <c r="C7" t="s">
        <v>257</v>
      </c>
      <c r="D7" s="74">
        <v>40189</v>
      </c>
      <c r="E7" s="69">
        <v>58222</v>
      </c>
      <c r="H7" s="28" t="s">
        <v>243</v>
      </c>
      <c r="I7" s="28" t="s">
        <v>244</v>
      </c>
      <c r="J7" s="28" t="s">
        <v>245</v>
      </c>
      <c r="K7" s="28" t="s">
        <v>246</v>
      </c>
      <c r="L7" s="28" t="s">
        <v>31</v>
      </c>
    </row>
    <row r="8" spans="1:31" x14ac:dyDescent="0.2">
      <c r="A8" t="s">
        <v>258</v>
      </c>
      <c r="B8" t="s">
        <v>259</v>
      </c>
      <c r="C8" t="s">
        <v>260</v>
      </c>
      <c r="D8" s="74">
        <v>40280</v>
      </c>
      <c r="E8" s="69">
        <v>31083</v>
      </c>
      <c r="H8" s="5" t="s">
        <v>249</v>
      </c>
      <c r="I8" s="75" t="str">
        <f>VLOOKUP($H$8,$A$5:$E$88,MATCH(I7,$A$4:$E$4,0),0)</f>
        <v>FirstName9</v>
      </c>
      <c r="J8" s="75" t="str">
        <f t="shared" ref="J8:L8" si="3">VLOOKUP($H$8,$A$5:$E$88,MATCH(J7,$A$4:$E$4,0),0)</f>
        <v>LastName10</v>
      </c>
      <c r="K8" s="129">
        <f t="shared" si="3"/>
        <v>37689</v>
      </c>
      <c r="L8" s="130">
        <f t="shared" si="3"/>
        <v>58644</v>
      </c>
    </row>
    <row r="9" spans="1:31" x14ac:dyDescent="0.2">
      <c r="A9" t="s">
        <v>261</v>
      </c>
      <c r="B9" t="s">
        <v>262</v>
      </c>
      <c r="C9" t="s">
        <v>263</v>
      </c>
      <c r="D9" s="74">
        <v>39503</v>
      </c>
      <c r="E9" s="69">
        <v>38656</v>
      </c>
    </row>
    <row r="10" spans="1:31" x14ac:dyDescent="0.2">
      <c r="A10" t="s">
        <v>264</v>
      </c>
      <c r="B10" t="s">
        <v>265</v>
      </c>
      <c r="C10" t="s">
        <v>266</v>
      </c>
      <c r="D10" s="74">
        <v>37133</v>
      </c>
      <c r="E10" s="69">
        <v>56298</v>
      </c>
    </row>
    <row r="11" spans="1:31" x14ac:dyDescent="0.2">
      <c r="A11" t="s">
        <v>267</v>
      </c>
      <c r="B11" t="s">
        <v>268</v>
      </c>
      <c r="C11" t="s">
        <v>269</v>
      </c>
      <c r="D11" s="74">
        <v>37177</v>
      </c>
      <c r="E11" s="69">
        <v>40540</v>
      </c>
      <c r="H11" s="28" t="s">
        <v>243</v>
      </c>
      <c r="I11" s="28" t="s">
        <v>244</v>
      </c>
      <c r="J11" s="28" t="s">
        <v>245</v>
      </c>
      <c r="K11" s="28" t="s">
        <v>246</v>
      </c>
      <c r="L11" s="28" t="s">
        <v>31</v>
      </c>
    </row>
    <row r="12" spans="1:31" x14ac:dyDescent="0.2">
      <c r="A12" t="s">
        <v>270</v>
      </c>
      <c r="B12" t="s">
        <v>271</v>
      </c>
      <c r="C12" t="s">
        <v>272</v>
      </c>
      <c r="D12" s="74">
        <v>37474</v>
      </c>
      <c r="E12" s="69">
        <v>32458</v>
      </c>
      <c r="H12" s="5" t="s">
        <v>249</v>
      </c>
      <c r="I12" s="75"/>
      <c r="J12" s="8"/>
      <c r="K12" s="76"/>
      <c r="L12" s="16"/>
    </row>
    <row r="13" spans="1:31" x14ac:dyDescent="0.2">
      <c r="A13" t="s">
        <v>249</v>
      </c>
      <c r="B13" t="s">
        <v>273</v>
      </c>
      <c r="C13" t="s">
        <v>274</v>
      </c>
      <c r="D13" s="74">
        <v>37689</v>
      </c>
      <c r="E13" s="69">
        <v>58644</v>
      </c>
    </row>
    <row r="14" spans="1:31" x14ac:dyDescent="0.2">
      <c r="A14" t="s">
        <v>275</v>
      </c>
      <c r="B14" t="s">
        <v>276</v>
      </c>
      <c r="C14" t="s">
        <v>277</v>
      </c>
      <c r="D14" s="74">
        <v>37932</v>
      </c>
      <c r="E14" s="69">
        <v>36264</v>
      </c>
    </row>
    <row r="15" spans="1:31" x14ac:dyDescent="0.2">
      <c r="A15" t="s">
        <v>278</v>
      </c>
      <c r="B15" t="s">
        <v>279</v>
      </c>
      <c r="C15" t="s">
        <v>280</v>
      </c>
      <c r="D15" s="74">
        <v>38636</v>
      </c>
      <c r="E15" s="69">
        <v>34630</v>
      </c>
      <c r="H15" s="28" t="s">
        <v>243</v>
      </c>
      <c r="I15" s="28" t="s">
        <v>244</v>
      </c>
      <c r="J15" s="28" t="s">
        <v>245</v>
      </c>
      <c r="K15" s="28" t="s">
        <v>246</v>
      </c>
      <c r="L15" s="28" t="s">
        <v>31</v>
      </c>
    </row>
    <row r="16" spans="1:31" x14ac:dyDescent="0.2">
      <c r="A16" t="s">
        <v>281</v>
      </c>
      <c r="B16" t="s">
        <v>282</v>
      </c>
      <c r="C16" t="s">
        <v>283</v>
      </c>
      <c r="D16" s="74">
        <v>37506</v>
      </c>
      <c r="E16" s="69">
        <v>52432</v>
      </c>
      <c r="H16" s="5" t="s">
        <v>249</v>
      </c>
      <c r="I16" s="75"/>
      <c r="J16" s="8"/>
      <c r="K16" s="76"/>
      <c r="L16" s="16"/>
    </row>
    <row r="17" spans="1:12" x14ac:dyDescent="0.2">
      <c r="A17" t="s">
        <v>284</v>
      </c>
      <c r="B17" t="s">
        <v>285</v>
      </c>
      <c r="C17" t="s">
        <v>286</v>
      </c>
      <c r="D17" s="74">
        <v>37599</v>
      </c>
      <c r="E17" s="69">
        <v>39565</v>
      </c>
    </row>
    <row r="18" spans="1:12" x14ac:dyDescent="0.2">
      <c r="A18" t="s">
        <v>287</v>
      </c>
      <c r="B18" t="s">
        <v>288</v>
      </c>
      <c r="C18" t="s">
        <v>289</v>
      </c>
      <c r="D18" s="74">
        <v>40276</v>
      </c>
      <c r="E18" s="69">
        <v>32941</v>
      </c>
    </row>
    <row r="19" spans="1:12" x14ac:dyDescent="0.2">
      <c r="A19" t="s">
        <v>290</v>
      </c>
      <c r="B19" t="s">
        <v>291</v>
      </c>
      <c r="C19" t="s">
        <v>292</v>
      </c>
      <c r="D19" s="74">
        <v>38830</v>
      </c>
      <c r="E19" s="69">
        <v>52813</v>
      </c>
      <c r="H19" s="28" t="s">
        <v>243</v>
      </c>
      <c r="I19" s="28" t="s">
        <v>244</v>
      </c>
      <c r="J19" s="28" t="s">
        <v>245</v>
      </c>
      <c r="K19" s="28" t="s">
        <v>246</v>
      </c>
      <c r="L19" s="28" t="s">
        <v>31</v>
      </c>
    </row>
    <row r="20" spans="1:12" x14ac:dyDescent="0.2">
      <c r="A20" t="s">
        <v>293</v>
      </c>
      <c r="B20" t="s">
        <v>294</v>
      </c>
      <c r="C20" t="s">
        <v>295</v>
      </c>
      <c r="D20" s="74">
        <v>37509</v>
      </c>
      <c r="E20" s="69">
        <v>48002</v>
      </c>
      <c r="H20" s="5" t="s">
        <v>249</v>
      </c>
      <c r="I20" s="75"/>
      <c r="J20" s="8"/>
      <c r="K20" s="76"/>
      <c r="L20" s="16"/>
    </row>
    <row r="21" spans="1:12" x14ac:dyDescent="0.2">
      <c r="A21" t="s">
        <v>296</v>
      </c>
      <c r="B21" t="s">
        <v>297</v>
      </c>
      <c r="C21" t="s">
        <v>298</v>
      </c>
      <c r="D21" s="74">
        <v>37892</v>
      </c>
      <c r="E21" s="69">
        <v>30414</v>
      </c>
    </row>
    <row r="22" spans="1:12" x14ac:dyDescent="0.2">
      <c r="A22" t="s">
        <v>299</v>
      </c>
      <c r="B22" t="s">
        <v>300</v>
      </c>
      <c r="C22" t="s">
        <v>301</v>
      </c>
      <c r="D22" s="74">
        <v>37341</v>
      </c>
      <c r="E22" s="69">
        <v>46956</v>
      </c>
    </row>
    <row r="23" spans="1:12" x14ac:dyDescent="0.2">
      <c r="A23" t="s">
        <v>302</v>
      </c>
      <c r="B23" t="s">
        <v>303</v>
      </c>
      <c r="C23" t="s">
        <v>304</v>
      </c>
      <c r="D23" s="74">
        <v>39800</v>
      </c>
      <c r="E23" s="69">
        <v>45420</v>
      </c>
    </row>
    <row r="24" spans="1:12" x14ac:dyDescent="0.2">
      <c r="A24" t="s">
        <v>305</v>
      </c>
      <c r="B24" t="s">
        <v>306</v>
      </c>
      <c r="C24" t="s">
        <v>307</v>
      </c>
      <c r="D24" s="74">
        <v>39491</v>
      </c>
      <c r="E24" s="69">
        <v>38059</v>
      </c>
    </row>
    <row r="25" spans="1:12" x14ac:dyDescent="0.2">
      <c r="A25" t="s">
        <v>308</v>
      </c>
      <c r="B25" t="s">
        <v>309</v>
      </c>
      <c r="C25" t="s">
        <v>310</v>
      </c>
      <c r="D25" s="74">
        <v>38301</v>
      </c>
      <c r="E25" s="69">
        <v>51869</v>
      </c>
    </row>
    <row r="26" spans="1:12" x14ac:dyDescent="0.2">
      <c r="A26" t="s">
        <v>311</v>
      </c>
      <c r="B26" t="s">
        <v>312</v>
      </c>
      <c r="C26" t="s">
        <v>313</v>
      </c>
      <c r="D26" s="74">
        <v>38053</v>
      </c>
      <c r="E26" s="69">
        <v>32333</v>
      </c>
    </row>
    <row r="27" spans="1:12" x14ac:dyDescent="0.2">
      <c r="A27" t="s">
        <v>314</v>
      </c>
      <c r="B27" t="s">
        <v>315</v>
      </c>
      <c r="C27" t="s">
        <v>316</v>
      </c>
      <c r="D27" s="74">
        <v>39015</v>
      </c>
      <c r="E27" s="69">
        <v>56868</v>
      </c>
    </row>
    <row r="28" spans="1:12" x14ac:dyDescent="0.2">
      <c r="A28" t="s">
        <v>317</v>
      </c>
      <c r="B28" t="s">
        <v>318</v>
      </c>
      <c r="C28" t="s">
        <v>319</v>
      </c>
      <c r="D28" s="74">
        <v>40033</v>
      </c>
      <c r="E28" s="69">
        <v>31846</v>
      </c>
    </row>
    <row r="29" spans="1:12" x14ac:dyDescent="0.2">
      <c r="A29" t="s">
        <v>320</v>
      </c>
      <c r="B29" t="s">
        <v>321</v>
      </c>
      <c r="C29" t="s">
        <v>322</v>
      </c>
      <c r="D29" s="74">
        <v>37990</v>
      </c>
      <c r="E29" s="69">
        <v>45553</v>
      </c>
    </row>
    <row r="30" spans="1:12" x14ac:dyDescent="0.2">
      <c r="A30" t="s">
        <v>323</v>
      </c>
      <c r="B30" t="s">
        <v>324</v>
      </c>
      <c r="C30" t="s">
        <v>325</v>
      </c>
      <c r="D30" s="74">
        <v>37743</v>
      </c>
      <c r="E30" s="69">
        <v>37253</v>
      </c>
    </row>
    <row r="31" spans="1:12" x14ac:dyDescent="0.2">
      <c r="A31" t="s">
        <v>326</v>
      </c>
      <c r="B31" t="s">
        <v>327</v>
      </c>
      <c r="C31" t="s">
        <v>328</v>
      </c>
      <c r="D31" s="74">
        <v>37940</v>
      </c>
      <c r="E31" s="69">
        <v>53211</v>
      </c>
    </row>
    <row r="32" spans="1:12" x14ac:dyDescent="0.2">
      <c r="A32" t="s">
        <v>329</v>
      </c>
      <c r="B32" t="s">
        <v>330</v>
      </c>
      <c r="C32" t="s">
        <v>331</v>
      </c>
      <c r="D32" s="74">
        <v>38433</v>
      </c>
      <c r="E32" s="69">
        <v>44756</v>
      </c>
    </row>
    <row r="33" spans="1:5" x14ac:dyDescent="0.2">
      <c r="A33" t="s">
        <v>332</v>
      </c>
      <c r="B33" t="s">
        <v>333</v>
      </c>
      <c r="C33" t="s">
        <v>334</v>
      </c>
      <c r="D33" s="74">
        <v>38088</v>
      </c>
      <c r="E33" s="69">
        <v>52914</v>
      </c>
    </row>
    <row r="34" spans="1:5" x14ac:dyDescent="0.2">
      <c r="A34" t="s">
        <v>335</v>
      </c>
      <c r="B34" t="s">
        <v>336</v>
      </c>
      <c r="C34" t="s">
        <v>337</v>
      </c>
      <c r="D34" s="74">
        <v>38056</v>
      </c>
      <c r="E34" s="69">
        <v>38639</v>
      </c>
    </row>
    <row r="35" spans="1:5" x14ac:dyDescent="0.2">
      <c r="A35" t="s">
        <v>338</v>
      </c>
      <c r="B35" t="s">
        <v>339</v>
      </c>
      <c r="C35" t="s">
        <v>340</v>
      </c>
      <c r="D35" s="74">
        <v>39647</v>
      </c>
      <c r="E35" s="69">
        <v>39784</v>
      </c>
    </row>
    <row r="36" spans="1:5" x14ac:dyDescent="0.2">
      <c r="A36" t="s">
        <v>341</v>
      </c>
      <c r="B36" t="s">
        <v>342</v>
      </c>
      <c r="C36" t="s">
        <v>343</v>
      </c>
      <c r="D36" s="74">
        <v>38235</v>
      </c>
      <c r="E36" s="69">
        <v>47441</v>
      </c>
    </row>
    <row r="37" spans="1:5" x14ac:dyDescent="0.2">
      <c r="A37" t="s">
        <v>344</v>
      </c>
      <c r="B37" t="s">
        <v>345</v>
      </c>
      <c r="C37" t="s">
        <v>346</v>
      </c>
      <c r="D37" s="74">
        <v>37944</v>
      </c>
      <c r="E37" s="69">
        <v>29245</v>
      </c>
    </row>
    <row r="38" spans="1:5" x14ac:dyDescent="0.2">
      <c r="A38" t="s">
        <v>347</v>
      </c>
      <c r="B38" t="s">
        <v>348</v>
      </c>
      <c r="C38" t="s">
        <v>349</v>
      </c>
      <c r="D38" s="74">
        <v>38601</v>
      </c>
      <c r="E38" s="69">
        <v>50076</v>
      </c>
    </row>
    <row r="39" spans="1:5" x14ac:dyDescent="0.2">
      <c r="A39" t="s">
        <v>350</v>
      </c>
      <c r="B39" t="s">
        <v>351</v>
      </c>
      <c r="C39" t="s">
        <v>352</v>
      </c>
      <c r="D39" s="74">
        <v>40253</v>
      </c>
      <c r="E39" s="69">
        <v>55045</v>
      </c>
    </row>
    <row r="40" spans="1:5" x14ac:dyDescent="0.2">
      <c r="A40" t="s">
        <v>353</v>
      </c>
      <c r="B40" t="s">
        <v>354</v>
      </c>
      <c r="C40" t="s">
        <v>355</v>
      </c>
      <c r="D40" s="74">
        <v>38153</v>
      </c>
      <c r="E40" s="69">
        <v>48541</v>
      </c>
    </row>
    <row r="41" spans="1:5" x14ac:dyDescent="0.2">
      <c r="A41" t="s">
        <v>356</v>
      </c>
      <c r="B41" t="s">
        <v>357</v>
      </c>
      <c r="C41" t="s">
        <v>358</v>
      </c>
      <c r="D41" s="74">
        <v>39446</v>
      </c>
      <c r="E41" s="69">
        <v>58564</v>
      </c>
    </row>
    <row r="42" spans="1:5" x14ac:dyDescent="0.2">
      <c r="A42" t="s">
        <v>359</v>
      </c>
      <c r="B42" t="s">
        <v>360</v>
      </c>
      <c r="C42" t="s">
        <v>361</v>
      </c>
      <c r="D42" s="74">
        <v>39914</v>
      </c>
      <c r="E42" s="69">
        <v>39727</v>
      </c>
    </row>
    <row r="43" spans="1:5" x14ac:dyDescent="0.2">
      <c r="A43" t="s">
        <v>362</v>
      </c>
      <c r="B43" t="s">
        <v>363</v>
      </c>
      <c r="C43" t="s">
        <v>364</v>
      </c>
      <c r="D43" s="74">
        <v>39882</v>
      </c>
      <c r="E43" s="69">
        <v>36487</v>
      </c>
    </row>
    <row r="44" spans="1:5" x14ac:dyDescent="0.2">
      <c r="A44" t="s">
        <v>365</v>
      </c>
      <c r="B44" t="s">
        <v>366</v>
      </c>
      <c r="C44" t="s">
        <v>367</v>
      </c>
      <c r="D44" s="74">
        <v>38964</v>
      </c>
      <c r="E44" s="69">
        <v>40059</v>
      </c>
    </row>
    <row r="45" spans="1:5" x14ac:dyDescent="0.2">
      <c r="A45" t="s">
        <v>368</v>
      </c>
      <c r="B45" t="s">
        <v>369</v>
      </c>
      <c r="C45" t="s">
        <v>370</v>
      </c>
      <c r="D45" s="74">
        <v>38713</v>
      </c>
      <c r="E45" s="69">
        <v>53426</v>
      </c>
    </row>
    <row r="46" spans="1:5" x14ac:dyDescent="0.2">
      <c r="A46" t="s">
        <v>371</v>
      </c>
      <c r="B46" t="s">
        <v>372</v>
      </c>
      <c r="C46" t="s">
        <v>373</v>
      </c>
      <c r="D46" s="74">
        <v>37092</v>
      </c>
      <c r="E46" s="69">
        <v>29305</v>
      </c>
    </row>
    <row r="47" spans="1:5" x14ac:dyDescent="0.2">
      <c r="A47" t="s">
        <v>374</v>
      </c>
      <c r="B47" t="s">
        <v>375</v>
      </c>
      <c r="C47" t="s">
        <v>376</v>
      </c>
      <c r="D47" s="74">
        <v>37582</v>
      </c>
      <c r="E47" s="69">
        <v>58331</v>
      </c>
    </row>
    <row r="48" spans="1:5" x14ac:dyDescent="0.2">
      <c r="A48" t="s">
        <v>377</v>
      </c>
      <c r="B48" t="s">
        <v>378</v>
      </c>
      <c r="C48" t="s">
        <v>379</v>
      </c>
      <c r="D48" s="74">
        <v>39725</v>
      </c>
      <c r="E48" s="69">
        <v>29585</v>
      </c>
    </row>
    <row r="49" spans="1:5" x14ac:dyDescent="0.2">
      <c r="A49" t="s">
        <v>380</v>
      </c>
      <c r="B49" t="s">
        <v>381</v>
      </c>
      <c r="C49" t="s">
        <v>382</v>
      </c>
      <c r="D49" s="74">
        <v>39142</v>
      </c>
      <c r="E49" s="69">
        <v>33046</v>
      </c>
    </row>
    <row r="50" spans="1:5" x14ac:dyDescent="0.2">
      <c r="A50" t="s">
        <v>383</v>
      </c>
      <c r="B50" t="s">
        <v>384</v>
      </c>
      <c r="C50" t="s">
        <v>385</v>
      </c>
      <c r="D50" s="74">
        <v>39083</v>
      </c>
      <c r="E50" s="69">
        <v>45022</v>
      </c>
    </row>
    <row r="51" spans="1:5" x14ac:dyDescent="0.2">
      <c r="A51" t="s">
        <v>386</v>
      </c>
      <c r="B51" t="s">
        <v>387</v>
      </c>
      <c r="C51" t="s">
        <v>388</v>
      </c>
      <c r="D51" s="74">
        <v>37144</v>
      </c>
      <c r="E51" s="69">
        <v>46361</v>
      </c>
    </row>
    <row r="52" spans="1:5" x14ac:dyDescent="0.2">
      <c r="A52" t="s">
        <v>389</v>
      </c>
      <c r="B52" t="s">
        <v>390</v>
      </c>
      <c r="C52" t="s">
        <v>391</v>
      </c>
      <c r="D52" s="74">
        <v>39089</v>
      </c>
      <c r="E52" s="69">
        <v>53093</v>
      </c>
    </row>
    <row r="53" spans="1:5" x14ac:dyDescent="0.2">
      <c r="A53" t="s">
        <v>392</v>
      </c>
      <c r="B53" t="s">
        <v>393</v>
      </c>
      <c r="C53" t="s">
        <v>394</v>
      </c>
      <c r="D53" s="74">
        <v>39593</v>
      </c>
      <c r="E53" s="69">
        <v>57760</v>
      </c>
    </row>
    <row r="54" spans="1:5" x14ac:dyDescent="0.2">
      <c r="A54" t="s">
        <v>395</v>
      </c>
      <c r="B54" t="s">
        <v>396</v>
      </c>
      <c r="C54" t="s">
        <v>397</v>
      </c>
      <c r="D54" s="74">
        <v>37188</v>
      </c>
      <c r="E54" s="69">
        <v>50068</v>
      </c>
    </row>
    <row r="55" spans="1:5" x14ac:dyDescent="0.2">
      <c r="A55" t="s">
        <v>398</v>
      </c>
      <c r="B55" t="s">
        <v>399</v>
      </c>
      <c r="C55" t="s">
        <v>400</v>
      </c>
      <c r="D55" s="74">
        <v>38622</v>
      </c>
      <c r="E55" s="69">
        <v>34946</v>
      </c>
    </row>
    <row r="56" spans="1:5" x14ac:dyDescent="0.2">
      <c r="A56" t="s">
        <v>401</v>
      </c>
      <c r="B56" t="s">
        <v>402</v>
      </c>
      <c r="C56" t="s">
        <v>403</v>
      </c>
      <c r="D56" s="74">
        <v>39961</v>
      </c>
      <c r="E56" s="69">
        <v>47062</v>
      </c>
    </row>
    <row r="57" spans="1:5" x14ac:dyDescent="0.2">
      <c r="A57" t="s">
        <v>404</v>
      </c>
      <c r="B57" t="s">
        <v>405</v>
      </c>
      <c r="C57" t="s">
        <v>406</v>
      </c>
      <c r="D57" s="74">
        <v>39460</v>
      </c>
      <c r="E57" s="69">
        <v>36840</v>
      </c>
    </row>
    <row r="58" spans="1:5" x14ac:dyDescent="0.2">
      <c r="A58" t="s">
        <v>407</v>
      </c>
      <c r="B58" t="s">
        <v>408</v>
      </c>
      <c r="C58" t="s">
        <v>409</v>
      </c>
      <c r="D58" s="74">
        <v>39900</v>
      </c>
      <c r="E58" s="69">
        <v>56499</v>
      </c>
    </row>
    <row r="59" spans="1:5" x14ac:dyDescent="0.2">
      <c r="A59" t="s">
        <v>410</v>
      </c>
      <c r="B59" t="s">
        <v>411</v>
      </c>
      <c r="C59" t="s">
        <v>412</v>
      </c>
      <c r="D59" s="74">
        <v>37257</v>
      </c>
      <c r="E59" s="69">
        <v>30813</v>
      </c>
    </row>
    <row r="60" spans="1:5" x14ac:dyDescent="0.2">
      <c r="A60" t="s">
        <v>413</v>
      </c>
      <c r="B60" t="s">
        <v>414</v>
      </c>
      <c r="C60" t="s">
        <v>415</v>
      </c>
      <c r="D60" s="74">
        <v>37052</v>
      </c>
      <c r="E60" s="69">
        <v>46092</v>
      </c>
    </row>
    <row r="61" spans="1:5" x14ac:dyDescent="0.2">
      <c r="A61" t="s">
        <v>416</v>
      </c>
      <c r="B61" t="s">
        <v>417</v>
      </c>
      <c r="C61" t="s">
        <v>418</v>
      </c>
      <c r="D61" s="74">
        <v>37404</v>
      </c>
      <c r="E61" s="69">
        <v>33192</v>
      </c>
    </row>
    <row r="62" spans="1:5" x14ac:dyDescent="0.2">
      <c r="A62" t="s">
        <v>419</v>
      </c>
      <c r="B62" t="s">
        <v>420</v>
      </c>
      <c r="C62" t="s">
        <v>421</v>
      </c>
      <c r="D62" s="74">
        <v>38564</v>
      </c>
      <c r="E62" s="69">
        <v>41632</v>
      </c>
    </row>
    <row r="63" spans="1:5" x14ac:dyDescent="0.2">
      <c r="A63" t="s">
        <v>422</v>
      </c>
      <c r="B63" t="s">
        <v>423</v>
      </c>
      <c r="C63" t="s">
        <v>424</v>
      </c>
      <c r="D63" s="74">
        <v>39459</v>
      </c>
      <c r="E63" s="69">
        <v>37236</v>
      </c>
    </row>
    <row r="64" spans="1:5" x14ac:dyDescent="0.2">
      <c r="A64" t="s">
        <v>425</v>
      </c>
      <c r="B64" t="s">
        <v>426</v>
      </c>
      <c r="C64" t="s">
        <v>427</v>
      </c>
      <c r="D64" s="74">
        <v>38301</v>
      </c>
      <c r="E64" s="69">
        <v>58741</v>
      </c>
    </row>
    <row r="65" spans="1:5" x14ac:dyDescent="0.2">
      <c r="A65" t="s">
        <v>428</v>
      </c>
      <c r="B65" t="s">
        <v>429</v>
      </c>
      <c r="C65" t="s">
        <v>430</v>
      </c>
      <c r="D65" s="74">
        <v>38450</v>
      </c>
      <c r="E65" s="69">
        <v>40138</v>
      </c>
    </row>
    <row r="66" spans="1:5" x14ac:dyDescent="0.2">
      <c r="A66" t="s">
        <v>431</v>
      </c>
      <c r="B66" t="s">
        <v>432</v>
      </c>
      <c r="C66" t="s">
        <v>433</v>
      </c>
      <c r="D66" s="74">
        <v>38590</v>
      </c>
      <c r="E66" s="69">
        <v>42648</v>
      </c>
    </row>
    <row r="67" spans="1:5" x14ac:dyDescent="0.2">
      <c r="A67" t="s">
        <v>434</v>
      </c>
      <c r="B67" t="s">
        <v>435</v>
      </c>
      <c r="C67" t="s">
        <v>436</v>
      </c>
      <c r="D67" s="74">
        <v>38705</v>
      </c>
      <c r="E67" s="69">
        <v>40470</v>
      </c>
    </row>
    <row r="68" spans="1:5" x14ac:dyDescent="0.2">
      <c r="A68" t="s">
        <v>437</v>
      </c>
      <c r="B68" t="s">
        <v>438</v>
      </c>
      <c r="C68" t="s">
        <v>439</v>
      </c>
      <c r="D68" s="74">
        <v>38375</v>
      </c>
      <c r="E68" s="69">
        <v>55414</v>
      </c>
    </row>
    <row r="69" spans="1:5" x14ac:dyDescent="0.2">
      <c r="A69" t="s">
        <v>440</v>
      </c>
      <c r="B69" t="s">
        <v>441</v>
      </c>
      <c r="C69" t="s">
        <v>442</v>
      </c>
      <c r="D69" s="74">
        <v>37608</v>
      </c>
      <c r="E69" s="69">
        <v>37570</v>
      </c>
    </row>
    <row r="70" spans="1:5" x14ac:dyDescent="0.2">
      <c r="A70" t="s">
        <v>443</v>
      </c>
      <c r="B70" t="s">
        <v>444</v>
      </c>
      <c r="C70" t="s">
        <v>445</v>
      </c>
      <c r="D70" s="74">
        <v>40103</v>
      </c>
      <c r="E70" s="69">
        <v>37093</v>
      </c>
    </row>
    <row r="71" spans="1:5" x14ac:dyDescent="0.2">
      <c r="A71" t="s">
        <v>446</v>
      </c>
      <c r="B71" t="s">
        <v>447</v>
      </c>
      <c r="C71" t="s">
        <v>448</v>
      </c>
      <c r="D71" s="74">
        <v>38565</v>
      </c>
      <c r="E71" s="69">
        <v>49595</v>
      </c>
    </row>
    <row r="72" spans="1:5" x14ac:dyDescent="0.2">
      <c r="A72" t="s">
        <v>449</v>
      </c>
      <c r="B72" t="s">
        <v>450</v>
      </c>
      <c r="C72" t="s">
        <v>451</v>
      </c>
      <c r="D72" s="74">
        <v>39274</v>
      </c>
      <c r="E72" s="69">
        <v>34085</v>
      </c>
    </row>
    <row r="73" spans="1:5" x14ac:dyDescent="0.2">
      <c r="A73" t="s">
        <v>452</v>
      </c>
      <c r="B73" t="s">
        <v>453</v>
      </c>
      <c r="C73" t="s">
        <v>454</v>
      </c>
      <c r="D73" s="74">
        <v>38712</v>
      </c>
      <c r="E73" s="69">
        <v>53954</v>
      </c>
    </row>
    <row r="74" spans="1:5" x14ac:dyDescent="0.2">
      <c r="A74" t="s">
        <v>455</v>
      </c>
      <c r="B74" t="s">
        <v>456</v>
      </c>
      <c r="C74" t="s">
        <v>457</v>
      </c>
      <c r="D74" s="74">
        <v>39000</v>
      </c>
      <c r="E74" s="69">
        <v>47233</v>
      </c>
    </row>
    <row r="75" spans="1:5" x14ac:dyDescent="0.2">
      <c r="A75" t="s">
        <v>458</v>
      </c>
      <c r="B75" t="s">
        <v>459</v>
      </c>
      <c r="C75" t="s">
        <v>460</v>
      </c>
      <c r="D75" s="74">
        <v>39277</v>
      </c>
      <c r="E75" s="69">
        <v>51492</v>
      </c>
    </row>
    <row r="76" spans="1:5" x14ac:dyDescent="0.2">
      <c r="A76" t="s">
        <v>461</v>
      </c>
      <c r="B76" t="s">
        <v>462</v>
      </c>
      <c r="C76" t="s">
        <v>463</v>
      </c>
      <c r="D76" s="74">
        <v>40127</v>
      </c>
      <c r="E76" s="69">
        <v>38646</v>
      </c>
    </row>
    <row r="77" spans="1:5" x14ac:dyDescent="0.2">
      <c r="A77" t="s">
        <v>464</v>
      </c>
      <c r="B77" t="s">
        <v>465</v>
      </c>
      <c r="C77" t="s">
        <v>466</v>
      </c>
      <c r="D77" s="74">
        <v>37353</v>
      </c>
      <c r="E77" s="69">
        <v>33528</v>
      </c>
    </row>
    <row r="78" spans="1:5" x14ac:dyDescent="0.2">
      <c r="A78" t="s">
        <v>467</v>
      </c>
      <c r="B78" t="s">
        <v>468</v>
      </c>
      <c r="C78" t="s">
        <v>469</v>
      </c>
      <c r="D78" s="74">
        <v>37162</v>
      </c>
      <c r="E78" s="69">
        <v>36251</v>
      </c>
    </row>
    <row r="79" spans="1:5" x14ac:dyDescent="0.2">
      <c r="A79" t="s">
        <v>470</v>
      </c>
      <c r="B79" t="s">
        <v>471</v>
      </c>
      <c r="C79" t="s">
        <v>472</v>
      </c>
      <c r="D79" s="74">
        <v>38974</v>
      </c>
      <c r="E79" s="69">
        <v>48782</v>
      </c>
    </row>
    <row r="80" spans="1:5" x14ac:dyDescent="0.2">
      <c r="A80" t="s">
        <v>473</v>
      </c>
      <c r="B80" t="s">
        <v>474</v>
      </c>
      <c r="C80" t="s">
        <v>475</v>
      </c>
      <c r="D80" s="74">
        <v>38110</v>
      </c>
      <c r="E80" s="69">
        <v>35037</v>
      </c>
    </row>
    <row r="81" spans="1:5" x14ac:dyDescent="0.2">
      <c r="A81" t="s">
        <v>476</v>
      </c>
      <c r="B81" t="s">
        <v>477</v>
      </c>
      <c r="C81" t="s">
        <v>478</v>
      </c>
      <c r="D81" s="74">
        <v>39428</v>
      </c>
      <c r="E81" s="69">
        <v>42336</v>
      </c>
    </row>
    <row r="82" spans="1:5" x14ac:dyDescent="0.2">
      <c r="A82" t="s">
        <v>479</v>
      </c>
      <c r="B82" t="s">
        <v>480</v>
      </c>
      <c r="C82" t="s">
        <v>481</v>
      </c>
      <c r="D82" s="74">
        <v>38682</v>
      </c>
      <c r="E82" s="69">
        <v>31082</v>
      </c>
    </row>
    <row r="83" spans="1:5" x14ac:dyDescent="0.2">
      <c r="A83" t="s">
        <v>482</v>
      </c>
      <c r="B83" t="s">
        <v>483</v>
      </c>
      <c r="C83" t="s">
        <v>484</v>
      </c>
      <c r="D83" s="74">
        <v>38933</v>
      </c>
      <c r="E83" s="69">
        <v>38708</v>
      </c>
    </row>
    <row r="84" spans="1:5" x14ac:dyDescent="0.2">
      <c r="A84" t="s">
        <v>485</v>
      </c>
      <c r="B84" t="s">
        <v>486</v>
      </c>
      <c r="C84" t="s">
        <v>487</v>
      </c>
      <c r="D84" s="74">
        <v>40117</v>
      </c>
      <c r="E84" s="69">
        <v>47936</v>
      </c>
    </row>
    <row r="85" spans="1:5" x14ac:dyDescent="0.2">
      <c r="A85" t="s">
        <v>488</v>
      </c>
      <c r="B85" t="s">
        <v>489</v>
      </c>
      <c r="C85" t="s">
        <v>490</v>
      </c>
      <c r="D85" s="74">
        <v>38645</v>
      </c>
      <c r="E85" s="69">
        <v>35066</v>
      </c>
    </row>
    <row r="86" spans="1:5" x14ac:dyDescent="0.2">
      <c r="A86" t="s">
        <v>491</v>
      </c>
      <c r="B86" t="s">
        <v>492</v>
      </c>
      <c r="C86" t="s">
        <v>493</v>
      </c>
      <c r="D86" s="74">
        <v>38293</v>
      </c>
      <c r="E86" s="69">
        <v>46057</v>
      </c>
    </row>
    <row r="87" spans="1:5" x14ac:dyDescent="0.2">
      <c r="A87" t="s">
        <v>494</v>
      </c>
      <c r="B87" t="s">
        <v>495</v>
      </c>
      <c r="C87" t="s">
        <v>496</v>
      </c>
      <c r="D87" s="74">
        <v>38570</v>
      </c>
      <c r="E87" s="69">
        <v>37358</v>
      </c>
    </row>
    <row r="88" spans="1:5" x14ac:dyDescent="0.2">
      <c r="A88" t="s">
        <v>497</v>
      </c>
      <c r="B88" t="s">
        <v>498</v>
      </c>
      <c r="C88" t="s">
        <v>499</v>
      </c>
      <c r="D88" s="74">
        <v>39141</v>
      </c>
      <c r="E88" s="69">
        <v>50486</v>
      </c>
    </row>
  </sheetData>
  <dataValidations disablePrompts="1" count="1">
    <dataValidation type="list" allowBlank="1" showInputMessage="1" showErrorMessage="1" sqref="A2" xr:uid="{5B84EBEB-FE39-354A-B3DF-BF1FAAFE5299}">
      <formula1>$A$5:$A$88</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J6" sqref="J6"/>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CWYZ-3373-0002</v>
      </c>
      <c r="AB3" t="s">
        <v>247</v>
      </c>
      <c r="AC3" t="s">
        <v>248</v>
      </c>
      <c r="AD3" s="74">
        <f t="shared" ref="AD3" ca="1" si="0">RANDBETWEEN(37000,40300)</f>
        <v>39640</v>
      </c>
      <c r="AE3" s="69">
        <f ca="1">RANDBETWEEN(29000,59000)</f>
        <v>55459</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6" sqref="J6"/>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6" sqref="J6"/>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zoomScale="117" workbookViewId="0">
      <selection activeCell="D13" sqref="D13"/>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VLOOKUP($B6,$H$6:$I$9,MATCH($I$6,$H$6:$I$6,0),0)</f>
        <v>OUTDOOR-1570</v>
      </c>
      <c r="H6" s="36" t="s">
        <v>531</v>
      </c>
      <c r="I6" s="36" t="str">
        <f>D5</f>
        <v>InStore Category</v>
      </c>
    </row>
    <row r="7" spans="1:10" x14ac:dyDescent="0.2">
      <c r="A7" s="11">
        <v>40315</v>
      </c>
      <c r="B7" s="5" t="s">
        <v>530</v>
      </c>
      <c r="C7" s="6">
        <v>159.47999999999999</v>
      </c>
      <c r="D7" s="8" t="str">
        <f t="shared" ref="D7:D24" si="0">VLOOKUP($B7,$H$6:$I$9,MATCH($I$6,$H$6:$I$6,0),0)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5" workbookViewId="0">
      <selection activeCell="G7" sqref="G7"/>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75">
        <f>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170" workbookViewId="0">
      <selection activeCell="I13" sqref="I13"/>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131">
        <f>IF($D4="ProductLine1",VLOOKUP($C4,$H$4:$I$7,2,0), VLOOKUP($C4,$K$4:$L$7,2,0)*$B4)</f>
        <v>125</v>
      </c>
      <c r="H4" s="5" t="s">
        <v>552</v>
      </c>
      <c r="I4" s="6">
        <v>100</v>
      </c>
      <c r="K4" s="5" t="s">
        <v>553</v>
      </c>
      <c r="L4" s="5">
        <v>0.02</v>
      </c>
    </row>
    <row r="5" spans="1:12" x14ac:dyDescent="0.2">
      <c r="A5" s="11">
        <v>40316</v>
      </c>
      <c r="B5" s="6">
        <v>2839.58</v>
      </c>
      <c r="C5" s="5" t="s">
        <v>549</v>
      </c>
      <c r="D5" s="5" t="s">
        <v>550</v>
      </c>
      <c r="E5" s="5" t="s">
        <v>554</v>
      </c>
      <c r="F5" s="131">
        <f t="shared" ref="F5:F24" si="0">IF($D5="ProductLine1",VLOOKUP($C5,$H$4:$I$7,2,0), VLOOKUP($C5,$K$4:$L$7,2,0)*$B5)</f>
        <v>125</v>
      </c>
      <c r="H5" s="5" t="s">
        <v>555</v>
      </c>
      <c r="I5" s="6">
        <v>150</v>
      </c>
      <c r="K5" s="5" t="s">
        <v>556</v>
      </c>
      <c r="L5" s="5">
        <v>0.03</v>
      </c>
    </row>
    <row r="6" spans="1:12" x14ac:dyDescent="0.2">
      <c r="A6" s="11">
        <v>40317</v>
      </c>
      <c r="B6" s="6">
        <v>4080.47</v>
      </c>
      <c r="C6" s="5" t="s">
        <v>557</v>
      </c>
      <c r="D6" s="5" t="s">
        <v>550</v>
      </c>
      <c r="E6" s="5" t="s">
        <v>558</v>
      </c>
      <c r="F6" s="131">
        <f t="shared" si="0"/>
        <v>110</v>
      </c>
      <c r="H6" s="5" t="s">
        <v>549</v>
      </c>
      <c r="I6" s="6">
        <v>125</v>
      </c>
      <c r="K6" s="5" t="s">
        <v>559</v>
      </c>
      <c r="L6" s="5">
        <v>2.5000000000000001E-2</v>
      </c>
    </row>
    <row r="7" spans="1:12" x14ac:dyDescent="0.2">
      <c r="A7" s="11">
        <v>40318</v>
      </c>
      <c r="B7" s="6">
        <v>4393.67</v>
      </c>
      <c r="C7" s="5" t="s">
        <v>553</v>
      </c>
      <c r="D7" s="5" t="s">
        <v>560</v>
      </c>
      <c r="E7" s="5" t="s">
        <v>561</v>
      </c>
      <c r="F7" s="131">
        <f t="shared" si="0"/>
        <v>87.873400000000004</v>
      </c>
      <c r="H7" s="5" t="s">
        <v>557</v>
      </c>
      <c r="I7" s="6">
        <v>110</v>
      </c>
      <c r="K7" s="5" t="s">
        <v>562</v>
      </c>
      <c r="L7" s="5">
        <v>2.75E-2</v>
      </c>
    </row>
    <row r="8" spans="1:12" x14ac:dyDescent="0.2">
      <c r="A8" s="11">
        <v>40319</v>
      </c>
      <c r="B8" s="6">
        <v>4479.6000000000004</v>
      </c>
      <c r="C8" s="5" t="s">
        <v>562</v>
      </c>
      <c r="D8" s="5" t="s">
        <v>560</v>
      </c>
      <c r="E8" s="5" t="s">
        <v>563</v>
      </c>
      <c r="F8" s="131">
        <f t="shared" si="0"/>
        <v>123.18900000000001</v>
      </c>
    </row>
    <row r="9" spans="1:12" x14ac:dyDescent="0.2">
      <c r="A9" s="11">
        <v>40320</v>
      </c>
      <c r="B9" s="6">
        <v>2654.98</v>
      </c>
      <c r="C9" s="5" t="s">
        <v>553</v>
      </c>
      <c r="D9" s="5" t="s">
        <v>560</v>
      </c>
      <c r="E9" s="5" t="s">
        <v>564</v>
      </c>
      <c r="F9" s="131">
        <f t="shared" si="0"/>
        <v>53.099600000000002</v>
      </c>
    </row>
    <row r="10" spans="1:12" x14ac:dyDescent="0.2">
      <c r="A10" s="11">
        <v>40321</v>
      </c>
      <c r="B10" s="6">
        <v>3994.22</v>
      </c>
      <c r="C10" s="5" t="s">
        <v>559</v>
      </c>
      <c r="D10" s="5" t="s">
        <v>560</v>
      </c>
      <c r="E10" s="5" t="s">
        <v>565</v>
      </c>
      <c r="F10" s="131">
        <f t="shared" si="0"/>
        <v>99.855500000000006</v>
      </c>
    </row>
    <row r="11" spans="1:12" x14ac:dyDescent="0.2">
      <c r="A11" s="11">
        <v>40322</v>
      </c>
      <c r="B11" s="6">
        <v>4098.8</v>
      </c>
      <c r="C11" s="5" t="s">
        <v>555</v>
      </c>
      <c r="D11" s="5" t="s">
        <v>550</v>
      </c>
      <c r="E11" s="5" t="s">
        <v>566</v>
      </c>
      <c r="F11" s="131">
        <f t="shared" si="0"/>
        <v>150</v>
      </c>
    </row>
    <row r="12" spans="1:12" x14ac:dyDescent="0.2">
      <c r="A12" s="11">
        <v>40323</v>
      </c>
      <c r="B12" s="6">
        <v>4734.34</v>
      </c>
      <c r="C12" s="5" t="s">
        <v>556</v>
      </c>
      <c r="D12" s="5" t="s">
        <v>560</v>
      </c>
      <c r="E12" s="5" t="s">
        <v>567</v>
      </c>
      <c r="F12" s="131">
        <f t="shared" si="0"/>
        <v>142.03020000000001</v>
      </c>
    </row>
    <row r="13" spans="1:12" x14ac:dyDescent="0.2">
      <c r="A13" s="11">
        <v>40324</v>
      </c>
      <c r="B13" s="6">
        <v>3493.1</v>
      </c>
      <c r="C13" s="5" t="s">
        <v>552</v>
      </c>
      <c r="D13" s="5" t="s">
        <v>550</v>
      </c>
      <c r="E13" s="5" t="s">
        <v>568</v>
      </c>
      <c r="F13" s="131">
        <f t="shared" si="0"/>
        <v>100</v>
      </c>
    </row>
    <row r="14" spans="1:12" x14ac:dyDescent="0.2">
      <c r="A14" s="11">
        <v>40325</v>
      </c>
      <c r="B14" s="6">
        <v>3284.31</v>
      </c>
      <c r="C14" s="5" t="s">
        <v>555</v>
      </c>
      <c r="D14" s="5" t="s">
        <v>550</v>
      </c>
      <c r="E14" s="5" t="s">
        <v>569</v>
      </c>
      <c r="F14" s="131">
        <f t="shared" si="0"/>
        <v>150</v>
      </c>
    </row>
    <row r="15" spans="1:12" x14ac:dyDescent="0.2">
      <c r="A15" s="11">
        <v>40326</v>
      </c>
      <c r="B15" s="6">
        <v>4766.3999999999996</v>
      </c>
      <c r="C15" s="5" t="s">
        <v>556</v>
      </c>
      <c r="D15" s="5" t="s">
        <v>560</v>
      </c>
      <c r="E15" s="5" t="s">
        <v>570</v>
      </c>
      <c r="F15" s="131">
        <f t="shared" si="0"/>
        <v>142.99199999999999</v>
      </c>
    </row>
    <row r="16" spans="1:12" x14ac:dyDescent="0.2">
      <c r="A16" s="11">
        <v>40327</v>
      </c>
      <c r="B16" s="6">
        <v>3601.61</v>
      </c>
      <c r="C16" s="5" t="s">
        <v>549</v>
      </c>
      <c r="D16" s="5" t="s">
        <v>550</v>
      </c>
      <c r="E16" s="5" t="s">
        <v>571</v>
      </c>
      <c r="F16" s="131">
        <f t="shared" si="0"/>
        <v>125</v>
      </c>
    </row>
    <row r="17" spans="1:6" x14ac:dyDescent="0.2">
      <c r="A17" s="11">
        <v>40328</v>
      </c>
      <c r="B17" s="6">
        <v>4272.68</v>
      </c>
      <c r="C17" s="5" t="s">
        <v>559</v>
      </c>
      <c r="D17" s="5" t="s">
        <v>560</v>
      </c>
      <c r="E17" s="5" t="s">
        <v>572</v>
      </c>
      <c r="F17" s="131">
        <f t="shared" si="0"/>
        <v>106.81700000000001</v>
      </c>
    </row>
    <row r="18" spans="1:6" x14ac:dyDescent="0.2">
      <c r="A18" s="11">
        <v>40329</v>
      </c>
      <c r="B18" s="6">
        <v>2142.69</v>
      </c>
      <c r="C18" s="5" t="s">
        <v>549</v>
      </c>
      <c r="D18" s="5" t="s">
        <v>550</v>
      </c>
      <c r="E18" s="5" t="s">
        <v>573</v>
      </c>
      <c r="F18" s="131">
        <f t="shared" si="0"/>
        <v>125</v>
      </c>
    </row>
    <row r="19" spans="1:6" x14ac:dyDescent="0.2">
      <c r="A19" s="11">
        <v>40330</v>
      </c>
      <c r="B19" s="6">
        <v>4389.33</v>
      </c>
      <c r="C19" s="5" t="s">
        <v>556</v>
      </c>
      <c r="D19" s="5" t="s">
        <v>560</v>
      </c>
      <c r="E19" s="5" t="s">
        <v>574</v>
      </c>
      <c r="F19" s="131">
        <f t="shared" si="0"/>
        <v>131.6799</v>
      </c>
    </row>
    <row r="20" spans="1:6" x14ac:dyDescent="0.2">
      <c r="A20" s="11">
        <v>40331</v>
      </c>
      <c r="B20" s="6">
        <v>3876.18</v>
      </c>
      <c r="C20" s="5" t="s">
        <v>557</v>
      </c>
      <c r="D20" s="5" t="s">
        <v>550</v>
      </c>
      <c r="E20" s="5" t="s">
        <v>575</v>
      </c>
      <c r="F20" s="131">
        <f t="shared" si="0"/>
        <v>110</v>
      </c>
    </row>
    <row r="21" spans="1:6" x14ac:dyDescent="0.2">
      <c r="A21" s="11">
        <v>40332</v>
      </c>
      <c r="B21" s="6">
        <v>3907.71</v>
      </c>
      <c r="C21" s="5" t="s">
        <v>555</v>
      </c>
      <c r="D21" s="5" t="s">
        <v>550</v>
      </c>
      <c r="E21" s="5" t="s">
        <v>576</v>
      </c>
      <c r="F21" s="131">
        <f t="shared" si="0"/>
        <v>150</v>
      </c>
    </row>
    <row r="22" spans="1:6" x14ac:dyDescent="0.2">
      <c r="A22" s="11">
        <v>40333</v>
      </c>
      <c r="B22" s="6">
        <v>4150.7</v>
      </c>
      <c r="C22" s="5" t="s">
        <v>557</v>
      </c>
      <c r="D22" s="5" t="s">
        <v>550</v>
      </c>
      <c r="E22" s="5" t="s">
        <v>577</v>
      </c>
      <c r="F22" s="131">
        <f t="shared" si="0"/>
        <v>110</v>
      </c>
    </row>
    <row r="23" spans="1:6" x14ac:dyDescent="0.2">
      <c r="A23" s="11">
        <v>40334</v>
      </c>
      <c r="B23" s="6">
        <v>2773.03</v>
      </c>
      <c r="C23" s="5" t="s">
        <v>553</v>
      </c>
      <c r="D23" s="5" t="s">
        <v>560</v>
      </c>
      <c r="E23" s="5" t="s">
        <v>578</v>
      </c>
      <c r="F23" s="131">
        <f t="shared" si="0"/>
        <v>55.460600000000007</v>
      </c>
    </row>
    <row r="24" spans="1:6" x14ac:dyDescent="0.2">
      <c r="A24" s="11">
        <v>40335</v>
      </c>
      <c r="B24" s="6">
        <v>2145.5100000000002</v>
      </c>
      <c r="C24" s="5" t="s">
        <v>556</v>
      </c>
      <c r="D24" s="5" t="s">
        <v>560</v>
      </c>
      <c r="E24" s="5" t="s">
        <v>579</v>
      </c>
      <c r="F24" s="131">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12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150" zoomScaleNormal="93" workbookViewId="0">
      <selection activeCell="K23" sqref="K23"/>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IF($D4="ProductLine1",VLOOKUP($C4,$I$4:$J$7,2,0)*$B4,VLOOKUP($C4,$L$4:$M$7,2,0)*B4)</f>
        <v>128.5684</v>
      </c>
      <c r="I4" s="5" t="s">
        <v>552</v>
      </c>
      <c r="J4" s="92">
        <v>0.03</v>
      </c>
      <c r="L4" s="5" t="s">
        <v>553</v>
      </c>
      <c r="M4" s="5">
        <v>0.02</v>
      </c>
    </row>
    <row r="5" spans="1:13" x14ac:dyDescent="0.2">
      <c r="A5" s="11">
        <v>40316</v>
      </c>
      <c r="B5" s="6">
        <v>2839.58</v>
      </c>
      <c r="C5" s="5" t="s">
        <v>549</v>
      </c>
      <c r="D5" s="5" t="s">
        <v>550</v>
      </c>
      <c r="E5" s="5" t="s">
        <v>554</v>
      </c>
      <c r="F5" s="16">
        <f t="shared" ref="F5:F24" si="0">IF($D5="ProductLine1",VLOOKUP($C5,$I$4:$J$7,2,0)*$B5,VLOOKUP($C5,$L$4:$M$7,2,0)*B5)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topLeftCell="B2" zoomScale="139"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70" zoomScaleNormal="90"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136" zoomScaleNormal="85" workbookViewId="0">
      <selection activeCell="B5" sqref="B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7"/>
  <sheetViews>
    <sheetView zoomScale="129" zoomScaleNormal="130" workbookViewId="0">
      <selection activeCell="C6" sqref="C6"/>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611</v>
      </c>
      <c r="H4" s="116" t="s">
        <v>610</v>
      </c>
      <c r="I4" s="117"/>
    </row>
    <row r="5" spans="1:11" x14ac:dyDescent="0.2">
      <c r="A5" s="11">
        <v>42501</v>
      </c>
      <c r="B5" s="5" t="s">
        <v>510</v>
      </c>
      <c r="C5" s="132">
        <f>VLOOKUP($B5,$H$6:$I$8,2,0)</f>
        <v>12.5</v>
      </c>
      <c r="H5" s="4" t="s">
        <v>20</v>
      </c>
      <c r="I5" s="4" t="s">
        <v>611</v>
      </c>
    </row>
    <row r="6" spans="1:11" x14ac:dyDescent="0.2">
      <c r="A6" s="11">
        <v>42502</v>
      </c>
      <c r="B6" s="5" t="s">
        <v>512</v>
      </c>
      <c r="C6" s="132">
        <f t="shared" ref="C6:C26" si="0">VLOOKUP($B6,$H$6:$I$8,2,0)</f>
        <v>5.75</v>
      </c>
      <c r="H6" s="5" t="s">
        <v>510</v>
      </c>
      <c r="I6" s="5">
        <v>12.5</v>
      </c>
    </row>
    <row r="7" spans="1:11" x14ac:dyDescent="0.2">
      <c r="A7" s="11">
        <v>42494</v>
      </c>
      <c r="B7" s="5" t="s">
        <v>512</v>
      </c>
      <c r="C7" s="132">
        <f t="shared" si="0"/>
        <v>5.75</v>
      </c>
      <c r="H7" s="5" t="s">
        <v>511</v>
      </c>
      <c r="I7" s="5">
        <v>19</v>
      </c>
    </row>
    <row r="8" spans="1:11" x14ac:dyDescent="0.2">
      <c r="A8" s="11">
        <v>42494</v>
      </c>
      <c r="B8" s="5" t="s">
        <v>512</v>
      </c>
      <c r="C8" s="132">
        <f t="shared" si="0"/>
        <v>5.75</v>
      </c>
      <c r="H8" s="5" t="s">
        <v>512</v>
      </c>
      <c r="I8" s="5">
        <v>5.75</v>
      </c>
    </row>
    <row r="9" spans="1:11" x14ac:dyDescent="0.2">
      <c r="A9" s="11">
        <v>42494</v>
      </c>
      <c r="B9" s="5" t="s">
        <v>511</v>
      </c>
      <c r="C9" s="132">
        <f t="shared" si="0"/>
        <v>19</v>
      </c>
    </row>
    <row r="10" spans="1:11" x14ac:dyDescent="0.2">
      <c r="A10" s="11">
        <v>42494</v>
      </c>
      <c r="B10" s="5" t="s">
        <v>512</v>
      </c>
      <c r="C10" s="132">
        <f t="shared" si="0"/>
        <v>5.75</v>
      </c>
    </row>
    <row r="11" spans="1:11" x14ac:dyDescent="0.2">
      <c r="A11" s="11">
        <v>42492</v>
      </c>
      <c r="B11" s="5" t="s">
        <v>510</v>
      </c>
      <c r="C11" s="132">
        <f t="shared" si="0"/>
        <v>12.5</v>
      </c>
    </row>
    <row r="12" spans="1:11" x14ac:dyDescent="0.2">
      <c r="A12" s="11">
        <v>42502</v>
      </c>
      <c r="B12" s="5" t="s">
        <v>511</v>
      </c>
      <c r="C12" s="132">
        <f t="shared" si="0"/>
        <v>19</v>
      </c>
    </row>
    <row r="13" spans="1:11" x14ac:dyDescent="0.2">
      <c r="A13" s="11">
        <v>42500</v>
      </c>
      <c r="B13" s="5" t="s">
        <v>512</v>
      </c>
      <c r="C13" s="132">
        <f t="shared" si="0"/>
        <v>5.75</v>
      </c>
    </row>
    <row r="14" spans="1:11" x14ac:dyDescent="0.2">
      <c r="A14" s="11">
        <v>42494</v>
      </c>
      <c r="B14" s="5" t="s">
        <v>511</v>
      </c>
      <c r="C14" s="132">
        <f t="shared" si="0"/>
        <v>19</v>
      </c>
    </row>
    <row r="15" spans="1:11" x14ac:dyDescent="0.2">
      <c r="A15" s="11">
        <v>42501</v>
      </c>
      <c r="B15" s="5" t="s">
        <v>512</v>
      </c>
      <c r="C15" s="132">
        <f t="shared" si="0"/>
        <v>5.75</v>
      </c>
    </row>
    <row r="16" spans="1:11" x14ac:dyDescent="0.2">
      <c r="A16" s="11">
        <v>42493</v>
      </c>
      <c r="B16" s="5" t="s">
        <v>512</v>
      </c>
      <c r="C16" s="132">
        <f t="shared" si="0"/>
        <v>5.75</v>
      </c>
    </row>
    <row r="17" spans="1:3" x14ac:dyDescent="0.2">
      <c r="A17" s="11">
        <v>42491</v>
      </c>
      <c r="B17" s="5" t="s">
        <v>512</v>
      </c>
      <c r="C17" s="132">
        <f t="shared" si="0"/>
        <v>5.75</v>
      </c>
    </row>
    <row r="18" spans="1:3" x14ac:dyDescent="0.2">
      <c r="A18" s="11">
        <v>42491</v>
      </c>
      <c r="B18" s="5" t="s">
        <v>512</v>
      </c>
      <c r="C18" s="132">
        <f t="shared" si="0"/>
        <v>5.75</v>
      </c>
    </row>
    <row r="19" spans="1:3" x14ac:dyDescent="0.2">
      <c r="A19" s="11">
        <v>42497</v>
      </c>
      <c r="B19" s="5" t="s">
        <v>511</v>
      </c>
      <c r="C19" s="132">
        <f t="shared" si="0"/>
        <v>19</v>
      </c>
    </row>
    <row r="20" spans="1:3" x14ac:dyDescent="0.2">
      <c r="A20" s="11">
        <v>42495</v>
      </c>
      <c r="B20" s="5" t="s">
        <v>512</v>
      </c>
      <c r="C20" s="132">
        <f t="shared" si="0"/>
        <v>5.75</v>
      </c>
    </row>
    <row r="21" spans="1:3" x14ac:dyDescent="0.2">
      <c r="A21" s="11">
        <v>42499</v>
      </c>
      <c r="B21" s="5" t="s">
        <v>511</v>
      </c>
      <c r="C21" s="132">
        <f t="shared" si="0"/>
        <v>19</v>
      </c>
    </row>
    <row r="22" spans="1:3" x14ac:dyDescent="0.2">
      <c r="A22" s="11">
        <v>42499</v>
      </c>
      <c r="B22" s="5" t="s">
        <v>510</v>
      </c>
      <c r="C22" s="132">
        <f t="shared" si="0"/>
        <v>12.5</v>
      </c>
    </row>
    <row r="23" spans="1:3" x14ac:dyDescent="0.2">
      <c r="A23" s="11">
        <v>42494</v>
      </c>
      <c r="B23" s="5" t="s">
        <v>511</v>
      </c>
      <c r="C23" s="132">
        <f t="shared" si="0"/>
        <v>19</v>
      </c>
    </row>
    <row r="24" spans="1:3" x14ac:dyDescent="0.2">
      <c r="A24" s="11">
        <v>42498</v>
      </c>
      <c r="B24" s="5" t="s">
        <v>510</v>
      </c>
      <c r="C24" s="132">
        <f t="shared" si="0"/>
        <v>12.5</v>
      </c>
    </row>
    <row r="25" spans="1:3" x14ac:dyDescent="0.2">
      <c r="A25" s="11">
        <v>42502</v>
      </c>
      <c r="B25" s="5" t="s">
        <v>510</v>
      </c>
      <c r="C25" s="132">
        <f t="shared" si="0"/>
        <v>12.5</v>
      </c>
    </row>
    <row r="26" spans="1:3" ht="16" thickBot="1" x14ac:dyDescent="0.25">
      <c r="A26" s="11">
        <v>42498</v>
      </c>
      <c r="B26" s="5" t="s">
        <v>512</v>
      </c>
      <c r="C26" s="132">
        <f t="shared" si="0"/>
        <v>5.75</v>
      </c>
    </row>
    <row r="27" spans="1:3" ht="16" thickBot="1" x14ac:dyDescent="0.25">
      <c r="A27" s="7"/>
      <c r="C27" s="133">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zoomScale="125" workbookViewId="0">
      <selection activeCell="D7" sqref="D7"/>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tabSelected="1"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E5ED-2BDB-B24E-88C9-FE92CE1918B7}">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Sheet1</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Adela Elezaj</cp:lastModifiedBy>
  <dcterms:created xsi:type="dcterms:W3CDTF">2016-05-11T18:46:39Z</dcterms:created>
  <dcterms:modified xsi:type="dcterms:W3CDTF">2019-10-03T13:51:48Z</dcterms:modified>
</cp:coreProperties>
</file>