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D203A2E2-5716-42EE-B126-5841A64B57A1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data" sheetId="1" r:id="rId1"/>
    <sheet name="Basic Statistics" sheetId="2" r:id="rId2"/>
    <sheet name="Returns" sheetId="3" r:id="rId3"/>
    <sheet name="TradingStgy" sheetId="4" r:id="rId4"/>
    <sheet name="ques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2" i="4" l="1"/>
  <c r="G152" i="4"/>
  <c r="G14" i="5"/>
  <c r="G15" i="5"/>
  <c r="F14" i="5"/>
  <c r="F15" i="5"/>
  <c r="G13" i="5"/>
  <c r="F13" i="5"/>
  <c r="G151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2" i="2"/>
  <c r="B3" i="2"/>
  <c r="C4" i="2" l="1"/>
  <c r="D5" i="2" s="1"/>
  <c r="E6" i="2" s="1"/>
  <c r="F7" i="2" s="1"/>
  <c r="G8" i="2" s="1"/>
  <c r="H9" i="2" s="1"/>
  <c r="B3" i="3"/>
  <c r="B2" i="4"/>
  <c r="B2" i="3"/>
  <c r="B2" i="2"/>
  <c r="C3" i="2" s="1"/>
  <c r="D4" i="2" s="1"/>
  <c r="E5" i="2" s="1"/>
  <c r="F6" i="2" s="1"/>
  <c r="G7" i="2" s="1"/>
  <c r="H8" i="2" s="1"/>
  <c r="C3" i="3" l="1"/>
  <c r="B3" i="4"/>
  <c r="D3" i="3" l="1"/>
  <c r="E3" i="3" s="1"/>
  <c r="B4" i="4"/>
  <c r="B4" i="2"/>
  <c r="B4" i="3"/>
  <c r="C4" i="3" s="1"/>
  <c r="D4" i="3" s="1"/>
  <c r="E4" i="3" l="1"/>
  <c r="C5" i="2"/>
  <c r="D6" i="2" s="1"/>
  <c r="E7" i="2" s="1"/>
  <c r="F8" i="2" s="1"/>
  <c r="G9" i="2" s="1"/>
  <c r="H10" i="2" s="1"/>
  <c r="B5" i="4"/>
  <c r="B5" i="2"/>
  <c r="B5" i="3"/>
  <c r="C5" i="3" s="1"/>
  <c r="D5" i="3" l="1"/>
  <c r="E5" i="3"/>
  <c r="C6" i="2"/>
  <c r="D7" i="2" s="1"/>
  <c r="E8" i="2" s="1"/>
  <c r="F9" i="2" s="1"/>
  <c r="G10" i="2" s="1"/>
  <c r="H11" i="2" s="1"/>
  <c r="B6" i="4"/>
  <c r="B6" i="3"/>
  <c r="C6" i="3" s="1"/>
  <c r="D6" i="3" s="1"/>
  <c r="B6" i="2"/>
  <c r="E6" i="3" l="1"/>
  <c r="C7" i="2"/>
  <c r="D8" i="2" s="1"/>
  <c r="E9" i="2" s="1"/>
  <c r="F10" i="2" s="1"/>
  <c r="G11" i="2" s="1"/>
  <c r="H12" i="2" s="1"/>
  <c r="B7" i="4"/>
  <c r="B7" i="3"/>
  <c r="C7" i="3" s="1"/>
  <c r="B7" i="2"/>
  <c r="D7" i="3" l="1"/>
  <c r="E7" i="3"/>
  <c r="C8" i="2"/>
  <c r="D9" i="2" s="1"/>
  <c r="E10" i="2" s="1"/>
  <c r="F11" i="2" s="1"/>
  <c r="G12" i="2" s="1"/>
  <c r="H13" i="2" s="1"/>
  <c r="B8" i="4"/>
  <c r="B8" i="3"/>
  <c r="C8" i="3" s="1"/>
  <c r="B8" i="2"/>
  <c r="D8" i="3" l="1"/>
  <c r="E8" i="3" s="1"/>
  <c r="E9" i="3" s="1"/>
  <c r="C9" i="2"/>
  <c r="D10" i="2" s="1"/>
  <c r="E11" i="2" s="1"/>
  <c r="F12" i="2" s="1"/>
  <c r="G13" i="2" s="1"/>
  <c r="H14" i="2" s="1"/>
  <c r="B9" i="4"/>
  <c r="B9" i="2"/>
  <c r="C10" i="2" s="1"/>
  <c r="D11" i="2" s="1"/>
  <c r="E12" i="2" s="1"/>
  <c r="F13" i="2" s="1"/>
  <c r="G14" i="2" s="1"/>
  <c r="H15" i="2" s="1"/>
  <c r="B9" i="3"/>
  <c r="C9" i="3" s="1"/>
  <c r="D9" i="3" s="1"/>
  <c r="B10" i="4" l="1"/>
  <c r="B10" i="3"/>
  <c r="C10" i="3" s="1"/>
  <c r="D10" i="3" s="1"/>
  <c r="E10" i="3" s="1"/>
  <c r="B10" i="2"/>
  <c r="C11" i="2" s="1"/>
  <c r="D12" i="2" s="1"/>
  <c r="E13" i="2" s="1"/>
  <c r="F14" i="2" s="1"/>
  <c r="G15" i="2" s="1"/>
  <c r="H16" i="2" s="1"/>
  <c r="B11" i="4" l="1"/>
  <c r="B11" i="3"/>
  <c r="C11" i="3" s="1"/>
  <c r="D11" i="3" s="1"/>
  <c r="E11" i="3" s="1"/>
  <c r="B11" i="2"/>
  <c r="C12" i="2" l="1"/>
  <c r="D13" i="2" s="1"/>
  <c r="E14" i="2" s="1"/>
  <c r="F15" i="2" s="1"/>
  <c r="G16" i="2" s="1"/>
  <c r="H17" i="2" s="1"/>
  <c r="B12" i="4"/>
  <c r="B12" i="3"/>
  <c r="C12" i="3" s="1"/>
  <c r="D12" i="3" s="1"/>
  <c r="E12" i="3" s="1"/>
  <c r="B12" i="2"/>
  <c r="C13" i="2" l="1"/>
  <c r="D14" i="2" s="1"/>
  <c r="E15" i="2" s="1"/>
  <c r="F16" i="2" s="1"/>
  <c r="G17" i="2" s="1"/>
  <c r="H18" i="2" s="1"/>
  <c r="B13" i="4"/>
  <c r="B13" i="3"/>
  <c r="C13" i="3" s="1"/>
  <c r="D13" i="3" s="1"/>
  <c r="E13" i="3" s="1"/>
  <c r="B13" i="2"/>
  <c r="C14" i="2" l="1"/>
  <c r="D15" i="2" s="1"/>
  <c r="E16" i="2" s="1"/>
  <c r="F17" i="2" s="1"/>
  <c r="G18" i="2" s="1"/>
  <c r="H19" i="2" s="1"/>
  <c r="B14" i="4"/>
  <c r="B14" i="3"/>
  <c r="C14" i="3" s="1"/>
  <c r="D14" i="3" s="1"/>
  <c r="E14" i="3" s="1"/>
  <c r="B14" i="2"/>
  <c r="C15" i="2" s="1"/>
  <c r="D16" i="2" s="1"/>
  <c r="E17" i="2" s="1"/>
  <c r="F18" i="2" s="1"/>
  <c r="G19" i="2" s="1"/>
  <c r="H20" i="2" s="1"/>
  <c r="B15" i="4" l="1"/>
  <c r="B15" i="2"/>
  <c r="B15" i="3"/>
  <c r="C15" i="3" s="1"/>
  <c r="D15" i="3" s="1"/>
  <c r="E15" i="3" s="1"/>
  <c r="C16" i="2" l="1"/>
  <c r="D17" i="2" s="1"/>
  <c r="E18" i="2" s="1"/>
  <c r="F19" i="2" s="1"/>
  <c r="G20" i="2" s="1"/>
  <c r="H21" i="2" s="1"/>
  <c r="B16" i="4"/>
  <c r="B16" i="3"/>
  <c r="C16" i="3" s="1"/>
  <c r="D16" i="3" s="1"/>
  <c r="E16" i="3" s="1"/>
  <c r="B16" i="2"/>
  <c r="C17" i="2" s="1"/>
  <c r="D18" i="2" s="1"/>
  <c r="E19" i="2" s="1"/>
  <c r="F20" i="2" s="1"/>
  <c r="G21" i="2" s="1"/>
  <c r="H22" i="2" s="1"/>
  <c r="B17" i="4" l="1"/>
  <c r="B17" i="3"/>
  <c r="C17" i="3" s="1"/>
  <c r="D17" i="3" s="1"/>
  <c r="E17" i="3" s="1"/>
  <c r="B17" i="2"/>
  <c r="C18" i="2" s="1"/>
  <c r="D19" i="2" s="1"/>
  <c r="E20" i="2" s="1"/>
  <c r="F21" i="2" s="1"/>
  <c r="G22" i="2" s="1"/>
  <c r="H23" i="2" s="1"/>
  <c r="B18" i="4" l="1"/>
  <c r="B18" i="3"/>
  <c r="C18" i="3" s="1"/>
  <c r="D18" i="3" s="1"/>
  <c r="E18" i="3" s="1"/>
  <c r="B18" i="2"/>
  <c r="C19" i="2" s="1"/>
  <c r="D20" i="2" s="1"/>
  <c r="E21" i="2" s="1"/>
  <c r="F22" i="2" s="1"/>
  <c r="G23" i="2" s="1"/>
  <c r="H24" i="2" s="1"/>
  <c r="B19" i="4" l="1"/>
  <c r="B19" i="3"/>
  <c r="C19" i="3" s="1"/>
  <c r="D19" i="3" s="1"/>
  <c r="E19" i="3" s="1"/>
  <c r="B19" i="2"/>
  <c r="C20" i="2" s="1"/>
  <c r="D21" i="2" s="1"/>
  <c r="E22" i="2" s="1"/>
  <c r="F23" i="2" s="1"/>
  <c r="G24" i="2" s="1"/>
  <c r="H25" i="2" s="1"/>
  <c r="E20" i="3" l="1"/>
  <c r="B20" i="4"/>
  <c r="B20" i="3"/>
  <c r="C20" i="3" s="1"/>
  <c r="D20" i="3" s="1"/>
  <c r="B20" i="2"/>
  <c r="C21" i="2" s="1"/>
  <c r="D22" i="2" s="1"/>
  <c r="E23" i="2" s="1"/>
  <c r="F24" i="2" s="1"/>
  <c r="G25" i="2" s="1"/>
  <c r="H26" i="2" s="1"/>
  <c r="B21" i="4" l="1"/>
  <c r="B21" i="2"/>
  <c r="C22" i="2" s="1"/>
  <c r="D23" i="2" s="1"/>
  <c r="E24" i="2" s="1"/>
  <c r="F25" i="2" s="1"/>
  <c r="G26" i="2" s="1"/>
  <c r="H27" i="2" s="1"/>
  <c r="B21" i="3"/>
  <c r="C21" i="3" s="1"/>
  <c r="D21" i="3" s="1"/>
  <c r="E21" i="3" s="1"/>
  <c r="B22" i="4" l="1"/>
  <c r="B22" i="2"/>
  <c r="C23" i="2" s="1"/>
  <c r="D24" i="2" s="1"/>
  <c r="E25" i="2" s="1"/>
  <c r="F26" i="2" s="1"/>
  <c r="G27" i="2" s="1"/>
  <c r="H28" i="2" s="1"/>
  <c r="B22" i="3"/>
  <c r="C22" i="3" s="1"/>
  <c r="D22" i="3" s="1"/>
  <c r="E22" i="3" s="1"/>
  <c r="B23" i="4" l="1"/>
  <c r="B23" i="2"/>
  <c r="C24" i="2" s="1"/>
  <c r="D25" i="2" s="1"/>
  <c r="E26" i="2" s="1"/>
  <c r="F27" i="2" s="1"/>
  <c r="G28" i="2" s="1"/>
  <c r="H29" i="2" s="1"/>
  <c r="B23" i="3"/>
  <c r="C23" i="3" s="1"/>
  <c r="D23" i="3" s="1"/>
  <c r="E23" i="3" s="1"/>
  <c r="B24" i="4" l="1"/>
  <c r="B24" i="2"/>
  <c r="C25" i="2" s="1"/>
  <c r="D26" i="2" s="1"/>
  <c r="E27" i="2" s="1"/>
  <c r="F28" i="2" s="1"/>
  <c r="G29" i="2" s="1"/>
  <c r="H30" i="2" s="1"/>
  <c r="B24" i="3"/>
  <c r="C24" i="3" s="1"/>
  <c r="D24" i="3" s="1"/>
  <c r="E24" i="3" s="1"/>
  <c r="B25" i="4" l="1"/>
  <c r="B25" i="3"/>
  <c r="C25" i="3" s="1"/>
  <c r="D25" i="3" s="1"/>
  <c r="E25" i="3" s="1"/>
  <c r="B25" i="2"/>
  <c r="C26" i="2" s="1"/>
  <c r="D27" i="2" s="1"/>
  <c r="E28" i="2" s="1"/>
  <c r="F29" i="2" s="1"/>
  <c r="G30" i="2" s="1"/>
  <c r="H31" i="2" s="1"/>
  <c r="B26" i="4" l="1"/>
  <c r="B26" i="3"/>
  <c r="C26" i="3" s="1"/>
  <c r="D26" i="3" s="1"/>
  <c r="E26" i="3" s="1"/>
  <c r="B26" i="2"/>
  <c r="C27" i="2" s="1"/>
  <c r="D28" i="2" s="1"/>
  <c r="E29" i="2" s="1"/>
  <c r="F30" i="2" s="1"/>
  <c r="G31" i="2" s="1"/>
  <c r="H32" i="2" s="1"/>
  <c r="B27" i="4" l="1"/>
  <c r="B27" i="3"/>
  <c r="C27" i="3" s="1"/>
  <c r="D27" i="3" s="1"/>
  <c r="E27" i="3" s="1"/>
  <c r="B27" i="2"/>
  <c r="C28" i="2" s="1"/>
  <c r="D29" i="2" s="1"/>
  <c r="E30" i="2" s="1"/>
  <c r="F31" i="2" s="1"/>
  <c r="G32" i="2" s="1"/>
  <c r="H33" i="2" s="1"/>
  <c r="B28" i="4" l="1"/>
  <c r="B28" i="3"/>
  <c r="C28" i="3" s="1"/>
  <c r="D28" i="3" s="1"/>
  <c r="E28" i="3" s="1"/>
  <c r="B28" i="2"/>
  <c r="C29" i="2" s="1"/>
  <c r="D30" i="2" s="1"/>
  <c r="E31" i="2" s="1"/>
  <c r="F32" i="2" s="1"/>
  <c r="G33" i="2" s="1"/>
  <c r="H34" i="2" s="1"/>
  <c r="B29" i="4" l="1"/>
  <c r="B29" i="3"/>
  <c r="C29" i="3" s="1"/>
  <c r="D29" i="3" s="1"/>
  <c r="E29" i="3" s="1"/>
  <c r="B29" i="2"/>
  <c r="C30" i="2" s="1"/>
  <c r="D31" i="2" s="1"/>
  <c r="E32" i="2" s="1"/>
  <c r="F33" i="2" s="1"/>
  <c r="G34" i="2" s="1"/>
  <c r="H35" i="2" s="1"/>
  <c r="B30" i="4" l="1"/>
  <c r="B30" i="3"/>
  <c r="C30" i="3" s="1"/>
  <c r="D30" i="3" s="1"/>
  <c r="E30" i="3" s="1"/>
  <c r="B30" i="2"/>
  <c r="C31" i="2" s="1"/>
  <c r="D32" i="2" s="1"/>
  <c r="E33" i="2" s="1"/>
  <c r="F34" i="2" s="1"/>
  <c r="G35" i="2" s="1"/>
  <c r="H36" i="2" s="1"/>
  <c r="C31" i="4" l="1"/>
  <c r="B31" i="4"/>
  <c r="B31" i="2"/>
  <c r="C32" i="2" s="1"/>
  <c r="D33" i="2" s="1"/>
  <c r="E34" i="2" s="1"/>
  <c r="F35" i="2" s="1"/>
  <c r="G36" i="2" s="1"/>
  <c r="H37" i="2" s="1"/>
  <c r="B31" i="3"/>
  <c r="C31" i="3" s="1"/>
  <c r="D31" i="3" s="1"/>
  <c r="E31" i="3" s="1"/>
  <c r="C32" i="4" l="1"/>
  <c r="B32" i="4"/>
  <c r="B32" i="3"/>
  <c r="C32" i="3" s="1"/>
  <c r="D32" i="3" s="1"/>
  <c r="E32" i="3" s="1"/>
  <c r="B32" i="2"/>
  <c r="C33" i="2" s="1"/>
  <c r="D34" i="2" s="1"/>
  <c r="E35" i="2" s="1"/>
  <c r="F36" i="2" s="1"/>
  <c r="G37" i="2" s="1"/>
  <c r="H38" i="2" s="1"/>
  <c r="C33" i="4" l="1"/>
  <c r="B33" i="4"/>
  <c r="B33" i="3"/>
  <c r="C33" i="3" s="1"/>
  <c r="D33" i="3" s="1"/>
  <c r="E33" i="3" s="1"/>
  <c r="B33" i="2"/>
  <c r="C34" i="2" s="1"/>
  <c r="D35" i="2" s="1"/>
  <c r="E36" i="2" s="1"/>
  <c r="F37" i="2" s="1"/>
  <c r="G38" i="2" s="1"/>
  <c r="H39" i="2" s="1"/>
  <c r="C34" i="4" l="1"/>
  <c r="D32" i="4"/>
  <c r="E32" i="4" s="1"/>
  <c r="B34" i="4"/>
  <c r="B34" i="3"/>
  <c r="C34" i="3" s="1"/>
  <c r="D34" i="3" s="1"/>
  <c r="E34" i="3" s="1"/>
  <c r="B34" i="2"/>
  <c r="C35" i="2" s="1"/>
  <c r="D36" i="2" s="1"/>
  <c r="E37" i="2" s="1"/>
  <c r="F38" i="2" s="1"/>
  <c r="G39" i="2" s="1"/>
  <c r="H40" i="2" s="1"/>
  <c r="C35" i="4" l="1"/>
  <c r="D33" i="4"/>
  <c r="E33" i="4" s="1"/>
  <c r="B35" i="4"/>
  <c r="B35" i="2"/>
  <c r="C36" i="2" s="1"/>
  <c r="D37" i="2" s="1"/>
  <c r="E38" i="2" s="1"/>
  <c r="F39" i="2" s="1"/>
  <c r="G40" i="2" s="1"/>
  <c r="H41" i="2" s="1"/>
  <c r="B35" i="3"/>
  <c r="C35" i="3" s="1"/>
  <c r="D35" i="3" s="1"/>
  <c r="E35" i="3" s="1"/>
  <c r="C36" i="4" l="1"/>
  <c r="D34" i="4"/>
  <c r="E34" i="4" s="1"/>
  <c r="B36" i="4"/>
  <c r="B36" i="2"/>
  <c r="C37" i="2" s="1"/>
  <c r="D38" i="2" s="1"/>
  <c r="E39" i="2" s="1"/>
  <c r="F40" i="2" s="1"/>
  <c r="G41" i="2" s="1"/>
  <c r="H42" i="2" s="1"/>
  <c r="B36" i="3"/>
  <c r="C36" i="3" s="1"/>
  <c r="D36" i="3" s="1"/>
  <c r="E36" i="3" s="1"/>
  <c r="C37" i="4" l="1"/>
  <c r="D35" i="4"/>
  <c r="E35" i="4" s="1"/>
  <c r="B37" i="4"/>
  <c r="B37" i="2"/>
  <c r="C38" i="2" s="1"/>
  <c r="D39" i="2" s="1"/>
  <c r="E40" i="2" s="1"/>
  <c r="F41" i="2" s="1"/>
  <c r="G42" i="2" s="1"/>
  <c r="H43" i="2" s="1"/>
  <c r="B37" i="3"/>
  <c r="C37" i="3" s="1"/>
  <c r="D37" i="3" s="1"/>
  <c r="E37" i="3" s="1"/>
  <c r="C38" i="4" l="1"/>
  <c r="D36" i="4"/>
  <c r="E36" i="4" s="1"/>
  <c r="B38" i="4"/>
  <c r="B38" i="2"/>
  <c r="C39" i="2" s="1"/>
  <c r="D40" i="2" s="1"/>
  <c r="E41" i="2" s="1"/>
  <c r="F42" i="2" s="1"/>
  <c r="G43" i="2" s="1"/>
  <c r="H44" i="2" s="1"/>
  <c r="B38" i="3"/>
  <c r="C38" i="3" s="1"/>
  <c r="D38" i="3" s="1"/>
  <c r="E38" i="3" s="1"/>
  <c r="C39" i="4" l="1"/>
  <c r="D37" i="4"/>
  <c r="E37" i="4" s="1"/>
  <c r="B39" i="4"/>
  <c r="B39" i="3"/>
  <c r="C39" i="3" s="1"/>
  <c r="D39" i="3" s="1"/>
  <c r="E39" i="3" s="1"/>
  <c r="B39" i="2"/>
  <c r="C40" i="2" s="1"/>
  <c r="D41" i="2" s="1"/>
  <c r="E42" i="2" s="1"/>
  <c r="F43" i="2" s="1"/>
  <c r="G44" i="2" s="1"/>
  <c r="H45" i="2" s="1"/>
  <c r="D38" i="4" l="1"/>
  <c r="E38" i="4" s="1"/>
  <c r="C40" i="4"/>
  <c r="B40" i="4"/>
  <c r="B40" i="3"/>
  <c r="C40" i="3" s="1"/>
  <c r="D40" i="3" s="1"/>
  <c r="E40" i="3" s="1"/>
  <c r="B40" i="2"/>
  <c r="C41" i="2" s="1"/>
  <c r="D42" i="2" s="1"/>
  <c r="E43" i="2" s="1"/>
  <c r="F44" i="2" s="1"/>
  <c r="G45" i="2" s="1"/>
  <c r="H46" i="2" s="1"/>
  <c r="C41" i="4" l="1"/>
  <c r="D39" i="4"/>
  <c r="E39" i="4" s="1"/>
  <c r="B41" i="4"/>
  <c r="B41" i="3"/>
  <c r="C41" i="3" s="1"/>
  <c r="D41" i="3" s="1"/>
  <c r="E41" i="3" s="1"/>
  <c r="B41" i="2"/>
  <c r="C42" i="2" s="1"/>
  <c r="D43" i="2" s="1"/>
  <c r="E44" i="2" s="1"/>
  <c r="F45" i="2" s="1"/>
  <c r="G46" i="2" s="1"/>
  <c r="H47" i="2" s="1"/>
  <c r="C42" i="4" l="1"/>
  <c r="D40" i="4"/>
  <c r="E40" i="4" s="1"/>
  <c r="B42" i="4"/>
  <c r="B42" i="3"/>
  <c r="C42" i="3" s="1"/>
  <c r="D42" i="3" s="1"/>
  <c r="E42" i="3" s="1"/>
  <c r="B42" i="2"/>
  <c r="C43" i="2" s="1"/>
  <c r="D44" i="2" s="1"/>
  <c r="E45" i="2" s="1"/>
  <c r="F46" i="2" s="1"/>
  <c r="G47" i="2" s="1"/>
  <c r="H48" i="2" s="1"/>
  <c r="C43" i="4" l="1"/>
  <c r="D41" i="4"/>
  <c r="E41" i="4" s="1"/>
  <c r="B43" i="4"/>
  <c r="B43" i="3"/>
  <c r="C43" i="3" s="1"/>
  <c r="D43" i="3" s="1"/>
  <c r="E43" i="3" s="1"/>
  <c r="B43" i="2"/>
  <c r="C44" i="2" s="1"/>
  <c r="D45" i="2" s="1"/>
  <c r="E46" i="2" s="1"/>
  <c r="F47" i="2" s="1"/>
  <c r="G48" i="2" s="1"/>
  <c r="H49" i="2" s="1"/>
  <c r="C44" i="4" l="1"/>
  <c r="D42" i="4"/>
  <c r="E42" i="4" s="1"/>
  <c r="B44" i="4"/>
  <c r="B44" i="3"/>
  <c r="C44" i="3" s="1"/>
  <c r="D44" i="3" s="1"/>
  <c r="E44" i="3" s="1"/>
  <c r="B44" i="2"/>
  <c r="C45" i="2" s="1"/>
  <c r="D46" i="2" s="1"/>
  <c r="E47" i="2" s="1"/>
  <c r="F48" i="2" s="1"/>
  <c r="G49" i="2" s="1"/>
  <c r="H50" i="2" s="1"/>
  <c r="D43" i="4" l="1"/>
  <c r="E43" i="4" s="1"/>
  <c r="C45" i="4"/>
  <c r="B45" i="4"/>
  <c r="B45" i="3"/>
  <c r="C45" i="3" s="1"/>
  <c r="D45" i="3" s="1"/>
  <c r="E45" i="3" s="1"/>
  <c r="B45" i="2"/>
  <c r="C46" i="2" s="1"/>
  <c r="D47" i="2" s="1"/>
  <c r="E48" i="2" s="1"/>
  <c r="F49" i="2" s="1"/>
  <c r="G50" i="2" s="1"/>
  <c r="H51" i="2" s="1"/>
  <c r="C46" i="4" l="1"/>
  <c r="D44" i="4"/>
  <c r="E44" i="4" s="1"/>
  <c r="B46" i="4"/>
  <c r="B46" i="3"/>
  <c r="C46" i="3" s="1"/>
  <c r="D46" i="3" s="1"/>
  <c r="E46" i="3" s="1"/>
  <c r="B46" i="2"/>
  <c r="C47" i="2" s="1"/>
  <c r="D48" i="2" s="1"/>
  <c r="E49" i="2" s="1"/>
  <c r="F50" i="2" s="1"/>
  <c r="G51" i="2" s="1"/>
  <c r="H52" i="2" s="1"/>
  <c r="C47" i="4" l="1"/>
  <c r="D45" i="4"/>
  <c r="E45" i="4" s="1"/>
  <c r="B47" i="4"/>
  <c r="B47" i="2"/>
  <c r="C48" i="2" s="1"/>
  <c r="D49" i="2" s="1"/>
  <c r="E50" i="2" s="1"/>
  <c r="F51" i="2" s="1"/>
  <c r="G52" i="2" s="1"/>
  <c r="H53" i="2" s="1"/>
  <c r="B47" i="3"/>
  <c r="C47" i="3" s="1"/>
  <c r="D47" i="3" s="1"/>
  <c r="E47" i="3" s="1"/>
  <c r="C48" i="4" l="1"/>
  <c r="D46" i="4"/>
  <c r="E46" i="4" s="1"/>
  <c r="B48" i="4"/>
  <c r="B48" i="3"/>
  <c r="C48" i="3" s="1"/>
  <c r="D48" i="3" s="1"/>
  <c r="E48" i="3" s="1"/>
  <c r="B48" i="2"/>
  <c r="C49" i="2" s="1"/>
  <c r="D50" i="2" s="1"/>
  <c r="E51" i="2" s="1"/>
  <c r="F52" i="2" s="1"/>
  <c r="G53" i="2" s="1"/>
  <c r="H54" i="2" s="1"/>
  <c r="D47" i="4" l="1"/>
  <c r="E47" i="4" s="1"/>
  <c r="C49" i="4"/>
  <c r="B49" i="4"/>
  <c r="B49" i="3"/>
  <c r="C49" i="3" s="1"/>
  <c r="D49" i="3" s="1"/>
  <c r="E49" i="3" s="1"/>
  <c r="B49" i="2"/>
  <c r="C50" i="2" s="1"/>
  <c r="D51" i="2" s="1"/>
  <c r="E52" i="2" s="1"/>
  <c r="F53" i="2" s="1"/>
  <c r="G54" i="2" s="1"/>
  <c r="H55" i="2" s="1"/>
  <c r="C50" i="4" l="1"/>
  <c r="D48" i="4"/>
  <c r="E48" i="4" s="1"/>
  <c r="B50" i="4"/>
  <c r="B50" i="2"/>
  <c r="C51" i="2" s="1"/>
  <c r="D52" i="2" s="1"/>
  <c r="E53" i="2" s="1"/>
  <c r="F54" i="2" s="1"/>
  <c r="G55" i="2" s="1"/>
  <c r="H56" i="2" s="1"/>
  <c r="B50" i="3"/>
  <c r="C50" i="3" s="1"/>
  <c r="D50" i="3" s="1"/>
  <c r="E50" i="3" s="1"/>
  <c r="C51" i="4" l="1"/>
  <c r="D49" i="4"/>
  <c r="E49" i="4" s="1"/>
  <c r="B51" i="4"/>
  <c r="B51" i="2"/>
  <c r="C52" i="2" s="1"/>
  <c r="D53" i="2" s="1"/>
  <c r="E54" i="2" s="1"/>
  <c r="F55" i="2" s="1"/>
  <c r="G56" i="2" s="1"/>
  <c r="H57" i="2" s="1"/>
  <c r="B51" i="3"/>
  <c r="C51" i="3" s="1"/>
  <c r="D51" i="3" s="1"/>
  <c r="E51" i="3" s="1"/>
  <c r="D50" i="4" l="1"/>
  <c r="E50" i="4" s="1"/>
  <c r="C52" i="4"/>
  <c r="B52" i="4"/>
  <c r="B52" i="3"/>
  <c r="C52" i="3" s="1"/>
  <c r="D52" i="3" s="1"/>
  <c r="E52" i="3" s="1"/>
  <c r="B52" i="2"/>
  <c r="C53" i="2" s="1"/>
  <c r="D54" i="2" s="1"/>
  <c r="E55" i="2" s="1"/>
  <c r="F56" i="2" s="1"/>
  <c r="G57" i="2" s="1"/>
  <c r="H58" i="2" s="1"/>
  <c r="C53" i="4" l="1"/>
  <c r="D51" i="4"/>
  <c r="E51" i="4" s="1"/>
  <c r="B53" i="4"/>
  <c r="B53" i="2"/>
  <c r="C54" i="2" s="1"/>
  <c r="D55" i="2" s="1"/>
  <c r="E56" i="2" s="1"/>
  <c r="F57" i="2" s="1"/>
  <c r="G58" i="2" s="1"/>
  <c r="H59" i="2" s="1"/>
  <c r="B53" i="3"/>
  <c r="C53" i="3" s="1"/>
  <c r="D53" i="3" s="1"/>
  <c r="E53" i="3" s="1"/>
  <c r="C54" i="4" l="1"/>
  <c r="D52" i="4"/>
  <c r="E52" i="4" s="1"/>
  <c r="B54" i="4"/>
  <c r="B54" i="2"/>
  <c r="C55" i="2" s="1"/>
  <c r="D56" i="2" s="1"/>
  <c r="E57" i="2" s="1"/>
  <c r="F58" i="2" s="1"/>
  <c r="G59" i="2" s="1"/>
  <c r="H60" i="2" s="1"/>
  <c r="B54" i="3"/>
  <c r="C54" i="3" s="1"/>
  <c r="D54" i="3" s="1"/>
  <c r="E54" i="3" s="1"/>
  <c r="C55" i="4" l="1"/>
  <c r="D53" i="4"/>
  <c r="E53" i="4" s="1"/>
  <c r="B55" i="4"/>
  <c r="B55" i="3"/>
  <c r="C55" i="3" s="1"/>
  <c r="D55" i="3" s="1"/>
  <c r="E55" i="3" s="1"/>
  <c r="B55" i="2"/>
  <c r="C56" i="2" s="1"/>
  <c r="D57" i="2" s="1"/>
  <c r="E58" i="2" s="1"/>
  <c r="F59" i="2" s="1"/>
  <c r="G60" i="2" s="1"/>
  <c r="H61" i="2" s="1"/>
  <c r="D54" i="4" l="1"/>
  <c r="E54" i="4" s="1"/>
  <c r="C56" i="4"/>
  <c r="B56" i="4"/>
  <c r="B56" i="2"/>
  <c r="C57" i="2" s="1"/>
  <c r="D58" i="2" s="1"/>
  <c r="E59" i="2" s="1"/>
  <c r="F60" i="2" s="1"/>
  <c r="G61" i="2" s="1"/>
  <c r="H62" i="2" s="1"/>
  <c r="B56" i="3"/>
  <c r="C56" i="3" s="1"/>
  <c r="D56" i="3" s="1"/>
  <c r="E56" i="3" s="1"/>
  <c r="C57" i="4" l="1"/>
  <c r="D55" i="4"/>
  <c r="E55" i="4" s="1"/>
  <c r="B57" i="4"/>
  <c r="B57" i="3"/>
  <c r="C57" i="3" s="1"/>
  <c r="D57" i="3" s="1"/>
  <c r="E57" i="3" s="1"/>
  <c r="B57" i="2"/>
  <c r="C58" i="2" s="1"/>
  <c r="D59" i="2" s="1"/>
  <c r="E60" i="2" s="1"/>
  <c r="F61" i="2" s="1"/>
  <c r="G62" i="2" s="1"/>
  <c r="H63" i="2" s="1"/>
  <c r="C58" i="4" l="1"/>
  <c r="D56" i="4"/>
  <c r="E56" i="4" s="1"/>
  <c r="B58" i="4"/>
  <c r="B58" i="3"/>
  <c r="C58" i="3" s="1"/>
  <c r="D58" i="3" s="1"/>
  <c r="E58" i="3" s="1"/>
  <c r="B58" i="2"/>
  <c r="C59" i="2" s="1"/>
  <c r="D60" i="2" s="1"/>
  <c r="E61" i="2" s="1"/>
  <c r="F62" i="2" s="1"/>
  <c r="G63" i="2" s="1"/>
  <c r="H64" i="2" s="1"/>
  <c r="D57" i="4" l="1"/>
  <c r="E57" i="4" s="1"/>
  <c r="C59" i="4"/>
  <c r="B59" i="4"/>
  <c r="B59" i="3"/>
  <c r="C59" i="3" s="1"/>
  <c r="D59" i="3" s="1"/>
  <c r="E59" i="3" s="1"/>
  <c r="B59" i="2"/>
  <c r="C60" i="2" s="1"/>
  <c r="D61" i="2" s="1"/>
  <c r="E62" i="2" s="1"/>
  <c r="F63" i="2" s="1"/>
  <c r="G64" i="2" s="1"/>
  <c r="H65" i="2" s="1"/>
  <c r="C60" i="4" l="1"/>
  <c r="D58" i="4"/>
  <c r="E58" i="4" s="1"/>
  <c r="B60" i="4"/>
  <c r="B60" i="3"/>
  <c r="C60" i="3" s="1"/>
  <c r="D60" i="3" s="1"/>
  <c r="E60" i="3" s="1"/>
  <c r="B60" i="2"/>
  <c r="C61" i="2" s="1"/>
  <c r="D62" i="2" s="1"/>
  <c r="E63" i="2" s="1"/>
  <c r="F64" i="2" s="1"/>
  <c r="G65" i="2" s="1"/>
  <c r="H66" i="2" s="1"/>
  <c r="C61" i="4" l="1"/>
  <c r="D59" i="4"/>
  <c r="E59" i="4" s="1"/>
  <c r="B61" i="4"/>
  <c r="B61" i="3"/>
  <c r="C61" i="3" s="1"/>
  <c r="D61" i="3" s="1"/>
  <c r="E61" i="3" s="1"/>
  <c r="B61" i="2"/>
  <c r="C62" i="2" s="1"/>
  <c r="D63" i="2" s="1"/>
  <c r="E64" i="2" s="1"/>
  <c r="F65" i="2" s="1"/>
  <c r="G66" i="2" s="1"/>
  <c r="H67" i="2" s="1"/>
  <c r="C62" i="4" l="1"/>
  <c r="D60" i="4"/>
  <c r="E60" i="4" s="1"/>
  <c r="B62" i="4"/>
  <c r="B62" i="3"/>
  <c r="C62" i="3" s="1"/>
  <c r="D62" i="3" s="1"/>
  <c r="E62" i="3" s="1"/>
  <c r="B62" i="2"/>
  <c r="C63" i="2" s="1"/>
  <c r="D64" i="2" s="1"/>
  <c r="E65" i="2" s="1"/>
  <c r="F66" i="2" s="1"/>
  <c r="G67" i="2" s="1"/>
  <c r="H68" i="2" s="1"/>
  <c r="C63" i="4" l="1"/>
  <c r="D61" i="4"/>
  <c r="E61" i="4" s="1"/>
  <c r="B63" i="4"/>
  <c r="B63" i="2"/>
  <c r="C64" i="2" s="1"/>
  <c r="D65" i="2" s="1"/>
  <c r="E66" i="2" s="1"/>
  <c r="F67" i="2" s="1"/>
  <c r="G68" i="2" s="1"/>
  <c r="H69" i="2" s="1"/>
  <c r="B63" i="3"/>
  <c r="C63" i="3" s="1"/>
  <c r="D63" i="3" s="1"/>
  <c r="E63" i="3" s="1"/>
  <c r="D62" i="4" l="1"/>
  <c r="E62" i="4" s="1"/>
  <c r="C64" i="4"/>
  <c r="B64" i="4"/>
  <c r="B64" i="2"/>
  <c r="C65" i="2" s="1"/>
  <c r="D66" i="2" s="1"/>
  <c r="E67" i="2" s="1"/>
  <c r="F68" i="2" s="1"/>
  <c r="G69" i="2" s="1"/>
  <c r="H70" i="2" s="1"/>
  <c r="B64" i="3"/>
  <c r="C64" i="3" s="1"/>
  <c r="D64" i="3" s="1"/>
  <c r="E64" i="3" s="1"/>
  <c r="C65" i="4" l="1"/>
  <c r="D63" i="4"/>
  <c r="E63" i="4" s="1"/>
  <c r="B65" i="4"/>
  <c r="B65" i="3"/>
  <c r="C65" i="3" s="1"/>
  <c r="D65" i="3" s="1"/>
  <c r="E65" i="3" s="1"/>
  <c r="B65" i="2"/>
  <c r="C66" i="2" s="1"/>
  <c r="D67" i="2" s="1"/>
  <c r="E68" i="2" s="1"/>
  <c r="F69" i="2" s="1"/>
  <c r="G70" i="2" s="1"/>
  <c r="H71" i="2" s="1"/>
  <c r="C66" i="4" l="1"/>
  <c r="D64" i="4"/>
  <c r="E64" i="4" s="1"/>
  <c r="B66" i="4"/>
  <c r="B66" i="2"/>
  <c r="C67" i="2" s="1"/>
  <c r="D68" i="2" s="1"/>
  <c r="E69" i="2" s="1"/>
  <c r="F70" i="2" s="1"/>
  <c r="G71" i="2" s="1"/>
  <c r="H72" i="2" s="1"/>
  <c r="B66" i="3"/>
  <c r="C66" i="3" s="1"/>
  <c r="D66" i="3" s="1"/>
  <c r="E66" i="3" s="1"/>
  <c r="C67" i="4" l="1"/>
  <c r="D65" i="4"/>
  <c r="E65" i="4" s="1"/>
  <c r="B67" i="4"/>
  <c r="B67" i="2"/>
  <c r="C68" i="2" s="1"/>
  <c r="D69" i="2" s="1"/>
  <c r="E70" i="2" s="1"/>
  <c r="F71" i="2" s="1"/>
  <c r="G72" i="2" s="1"/>
  <c r="H73" i="2" s="1"/>
  <c r="B67" i="3"/>
  <c r="C67" i="3" s="1"/>
  <c r="D67" i="3" s="1"/>
  <c r="E67" i="3" s="1"/>
  <c r="D66" i="4" l="1"/>
  <c r="E66" i="4" s="1"/>
  <c r="C68" i="4"/>
  <c r="B68" i="4"/>
  <c r="B68" i="2"/>
  <c r="C69" i="2" s="1"/>
  <c r="D70" i="2" s="1"/>
  <c r="E71" i="2" s="1"/>
  <c r="F72" i="2" s="1"/>
  <c r="G73" i="2" s="1"/>
  <c r="H74" i="2" s="1"/>
  <c r="B68" i="3"/>
  <c r="C68" i="3" s="1"/>
  <c r="D68" i="3" s="1"/>
  <c r="E68" i="3" s="1"/>
  <c r="C69" i="4" l="1"/>
  <c r="D67" i="4"/>
  <c r="E67" i="4" s="1"/>
  <c r="B69" i="4"/>
  <c r="B69" i="2"/>
  <c r="C70" i="2" s="1"/>
  <c r="D71" i="2" s="1"/>
  <c r="E72" i="2" s="1"/>
  <c r="F73" i="2" s="1"/>
  <c r="G74" i="2" s="1"/>
  <c r="H75" i="2" s="1"/>
  <c r="B69" i="3"/>
  <c r="C69" i="3" s="1"/>
  <c r="D69" i="3" s="1"/>
  <c r="E69" i="3" s="1"/>
  <c r="C70" i="4" l="1"/>
  <c r="D68" i="4"/>
  <c r="E68" i="4" s="1"/>
  <c r="B70" i="4"/>
  <c r="B70" i="2"/>
  <c r="C71" i="2" s="1"/>
  <c r="D72" i="2" s="1"/>
  <c r="E73" i="2" s="1"/>
  <c r="F74" i="2" s="1"/>
  <c r="G75" i="2" s="1"/>
  <c r="H76" i="2" s="1"/>
  <c r="B70" i="3"/>
  <c r="C70" i="3" s="1"/>
  <c r="D70" i="3" s="1"/>
  <c r="E70" i="3" s="1"/>
  <c r="C71" i="4" l="1"/>
  <c r="D69" i="4"/>
  <c r="E69" i="4" s="1"/>
  <c r="B71" i="4"/>
  <c r="B71" i="3"/>
  <c r="C71" i="3" s="1"/>
  <c r="D71" i="3" s="1"/>
  <c r="E71" i="3" s="1"/>
  <c r="B71" i="2"/>
  <c r="C72" i="2" s="1"/>
  <c r="D73" i="2" s="1"/>
  <c r="E74" i="2" s="1"/>
  <c r="F75" i="2" s="1"/>
  <c r="G76" i="2" s="1"/>
  <c r="H77" i="2" s="1"/>
  <c r="D70" i="4" l="1"/>
  <c r="E70" i="4"/>
  <c r="C72" i="4"/>
  <c r="B72" i="4"/>
  <c r="B72" i="3"/>
  <c r="C72" i="3" s="1"/>
  <c r="D72" i="3" s="1"/>
  <c r="E72" i="3" s="1"/>
  <c r="B72" i="2"/>
  <c r="C73" i="2" s="1"/>
  <c r="D74" i="2" s="1"/>
  <c r="E75" i="2" s="1"/>
  <c r="F76" i="2" s="1"/>
  <c r="G77" i="2" s="1"/>
  <c r="H78" i="2" s="1"/>
  <c r="D71" i="4" l="1"/>
  <c r="E71" i="4" s="1"/>
  <c r="C73" i="4"/>
  <c r="B73" i="4"/>
  <c r="B73" i="2"/>
  <c r="C74" i="2" s="1"/>
  <c r="D75" i="2" s="1"/>
  <c r="E76" i="2" s="1"/>
  <c r="F77" i="2" s="1"/>
  <c r="G78" i="2" s="1"/>
  <c r="H79" i="2" s="1"/>
  <c r="B73" i="3"/>
  <c r="C73" i="3" s="1"/>
  <c r="D73" i="3" s="1"/>
  <c r="E73" i="3" s="1"/>
  <c r="C74" i="4" l="1"/>
  <c r="D72" i="4"/>
  <c r="E72" i="4" s="1"/>
  <c r="F72" i="4" s="1"/>
  <c r="G72" i="4" s="1"/>
  <c r="B74" i="4"/>
  <c r="B74" i="3"/>
  <c r="C74" i="3" s="1"/>
  <c r="D74" i="3" s="1"/>
  <c r="E74" i="3" s="1"/>
  <c r="B74" i="2"/>
  <c r="C75" i="2" s="1"/>
  <c r="D76" i="2" s="1"/>
  <c r="E77" i="2" s="1"/>
  <c r="F78" i="2" s="1"/>
  <c r="G79" i="2" s="1"/>
  <c r="H80" i="2" s="1"/>
  <c r="C75" i="4" l="1"/>
  <c r="D73" i="4"/>
  <c r="E73" i="4" s="1"/>
  <c r="B75" i="4"/>
  <c r="B75" i="3"/>
  <c r="C75" i="3" s="1"/>
  <c r="D75" i="3" s="1"/>
  <c r="E75" i="3" s="1"/>
  <c r="B75" i="2"/>
  <c r="C76" i="2" s="1"/>
  <c r="D77" i="2" s="1"/>
  <c r="E78" i="2" s="1"/>
  <c r="F79" i="2" s="1"/>
  <c r="G80" i="2" s="1"/>
  <c r="H81" i="2" s="1"/>
  <c r="C76" i="4" l="1"/>
  <c r="F73" i="4"/>
  <c r="D74" i="4"/>
  <c r="E74" i="4" s="1"/>
  <c r="B76" i="4"/>
  <c r="B76" i="3"/>
  <c r="C76" i="3" s="1"/>
  <c r="D76" i="3" s="1"/>
  <c r="E76" i="3" s="1"/>
  <c r="B76" i="2"/>
  <c r="C77" i="2" s="1"/>
  <c r="D78" i="2" s="1"/>
  <c r="E79" i="2" s="1"/>
  <c r="F80" i="2" s="1"/>
  <c r="G81" i="2" s="1"/>
  <c r="H82" i="2" s="1"/>
  <c r="D75" i="4" l="1"/>
  <c r="E75" i="4"/>
  <c r="F74" i="4"/>
  <c r="C77" i="4"/>
  <c r="B77" i="4"/>
  <c r="B77" i="3"/>
  <c r="C77" i="3" s="1"/>
  <c r="D77" i="3" s="1"/>
  <c r="E77" i="3" s="1"/>
  <c r="B77" i="2"/>
  <c r="C78" i="2" s="1"/>
  <c r="D79" i="2" s="1"/>
  <c r="E80" i="2" s="1"/>
  <c r="F81" i="2" s="1"/>
  <c r="G82" i="2" s="1"/>
  <c r="H83" i="2" s="1"/>
  <c r="C78" i="4" l="1"/>
  <c r="D76" i="4"/>
  <c r="E76" i="4"/>
  <c r="F75" i="4"/>
  <c r="B78" i="4"/>
  <c r="B78" i="2"/>
  <c r="C79" i="2" s="1"/>
  <c r="D80" i="2" s="1"/>
  <c r="E81" i="2" s="1"/>
  <c r="F82" i="2" s="1"/>
  <c r="G83" i="2" s="1"/>
  <c r="H84" i="2" s="1"/>
  <c r="B78" i="3"/>
  <c r="C78" i="3" s="1"/>
  <c r="D78" i="3" s="1"/>
  <c r="E78" i="3" s="1"/>
  <c r="C79" i="4" l="1"/>
  <c r="F76" i="4"/>
  <c r="D77" i="4"/>
  <c r="E77" i="4" s="1"/>
  <c r="F77" i="4" s="1"/>
  <c r="G77" i="4" s="1"/>
  <c r="B79" i="4"/>
  <c r="B79" i="2"/>
  <c r="C80" i="2" s="1"/>
  <c r="D81" i="2" s="1"/>
  <c r="E82" i="2" s="1"/>
  <c r="F83" i="2" s="1"/>
  <c r="G84" i="2" s="1"/>
  <c r="H85" i="2" s="1"/>
  <c r="B79" i="3"/>
  <c r="C79" i="3" s="1"/>
  <c r="D79" i="3" s="1"/>
  <c r="E79" i="3" s="1"/>
  <c r="D78" i="4" l="1"/>
  <c r="C80" i="4"/>
  <c r="B80" i="4"/>
  <c r="B80" i="3"/>
  <c r="C80" i="3" s="1"/>
  <c r="D80" i="3" s="1"/>
  <c r="E80" i="3" s="1"/>
  <c r="B80" i="2"/>
  <c r="C81" i="2" s="1"/>
  <c r="D82" i="2" s="1"/>
  <c r="E83" i="2" s="1"/>
  <c r="F84" i="2" s="1"/>
  <c r="G85" i="2" s="1"/>
  <c r="H86" i="2" s="1"/>
  <c r="E78" i="4" l="1"/>
  <c r="F78" i="4" s="1"/>
  <c r="C81" i="4"/>
  <c r="D79" i="4"/>
  <c r="B81" i="4"/>
  <c r="B81" i="3"/>
  <c r="C81" i="3" s="1"/>
  <c r="D81" i="3" s="1"/>
  <c r="E81" i="3" s="1"/>
  <c r="B81" i="2"/>
  <c r="C82" i="2" s="1"/>
  <c r="D83" i="2" s="1"/>
  <c r="E84" i="2" s="1"/>
  <c r="F85" i="2" s="1"/>
  <c r="G86" i="2" s="1"/>
  <c r="H87" i="2" s="1"/>
  <c r="E79" i="4" l="1"/>
  <c r="F79" i="4" s="1"/>
  <c r="C82" i="4"/>
  <c r="D80" i="4"/>
  <c r="B82" i="4"/>
  <c r="B82" i="2"/>
  <c r="C83" i="2" s="1"/>
  <c r="D84" i="2" s="1"/>
  <c r="E85" i="2" s="1"/>
  <c r="F86" i="2" s="1"/>
  <c r="G87" i="2" s="1"/>
  <c r="H88" i="2" s="1"/>
  <c r="B82" i="3"/>
  <c r="C82" i="3" s="1"/>
  <c r="D82" i="3" s="1"/>
  <c r="E82" i="3" s="1"/>
  <c r="E80" i="4" l="1"/>
  <c r="F80" i="4"/>
  <c r="C83" i="4"/>
  <c r="D81" i="4"/>
  <c r="B83" i="4"/>
  <c r="B83" i="3"/>
  <c r="C83" i="3" s="1"/>
  <c r="D83" i="3" s="1"/>
  <c r="E83" i="3" s="1"/>
  <c r="B83" i="2"/>
  <c r="C84" i="2" s="1"/>
  <c r="D85" i="2" s="1"/>
  <c r="E86" i="2" s="1"/>
  <c r="F87" i="2" s="1"/>
  <c r="G88" i="2" s="1"/>
  <c r="H89" i="2" s="1"/>
  <c r="E81" i="4" l="1"/>
  <c r="F81" i="4" s="1"/>
  <c r="C84" i="4"/>
  <c r="D82" i="4"/>
  <c r="B84" i="4"/>
  <c r="B84" i="3"/>
  <c r="C84" i="3" s="1"/>
  <c r="D84" i="3" s="1"/>
  <c r="E84" i="3" s="1"/>
  <c r="B84" i="2"/>
  <c r="C85" i="2" s="1"/>
  <c r="D86" i="2" s="1"/>
  <c r="E87" i="2" s="1"/>
  <c r="F88" i="2" s="1"/>
  <c r="G89" i="2" s="1"/>
  <c r="H90" i="2" s="1"/>
  <c r="E82" i="4" l="1"/>
  <c r="F82" i="4" s="1"/>
  <c r="G82" i="4" s="1"/>
  <c r="C85" i="4"/>
  <c r="D83" i="4"/>
  <c r="B85" i="4"/>
  <c r="B85" i="2"/>
  <c r="C86" i="2" s="1"/>
  <c r="D87" i="2" s="1"/>
  <c r="E88" i="2" s="1"/>
  <c r="F89" i="2" s="1"/>
  <c r="G90" i="2" s="1"/>
  <c r="H91" i="2" s="1"/>
  <c r="B85" i="3"/>
  <c r="C85" i="3" s="1"/>
  <c r="D85" i="3" s="1"/>
  <c r="E85" i="3" s="1"/>
  <c r="E83" i="4" l="1"/>
  <c r="F83" i="4" s="1"/>
  <c r="G83" i="4" s="1"/>
  <c r="C86" i="4"/>
  <c r="D84" i="4"/>
  <c r="B86" i="4"/>
  <c r="B86" i="2"/>
  <c r="C87" i="2" s="1"/>
  <c r="D88" i="2" s="1"/>
  <c r="E89" i="2" s="1"/>
  <c r="F90" i="2" s="1"/>
  <c r="G91" i="2" s="1"/>
  <c r="H92" i="2" s="1"/>
  <c r="B86" i="3"/>
  <c r="C86" i="3" s="1"/>
  <c r="D86" i="3" s="1"/>
  <c r="E86" i="3" s="1"/>
  <c r="E84" i="4" l="1"/>
  <c r="C87" i="4"/>
  <c r="F84" i="4"/>
  <c r="G84" i="4" s="1"/>
  <c r="D85" i="4"/>
  <c r="B87" i="4"/>
  <c r="B87" i="2"/>
  <c r="C88" i="2" s="1"/>
  <c r="D89" i="2" s="1"/>
  <c r="E90" i="2" s="1"/>
  <c r="F91" i="2" s="1"/>
  <c r="G92" i="2" s="1"/>
  <c r="H93" i="2" s="1"/>
  <c r="B87" i="3"/>
  <c r="C87" i="3" s="1"/>
  <c r="D87" i="3" s="1"/>
  <c r="E87" i="3" s="1"/>
  <c r="E85" i="4" l="1"/>
  <c r="F85" i="4"/>
  <c r="C88" i="4"/>
  <c r="D86" i="4"/>
  <c r="B88" i="4"/>
  <c r="B88" i="2"/>
  <c r="C89" i="2" s="1"/>
  <c r="D90" i="2" s="1"/>
  <c r="E91" i="2" s="1"/>
  <c r="F92" i="2" s="1"/>
  <c r="G93" i="2" s="1"/>
  <c r="H94" i="2" s="1"/>
  <c r="B88" i="3"/>
  <c r="C88" i="3" s="1"/>
  <c r="D88" i="3" s="1"/>
  <c r="E88" i="3" s="1"/>
  <c r="E86" i="4" l="1"/>
  <c r="F86" i="4"/>
  <c r="D87" i="4"/>
  <c r="C89" i="4"/>
  <c r="E89" i="3"/>
  <c r="B89" i="4"/>
  <c r="B89" i="2"/>
  <c r="C90" i="2" s="1"/>
  <c r="D91" i="2" s="1"/>
  <c r="E92" i="2" s="1"/>
  <c r="F93" i="2" s="1"/>
  <c r="G94" i="2" s="1"/>
  <c r="H95" i="2" s="1"/>
  <c r="B89" i="3"/>
  <c r="C89" i="3" s="1"/>
  <c r="D89" i="3" s="1"/>
  <c r="E87" i="4" l="1"/>
  <c r="F87" i="4" s="1"/>
  <c r="C90" i="4"/>
  <c r="D89" i="4" s="1"/>
  <c r="D88" i="4"/>
  <c r="B90" i="4"/>
  <c r="B90" i="3"/>
  <c r="C90" i="3" s="1"/>
  <c r="D90" i="3" s="1"/>
  <c r="E90" i="3" s="1"/>
  <c r="B90" i="2"/>
  <c r="C91" i="2" s="1"/>
  <c r="D92" i="2" s="1"/>
  <c r="E93" i="2" s="1"/>
  <c r="F94" i="2" s="1"/>
  <c r="G95" i="2" s="1"/>
  <c r="H96" i="2" s="1"/>
  <c r="E88" i="4" l="1"/>
  <c r="F88" i="4" s="1"/>
  <c r="C91" i="4"/>
  <c r="E89" i="4"/>
  <c r="B91" i="4"/>
  <c r="B91" i="3"/>
  <c r="C91" i="3" s="1"/>
  <c r="D91" i="3" s="1"/>
  <c r="E91" i="3" s="1"/>
  <c r="B91" i="2"/>
  <c r="C92" i="2" s="1"/>
  <c r="D93" i="2" s="1"/>
  <c r="E94" i="2" s="1"/>
  <c r="F95" i="2" s="1"/>
  <c r="G96" i="2" s="1"/>
  <c r="H97" i="2" s="1"/>
  <c r="F89" i="4" l="1"/>
  <c r="G89" i="4" s="1"/>
  <c r="C92" i="4"/>
  <c r="D90" i="4"/>
  <c r="B92" i="4"/>
  <c r="B92" i="2"/>
  <c r="C93" i="2" s="1"/>
  <c r="D94" i="2" s="1"/>
  <c r="E95" i="2" s="1"/>
  <c r="F96" i="2" s="1"/>
  <c r="G97" i="2" s="1"/>
  <c r="H98" i="2" s="1"/>
  <c r="B92" i="3"/>
  <c r="C92" i="3" s="1"/>
  <c r="D92" i="3" s="1"/>
  <c r="E92" i="3" s="1"/>
  <c r="E90" i="4" l="1"/>
  <c r="F90" i="4" s="1"/>
  <c r="C93" i="4"/>
  <c r="D91" i="4"/>
  <c r="B93" i="4"/>
  <c r="B93" i="3"/>
  <c r="C93" i="3" s="1"/>
  <c r="D93" i="3" s="1"/>
  <c r="E93" i="3" s="1"/>
  <c r="B93" i="2"/>
  <c r="C94" i="2" s="1"/>
  <c r="D95" i="2" s="1"/>
  <c r="E96" i="2" s="1"/>
  <c r="F97" i="2" s="1"/>
  <c r="G98" i="2" s="1"/>
  <c r="H99" i="2" s="1"/>
  <c r="E91" i="4" l="1"/>
  <c r="F91" i="4" s="1"/>
  <c r="G91" i="4" s="1"/>
  <c r="C94" i="4"/>
  <c r="D92" i="4"/>
  <c r="B94" i="4"/>
  <c r="B94" i="3"/>
  <c r="C94" i="3" s="1"/>
  <c r="D94" i="3" s="1"/>
  <c r="E94" i="3" s="1"/>
  <c r="B94" i="2"/>
  <c r="C95" i="2" s="1"/>
  <c r="D96" i="2" s="1"/>
  <c r="E97" i="2" s="1"/>
  <c r="F98" i="2" s="1"/>
  <c r="G99" i="2" s="1"/>
  <c r="H100" i="2" s="1"/>
  <c r="E92" i="4" l="1"/>
  <c r="F92" i="4" s="1"/>
  <c r="G92" i="4" s="1"/>
  <c r="C95" i="4"/>
  <c r="D93" i="4"/>
  <c r="B95" i="4"/>
  <c r="B95" i="2"/>
  <c r="C96" i="2" s="1"/>
  <c r="D97" i="2" s="1"/>
  <c r="E98" i="2" s="1"/>
  <c r="F99" i="2" s="1"/>
  <c r="G100" i="2" s="1"/>
  <c r="H101" i="2" s="1"/>
  <c r="B95" i="3"/>
  <c r="C95" i="3" s="1"/>
  <c r="D95" i="3" s="1"/>
  <c r="E95" i="3" s="1"/>
  <c r="E93" i="4" l="1"/>
  <c r="C96" i="4"/>
  <c r="D94" i="4"/>
  <c r="F93" i="4"/>
  <c r="B96" i="4"/>
  <c r="B96" i="3"/>
  <c r="C96" i="3" s="1"/>
  <c r="D96" i="3" s="1"/>
  <c r="E96" i="3" s="1"/>
  <c r="B96" i="2"/>
  <c r="C97" i="2" s="1"/>
  <c r="D98" i="2" s="1"/>
  <c r="E99" i="2" s="1"/>
  <c r="F100" i="2" s="1"/>
  <c r="G101" i="2" s="1"/>
  <c r="H102" i="2" s="1"/>
  <c r="E94" i="4" l="1"/>
  <c r="F94" i="4"/>
  <c r="C97" i="4"/>
  <c r="D96" i="4" s="1"/>
  <c r="D95" i="4"/>
  <c r="B97" i="4"/>
  <c r="B97" i="3"/>
  <c r="C97" i="3" s="1"/>
  <c r="D97" i="3" s="1"/>
  <c r="E97" i="3" s="1"/>
  <c r="B97" i="2"/>
  <c r="C98" i="2" s="1"/>
  <c r="D99" i="2" s="1"/>
  <c r="E100" i="2" s="1"/>
  <c r="F101" i="2" s="1"/>
  <c r="G102" i="2" s="1"/>
  <c r="H103" i="2" s="1"/>
  <c r="E95" i="4" l="1"/>
  <c r="E96" i="4"/>
  <c r="F95" i="4"/>
  <c r="C98" i="4"/>
  <c r="B98" i="4"/>
  <c r="B98" i="2"/>
  <c r="C99" i="2" s="1"/>
  <c r="D100" i="2" s="1"/>
  <c r="E101" i="2" s="1"/>
  <c r="F102" i="2" s="1"/>
  <c r="G103" i="2" s="1"/>
  <c r="H104" i="2" s="1"/>
  <c r="B98" i="3"/>
  <c r="C98" i="3" s="1"/>
  <c r="D98" i="3" s="1"/>
  <c r="E98" i="3" s="1"/>
  <c r="C99" i="4" l="1"/>
  <c r="D97" i="4"/>
  <c r="F96" i="4"/>
  <c r="B99" i="4"/>
  <c r="B99" i="2"/>
  <c r="C100" i="2" s="1"/>
  <c r="D101" i="2" s="1"/>
  <c r="E102" i="2" s="1"/>
  <c r="F103" i="2" s="1"/>
  <c r="G104" i="2" s="1"/>
  <c r="H105" i="2" s="1"/>
  <c r="B99" i="3"/>
  <c r="C99" i="3" s="1"/>
  <c r="D99" i="3" s="1"/>
  <c r="E99" i="3" s="1"/>
  <c r="E97" i="4" l="1"/>
  <c r="F97" i="4"/>
  <c r="C100" i="4"/>
  <c r="D98" i="4"/>
  <c r="B100" i="4"/>
  <c r="B100" i="2"/>
  <c r="C101" i="2" s="1"/>
  <c r="D102" i="2" s="1"/>
  <c r="E103" i="2" s="1"/>
  <c r="F104" i="2" s="1"/>
  <c r="G105" i="2" s="1"/>
  <c r="H106" i="2" s="1"/>
  <c r="B100" i="3"/>
  <c r="C100" i="3" s="1"/>
  <c r="D100" i="3" s="1"/>
  <c r="E100" i="3" s="1"/>
  <c r="E98" i="4" l="1"/>
  <c r="F98" i="4"/>
  <c r="C101" i="4"/>
  <c r="D99" i="4"/>
  <c r="B101" i="4"/>
  <c r="B101" i="2"/>
  <c r="C102" i="2" s="1"/>
  <c r="D103" i="2" s="1"/>
  <c r="E104" i="2" s="1"/>
  <c r="F105" i="2" s="1"/>
  <c r="G106" i="2" s="1"/>
  <c r="H107" i="2" s="1"/>
  <c r="B101" i="3"/>
  <c r="C101" i="3" s="1"/>
  <c r="D101" i="3" s="1"/>
  <c r="E101" i="3" s="1"/>
  <c r="E99" i="4" l="1"/>
  <c r="F99" i="4"/>
  <c r="D101" i="4"/>
  <c r="C102" i="4"/>
  <c r="D100" i="4"/>
  <c r="B102" i="4"/>
  <c r="B102" i="2"/>
  <c r="C103" i="2" s="1"/>
  <c r="D104" i="2" s="1"/>
  <c r="E105" i="2" s="1"/>
  <c r="F106" i="2" s="1"/>
  <c r="G107" i="2" s="1"/>
  <c r="H108" i="2" s="1"/>
  <c r="B102" i="3"/>
  <c r="C102" i="3" s="1"/>
  <c r="D102" i="3" s="1"/>
  <c r="E102" i="3" s="1"/>
  <c r="E100" i="4" l="1"/>
  <c r="E101" i="4"/>
  <c r="F100" i="4"/>
  <c r="C103" i="4"/>
  <c r="B103" i="4"/>
  <c r="B103" i="3"/>
  <c r="C103" i="3" s="1"/>
  <c r="D103" i="3" s="1"/>
  <c r="E103" i="3" s="1"/>
  <c r="B103" i="2"/>
  <c r="C104" i="2" s="1"/>
  <c r="D105" i="2" s="1"/>
  <c r="E106" i="2" s="1"/>
  <c r="F107" i="2" s="1"/>
  <c r="G108" i="2" s="1"/>
  <c r="H109" i="2" s="1"/>
  <c r="C104" i="4" l="1"/>
  <c r="D102" i="4"/>
  <c r="F101" i="4"/>
  <c r="B104" i="4"/>
  <c r="B104" i="3"/>
  <c r="C104" i="3" s="1"/>
  <c r="D104" i="3" s="1"/>
  <c r="E104" i="3" s="1"/>
  <c r="B104" i="2"/>
  <c r="C105" i="2" s="1"/>
  <c r="D106" i="2" s="1"/>
  <c r="E107" i="2" s="1"/>
  <c r="F108" i="2" s="1"/>
  <c r="G109" i="2" s="1"/>
  <c r="H110" i="2" s="1"/>
  <c r="E102" i="4" l="1"/>
  <c r="F102" i="4"/>
  <c r="C105" i="4"/>
  <c r="D103" i="4"/>
  <c r="B105" i="4"/>
  <c r="B105" i="3"/>
  <c r="C105" i="3" s="1"/>
  <c r="D105" i="3" s="1"/>
  <c r="E105" i="3" s="1"/>
  <c r="B105" i="2"/>
  <c r="C106" i="2" s="1"/>
  <c r="D107" i="2" s="1"/>
  <c r="E108" i="2" s="1"/>
  <c r="F109" i="2" s="1"/>
  <c r="G110" i="2" s="1"/>
  <c r="H111" i="2" s="1"/>
  <c r="E103" i="4" l="1"/>
  <c r="F103" i="4"/>
  <c r="D105" i="4"/>
  <c r="C106" i="4"/>
  <c r="D104" i="4"/>
  <c r="B106" i="4"/>
  <c r="B106" i="3"/>
  <c r="C106" i="3" s="1"/>
  <c r="D106" i="3" s="1"/>
  <c r="E106" i="3" s="1"/>
  <c r="B106" i="2"/>
  <c r="C107" i="2" s="1"/>
  <c r="D108" i="2" s="1"/>
  <c r="E109" i="2" s="1"/>
  <c r="F110" i="2" s="1"/>
  <c r="G111" i="2" s="1"/>
  <c r="H112" i="2" s="1"/>
  <c r="E104" i="4" l="1"/>
  <c r="E105" i="4"/>
  <c r="F104" i="4"/>
  <c r="C107" i="4"/>
  <c r="B107" i="4"/>
  <c r="D106" i="4" s="1"/>
  <c r="B107" i="3"/>
  <c r="C107" i="3" s="1"/>
  <c r="D107" i="3" s="1"/>
  <c r="E107" i="3" s="1"/>
  <c r="B107" i="2"/>
  <c r="C108" i="2" s="1"/>
  <c r="D109" i="2" s="1"/>
  <c r="E110" i="2" s="1"/>
  <c r="F111" i="2" s="1"/>
  <c r="G112" i="2" s="1"/>
  <c r="H113" i="2" s="1"/>
  <c r="C108" i="4" l="1"/>
  <c r="E106" i="4"/>
  <c r="F105" i="4"/>
  <c r="B108" i="4"/>
  <c r="B108" i="3"/>
  <c r="C108" i="3" s="1"/>
  <c r="D108" i="3" s="1"/>
  <c r="E108" i="3" s="1"/>
  <c r="B108" i="2"/>
  <c r="C109" i="2" s="1"/>
  <c r="D110" i="2" s="1"/>
  <c r="E111" i="2" s="1"/>
  <c r="F112" i="2" s="1"/>
  <c r="G113" i="2" s="1"/>
  <c r="H114" i="2" s="1"/>
  <c r="D107" i="4" l="1"/>
  <c r="E107" i="4"/>
  <c r="F106" i="4"/>
  <c r="D108" i="4"/>
  <c r="C109" i="4"/>
  <c r="B109" i="4"/>
  <c r="B109" i="3"/>
  <c r="C109" i="3" s="1"/>
  <c r="D109" i="3" s="1"/>
  <c r="E109" i="3" s="1"/>
  <c r="B109" i="2"/>
  <c r="C110" i="2" s="1"/>
  <c r="D111" i="2" s="1"/>
  <c r="E112" i="2" s="1"/>
  <c r="F113" i="2" s="1"/>
  <c r="G114" i="2" s="1"/>
  <c r="H115" i="2" s="1"/>
  <c r="C110" i="4" l="1"/>
  <c r="E108" i="4"/>
  <c r="F107" i="4"/>
  <c r="B110" i="4"/>
  <c r="B110" i="2"/>
  <c r="C111" i="2" s="1"/>
  <c r="D112" i="2" s="1"/>
  <c r="E113" i="2" s="1"/>
  <c r="F114" i="2" s="1"/>
  <c r="G115" i="2" s="1"/>
  <c r="H116" i="2" s="1"/>
  <c r="B110" i="3"/>
  <c r="C110" i="3" s="1"/>
  <c r="D110" i="3" s="1"/>
  <c r="E110" i="3" s="1"/>
  <c r="F108" i="4" l="1"/>
  <c r="C111" i="4"/>
  <c r="D109" i="4"/>
  <c r="B111" i="4"/>
  <c r="B111" i="2"/>
  <c r="C112" i="2" s="1"/>
  <c r="D113" i="2" s="1"/>
  <c r="E114" i="2" s="1"/>
  <c r="F115" i="2" s="1"/>
  <c r="G116" i="2" s="1"/>
  <c r="H117" i="2" s="1"/>
  <c r="B111" i="3"/>
  <c r="C111" i="3" s="1"/>
  <c r="D111" i="3" s="1"/>
  <c r="E111" i="3" s="1"/>
  <c r="E109" i="4" l="1"/>
  <c r="F109" i="4"/>
  <c r="D111" i="4"/>
  <c r="C112" i="4"/>
  <c r="D110" i="4"/>
  <c r="B112" i="4"/>
  <c r="B112" i="3"/>
  <c r="C112" i="3" s="1"/>
  <c r="D112" i="3" s="1"/>
  <c r="E112" i="3" s="1"/>
  <c r="B112" i="2"/>
  <c r="C113" i="2" s="1"/>
  <c r="D114" i="2" s="1"/>
  <c r="E115" i="2" s="1"/>
  <c r="F116" i="2" s="1"/>
  <c r="G117" i="2" s="1"/>
  <c r="H118" i="2" s="1"/>
  <c r="E110" i="4" l="1"/>
  <c r="E111" i="4"/>
  <c r="F110" i="4"/>
  <c r="C113" i="4"/>
  <c r="B113" i="4"/>
  <c r="B113" i="3"/>
  <c r="C113" i="3" s="1"/>
  <c r="D113" i="3" s="1"/>
  <c r="E113" i="3" s="1"/>
  <c r="B113" i="2"/>
  <c r="C114" i="2" s="1"/>
  <c r="D115" i="2" s="1"/>
  <c r="E116" i="2" s="1"/>
  <c r="F117" i="2" s="1"/>
  <c r="G118" i="2" s="1"/>
  <c r="H119" i="2" s="1"/>
  <c r="C114" i="4" l="1"/>
  <c r="D112" i="4"/>
  <c r="E112" i="4"/>
  <c r="F111" i="4"/>
  <c r="E114" i="3"/>
  <c r="B114" i="4"/>
  <c r="B114" i="2"/>
  <c r="C115" i="2" s="1"/>
  <c r="D116" i="2" s="1"/>
  <c r="E117" i="2" s="1"/>
  <c r="F118" i="2" s="1"/>
  <c r="G119" i="2" s="1"/>
  <c r="H120" i="2" s="1"/>
  <c r="B114" i="3"/>
  <c r="C114" i="3" s="1"/>
  <c r="D114" i="3" s="1"/>
  <c r="F112" i="4" l="1"/>
  <c r="C115" i="4"/>
  <c r="D114" i="4" s="1"/>
  <c r="D113" i="4"/>
  <c r="B115" i="4"/>
  <c r="B115" i="2"/>
  <c r="C116" i="2" s="1"/>
  <c r="D117" i="2" s="1"/>
  <c r="E118" i="2" s="1"/>
  <c r="F119" i="2" s="1"/>
  <c r="G120" i="2" s="1"/>
  <c r="H121" i="2" s="1"/>
  <c r="B115" i="3"/>
  <c r="C115" i="3" s="1"/>
  <c r="D115" i="3" s="1"/>
  <c r="E115" i="3" s="1"/>
  <c r="E113" i="4" l="1"/>
  <c r="E114" i="4"/>
  <c r="F113" i="4"/>
  <c r="C116" i="4"/>
  <c r="B116" i="4"/>
  <c r="D115" i="4" s="1"/>
  <c r="B116" i="3"/>
  <c r="C116" i="3" s="1"/>
  <c r="D116" i="3" s="1"/>
  <c r="E116" i="3" s="1"/>
  <c r="B116" i="2"/>
  <c r="C117" i="2" s="1"/>
  <c r="D118" i="2" s="1"/>
  <c r="E119" i="2" s="1"/>
  <c r="F120" i="2" s="1"/>
  <c r="G121" i="2" s="1"/>
  <c r="H122" i="2" s="1"/>
  <c r="C117" i="4" l="1"/>
  <c r="E115" i="4"/>
  <c r="F114" i="4"/>
  <c r="B117" i="4"/>
  <c r="B117" i="2"/>
  <c r="C118" i="2" s="1"/>
  <c r="D119" i="2" s="1"/>
  <c r="E120" i="2" s="1"/>
  <c r="F121" i="2" s="1"/>
  <c r="G122" i="2" s="1"/>
  <c r="H123" i="2" s="1"/>
  <c r="B117" i="3"/>
  <c r="C117" i="3" s="1"/>
  <c r="D117" i="3" s="1"/>
  <c r="E117" i="3" s="1"/>
  <c r="F115" i="4" l="1"/>
  <c r="C118" i="4"/>
  <c r="D117" i="4" s="1"/>
  <c r="D116" i="4"/>
  <c r="B118" i="4"/>
  <c r="B118" i="3"/>
  <c r="C118" i="3" s="1"/>
  <c r="D118" i="3" s="1"/>
  <c r="E118" i="3" s="1"/>
  <c r="B118" i="2"/>
  <c r="C119" i="2" s="1"/>
  <c r="D120" i="2" s="1"/>
  <c r="E121" i="2" s="1"/>
  <c r="F122" i="2" s="1"/>
  <c r="G123" i="2" s="1"/>
  <c r="H124" i="2" s="1"/>
  <c r="E116" i="4" l="1"/>
  <c r="E117" i="4"/>
  <c r="F116" i="4"/>
  <c r="C119" i="4"/>
  <c r="B119" i="4"/>
  <c r="B119" i="2"/>
  <c r="C120" i="2" s="1"/>
  <c r="D121" i="2" s="1"/>
  <c r="E122" i="2" s="1"/>
  <c r="F123" i="2" s="1"/>
  <c r="G124" i="2" s="1"/>
  <c r="H125" i="2" s="1"/>
  <c r="B119" i="3"/>
  <c r="C119" i="3" s="1"/>
  <c r="D119" i="3" s="1"/>
  <c r="E119" i="3" s="1"/>
  <c r="C120" i="4" l="1"/>
  <c r="D118" i="4"/>
  <c r="E118" i="4"/>
  <c r="F117" i="4"/>
  <c r="B120" i="4"/>
  <c r="B120" i="2"/>
  <c r="C121" i="2" s="1"/>
  <c r="D122" i="2" s="1"/>
  <c r="E123" i="2" s="1"/>
  <c r="F124" i="2" s="1"/>
  <c r="G125" i="2" s="1"/>
  <c r="H126" i="2" s="1"/>
  <c r="B120" i="3"/>
  <c r="C120" i="3" s="1"/>
  <c r="D120" i="3" s="1"/>
  <c r="E120" i="3" s="1"/>
  <c r="F118" i="4" l="1"/>
  <c r="C121" i="4"/>
  <c r="D119" i="4"/>
  <c r="B121" i="4"/>
  <c r="B121" i="3"/>
  <c r="C121" i="3" s="1"/>
  <c r="D121" i="3" s="1"/>
  <c r="E121" i="3" s="1"/>
  <c r="B121" i="2"/>
  <c r="C122" i="2" s="1"/>
  <c r="D123" i="2" s="1"/>
  <c r="E124" i="2" s="1"/>
  <c r="F125" i="2" s="1"/>
  <c r="G126" i="2" s="1"/>
  <c r="H127" i="2" s="1"/>
  <c r="E119" i="4" l="1"/>
  <c r="F119" i="4"/>
  <c r="C122" i="4"/>
  <c r="D120" i="4"/>
  <c r="B122" i="4"/>
  <c r="B122" i="3"/>
  <c r="C122" i="3" s="1"/>
  <c r="D122" i="3" s="1"/>
  <c r="E122" i="3" s="1"/>
  <c r="B122" i="2"/>
  <c r="C123" i="2" s="1"/>
  <c r="D124" i="2" s="1"/>
  <c r="E125" i="2" s="1"/>
  <c r="F126" i="2" s="1"/>
  <c r="G127" i="2" s="1"/>
  <c r="H128" i="2" s="1"/>
  <c r="E120" i="4" l="1"/>
  <c r="F120" i="4"/>
  <c r="C123" i="4"/>
  <c r="D121" i="4"/>
  <c r="B123" i="4"/>
  <c r="B123" i="3"/>
  <c r="C123" i="3" s="1"/>
  <c r="D123" i="3" s="1"/>
  <c r="E123" i="3" s="1"/>
  <c r="B123" i="2"/>
  <c r="C124" i="2" s="1"/>
  <c r="D125" i="2" s="1"/>
  <c r="E126" i="2" s="1"/>
  <c r="F127" i="2" s="1"/>
  <c r="G128" i="2" s="1"/>
  <c r="H129" i="2" s="1"/>
  <c r="E121" i="4" l="1"/>
  <c r="F121" i="4"/>
  <c r="C124" i="4"/>
  <c r="D123" i="4" s="1"/>
  <c r="D122" i="4"/>
  <c r="B124" i="4"/>
  <c r="B124" i="2"/>
  <c r="C125" i="2" s="1"/>
  <c r="D126" i="2" s="1"/>
  <c r="E127" i="2" s="1"/>
  <c r="F128" i="2" s="1"/>
  <c r="G129" i="2" s="1"/>
  <c r="H130" i="2" s="1"/>
  <c r="B124" i="3"/>
  <c r="C124" i="3" s="1"/>
  <c r="D124" i="3" s="1"/>
  <c r="E124" i="3" s="1"/>
  <c r="E122" i="4" l="1"/>
  <c r="E123" i="4"/>
  <c r="F122" i="4"/>
  <c r="C125" i="4"/>
  <c r="B125" i="4"/>
  <c r="B125" i="3"/>
  <c r="C125" i="3" s="1"/>
  <c r="D125" i="3" s="1"/>
  <c r="E125" i="3" s="1"/>
  <c r="B125" i="2"/>
  <c r="C126" i="2" s="1"/>
  <c r="D127" i="2" s="1"/>
  <c r="E128" i="2" s="1"/>
  <c r="F129" i="2" s="1"/>
  <c r="G130" i="2" s="1"/>
  <c r="H131" i="2" s="1"/>
  <c r="D124" i="4" l="1"/>
  <c r="C126" i="4"/>
  <c r="E124" i="4"/>
  <c r="F123" i="4"/>
  <c r="B126" i="4"/>
  <c r="B126" i="3"/>
  <c r="C126" i="3" s="1"/>
  <c r="D126" i="3" s="1"/>
  <c r="E126" i="3" s="1"/>
  <c r="B126" i="2"/>
  <c r="C127" i="2" s="1"/>
  <c r="D128" i="2" s="1"/>
  <c r="E129" i="2" s="1"/>
  <c r="F130" i="2" s="1"/>
  <c r="G131" i="2" s="1"/>
  <c r="H132" i="2" s="1"/>
  <c r="C127" i="4" l="1"/>
  <c r="F124" i="4"/>
  <c r="D125" i="4"/>
  <c r="B127" i="4"/>
  <c r="B127" i="2"/>
  <c r="C128" i="2" s="1"/>
  <c r="D129" i="2" s="1"/>
  <c r="E130" i="2" s="1"/>
  <c r="F131" i="2" s="1"/>
  <c r="G132" i="2" s="1"/>
  <c r="H133" i="2" s="1"/>
  <c r="B127" i="3"/>
  <c r="C127" i="3" s="1"/>
  <c r="D127" i="3" s="1"/>
  <c r="E127" i="3" s="1"/>
  <c r="E125" i="4" l="1"/>
  <c r="F125" i="4"/>
  <c r="C128" i="4"/>
  <c r="D127" i="4" s="1"/>
  <c r="D126" i="4"/>
  <c r="B128" i="4"/>
  <c r="B128" i="2"/>
  <c r="C129" i="2" s="1"/>
  <c r="D130" i="2" s="1"/>
  <c r="E131" i="2" s="1"/>
  <c r="F132" i="2" s="1"/>
  <c r="G133" i="2" s="1"/>
  <c r="H134" i="2" s="1"/>
  <c r="B128" i="3"/>
  <c r="C128" i="3" s="1"/>
  <c r="D128" i="3" s="1"/>
  <c r="E128" i="3" s="1"/>
  <c r="E126" i="4" l="1"/>
  <c r="E127" i="4"/>
  <c r="F126" i="4"/>
  <c r="C129" i="4"/>
  <c r="B129" i="4"/>
  <c r="B129" i="3"/>
  <c r="C129" i="3" s="1"/>
  <c r="D129" i="3" s="1"/>
  <c r="E129" i="3" s="1"/>
  <c r="B129" i="2"/>
  <c r="C130" i="2" s="1"/>
  <c r="D131" i="2" s="1"/>
  <c r="E132" i="2" s="1"/>
  <c r="F133" i="2" s="1"/>
  <c r="G134" i="2" s="1"/>
  <c r="H135" i="2" s="1"/>
  <c r="D128" i="4" l="1"/>
  <c r="C130" i="4"/>
  <c r="E128" i="4"/>
  <c r="F127" i="4"/>
  <c r="B130" i="4"/>
  <c r="B130" i="2"/>
  <c r="C131" i="2" s="1"/>
  <c r="D132" i="2" s="1"/>
  <c r="E133" i="2" s="1"/>
  <c r="F134" i="2" s="1"/>
  <c r="G135" i="2" s="1"/>
  <c r="H136" i="2" s="1"/>
  <c r="B130" i="3"/>
  <c r="C130" i="3" s="1"/>
  <c r="D130" i="3" s="1"/>
  <c r="E130" i="3" s="1"/>
  <c r="F128" i="4" l="1"/>
  <c r="C131" i="4"/>
  <c r="D129" i="4"/>
  <c r="B131" i="4"/>
  <c r="B131" i="2"/>
  <c r="C132" i="2" s="1"/>
  <c r="D133" i="2" s="1"/>
  <c r="E134" i="2" s="1"/>
  <c r="F135" i="2" s="1"/>
  <c r="G136" i="2" s="1"/>
  <c r="H137" i="2" s="1"/>
  <c r="B131" i="3"/>
  <c r="C131" i="3" s="1"/>
  <c r="D131" i="3" s="1"/>
  <c r="E131" i="3" s="1"/>
  <c r="E129" i="4" l="1"/>
  <c r="D130" i="4"/>
  <c r="F129" i="4"/>
  <c r="C132" i="4"/>
  <c r="B132" i="4"/>
  <c r="B132" i="2"/>
  <c r="C133" i="2" s="1"/>
  <c r="D134" i="2" s="1"/>
  <c r="E135" i="2" s="1"/>
  <c r="F136" i="2" s="1"/>
  <c r="G137" i="2" s="1"/>
  <c r="H138" i="2" s="1"/>
  <c r="B132" i="3"/>
  <c r="C132" i="3" s="1"/>
  <c r="D132" i="3" s="1"/>
  <c r="E132" i="3" s="1"/>
  <c r="E130" i="4" l="1"/>
  <c r="D131" i="4"/>
  <c r="C133" i="4"/>
  <c r="E131" i="4"/>
  <c r="F130" i="4"/>
  <c r="B133" i="4"/>
  <c r="B133" i="2"/>
  <c r="C134" i="2" s="1"/>
  <c r="D135" i="2" s="1"/>
  <c r="E136" i="2" s="1"/>
  <c r="F137" i="2" s="1"/>
  <c r="G138" i="2" s="1"/>
  <c r="H139" i="2" s="1"/>
  <c r="B133" i="3"/>
  <c r="C133" i="3" s="1"/>
  <c r="D133" i="3" s="1"/>
  <c r="E133" i="3" s="1"/>
  <c r="F131" i="4" l="1"/>
  <c r="C134" i="4"/>
  <c r="D132" i="4"/>
  <c r="B134" i="4"/>
  <c r="B134" i="2"/>
  <c r="C135" i="2" s="1"/>
  <c r="D136" i="2" s="1"/>
  <c r="E137" i="2" s="1"/>
  <c r="F138" i="2" s="1"/>
  <c r="G139" i="2" s="1"/>
  <c r="H140" i="2" s="1"/>
  <c r="B134" i="3"/>
  <c r="C134" i="3" s="1"/>
  <c r="D134" i="3" s="1"/>
  <c r="E134" i="3" s="1"/>
  <c r="E132" i="4" l="1"/>
  <c r="D133" i="4"/>
  <c r="F132" i="4"/>
  <c r="C135" i="4"/>
  <c r="B135" i="4"/>
  <c r="B135" i="3"/>
  <c r="C135" i="3" s="1"/>
  <c r="D135" i="3" s="1"/>
  <c r="E135" i="3" s="1"/>
  <c r="B135" i="2"/>
  <c r="C136" i="2" s="1"/>
  <c r="D137" i="2" s="1"/>
  <c r="E138" i="2" s="1"/>
  <c r="F139" i="2" s="1"/>
  <c r="G140" i="2" s="1"/>
  <c r="H141" i="2" s="1"/>
  <c r="E133" i="4" l="1"/>
  <c r="D134" i="4"/>
  <c r="C136" i="4"/>
  <c r="E134" i="4"/>
  <c r="F133" i="4"/>
  <c r="B136" i="4"/>
  <c r="B136" i="3"/>
  <c r="C136" i="3" s="1"/>
  <c r="D136" i="3" s="1"/>
  <c r="E136" i="3" s="1"/>
  <c r="B136" i="2"/>
  <c r="C137" i="2" s="1"/>
  <c r="D138" i="2" s="1"/>
  <c r="E139" i="2" s="1"/>
  <c r="F140" i="2" s="1"/>
  <c r="G141" i="2" s="1"/>
  <c r="H142" i="2" s="1"/>
  <c r="F134" i="4" l="1"/>
  <c r="C137" i="4"/>
  <c r="D135" i="4"/>
  <c r="E137" i="3"/>
  <c r="B137" i="4"/>
  <c r="B137" i="2"/>
  <c r="C138" i="2" s="1"/>
  <c r="D139" i="2" s="1"/>
  <c r="E140" i="2" s="1"/>
  <c r="F141" i="2" s="1"/>
  <c r="G142" i="2" s="1"/>
  <c r="H143" i="2" s="1"/>
  <c r="B137" i="3"/>
  <c r="C137" i="3" s="1"/>
  <c r="D137" i="3" s="1"/>
  <c r="E135" i="4" l="1"/>
  <c r="C138" i="4"/>
  <c r="D136" i="4"/>
  <c r="F135" i="4"/>
  <c r="G135" i="4" s="1"/>
  <c r="B138" i="4"/>
  <c r="B138" i="3"/>
  <c r="C138" i="3" s="1"/>
  <c r="D138" i="3" s="1"/>
  <c r="E138" i="3" s="1"/>
  <c r="B138" i="2"/>
  <c r="C139" i="2" s="1"/>
  <c r="D140" i="2" s="1"/>
  <c r="E141" i="2" s="1"/>
  <c r="F142" i="2" s="1"/>
  <c r="G143" i="2" s="1"/>
  <c r="H144" i="2" s="1"/>
  <c r="E136" i="4" l="1"/>
  <c r="F136" i="4" s="1"/>
  <c r="C139" i="4"/>
  <c r="D137" i="4"/>
  <c r="B139" i="4"/>
  <c r="B139" i="3"/>
  <c r="C139" i="3" s="1"/>
  <c r="D139" i="3" s="1"/>
  <c r="E139" i="3" s="1"/>
  <c r="B139" i="2"/>
  <c r="C140" i="2" s="1"/>
  <c r="D141" i="2" s="1"/>
  <c r="E142" i="2" s="1"/>
  <c r="F143" i="2" s="1"/>
  <c r="G144" i="2" s="1"/>
  <c r="H145" i="2" s="1"/>
  <c r="E137" i="4" l="1"/>
  <c r="F137" i="4" s="1"/>
  <c r="C140" i="4"/>
  <c r="D138" i="4"/>
  <c r="B140" i="4"/>
  <c r="B140" i="3"/>
  <c r="C140" i="3" s="1"/>
  <c r="D140" i="3" s="1"/>
  <c r="E140" i="3" s="1"/>
  <c r="B140" i="2"/>
  <c r="C141" i="2" s="1"/>
  <c r="D142" i="2" s="1"/>
  <c r="E143" i="2" s="1"/>
  <c r="F144" i="2" s="1"/>
  <c r="G145" i="2" s="1"/>
  <c r="H146" i="2" s="1"/>
  <c r="E138" i="4" l="1"/>
  <c r="F138" i="4" s="1"/>
  <c r="C141" i="4"/>
  <c r="D139" i="4"/>
  <c r="B141" i="4"/>
  <c r="B141" i="3"/>
  <c r="C141" i="3" s="1"/>
  <c r="D141" i="3" s="1"/>
  <c r="E141" i="3" s="1"/>
  <c r="B141" i="2"/>
  <c r="C142" i="2" s="1"/>
  <c r="D143" i="2" s="1"/>
  <c r="E144" i="2" s="1"/>
  <c r="F145" i="2" s="1"/>
  <c r="G146" i="2" s="1"/>
  <c r="H147" i="2" s="1"/>
  <c r="E139" i="4" l="1"/>
  <c r="F139" i="4" s="1"/>
  <c r="C142" i="4"/>
  <c r="D140" i="4"/>
  <c r="B142" i="4"/>
  <c r="B142" i="3"/>
  <c r="C142" i="3" s="1"/>
  <c r="D142" i="3" s="1"/>
  <c r="E142" i="3" s="1"/>
  <c r="B142" i="2"/>
  <c r="C143" i="2" s="1"/>
  <c r="D144" i="2" s="1"/>
  <c r="E145" i="2" s="1"/>
  <c r="F146" i="2" s="1"/>
  <c r="G147" i="2" s="1"/>
  <c r="H148" i="2" s="1"/>
  <c r="E140" i="4" l="1"/>
  <c r="F140" i="4" s="1"/>
  <c r="C143" i="4"/>
  <c r="D141" i="4"/>
  <c r="B143" i="4"/>
  <c r="B143" i="2"/>
  <c r="C144" i="2" s="1"/>
  <c r="D145" i="2" s="1"/>
  <c r="E146" i="2" s="1"/>
  <c r="F147" i="2" s="1"/>
  <c r="G148" i="2" s="1"/>
  <c r="H149" i="2" s="1"/>
  <c r="B143" i="3"/>
  <c r="C143" i="3" s="1"/>
  <c r="D143" i="3" s="1"/>
  <c r="E143" i="3" s="1"/>
  <c r="E141" i="4" l="1"/>
  <c r="F141" i="4" s="1"/>
  <c r="G141" i="4" s="1"/>
  <c r="C144" i="4"/>
  <c r="D143" i="4" s="1"/>
  <c r="D142" i="4"/>
  <c r="B144" i="4"/>
  <c r="B144" i="3"/>
  <c r="C144" i="3" s="1"/>
  <c r="D144" i="3" s="1"/>
  <c r="E144" i="3" s="1"/>
  <c r="B144" i="2"/>
  <c r="C145" i="2" s="1"/>
  <c r="D146" i="2" s="1"/>
  <c r="E147" i="2" s="1"/>
  <c r="F148" i="2" s="1"/>
  <c r="G149" i="2" s="1"/>
  <c r="H150" i="2" s="1"/>
  <c r="E142" i="4" l="1"/>
  <c r="E143" i="4"/>
  <c r="F143" i="4" s="1"/>
  <c r="F142" i="4"/>
  <c r="G142" i="4" s="1"/>
  <c r="C145" i="4"/>
  <c r="B145" i="4"/>
  <c r="B145" i="3"/>
  <c r="C145" i="3" s="1"/>
  <c r="D145" i="3" s="1"/>
  <c r="E145" i="3" s="1"/>
  <c r="B145" i="2"/>
  <c r="C146" i="2" s="1"/>
  <c r="D147" i="2" s="1"/>
  <c r="E148" i="2" s="1"/>
  <c r="F149" i="2" s="1"/>
  <c r="G150" i="2" s="1"/>
  <c r="H151" i="2" s="1"/>
  <c r="D144" i="4" l="1"/>
  <c r="C146" i="4"/>
  <c r="B146" i="4"/>
  <c r="B146" i="2"/>
  <c r="C147" i="2" s="1"/>
  <c r="D148" i="2" s="1"/>
  <c r="E149" i="2" s="1"/>
  <c r="F150" i="2" s="1"/>
  <c r="G151" i="2" s="1"/>
  <c r="B146" i="3"/>
  <c r="C146" i="3" s="1"/>
  <c r="D146" i="3" s="1"/>
  <c r="E146" i="3" s="1"/>
  <c r="E144" i="4" l="1"/>
  <c r="F144" i="4" s="1"/>
  <c r="C147" i="4"/>
  <c r="D145" i="4"/>
  <c r="B147" i="4"/>
  <c r="B147" i="3"/>
  <c r="C147" i="3" s="1"/>
  <c r="D147" i="3" s="1"/>
  <c r="E147" i="3" s="1"/>
  <c r="B147" i="2"/>
  <c r="C148" i="2" s="1"/>
  <c r="D149" i="2" s="1"/>
  <c r="E150" i="2" s="1"/>
  <c r="F151" i="2" s="1"/>
  <c r="E145" i="4" l="1"/>
  <c r="F145" i="4" s="1"/>
  <c r="C148" i="4"/>
  <c r="D146" i="4"/>
  <c r="B148" i="4"/>
  <c r="B148" i="3"/>
  <c r="C148" i="3" s="1"/>
  <c r="D148" i="3" s="1"/>
  <c r="E148" i="3" s="1"/>
  <c r="B148" i="2"/>
  <c r="C149" i="2" s="1"/>
  <c r="D150" i="2" s="1"/>
  <c r="E151" i="2" s="1"/>
  <c r="E146" i="4" l="1"/>
  <c r="F146" i="4" s="1"/>
  <c r="C149" i="4"/>
  <c r="D147" i="4"/>
  <c r="B149" i="4"/>
  <c r="B149" i="2"/>
  <c r="C150" i="2" s="1"/>
  <c r="D151" i="2" s="1"/>
  <c r="B149" i="3"/>
  <c r="C149" i="3" s="1"/>
  <c r="D149" i="3" s="1"/>
  <c r="E149" i="3" s="1"/>
  <c r="E147" i="4" l="1"/>
  <c r="F147" i="4" s="1"/>
  <c r="C150" i="4"/>
  <c r="D148" i="4"/>
  <c r="B150" i="4"/>
  <c r="B150" i="2"/>
  <c r="C151" i="2" s="1"/>
  <c r="B150" i="3"/>
  <c r="C150" i="3" s="1"/>
  <c r="D150" i="3" s="1"/>
  <c r="E150" i="3" s="1"/>
  <c r="E148" i="4" l="1"/>
  <c r="F148" i="4" s="1"/>
  <c r="C151" i="4"/>
  <c r="D149" i="4"/>
  <c r="B151" i="2"/>
  <c r="B151" i="4"/>
  <c r="B151" i="3"/>
  <c r="C151" i="3" s="1"/>
  <c r="E149" i="4" l="1"/>
  <c r="F149" i="4" s="1"/>
  <c r="D151" i="4"/>
  <c r="D150" i="4"/>
  <c r="D151" i="3"/>
  <c r="E151" i="3" s="1"/>
  <c r="K4" i="3"/>
  <c r="K5" i="3"/>
  <c r="K6" i="3" s="1"/>
  <c r="K7" i="3" s="1"/>
  <c r="K10" i="3" s="1"/>
  <c r="O7" i="2"/>
  <c r="O8" i="2"/>
  <c r="O9" i="2"/>
  <c r="O10" i="2"/>
  <c r="O11" i="2"/>
  <c r="O12" i="2"/>
  <c r="E150" i="4" l="1"/>
  <c r="F150" i="4" s="1"/>
  <c r="G150" i="4" s="1"/>
  <c r="E151" i="4"/>
  <c r="F151" i="4" s="1"/>
  <c r="K9" i="3"/>
</calcChain>
</file>

<file path=xl/sharedStrings.xml><?xml version="1.0" encoding="utf-8"?>
<sst xmlns="http://schemas.openxmlformats.org/spreadsheetml/2006/main" count="99" uniqueCount="88">
  <si>
    <t>time</t>
  </si>
  <si>
    <t>Name</t>
  </si>
  <si>
    <t>Student ID</t>
  </si>
  <si>
    <t>Instructions:</t>
  </si>
  <si>
    <t xml:space="preserve"> - what do you think? Is it stationary or non-stationary?</t>
  </si>
  <si>
    <t>ACF(1)</t>
  </si>
  <si>
    <t>ACF(2)</t>
  </si>
  <si>
    <t>ACF(3)</t>
  </si>
  <si>
    <t>ACF(4)</t>
  </si>
  <si>
    <t>ACF(5)</t>
  </si>
  <si>
    <t>ACF(6)</t>
  </si>
  <si>
    <t>c. How does your results in (b) above inform us about your answer in (a)?</t>
  </si>
  <si>
    <t>e. Which graph is more informative? (a) or (d)</t>
  </si>
  <si>
    <t xml:space="preserve"> - explain why</t>
  </si>
  <si>
    <t xml:space="preserve"> (make sure you do NOT have negative values - see graph below)</t>
  </si>
  <si>
    <t>price</t>
  </si>
  <si>
    <t>d. PIot the log Price here &gt;&gt;&gt;&gt;&gt;&gt;&gt;&gt;</t>
  </si>
  <si>
    <t>Find:</t>
  </si>
  <si>
    <t>returns</t>
  </si>
  <si>
    <t>a. The plot of your series is shown in pevious sheet</t>
  </si>
  <si>
    <t>b. Find the ACF(1) - ACF(5) of price (you can insert columns to do your calculations)</t>
  </si>
  <si>
    <t>b. Find the buy-and-hold cumulative returns for this price series.</t>
  </si>
  <si>
    <t>What do you conclude?</t>
  </si>
  <si>
    <t>Assume 2 stocks</t>
  </si>
  <si>
    <t>Stock A</t>
  </si>
  <si>
    <t>Stock B</t>
  </si>
  <si>
    <t>SD</t>
  </si>
  <si>
    <t>Correlation of A and B</t>
  </si>
  <si>
    <t xml:space="preserve">Weight </t>
  </si>
  <si>
    <t>Expected</t>
  </si>
  <si>
    <t>Returns</t>
  </si>
  <si>
    <t>Portfolio</t>
  </si>
  <si>
    <t xml:space="preserve"> &lt;&lt; copy and paste back these row (so values remain fixed)</t>
  </si>
  <si>
    <t>c. Plot the returns</t>
  </si>
  <si>
    <t>d. Are returns stationary or non-stationary?</t>
  </si>
  <si>
    <t>b. What do you observe? Make a comment especially referring to the idea of diversification?</t>
  </si>
  <si>
    <t>c. There are 4-kinds of non-stationary series. Can you name them?</t>
  </si>
  <si>
    <t>1. Copy and paste the price data/column on your left as "values" - this removes all formulas!</t>
  </si>
  <si>
    <t>2. Go to next sheets and answer the questions.</t>
  </si>
  <si>
    <t>Avg. returns</t>
  </si>
  <si>
    <t>f. We often model stock prices as random walks.</t>
  </si>
  <si>
    <t xml:space="preserve"> - what is the main feature of a random walk?</t>
  </si>
  <si>
    <t>a. Fill in the of returns column</t>
  </si>
  <si>
    <t>average DAILY returns</t>
  </si>
  <si>
    <t>Daily standard deviation of returns</t>
  </si>
  <si>
    <t>Annualized expected returns</t>
  </si>
  <si>
    <t>Annualized SD</t>
  </si>
  <si>
    <t>a. Find the expected return and SD for the following 3 portfolios:</t>
  </si>
  <si>
    <t>d. Is a random walk series stationary or non-stationary?</t>
  </si>
  <si>
    <t>i.e. if you buy on day 1 and sell on day 150</t>
  </si>
  <si>
    <t>Find MA(30)</t>
  </si>
  <si>
    <t>MA(30)</t>
  </si>
  <si>
    <t>Let's perform a simple trading strategy:</t>
  </si>
  <si>
    <t xml:space="preserve"> - sell when the price cuts the MA from above</t>
  </si>
  <si>
    <t xml:space="preserve"> - buy when the price cuts the MA from below</t>
  </si>
  <si>
    <t>(we allow for short selling)</t>
  </si>
  <si>
    <t>Calculate your cumulative returns of this strategy and compare to buy-and-hold returns.</t>
  </si>
  <si>
    <t>Signal</t>
  </si>
  <si>
    <t>Trading Price</t>
  </si>
  <si>
    <t>RETURNS</t>
  </si>
  <si>
    <t>Adeline Makokha</t>
  </si>
  <si>
    <t>the series is non-stationary</t>
  </si>
  <si>
    <t>xt-1</t>
  </si>
  <si>
    <t>xt-2</t>
  </si>
  <si>
    <t>xt-3</t>
  </si>
  <si>
    <t>xt-4</t>
  </si>
  <si>
    <t>xt-5</t>
  </si>
  <si>
    <t>xt-6</t>
  </si>
  <si>
    <t>The series is non- stationary</t>
  </si>
  <si>
    <t>log price</t>
  </si>
  <si>
    <t>d</t>
  </si>
  <si>
    <t>the future value of the series is independent of its past values and follows a purely stochastic process</t>
  </si>
  <si>
    <t>Daily variance</t>
  </si>
  <si>
    <t>Annualized variance</t>
  </si>
  <si>
    <t>return +1</t>
  </si>
  <si>
    <t>stationary</t>
  </si>
  <si>
    <t>cumm return</t>
  </si>
  <si>
    <t>RETURN +1</t>
  </si>
  <si>
    <t>Non-stationary</t>
  </si>
  <si>
    <r>
      <t xml:space="preserve">Portfolio 2 ,equal allocation to both stocks, demonstrates </t>
    </r>
    <r>
      <rPr>
        <b/>
        <sz val="11"/>
        <color theme="1"/>
        <rFont val="Calibri"/>
        <family val="2"/>
        <scheme val="minor"/>
      </rPr>
      <t>higher risk</t>
    </r>
    <r>
      <rPr>
        <sz val="11"/>
        <color theme="1"/>
        <rFont val="Calibri"/>
        <family val="2"/>
        <scheme val="minor"/>
      </rPr>
      <t xml:space="preserve"> than Portfolios 1 or 3</t>
    </r>
  </si>
  <si>
    <t>At the end of the trading , I'm making a profit og 43.00%</t>
  </si>
  <si>
    <t>However, the results could indicate that Stock A and Stock B are positively correlated, meaning diversification does not significantly reduce overall volatility in this case.</t>
  </si>
  <si>
    <t xml:space="preserve">The diversification is expected to reduce risk. </t>
  </si>
  <si>
    <t>Stochatic non-stationary</t>
  </si>
  <si>
    <t>Determinist non-stationary</t>
  </si>
  <si>
    <t>Volatility Clustering non-stationary</t>
  </si>
  <si>
    <t>Structural break non-stationary</t>
  </si>
  <si>
    <t>log price has the monotonic transformation feature that shows the rate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</si>
</sst>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0" fontId="2" fillId="0" borderId="0" xfId="0" quotePrefix="1" applyFont="1"/>
    <xf numFmtId="165" fontId="0" fillId="0" borderId="1" xfId="0" applyNumberFormat="1" applyBorder="1"/>
    <xf numFmtId="164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0" fontId="4" fillId="2" borderId="0" xfId="0" applyFont="1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data!$B$2:$B$151</c:f>
              <c:numCache>
                <c:formatCode>General</c:formatCode>
                <c:ptCount val="150"/>
                <c:pt idx="0">
                  <c:v>500</c:v>
                </c:pt>
                <c:pt idx="1">
                  <c:v>547</c:v>
                </c:pt>
                <c:pt idx="2">
                  <c:v>533</c:v>
                </c:pt>
                <c:pt idx="3">
                  <c:v>489</c:v>
                </c:pt>
                <c:pt idx="4">
                  <c:v>508</c:v>
                </c:pt>
                <c:pt idx="5">
                  <c:v>498</c:v>
                </c:pt>
                <c:pt idx="6">
                  <c:v>470</c:v>
                </c:pt>
                <c:pt idx="7">
                  <c:v>510</c:v>
                </c:pt>
                <c:pt idx="8">
                  <c:v>490</c:v>
                </c:pt>
                <c:pt idx="9">
                  <c:v>488</c:v>
                </c:pt>
                <c:pt idx="10">
                  <c:v>485</c:v>
                </c:pt>
                <c:pt idx="11">
                  <c:v>446</c:v>
                </c:pt>
                <c:pt idx="12">
                  <c:v>469</c:v>
                </c:pt>
                <c:pt idx="13">
                  <c:v>444</c:v>
                </c:pt>
                <c:pt idx="14">
                  <c:v>443</c:v>
                </c:pt>
                <c:pt idx="15">
                  <c:v>454</c:v>
                </c:pt>
                <c:pt idx="16">
                  <c:v>459</c:v>
                </c:pt>
                <c:pt idx="17">
                  <c:v>484</c:v>
                </c:pt>
                <c:pt idx="18">
                  <c:v>488</c:v>
                </c:pt>
                <c:pt idx="19">
                  <c:v>484</c:v>
                </c:pt>
                <c:pt idx="20">
                  <c:v>472</c:v>
                </c:pt>
                <c:pt idx="21">
                  <c:v>485</c:v>
                </c:pt>
                <c:pt idx="22">
                  <c:v>474</c:v>
                </c:pt>
                <c:pt idx="23">
                  <c:v>467</c:v>
                </c:pt>
                <c:pt idx="24">
                  <c:v>476</c:v>
                </c:pt>
                <c:pt idx="25">
                  <c:v>486</c:v>
                </c:pt>
                <c:pt idx="26">
                  <c:v>452</c:v>
                </c:pt>
                <c:pt idx="27">
                  <c:v>466</c:v>
                </c:pt>
                <c:pt idx="28">
                  <c:v>450</c:v>
                </c:pt>
                <c:pt idx="29">
                  <c:v>406</c:v>
                </c:pt>
                <c:pt idx="30">
                  <c:v>394</c:v>
                </c:pt>
                <c:pt idx="31">
                  <c:v>395</c:v>
                </c:pt>
                <c:pt idx="32">
                  <c:v>396</c:v>
                </c:pt>
                <c:pt idx="33">
                  <c:v>405</c:v>
                </c:pt>
                <c:pt idx="34">
                  <c:v>372</c:v>
                </c:pt>
                <c:pt idx="35">
                  <c:v>365</c:v>
                </c:pt>
                <c:pt idx="36">
                  <c:v>379</c:v>
                </c:pt>
                <c:pt idx="37">
                  <c:v>363</c:v>
                </c:pt>
                <c:pt idx="38">
                  <c:v>341</c:v>
                </c:pt>
                <c:pt idx="39">
                  <c:v>345</c:v>
                </c:pt>
                <c:pt idx="40">
                  <c:v>360</c:v>
                </c:pt>
                <c:pt idx="41">
                  <c:v>315</c:v>
                </c:pt>
                <c:pt idx="42">
                  <c:v>323</c:v>
                </c:pt>
                <c:pt idx="43">
                  <c:v>344</c:v>
                </c:pt>
                <c:pt idx="44">
                  <c:v>317</c:v>
                </c:pt>
                <c:pt idx="45">
                  <c:v>334</c:v>
                </c:pt>
                <c:pt idx="46">
                  <c:v>333</c:v>
                </c:pt>
                <c:pt idx="47">
                  <c:v>351</c:v>
                </c:pt>
                <c:pt idx="48">
                  <c:v>336</c:v>
                </c:pt>
                <c:pt idx="49">
                  <c:v>314</c:v>
                </c:pt>
                <c:pt idx="50">
                  <c:v>311</c:v>
                </c:pt>
                <c:pt idx="51">
                  <c:v>322</c:v>
                </c:pt>
                <c:pt idx="52">
                  <c:v>323</c:v>
                </c:pt>
                <c:pt idx="53">
                  <c:v>315</c:v>
                </c:pt>
                <c:pt idx="54">
                  <c:v>318</c:v>
                </c:pt>
                <c:pt idx="55">
                  <c:v>307</c:v>
                </c:pt>
                <c:pt idx="56">
                  <c:v>311</c:v>
                </c:pt>
                <c:pt idx="57">
                  <c:v>347</c:v>
                </c:pt>
                <c:pt idx="58">
                  <c:v>306</c:v>
                </c:pt>
                <c:pt idx="59">
                  <c:v>318</c:v>
                </c:pt>
                <c:pt idx="60">
                  <c:v>321</c:v>
                </c:pt>
                <c:pt idx="61">
                  <c:v>314</c:v>
                </c:pt>
                <c:pt idx="62">
                  <c:v>308</c:v>
                </c:pt>
                <c:pt idx="63">
                  <c:v>324</c:v>
                </c:pt>
                <c:pt idx="64">
                  <c:v>313</c:v>
                </c:pt>
                <c:pt idx="65">
                  <c:v>304</c:v>
                </c:pt>
                <c:pt idx="66">
                  <c:v>306</c:v>
                </c:pt>
                <c:pt idx="67">
                  <c:v>284</c:v>
                </c:pt>
                <c:pt idx="68">
                  <c:v>291</c:v>
                </c:pt>
                <c:pt idx="69">
                  <c:v>307</c:v>
                </c:pt>
                <c:pt idx="70">
                  <c:v>320</c:v>
                </c:pt>
                <c:pt idx="71">
                  <c:v>314</c:v>
                </c:pt>
                <c:pt idx="72">
                  <c:v>306</c:v>
                </c:pt>
                <c:pt idx="73">
                  <c:v>307</c:v>
                </c:pt>
                <c:pt idx="74">
                  <c:v>294</c:v>
                </c:pt>
                <c:pt idx="75">
                  <c:v>304</c:v>
                </c:pt>
                <c:pt idx="76">
                  <c:v>319</c:v>
                </c:pt>
                <c:pt idx="77">
                  <c:v>341</c:v>
                </c:pt>
                <c:pt idx="78">
                  <c:v>322</c:v>
                </c:pt>
                <c:pt idx="79">
                  <c:v>334</c:v>
                </c:pt>
                <c:pt idx="80">
                  <c:v>319</c:v>
                </c:pt>
                <c:pt idx="81">
                  <c:v>309</c:v>
                </c:pt>
                <c:pt idx="82">
                  <c:v>334</c:v>
                </c:pt>
                <c:pt idx="83">
                  <c:v>313</c:v>
                </c:pt>
                <c:pt idx="84">
                  <c:v>302</c:v>
                </c:pt>
                <c:pt idx="85">
                  <c:v>303</c:v>
                </c:pt>
                <c:pt idx="86">
                  <c:v>300</c:v>
                </c:pt>
                <c:pt idx="87">
                  <c:v>304</c:v>
                </c:pt>
                <c:pt idx="88">
                  <c:v>320</c:v>
                </c:pt>
                <c:pt idx="89">
                  <c:v>312</c:v>
                </c:pt>
                <c:pt idx="90">
                  <c:v>305</c:v>
                </c:pt>
                <c:pt idx="91">
                  <c:v>329</c:v>
                </c:pt>
                <c:pt idx="92">
                  <c:v>346</c:v>
                </c:pt>
                <c:pt idx="93">
                  <c:v>324</c:v>
                </c:pt>
                <c:pt idx="94">
                  <c:v>336</c:v>
                </c:pt>
                <c:pt idx="95">
                  <c:v>371</c:v>
                </c:pt>
                <c:pt idx="96">
                  <c:v>345</c:v>
                </c:pt>
                <c:pt idx="97">
                  <c:v>342</c:v>
                </c:pt>
                <c:pt idx="98">
                  <c:v>325</c:v>
                </c:pt>
                <c:pt idx="99">
                  <c:v>333</c:v>
                </c:pt>
                <c:pt idx="100">
                  <c:v>354</c:v>
                </c:pt>
                <c:pt idx="101">
                  <c:v>378</c:v>
                </c:pt>
                <c:pt idx="102">
                  <c:v>392</c:v>
                </c:pt>
                <c:pt idx="103">
                  <c:v>408</c:v>
                </c:pt>
                <c:pt idx="104">
                  <c:v>397</c:v>
                </c:pt>
                <c:pt idx="105">
                  <c:v>416</c:v>
                </c:pt>
                <c:pt idx="106">
                  <c:v>414</c:v>
                </c:pt>
                <c:pt idx="107">
                  <c:v>391</c:v>
                </c:pt>
                <c:pt idx="108">
                  <c:v>410</c:v>
                </c:pt>
                <c:pt idx="109">
                  <c:v>382</c:v>
                </c:pt>
                <c:pt idx="110">
                  <c:v>378</c:v>
                </c:pt>
                <c:pt idx="111">
                  <c:v>387</c:v>
                </c:pt>
                <c:pt idx="112">
                  <c:v>404</c:v>
                </c:pt>
                <c:pt idx="113">
                  <c:v>428</c:v>
                </c:pt>
                <c:pt idx="114">
                  <c:v>423</c:v>
                </c:pt>
                <c:pt idx="115">
                  <c:v>398</c:v>
                </c:pt>
                <c:pt idx="116">
                  <c:v>392</c:v>
                </c:pt>
                <c:pt idx="117">
                  <c:v>438</c:v>
                </c:pt>
                <c:pt idx="118">
                  <c:v>465</c:v>
                </c:pt>
                <c:pt idx="119">
                  <c:v>453</c:v>
                </c:pt>
                <c:pt idx="120">
                  <c:v>481</c:v>
                </c:pt>
                <c:pt idx="121">
                  <c:v>512</c:v>
                </c:pt>
                <c:pt idx="122">
                  <c:v>530</c:v>
                </c:pt>
                <c:pt idx="123">
                  <c:v>535</c:v>
                </c:pt>
                <c:pt idx="124">
                  <c:v>545</c:v>
                </c:pt>
                <c:pt idx="125">
                  <c:v>526</c:v>
                </c:pt>
                <c:pt idx="126">
                  <c:v>530</c:v>
                </c:pt>
                <c:pt idx="127">
                  <c:v>541</c:v>
                </c:pt>
                <c:pt idx="128">
                  <c:v>516</c:v>
                </c:pt>
                <c:pt idx="129">
                  <c:v>526</c:v>
                </c:pt>
                <c:pt idx="130">
                  <c:v>488</c:v>
                </c:pt>
                <c:pt idx="131">
                  <c:v>466</c:v>
                </c:pt>
                <c:pt idx="132">
                  <c:v>467</c:v>
                </c:pt>
                <c:pt idx="133">
                  <c:v>458</c:v>
                </c:pt>
                <c:pt idx="134">
                  <c:v>378</c:v>
                </c:pt>
                <c:pt idx="135">
                  <c:v>404</c:v>
                </c:pt>
                <c:pt idx="136">
                  <c:v>379</c:v>
                </c:pt>
                <c:pt idx="137">
                  <c:v>374</c:v>
                </c:pt>
                <c:pt idx="138">
                  <c:v>393</c:v>
                </c:pt>
                <c:pt idx="139">
                  <c:v>425</c:v>
                </c:pt>
                <c:pt idx="140">
                  <c:v>458</c:v>
                </c:pt>
                <c:pt idx="141">
                  <c:v>446</c:v>
                </c:pt>
                <c:pt idx="142">
                  <c:v>448</c:v>
                </c:pt>
                <c:pt idx="143">
                  <c:v>422</c:v>
                </c:pt>
                <c:pt idx="144">
                  <c:v>392</c:v>
                </c:pt>
                <c:pt idx="145">
                  <c:v>402</c:v>
                </c:pt>
                <c:pt idx="146">
                  <c:v>421</c:v>
                </c:pt>
                <c:pt idx="147">
                  <c:v>444</c:v>
                </c:pt>
                <c:pt idx="148">
                  <c:v>439</c:v>
                </c:pt>
                <c:pt idx="149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2-4D7F-8C3D-228155FF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487615"/>
        <c:axId val="1989481791"/>
      </c:lineChart>
      <c:catAx>
        <c:axId val="198948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81791"/>
        <c:crosses val="autoZero"/>
        <c:auto val="1"/>
        <c:lblAlgn val="ctr"/>
        <c:lblOffset val="100"/>
        <c:noMultiLvlLbl val="0"/>
      </c:catAx>
      <c:valAx>
        <c:axId val="19894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8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'Basic Statistics'!$N$7:$N$12</c:f>
              <c:strCache>
                <c:ptCount val="6"/>
                <c:pt idx="0">
                  <c:v>ACF(1)</c:v>
                </c:pt>
                <c:pt idx="1">
                  <c:v>ACF(2)</c:v>
                </c:pt>
                <c:pt idx="2">
                  <c:v>ACF(3)</c:v>
                </c:pt>
                <c:pt idx="3">
                  <c:v>ACF(4)</c:v>
                </c:pt>
                <c:pt idx="4">
                  <c:v>ACF(5)</c:v>
                </c:pt>
                <c:pt idx="5">
                  <c:v>ACF(6)</c:v>
                </c:pt>
              </c:strCache>
            </c:strRef>
          </c:cat>
          <c:val>
            <c:numRef>
              <c:f>'Basic Statistics'!$O$7:$O$12</c:f>
              <c:numCache>
                <c:formatCode>General</c:formatCode>
                <c:ptCount val="6"/>
                <c:pt idx="0">
                  <c:v>0.96182104932492318</c:v>
                </c:pt>
                <c:pt idx="1">
                  <c:v>0.9332668650960998</c:v>
                </c:pt>
                <c:pt idx="2">
                  <c:v>0.90984246821729786</c:v>
                </c:pt>
                <c:pt idx="3">
                  <c:v>0.87082644023577938</c:v>
                </c:pt>
                <c:pt idx="4">
                  <c:v>0.84101530698529092</c:v>
                </c:pt>
                <c:pt idx="5">
                  <c:v>0.81595478430587665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2-463D-A7A4-FE546E2F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73360"/>
        <c:axId val="184670032"/>
      </c:lineChart>
      <c:catAx>
        <c:axId val="1846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0032"/>
        <c:crosses val="autoZero"/>
        <c:auto val="1"/>
        <c:lblAlgn val="ctr"/>
        <c:lblOffset val="100"/>
        <c:noMultiLvlLbl val="0"/>
      </c:catAx>
      <c:valAx>
        <c:axId val="1846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Statistics'!$I$1</c:f>
              <c:strCache>
                <c:ptCount val="1"/>
                <c:pt idx="0">
                  <c:v>log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'Basic Statistics'!$I$2:$I$151</c:f>
              <c:numCache>
                <c:formatCode>General</c:formatCode>
                <c:ptCount val="150"/>
                <c:pt idx="0">
                  <c:v>6.2146080984221914</c:v>
                </c:pt>
                <c:pt idx="1">
                  <c:v>6.3044488024219811</c:v>
                </c:pt>
                <c:pt idx="2">
                  <c:v>6.2785214241658442</c:v>
                </c:pt>
                <c:pt idx="3">
                  <c:v>6.1923624894748723</c:v>
                </c:pt>
                <c:pt idx="4">
                  <c:v>6.230481447578482</c:v>
                </c:pt>
                <c:pt idx="5">
                  <c:v>6.2106000770246528</c:v>
                </c:pt>
                <c:pt idx="6">
                  <c:v>6.1527326947041043</c:v>
                </c:pt>
                <c:pt idx="7">
                  <c:v>6.2344107257183712</c:v>
                </c:pt>
                <c:pt idx="8">
                  <c:v>6.1944053911046719</c:v>
                </c:pt>
                <c:pt idx="9">
                  <c:v>6.1903154058531475</c:v>
                </c:pt>
                <c:pt idx="10">
                  <c:v>6.1841488909374833</c:v>
                </c:pt>
                <c:pt idx="11">
                  <c:v>6.1003189520200642</c:v>
                </c:pt>
                <c:pt idx="12">
                  <c:v>6.1506027684462792</c:v>
                </c:pt>
                <c:pt idx="13">
                  <c:v>6.0958245624322247</c:v>
                </c:pt>
                <c:pt idx="14">
                  <c:v>6.0935697700451357</c:v>
                </c:pt>
                <c:pt idx="15">
                  <c:v>6.1180971980413483</c:v>
                </c:pt>
                <c:pt idx="16">
                  <c:v>6.1290502100605453</c:v>
                </c:pt>
                <c:pt idx="17">
                  <c:v>6.1820849067166321</c:v>
                </c:pt>
                <c:pt idx="18">
                  <c:v>6.1903154058531475</c:v>
                </c:pt>
                <c:pt idx="19">
                  <c:v>6.1820849067166321</c:v>
                </c:pt>
                <c:pt idx="20">
                  <c:v>6.156978985585555</c:v>
                </c:pt>
                <c:pt idx="21">
                  <c:v>6.1841488909374833</c:v>
                </c:pt>
                <c:pt idx="22">
                  <c:v>6.1612073216950769</c:v>
                </c:pt>
                <c:pt idx="23">
                  <c:v>6.1463292576688975</c:v>
                </c:pt>
                <c:pt idx="24">
                  <c:v>6.1654178542314204</c:v>
                </c:pt>
                <c:pt idx="25">
                  <c:v>6.1862086239004936</c:v>
                </c:pt>
                <c:pt idx="26">
                  <c:v>6.1136821798322316</c:v>
                </c:pt>
                <c:pt idx="27">
                  <c:v>6.1441856341256456</c:v>
                </c:pt>
                <c:pt idx="28">
                  <c:v>6.1092475827643655</c:v>
                </c:pt>
                <c:pt idx="29">
                  <c:v>6.0063531596017325</c:v>
                </c:pt>
                <c:pt idx="30">
                  <c:v>5.9763509092979339</c:v>
                </c:pt>
                <c:pt idx="31">
                  <c:v>5.978885764901122</c:v>
                </c:pt>
                <c:pt idx="32">
                  <c:v>5.9814142112544806</c:v>
                </c:pt>
                <c:pt idx="33">
                  <c:v>6.0038870671065387</c:v>
                </c:pt>
                <c:pt idx="34">
                  <c:v>5.9188938542731462</c:v>
                </c:pt>
                <c:pt idx="35">
                  <c:v>5.8998973535824915</c:v>
                </c:pt>
                <c:pt idx="36">
                  <c:v>5.9375362050824263</c:v>
                </c:pt>
                <c:pt idx="37">
                  <c:v>5.8944028342648505</c:v>
                </c:pt>
                <c:pt idx="38">
                  <c:v>5.8318824772835169</c:v>
                </c:pt>
                <c:pt idx="39">
                  <c:v>5.8435444170313602</c:v>
                </c:pt>
                <c:pt idx="40">
                  <c:v>5.8861040314501558</c:v>
                </c:pt>
                <c:pt idx="41">
                  <c:v>5.7525726388256331</c:v>
                </c:pt>
                <c:pt idx="42">
                  <c:v>5.7776523232226564</c:v>
                </c:pt>
                <c:pt idx="43">
                  <c:v>5.8406416573733981</c:v>
                </c:pt>
                <c:pt idx="44">
                  <c:v>5.7589017738772803</c:v>
                </c:pt>
                <c:pt idx="45">
                  <c:v>5.8111409929767008</c:v>
                </c:pt>
                <c:pt idx="46">
                  <c:v>5.8081424899804439</c:v>
                </c:pt>
                <c:pt idx="47">
                  <c:v>5.8607862234658654</c:v>
                </c:pt>
                <c:pt idx="48">
                  <c:v>5.8171111599632042</c:v>
                </c:pt>
                <c:pt idx="49">
                  <c:v>5.7493929859082531</c:v>
                </c:pt>
                <c:pt idx="50">
                  <c:v>5.7397929121792339</c:v>
                </c:pt>
                <c:pt idx="51">
                  <c:v>5.7745515455444085</c:v>
                </c:pt>
                <c:pt idx="52">
                  <c:v>5.7776523232226564</c:v>
                </c:pt>
                <c:pt idx="53">
                  <c:v>5.7525726388256331</c:v>
                </c:pt>
                <c:pt idx="54">
                  <c:v>5.7620513827801769</c:v>
                </c:pt>
                <c:pt idx="55">
                  <c:v>5.7268477475871968</c:v>
                </c:pt>
                <c:pt idx="56">
                  <c:v>5.7397929121792339</c:v>
                </c:pt>
                <c:pt idx="57">
                  <c:v>5.8493247799468593</c:v>
                </c:pt>
                <c:pt idx="58">
                  <c:v>5.7235851019523807</c:v>
                </c:pt>
                <c:pt idx="59">
                  <c:v>5.7620513827801769</c:v>
                </c:pt>
                <c:pt idx="60">
                  <c:v>5.7714411231300158</c:v>
                </c:pt>
                <c:pt idx="61">
                  <c:v>5.7493929859082531</c:v>
                </c:pt>
                <c:pt idx="62">
                  <c:v>5.730099782973574</c:v>
                </c:pt>
                <c:pt idx="63">
                  <c:v>5.780743515792329</c:v>
                </c:pt>
                <c:pt idx="64">
                  <c:v>5.7462031905401529</c:v>
                </c:pt>
                <c:pt idx="65">
                  <c:v>5.7170277014062219</c:v>
                </c:pt>
                <c:pt idx="66">
                  <c:v>5.7235851019523807</c:v>
                </c:pt>
                <c:pt idx="67">
                  <c:v>5.6489742381612063</c:v>
                </c:pt>
                <c:pt idx="68">
                  <c:v>5.6733232671714928</c:v>
                </c:pt>
                <c:pt idx="69">
                  <c:v>5.7268477475871968</c:v>
                </c:pt>
                <c:pt idx="70">
                  <c:v>5.768320995793772</c:v>
                </c:pt>
                <c:pt idx="71">
                  <c:v>5.7493929859082531</c:v>
                </c:pt>
                <c:pt idx="72">
                  <c:v>5.7235851019523807</c:v>
                </c:pt>
                <c:pt idx="73">
                  <c:v>5.7268477475871968</c:v>
                </c:pt>
                <c:pt idx="74">
                  <c:v>5.6835797673386814</c:v>
                </c:pt>
                <c:pt idx="75">
                  <c:v>5.7170277014062219</c:v>
                </c:pt>
                <c:pt idx="76">
                  <c:v>5.7651911027848444</c:v>
                </c:pt>
                <c:pt idx="77">
                  <c:v>5.8318824772835169</c:v>
                </c:pt>
                <c:pt idx="78">
                  <c:v>5.7745515455444085</c:v>
                </c:pt>
                <c:pt idx="79">
                  <c:v>5.8111409929767008</c:v>
                </c:pt>
                <c:pt idx="80">
                  <c:v>5.7651911027848444</c:v>
                </c:pt>
                <c:pt idx="81">
                  <c:v>5.7333412768977459</c:v>
                </c:pt>
                <c:pt idx="82">
                  <c:v>5.8111409929767008</c:v>
                </c:pt>
                <c:pt idx="83">
                  <c:v>5.7462031905401529</c:v>
                </c:pt>
                <c:pt idx="84">
                  <c:v>5.7104270173748697</c:v>
                </c:pt>
                <c:pt idx="85">
                  <c:v>5.7137328055093688</c:v>
                </c:pt>
                <c:pt idx="86">
                  <c:v>5.7037824746562009</c:v>
                </c:pt>
                <c:pt idx="87">
                  <c:v>5.7170277014062219</c:v>
                </c:pt>
                <c:pt idx="88">
                  <c:v>5.768320995793772</c:v>
                </c:pt>
                <c:pt idx="89">
                  <c:v>5.7430031878094825</c:v>
                </c:pt>
                <c:pt idx="90">
                  <c:v>5.7203117766074119</c:v>
                </c:pt>
                <c:pt idx="91">
                  <c:v>5.7960577507653719</c:v>
                </c:pt>
                <c:pt idx="92">
                  <c:v>5.8464387750577247</c:v>
                </c:pt>
                <c:pt idx="93">
                  <c:v>5.780743515792329</c:v>
                </c:pt>
                <c:pt idx="94">
                  <c:v>5.8171111599632042</c:v>
                </c:pt>
                <c:pt idx="95">
                  <c:v>5.916202062607435</c:v>
                </c:pt>
                <c:pt idx="96">
                  <c:v>5.8435444170313602</c:v>
                </c:pt>
                <c:pt idx="97">
                  <c:v>5.8348107370626048</c:v>
                </c:pt>
                <c:pt idx="98">
                  <c:v>5.7838251823297373</c:v>
                </c:pt>
                <c:pt idx="99">
                  <c:v>5.8081424899804439</c:v>
                </c:pt>
                <c:pt idx="100">
                  <c:v>5.8692969131337742</c:v>
                </c:pt>
                <c:pt idx="101">
                  <c:v>5.934894195619588</c:v>
                </c:pt>
                <c:pt idx="102">
                  <c:v>5.9712618397904622</c:v>
                </c:pt>
                <c:pt idx="103">
                  <c:v>6.0112671744041615</c:v>
                </c:pt>
                <c:pt idx="104">
                  <c:v>5.9839362806871907</c:v>
                </c:pt>
                <c:pt idx="105">
                  <c:v>6.0306852602612633</c:v>
                </c:pt>
                <c:pt idx="106">
                  <c:v>6.0258659738253142</c:v>
                </c:pt>
                <c:pt idx="107">
                  <c:v>5.9687075599853658</c:v>
                </c:pt>
                <c:pt idx="108">
                  <c:v>6.0161571596983539</c:v>
                </c:pt>
                <c:pt idx="109">
                  <c:v>5.9454206086065753</c:v>
                </c:pt>
                <c:pt idx="110">
                  <c:v>5.934894195619588</c:v>
                </c:pt>
                <c:pt idx="111">
                  <c:v>5.9584246930297819</c:v>
                </c:pt>
                <c:pt idx="112">
                  <c:v>6.0014148779611505</c:v>
                </c:pt>
                <c:pt idx="113">
                  <c:v>6.0591231955817966</c:v>
                </c:pt>
                <c:pt idx="114">
                  <c:v>6.0473721790462776</c:v>
                </c:pt>
                <c:pt idx="115">
                  <c:v>5.9864520052844377</c:v>
                </c:pt>
                <c:pt idx="116">
                  <c:v>5.9712618397904622</c:v>
                </c:pt>
                <c:pt idx="117">
                  <c:v>6.0822189103764464</c:v>
                </c:pt>
                <c:pt idx="118">
                  <c:v>6.1420374055873559</c:v>
                </c:pt>
                <c:pt idx="119">
                  <c:v>6.1158921254830343</c:v>
                </c:pt>
                <c:pt idx="120">
                  <c:v>6.1758672701057611</c:v>
                </c:pt>
                <c:pt idx="121">
                  <c:v>6.2383246250395077</c:v>
                </c:pt>
                <c:pt idx="122">
                  <c:v>6.2728770065461674</c:v>
                </c:pt>
                <c:pt idx="123">
                  <c:v>6.2822667468960063</c:v>
                </c:pt>
                <c:pt idx="124">
                  <c:v>6.300785794663244</c:v>
                </c:pt>
                <c:pt idx="125">
                  <c:v>6.2653012127377101</c:v>
                </c:pt>
                <c:pt idx="126">
                  <c:v>6.2728770065461674</c:v>
                </c:pt>
                <c:pt idx="127">
                  <c:v>6.2934192788464811</c:v>
                </c:pt>
                <c:pt idx="128">
                  <c:v>6.2461067654815627</c:v>
                </c:pt>
                <c:pt idx="129">
                  <c:v>6.2653012127377101</c:v>
                </c:pt>
                <c:pt idx="130">
                  <c:v>6.1903154058531475</c:v>
                </c:pt>
                <c:pt idx="131">
                  <c:v>6.1441856341256456</c:v>
                </c:pt>
                <c:pt idx="132">
                  <c:v>6.1463292576688975</c:v>
                </c:pt>
                <c:pt idx="133">
                  <c:v>6.1268691841141854</c:v>
                </c:pt>
                <c:pt idx="134">
                  <c:v>5.934894195619588</c:v>
                </c:pt>
                <c:pt idx="135">
                  <c:v>6.0014148779611505</c:v>
                </c:pt>
                <c:pt idx="136">
                  <c:v>5.9375362050824263</c:v>
                </c:pt>
                <c:pt idx="137">
                  <c:v>5.9242557974145322</c:v>
                </c:pt>
                <c:pt idx="138">
                  <c:v>5.9738096118692612</c:v>
                </c:pt>
                <c:pt idx="139">
                  <c:v>6.0520891689244172</c:v>
                </c:pt>
                <c:pt idx="140">
                  <c:v>6.1268691841141854</c:v>
                </c:pt>
                <c:pt idx="141">
                  <c:v>6.1003189520200642</c:v>
                </c:pt>
                <c:pt idx="142">
                  <c:v>6.1047932324149849</c:v>
                </c:pt>
                <c:pt idx="143">
                  <c:v>6.045005314036012</c:v>
                </c:pt>
                <c:pt idx="144">
                  <c:v>5.9712618397904622</c:v>
                </c:pt>
                <c:pt idx="145">
                  <c:v>5.9964520886190211</c:v>
                </c:pt>
                <c:pt idx="146">
                  <c:v>6.0426328336823811</c:v>
                </c:pt>
                <c:pt idx="147">
                  <c:v>6.0958245624322247</c:v>
                </c:pt>
                <c:pt idx="148">
                  <c:v>6.0844994130751715</c:v>
                </c:pt>
                <c:pt idx="149">
                  <c:v>6.1398845522262553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0-408B-B0FD-89AA5EB3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26544"/>
        <c:axId val="145930288"/>
      </c:lineChart>
      <c:catAx>
        <c:axId val="1459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0288"/>
        <c:crosses val="autoZero"/>
        <c:auto val="1"/>
        <c:lblAlgn val="ctr"/>
        <c:lblOffset val="100"/>
        <c:noMultiLvlLbl val="0"/>
      </c:catAx>
      <c:valAx>
        <c:axId val="1459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Returns!$C$1</c:f>
              <c:strCache>
                <c:ptCount val="1"/>
                <c:pt idx="0">
                  <c:v>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Returns!$C$2:$C$151</c:f>
              <c:numCache>
                <c:formatCode>0.0000</c:formatCode>
                <c:ptCount val="150"/>
                <c:pt idx="1">
                  <c:v>9.4E-2</c:v>
                </c:pt>
                <c:pt idx="2">
                  <c:v>-2.5594149908592323E-2</c:v>
                </c:pt>
                <c:pt idx="3">
                  <c:v>-8.2551594746716694E-2</c:v>
                </c:pt>
                <c:pt idx="4">
                  <c:v>3.8854805725971372E-2</c:v>
                </c:pt>
                <c:pt idx="5">
                  <c:v>-1.968503937007874E-2</c:v>
                </c:pt>
                <c:pt idx="6">
                  <c:v>-5.6224899598393573E-2</c:v>
                </c:pt>
                <c:pt idx="7">
                  <c:v>8.5106382978723402E-2</c:v>
                </c:pt>
                <c:pt idx="8">
                  <c:v>-3.9215686274509803E-2</c:v>
                </c:pt>
                <c:pt idx="9">
                  <c:v>-4.0816326530612249E-3</c:v>
                </c:pt>
                <c:pt idx="10">
                  <c:v>-6.1475409836065573E-3</c:v>
                </c:pt>
                <c:pt idx="11">
                  <c:v>-8.0412371134020624E-2</c:v>
                </c:pt>
                <c:pt idx="12">
                  <c:v>5.1569506726457402E-2</c:v>
                </c:pt>
                <c:pt idx="13">
                  <c:v>-5.3304904051172705E-2</c:v>
                </c:pt>
                <c:pt idx="14">
                  <c:v>-2.2522522522522522E-3</c:v>
                </c:pt>
                <c:pt idx="15">
                  <c:v>2.4830699774266364E-2</c:v>
                </c:pt>
                <c:pt idx="16">
                  <c:v>1.1013215859030838E-2</c:v>
                </c:pt>
                <c:pt idx="17">
                  <c:v>5.4466230936819175E-2</c:v>
                </c:pt>
                <c:pt idx="18">
                  <c:v>8.2644628099173556E-3</c:v>
                </c:pt>
                <c:pt idx="19">
                  <c:v>-8.1967213114754103E-3</c:v>
                </c:pt>
                <c:pt idx="20">
                  <c:v>-2.4793388429752067E-2</c:v>
                </c:pt>
                <c:pt idx="21">
                  <c:v>2.7542372881355932E-2</c:v>
                </c:pt>
                <c:pt idx="22">
                  <c:v>-2.268041237113402E-2</c:v>
                </c:pt>
                <c:pt idx="23">
                  <c:v>-1.4767932489451477E-2</c:v>
                </c:pt>
                <c:pt idx="24">
                  <c:v>1.9271948608137045E-2</c:v>
                </c:pt>
                <c:pt idx="25">
                  <c:v>2.100840336134454E-2</c:v>
                </c:pt>
                <c:pt idx="26">
                  <c:v>-6.9958847736625515E-2</c:v>
                </c:pt>
                <c:pt idx="27">
                  <c:v>3.0973451327433628E-2</c:v>
                </c:pt>
                <c:pt idx="28">
                  <c:v>-3.4334763948497854E-2</c:v>
                </c:pt>
                <c:pt idx="29">
                  <c:v>-9.7777777777777783E-2</c:v>
                </c:pt>
                <c:pt idx="30">
                  <c:v>-2.9556650246305417E-2</c:v>
                </c:pt>
                <c:pt idx="31">
                  <c:v>2.5380710659898475E-3</c:v>
                </c:pt>
                <c:pt idx="32">
                  <c:v>2.5316455696202532E-3</c:v>
                </c:pt>
                <c:pt idx="33">
                  <c:v>2.2727272727272728E-2</c:v>
                </c:pt>
                <c:pt idx="34">
                  <c:v>-8.1481481481481488E-2</c:v>
                </c:pt>
                <c:pt idx="35">
                  <c:v>-1.8817204301075269E-2</c:v>
                </c:pt>
                <c:pt idx="36">
                  <c:v>3.8356164383561646E-2</c:v>
                </c:pt>
                <c:pt idx="37">
                  <c:v>-4.221635883905013E-2</c:v>
                </c:pt>
                <c:pt idx="38">
                  <c:v>-6.0606060606060608E-2</c:v>
                </c:pt>
                <c:pt idx="39">
                  <c:v>1.1730205278592375E-2</c:v>
                </c:pt>
                <c:pt idx="40">
                  <c:v>4.3478260869565216E-2</c:v>
                </c:pt>
                <c:pt idx="41">
                  <c:v>-0.125</c:v>
                </c:pt>
                <c:pt idx="42">
                  <c:v>2.5396825396825397E-2</c:v>
                </c:pt>
                <c:pt idx="43">
                  <c:v>6.5015479876160992E-2</c:v>
                </c:pt>
                <c:pt idx="44">
                  <c:v>-7.8488372093023256E-2</c:v>
                </c:pt>
                <c:pt idx="45">
                  <c:v>5.362776025236593E-2</c:v>
                </c:pt>
                <c:pt idx="46">
                  <c:v>-2.9940119760479044E-3</c:v>
                </c:pt>
                <c:pt idx="47">
                  <c:v>5.4054054054054057E-2</c:v>
                </c:pt>
                <c:pt idx="48">
                  <c:v>-4.2735042735042736E-2</c:v>
                </c:pt>
                <c:pt idx="49">
                  <c:v>-6.5476190476190479E-2</c:v>
                </c:pt>
                <c:pt idx="50">
                  <c:v>-9.5541401273885346E-3</c:v>
                </c:pt>
                <c:pt idx="51">
                  <c:v>3.5369774919614148E-2</c:v>
                </c:pt>
                <c:pt idx="52">
                  <c:v>3.105590062111801E-3</c:v>
                </c:pt>
                <c:pt idx="53">
                  <c:v>-2.4767801857585141E-2</c:v>
                </c:pt>
                <c:pt idx="54">
                  <c:v>9.5238095238095247E-3</c:v>
                </c:pt>
                <c:pt idx="55">
                  <c:v>-3.4591194968553458E-2</c:v>
                </c:pt>
                <c:pt idx="56">
                  <c:v>1.3029315960912053E-2</c:v>
                </c:pt>
                <c:pt idx="57">
                  <c:v>0.1157556270096463</c:v>
                </c:pt>
                <c:pt idx="58">
                  <c:v>-0.11815561959654179</c:v>
                </c:pt>
                <c:pt idx="59">
                  <c:v>3.9215686274509803E-2</c:v>
                </c:pt>
                <c:pt idx="60">
                  <c:v>9.433962264150943E-3</c:v>
                </c:pt>
                <c:pt idx="61">
                  <c:v>-2.1806853582554516E-2</c:v>
                </c:pt>
                <c:pt idx="62">
                  <c:v>-1.9108280254777069E-2</c:v>
                </c:pt>
                <c:pt idx="63">
                  <c:v>5.1948051948051951E-2</c:v>
                </c:pt>
                <c:pt idx="64">
                  <c:v>-3.3950617283950615E-2</c:v>
                </c:pt>
                <c:pt idx="65">
                  <c:v>-2.8753993610223641E-2</c:v>
                </c:pt>
                <c:pt idx="66">
                  <c:v>6.5789473684210523E-3</c:v>
                </c:pt>
                <c:pt idx="67">
                  <c:v>-7.1895424836601302E-2</c:v>
                </c:pt>
                <c:pt idx="68">
                  <c:v>2.464788732394366E-2</c:v>
                </c:pt>
                <c:pt idx="69">
                  <c:v>5.4982817869415807E-2</c:v>
                </c:pt>
                <c:pt idx="70">
                  <c:v>4.2345276872964167E-2</c:v>
                </c:pt>
                <c:pt idx="71">
                  <c:v>-1.8749999999999999E-2</c:v>
                </c:pt>
                <c:pt idx="72">
                  <c:v>-2.5477707006369428E-2</c:v>
                </c:pt>
                <c:pt idx="73">
                  <c:v>3.2679738562091504E-3</c:v>
                </c:pt>
                <c:pt idx="74">
                  <c:v>-4.2345276872964167E-2</c:v>
                </c:pt>
                <c:pt idx="75">
                  <c:v>3.4013605442176874E-2</c:v>
                </c:pt>
                <c:pt idx="76">
                  <c:v>4.9342105263157895E-2</c:v>
                </c:pt>
                <c:pt idx="77">
                  <c:v>6.8965517241379309E-2</c:v>
                </c:pt>
                <c:pt idx="78">
                  <c:v>-5.5718475073313782E-2</c:v>
                </c:pt>
                <c:pt idx="79">
                  <c:v>3.7267080745341616E-2</c:v>
                </c:pt>
                <c:pt idx="80">
                  <c:v>-4.4910179640718563E-2</c:v>
                </c:pt>
                <c:pt idx="81">
                  <c:v>-3.1347962382445138E-2</c:v>
                </c:pt>
                <c:pt idx="82">
                  <c:v>8.0906148867313912E-2</c:v>
                </c:pt>
                <c:pt idx="83">
                  <c:v>-6.2874251497005984E-2</c:v>
                </c:pt>
                <c:pt idx="84">
                  <c:v>-3.5143769968051117E-2</c:v>
                </c:pt>
                <c:pt idx="85">
                  <c:v>3.3112582781456954E-3</c:v>
                </c:pt>
                <c:pt idx="86">
                  <c:v>-9.9009900990099011E-3</c:v>
                </c:pt>
                <c:pt idx="87">
                  <c:v>1.3333333333333334E-2</c:v>
                </c:pt>
                <c:pt idx="88">
                  <c:v>5.2631578947368418E-2</c:v>
                </c:pt>
                <c:pt idx="89">
                  <c:v>-2.5000000000000001E-2</c:v>
                </c:pt>
                <c:pt idx="90">
                  <c:v>-2.2435897435897436E-2</c:v>
                </c:pt>
                <c:pt idx="91">
                  <c:v>7.8688524590163941E-2</c:v>
                </c:pt>
                <c:pt idx="92">
                  <c:v>5.1671732522796353E-2</c:v>
                </c:pt>
                <c:pt idx="93">
                  <c:v>-6.358381502890173E-2</c:v>
                </c:pt>
                <c:pt idx="94">
                  <c:v>3.7037037037037035E-2</c:v>
                </c:pt>
                <c:pt idx="95">
                  <c:v>0.10416666666666667</c:v>
                </c:pt>
                <c:pt idx="96">
                  <c:v>-7.0080862533692723E-2</c:v>
                </c:pt>
                <c:pt idx="97">
                  <c:v>-8.6956521739130436E-3</c:v>
                </c:pt>
                <c:pt idx="98">
                  <c:v>-4.9707602339181284E-2</c:v>
                </c:pt>
                <c:pt idx="99">
                  <c:v>2.4615384615384615E-2</c:v>
                </c:pt>
                <c:pt idx="100">
                  <c:v>6.3063063063063057E-2</c:v>
                </c:pt>
                <c:pt idx="101">
                  <c:v>6.7796610169491525E-2</c:v>
                </c:pt>
                <c:pt idx="102">
                  <c:v>3.7037037037037035E-2</c:v>
                </c:pt>
                <c:pt idx="103">
                  <c:v>4.0816326530612242E-2</c:v>
                </c:pt>
                <c:pt idx="104">
                  <c:v>-2.6960784313725492E-2</c:v>
                </c:pt>
                <c:pt idx="105">
                  <c:v>4.7858942065491183E-2</c:v>
                </c:pt>
                <c:pt idx="106">
                  <c:v>-4.807692307692308E-3</c:v>
                </c:pt>
                <c:pt idx="107">
                  <c:v>-5.5555555555555552E-2</c:v>
                </c:pt>
                <c:pt idx="108">
                  <c:v>4.859335038363171E-2</c:v>
                </c:pt>
                <c:pt idx="109">
                  <c:v>-6.8292682926829273E-2</c:v>
                </c:pt>
                <c:pt idx="110">
                  <c:v>-1.0471204188481676E-2</c:v>
                </c:pt>
                <c:pt idx="111">
                  <c:v>2.3809523809523808E-2</c:v>
                </c:pt>
                <c:pt idx="112">
                  <c:v>4.3927648578811367E-2</c:v>
                </c:pt>
                <c:pt idx="113">
                  <c:v>5.9405940594059403E-2</c:v>
                </c:pt>
                <c:pt idx="114">
                  <c:v>-1.1682242990654205E-2</c:v>
                </c:pt>
                <c:pt idx="115">
                  <c:v>-5.9101654846335699E-2</c:v>
                </c:pt>
                <c:pt idx="116">
                  <c:v>-1.507537688442211E-2</c:v>
                </c:pt>
                <c:pt idx="117">
                  <c:v>0.11734693877551021</c:v>
                </c:pt>
                <c:pt idx="118">
                  <c:v>6.1643835616438353E-2</c:v>
                </c:pt>
                <c:pt idx="119">
                  <c:v>-2.5806451612903226E-2</c:v>
                </c:pt>
                <c:pt idx="120">
                  <c:v>6.1810154525386317E-2</c:v>
                </c:pt>
                <c:pt idx="121">
                  <c:v>6.4449064449064453E-2</c:v>
                </c:pt>
                <c:pt idx="122">
                  <c:v>3.515625E-2</c:v>
                </c:pt>
                <c:pt idx="123">
                  <c:v>9.433962264150943E-3</c:v>
                </c:pt>
                <c:pt idx="124">
                  <c:v>1.8691588785046728E-2</c:v>
                </c:pt>
                <c:pt idx="125">
                  <c:v>-3.4862385321100919E-2</c:v>
                </c:pt>
                <c:pt idx="126">
                  <c:v>7.6045627376425855E-3</c:v>
                </c:pt>
                <c:pt idx="127">
                  <c:v>2.0754716981132074E-2</c:v>
                </c:pt>
                <c:pt idx="128">
                  <c:v>-4.6210720887245843E-2</c:v>
                </c:pt>
                <c:pt idx="129">
                  <c:v>1.937984496124031E-2</c:v>
                </c:pt>
                <c:pt idx="130">
                  <c:v>-7.2243346007604556E-2</c:v>
                </c:pt>
                <c:pt idx="131">
                  <c:v>-4.5081967213114756E-2</c:v>
                </c:pt>
                <c:pt idx="132">
                  <c:v>2.1459227467811159E-3</c:v>
                </c:pt>
                <c:pt idx="133">
                  <c:v>-1.9271948608137045E-2</c:v>
                </c:pt>
                <c:pt idx="134">
                  <c:v>-0.17467248908296942</c:v>
                </c:pt>
                <c:pt idx="135">
                  <c:v>6.8783068783068779E-2</c:v>
                </c:pt>
                <c:pt idx="136">
                  <c:v>-6.1881188118811881E-2</c:v>
                </c:pt>
                <c:pt idx="137">
                  <c:v>-1.3192612137203167E-2</c:v>
                </c:pt>
                <c:pt idx="138">
                  <c:v>5.0802139037433157E-2</c:v>
                </c:pt>
                <c:pt idx="139">
                  <c:v>8.1424936386768454E-2</c:v>
                </c:pt>
                <c:pt idx="140">
                  <c:v>7.7647058823529416E-2</c:v>
                </c:pt>
                <c:pt idx="141">
                  <c:v>-2.6200873362445413E-2</c:v>
                </c:pt>
                <c:pt idx="142">
                  <c:v>4.4843049327354259E-3</c:v>
                </c:pt>
                <c:pt idx="143">
                  <c:v>-5.8035714285714288E-2</c:v>
                </c:pt>
                <c:pt idx="144">
                  <c:v>-7.1090047393364927E-2</c:v>
                </c:pt>
                <c:pt idx="145">
                  <c:v>2.5510204081632654E-2</c:v>
                </c:pt>
                <c:pt idx="146">
                  <c:v>4.7263681592039801E-2</c:v>
                </c:pt>
                <c:pt idx="147">
                  <c:v>5.4631828978622329E-2</c:v>
                </c:pt>
                <c:pt idx="148">
                  <c:v>-1.1261261261261261E-2</c:v>
                </c:pt>
                <c:pt idx="149">
                  <c:v>5.6947608200455579E-2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D-4435-B0CC-DAEC3AEEF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759952"/>
        <c:axId val="1886761616"/>
      </c:lineChart>
      <c:catAx>
        <c:axId val="188675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61616"/>
        <c:crosses val="autoZero"/>
        <c:auto val="1"/>
        <c:lblAlgn val="ctr"/>
        <c:lblOffset val="100"/>
        <c:noMultiLvlLbl val="0"/>
      </c:catAx>
      <c:valAx>
        <c:axId val="18867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5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293914</xdr:colOff>
      <xdr:row>7</xdr:row>
      <xdr:rowOff>81646</xdr:rowOff>
    </xdr:from>
    <xdr:to>
      <xdr:col>10</xdr:col>
      <xdr:colOff>310243</xdr:colOff>
      <xdr:row>21</xdr:row>
      <xdr:rowOff>157846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409576</xdr:colOff>
      <xdr:row>3</xdr:row>
      <xdr:rowOff>128588</xdr:rowOff>
    </xdr:from>
    <xdr:to>
      <xdr:col>24</xdr:col>
      <xdr:colOff>104776</xdr:colOff>
      <xdr:row>18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3722B-2FB8-47F3-81A1-1F4D301DA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17</xdr:row>
      <xdr:rowOff>47625</xdr:rowOff>
    </xdr:from>
    <xdr:to>
      <xdr:col>22</xdr:col>
      <xdr:colOff>361950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DEFD10-0F4D-437F-9CD1-021D24760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323849</xdr:colOff>
      <xdr:row>11</xdr:row>
      <xdr:rowOff>128588</xdr:rowOff>
    </xdr:from>
    <xdr:to>
      <xdr:col>19</xdr:col>
      <xdr:colOff>19049</xdr:colOff>
      <xdr:row>26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9D679-9B11-4160-915A-AAD70034A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zoomScale="175" zoomScaleNormal="175" workbookViewId="0">
      <pane ySplit="1" topLeftCell="A6" activePane="bottomLeft" state="frozen"/>
      <selection pane="bottomLeft" activeCell="C11" sqref="C11"/>
    </sheetView>
  </sheetViews>
  <sheetFormatPr defaultRowHeight="14.4" x14ac:dyDescent="0.3"/>
  <cols>
    <col min="1" max="1" width="4.6640625" customWidth="1"/>
    <col min="2" max="2" width="7.88671875" customWidth="1"/>
    <col min="4" max="4" width="13.44140625" customWidth="1"/>
  </cols>
  <sheetData>
    <row r="1" spans="1:8" s="3" customFormat="1" x14ac:dyDescent="0.3">
      <c r="A1" s="3" t="s">
        <v>0</v>
      </c>
      <c r="B1" s="3" t="s">
        <v>15</v>
      </c>
      <c r="D1" s="3" t="s">
        <v>1</v>
      </c>
      <c r="E1" s="5" t="s">
        <v>60</v>
      </c>
      <c r="F1" s="5"/>
      <c r="G1" s="5"/>
      <c r="H1" s="5"/>
    </row>
    <row r="2" spans="1:8" x14ac:dyDescent="0.3">
      <c r="A2">
        <v>1</v>
      </c>
      <c r="B2">
        <v>500</v>
      </c>
      <c r="D2" t="s">
        <v>2</v>
      </c>
      <c r="E2" s="1">
        <v>191199</v>
      </c>
      <c r="F2" s="1"/>
      <c r="G2" s="1"/>
      <c r="H2" s="1"/>
    </row>
    <row r="3" spans="1:8" x14ac:dyDescent="0.3">
      <c r="A3">
        <v>2</v>
      </c>
      <c r="B3">
        <v>547</v>
      </c>
    </row>
    <row r="4" spans="1:8" x14ac:dyDescent="0.3">
      <c r="A4">
        <v>3</v>
      </c>
      <c r="B4">
        <v>533</v>
      </c>
      <c r="D4" t="s">
        <v>3</v>
      </c>
    </row>
    <row r="5" spans="1:8" x14ac:dyDescent="0.3">
      <c r="A5">
        <v>4</v>
      </c>
      <c r="B5">
        <v>489</v>
      </c>
      <c r="D5" t="s">
        <v>37</v>
      </c>
    </row>
    <row r="6" spans="1:8" x14ac:dyDescent="0.3">
      <c r="A6">
        <v>5</v>
      </c>
      <c r="B6">
        <v>508</v>
      </c>
      <c r="D6" s="17" t="s">
        <v>14</v>
      </c>
    </row>
    <row r="7" spans="1:8" x14ac:dyDescent="0.3">
      <c r="A7">
        <v>6</v>
      </c>
      <c r="B7">
        <v>498</v>
      </c>
      <c r="D7" t="s">
        <v>38</v>
      </c>
    </row>
    <row r="8" spans="1:8" x14ac:dyDescent="0.3">
      <c r="A8">
        <v>7</v>
      </c>
      <c r="B8">
        <v>470</v>
      </c>
    </row>
    <row r="9" spans="1:8" x14ac:dyDescent="0.3">
      <c r="A9">
        <v>8</v>
      </c>
      <c r="B9">
        <v>510</v>
      </c>
    </row>
    <row r="10" spans="1:8" x14ac:dyDescent="0.3">
      <c r="A10">
        <v>9</v>
      </c>
      <c r="B10">
        <v>490</v>
      </c>
    </row>
    <row r="11" spans="1:8" x14ac:dyDescent="0.3">
      <c r="A11">
        <v>10</v>
      </c>
      <c r="B11">
        <v>488</v>
      </c>
    </row>
    <row r="12" spans="1:8" x14ac:dyDescent="0.3">
      <c r="A12">
        <v>11</v>
      </c>
      <c r="B12">
        <v>485</v>
      </c>
    </row>
    <row r="13" spans="1:8" x14ac:dyDescent="0.3">
      <c r="A13">
        <v>12</v>
      </c>
      <c r="B13">
        <v>446</v>
      </c>
    </row>
    <row r="14" spans="1:8" x14ac:dyDescent="0.3">
      <c r="A14">
        <v>13</v>
      </c>
      <c r="B14">
        <v>469</v>
      </c>
    </row>
    <row r="15" spans="1:8" x14ac:dyDescent="0.3">
      <c r="A15">
        <v>14</v>
      </c>
      <c r="B15">
        <v>444</v>
      </c>
    </row>
    <row r="16" spans="1:8" x14ac:dyDescent="0.3">
      <c r="A16">
        <v>15</v>
      </c>
      <c r="B16">
        <v>443</v>
      </c>
    </row>
    <row r="17" spans="1:2" x14ac:dyDescent="0.3">
      <c r="A17">
        <v>16</v>
      </c>
      <c r="B17">
        <v>454</v>
      </c>
    </row>
    <row r="18" spans="1:2" x14ac:dyDescent="0.3">
      <c r="A18">
        <v>17</v>
      </c>
      <c r="B18">
        <v>459</v>
      </c>
    </row>
    <row r="19" spans="1:2" x14ac:dyDescent="0.3">
      <c r="A19">
        <v>18</v>
      </c>
      <c r="B19">
        <v>484</v>
      </c>
    </row>
    <row r="20" spans="1:2" x14ac:dyDescent="0.3">
      <c r="A20">
        <v>19</v>
      </c>
      <c r="B20">
        <v>488</v>
      </c>
    </row>
    <row r="21" spans="1:2" x14ac:dyDescent="0.3">
      <c r="A21">
        <v>20</v>
      </c>
      <c r="B21">
        <v>484</v>
      </c>
    </row>
    <row r="22" spans="1:2" x14ac:dyDescent="0.3">
      <c r="A22">
        <v>21</v>
      </c>
      <c r="B22">
        <v>472</v>
      </c>
    </row>
    <row r="23" spans="1:2" x14ac:dyDescent="0.3">
      <c r="A23">
        <v>22</v>
      </c>
      <c r="B23">
        <v>485</v>
      </c>
    </row>
    <row r="24" spans="1:2" x14ac:dyDescent="0.3">
      <c r="A24">
        <v>23</v>
      </c>
      <c r="B24">
        <v>474</v>
      </c>
    </row>
    <row r="25" spans="1:2" x14ac:dyDescent="0.3">
      <c r="A25">
        <v>24</v>
      </c>
      <c r="B25">
        <v>467</v>
      </c>
    </row>
    <row r="26" spans="1:2" x14ac:dyDescent="0.3">
      <c r="A26">
        <v>25</v>
      </c>
      <c r="B26">
        <v>476</v>
      </c>
    </row>
    <row r="27" spans="1:2" x14ac:dyDescent="0.3">
      <c r="A27">
        <v>26</v>
      </c>
      <c r="B27">
        <v>486</v>
      </c>
    </row>
    <row r="28" spans="1:2" x14ac:dyDescent="0.3">
      <c r="A28">
        <v>27</v>
      </c>
      <c r="B28">
        <v>452</v>
      </c>
    </row>
    <row r="29" spans="1:2" x14ac:dyDescent="0.3">
      <c r="A29">
        <v>28</v>
      </c>
      <c r="B29">
        <v>466</v>
      </c>
    </row>
    <row r="30" spans="1:2" x14ac:dyDescent="0.3">
      <c r="A30">
        <v>29</v>
      </c>
      <c r="B30">
        <v>450</v>
      </c>
    </row>
    <row r="31" spans="1:2" x14ac:dyDescent="0.3">
      <c r="A31">
        <v>30</v>
      </c>
      <c r="B31">
        <v>406</v>
      </c>
    </row>
    <row r="32" spans="1:2" x14ac:dyDescent="0.3">
      <c r="A32">
        <v>31</v>
      </c>
      <c r="B32">
        <v>394</v>
      </c>
    </row>
    <row r="33" spans="1:2" x14ac:dyDescent="0.3">
      <c r="A33">
        <v>32</v>
      </c>
      <c r="B33">
        <v>395</v>
      </c>
    </row>
    <row r="34" spans="1:2" x14ac:dyDescent="0.3">
      <c r="A34">
        <v>33</v>
      </c>
      <c r="B34">
        <v>396</v>
      </c>
    </row>
    <row r="35" spans="1:2" x14ac:dyDescent="0.3">
      <c r="A35">
        <v>34</v>
      </c>
      <c r="B35">
        <v>405</v>
      </c>
    </row>
    <row r="36" spans="1:2" x14ac:dyDescent="0.3">
      <c r="A36">
        <v>35</v>
      </c>
      <c r="B36">
        <v>372</v>
      </c>
    </row>
    <row r="37" spans="1:2" x14ac:dyDescent="0.3">
      <c r="A37">
        <v>36</v>
      </c>
      <c r="B37">
        <v>365</v>
      </c>
    </row>
    <row r="38" spans="1:2" x14ac:dyDescent="0.3">
      <c r="A38">
        <v>37</v>
      </c>
      <c r="B38">
        <v>379</v>
      </c>
    </row>
    <row r="39" spans="1:2" x14ac:dyDescent="0.3">
      <c r="A39">
        <v>38</v>
      </c>
      <c r="B39">
        <v>363</v>
      </c>
    </row>
    <row r="40" spans="1:2" x14ac:dyDescent="0.3">
      <c r="A40">
        <v>39</v>
      </c>
      <c r="B40">
        <v>341</v>
      </c>
    </row>
    <row r="41" spans="1:2" x14ac:dyDescent="0.3">
      <c r="A41">
        <v>40</v>
      </c>
      <c r="B41">
        <v>345</v>
      </c>
    </row>
    <row r="42" spans="1:2" x14ac:dyDescent="0.3">
      <c r="A42">
        <v>41</v>
      </c>
      <c r="B42">
        <v>360</v>
      </c>
    </row>
    <row r="43" spans="1:2" x14ac:dyDescent="0.3">
      <c r="A43">
        <v>42</v>
      </c>
      <c r="B43">
        <v>315</v>
      </c>
    </row>
    <row r="44" spans="1:2" x14ac:dyDescent="0.3">
      <c r="A44">
        <v>43</v>
      </c>
      <c r="B44">
        <v>323</v>
      </c>
    </row>
    <row r="45" spans="1:2" x14ac:dyDescent="0.3">
      <c r="A45">
        <v>44</v>
      </c>
      <c r="B45">
        <v>344</v>
      </c>
    </row>
    <row r="46" spans="1:2" x14ac:dyDescent="0.3">
      <c r="A46">
        <v>45</v>
      </c>
      <c r="B46">
        <v>317</v>
      </c>
    </row>
    <row r="47" spans="1:2" x14ac:dyDescent="0.3">
      <c r="A47">
        <v>46</v>
      </c>
      <c r="B47">
        <v>334</v>
      </c>
    </row>
    <row r="48" spans="1:2" x14ac:dyDescent="0.3">
      <c r="A48">
        <v>47</v>
      </c>
      <c r="B48">
        <v>333</v>
      </c>
    </row>
    <row r="49" spans="1:2" x14ac:dyDescent="0.3">
      <c r="A49">
        <v>48</v>
      </c>
      <c r="B49">
        <v>351</v>
      </c>
    </row>
    <row r="50" spans="1:2" x14ac:dyDescent="0.3">
      <c r="A50">
        <v>49</v>
      </c>
      <c r="B50">
        <v>336</v>
      </c>
    </row>
    <row r="51" spans="1:2" x14ac:dyDescent="0.3">
      <c r="A51">
        <v>50</v>
      </c>
      <c r="B51">
        <v>314</v>
      </c>
    </row>
    <row r="52" spans="1:2" x14ac:dyDescent="0.3">
      <c r="A52">
        <v>51</v>
      </c>
      <c r="B52">
        <v>311</v>
      </c>
    </row>
    <row r="53" spans="1:2" x14ac:dyDescent="0.3">
      <c r="A53">
        <v>52</v>
      </c>
      <c r="B53">
        <v>322</v>
      </c>
    </row>
    <row r="54" spans="1:2" x14ac:dyDescent="0.3">
      <c r="A54">
        <v>53</v>
      </c>
      <c r="B54">
        <v>323</v>
      </c>
    </row>
    <row r="55" spans="1:2" x14ac:dyDescent="0.3">
      <c r="A55">
        <v>54</v>
      </c>
      <c r="B55">
        <v>315</v>
      </c>
    </row>
    <row r="56" spans="1:2" x14ac:dyDescent="0.3">
      <c r="A56">
        <v>55</v>
      </c>
      <c r="B56">
        <v>318</v>
      </c>
    </row>
    <row r="57" spans="1:2" x14ac:dyDescent="0.3">
      <c r="A57">
        <v>56</v>
      </c>
      <c r="B57">
        <v>307</v>
      </c>
    </row>
    <row r="58" spans="1:2" x14ac:dyDescent="0.3">
      <c r="A58">
        <v>57</v>
      </c>
      <c r="B58">
        <v>311</v>
      </c>
    </row>
    <row r="59" spans="1:2" x14ac:dyDescent="0.3">
      <c r="A59">
        <v>58</v>
      </c>
      <c r="B59">
        <v>347</v>
      </c>
    </row>
    <row r="60" spans="1:2" x14ac:dyDescent="0.3">
      <c r="A60">
        <v>59</v>
      </c>
      <c r="B60">
        <v>306</v>
      </c>
    </row>
    <row r="61" spans="1:2" x14ac:dyDescent="0.3">
      <c r="A61">
        <v>60</v>
      </c>
      <c r="B61">
        <v>318</v>
      </c>
    </row>
    <row r="62" spans="1:2" x14ac:dyDescent="0.3">
      <c r="A62">
        <v>61</v>
      </c>
      <c r="B62">
        <v>321</v>
      </c>
    </row>
    <row r="63" spans="1:2" x14ac:dyDescent="0.3">
      <c r="A63">
        <v>62</v>
      </c>
      <c r="B63">
        <v>314</v>
      </c>
    </row>
    <row r="64" spans="1:2" x14ac:dyDescent="0.3">
      <c r="A64">
        <v>63</v>
      </c>
      <c r="B64">
        <v>308</v>
      </c>
    </row>
    <row r="65" spans="1:2" x14ac:dyDescent="0.3">
      <c r="A65">
        <v>64</v>
      </c>
      <c r="B65">
        <v>324</v>
      </c>
    </row>
    <row r="66" spans="1:2" x14ac:dyDescent="0.3">
      <c r="A66">
        <v>65</v>
      </c>
      <c r="B66">
        <v>313</v>
      </c>
    </row>
    <row r="67" spans="1:2" x14ac:dyDescent="0.3">
      <c r="A67">
        <v>66</v>
      </c>
      <c r="B67">
        <v>304</v>
      </c>
    </row>
    <row r="68" spans="1:2" x14ac:dyDescent="0.3">
      <c r="A68">
        <v>67</v>
      </c>
      <c r="B68">
        <v>306</v>
      </c>
    </row>
    <row r="69" spans="1:2" x14ac:dyDescent="0.3">
      <c r="A69">
        <v>68</v>
      </c>
      <c r="B69">
        <v>284</v>
      </c>
    </row>
    <row r="70" spans="1:2" x14ac:dyDescent="0.3">
      <c r="A70">
        <v>69</v>
      </c>
      <c r="B70">
        <v>291</v>
      </c>
    </row>
    <row r="71" spans="1:2" x14ac:dyDescent="0.3">
      <c r="A71">
        <v>70</v>
      </c>
      <c r="B71">
        <v>307</v>
      </c>
    </row>
    <row r="72" spans="1:2" x14ac:dyDescent="0.3">
      <c r="A72">
        <v>71</v>
      </c>
      <c r="B72">
        <v>320</v>
      </c>
    </row>
    <row r="73" spans="1:2" x14ac:dyDescent="0.3">
      <c r="A73">
        <v>72</v>
      </c>
      <c r="B73">
        <v>314</v>
      </c>
    </row>
    <row r="74" spans="1:2" x14ac:dyDescent="0.3">
      <c r="A74">
        <v>73</v>
      </c>
      <c r="B74">
        <v>306</v>
      </c>
    </row>
    <row r="75" spans="1:2" x14ac:dyDescent="0.3">
      <c r="A75">
        <v>74</v>
      </c>
      <c r="B75">
        <v>307</v>
      </c>
    </row>
    <row r="76" spans="1:2" x14ac:dyDescent="0.3">
      <c r="A76">
        <v>75</v>
      </c>
      <c r="B76">
        <v>294</v>
      </c>
    </row>
    <row r="77" spans="1:2" x14ac:dyDescent="0.3">
      <c r="A77">
        <v>76</v>
      </c>
      <c r="B77">
        <v>304</v>
      </c>
    </row>
    <row r="78" spans="1:2" x14ac:dyDescent="0.3">
      <c r="A78">
        <v>77</v>
      </c>
      <c r="B78">
        <v>319</v>
      </c>
    </row>
    <row r="79" spans="1:2" x14ac:dyDescent="0.3">
      <c r="A79">
        <v>78</v>
      </c>
      <c r="B79">
        <v>341</v>
      </c>
    </row>
    <row r="80" spans="1:2" x14ac:dyDescent="0.3">
      <c r="A80">
        <v>79</v>
      </c>
      <c r="B80">
        <v>322</v>
      </c>
    </row>
    <row r="81" spans="1:2" x14ac:dyDescent="0.3">
      <c r="A81">
        <v>80</v>
      </c>
      <c r="B81">
        <v>334</v>
      </c>
    </row>
    <row r="82" spans="1:2" x14ac:dyDescent="0.3">
      <c r="A82">
        <v>81</v>
      </c>
      <c r="B82">
        <v>319</v>
      </c>
    </row>
    <row r="83" spans="1:2" x14ac:dyDescent="0.3">
      <c r="A83">
        <v>82</v>
      </c>
      <c r="B83">
        <v>309</v>
      </c>
    </row>
    <row r="84" spans="1:2" x14ac:dyDescent="0.3">
      <c r="A84">
        <v>83</v>
      </c>
      <c r="B84">
        <v>334</v>
      </c>
    </row>
    <row r="85" spans="1:2" x14ac:dyDescent="0.3">
      <c r="A85">
        <v>84</v>
      </c>
      <c r="B85">
        <v>313</v>
      </c>
    </row>
    <row r="86" spans="1:2" x14ac:dyDescent="0.3">
      <c r="A86">
        <v>85</v>
      </c>
      <c r="B86">
        <v>302</v>
      </c>
    </row>
    <row r="87" spans="1:2" x14ac:dyDescent="0.3">
      <c r="A87">
        <v>86</v>
      </c>
      <c r="B87">
        <v>303</v>
      </c>
    </row>
    <row r="88" spans="1:2" x14ac:dyDescent="0.3">
      <c r="A88">
        <v>87</v>
      </c>
      <c r="B88">
        <v>300</v>
      </c>
    </row>
    <row r="89" spans="1:2" x14ac:dyDescent="0.3">
      <c r="A89">
        <v>88</v>
      </c>
      <c r="B89">
        <v>304</v>
      </c>
    </row>
    <row r="90" spans="1:2" x14ac:dyDescent="0.3">
      <c r="A90">
        <v>89</v>
      </c>
      <c r="B90">
        <v>320</v>
      </c>
    </row>
    <row r="91" spans="1:2" x14ac:dyDescent="0.3">
      <c r="A91">
        <v>90</v>
      </c>
      <c r="B91">
        <v>312</v>
      </c>
    </row>
    <row r="92" spans="1:2" x14ac:dyDescent="0.3">
      <c r="A92">
        <v>91</v>
      </c>
      <c r="B92">
        <v>305</v>
      </c>
    </row>
    <row r="93" spans="1:2" x14ac:dyDescent="0.3">
      <c r="A93">
        <v>92</v>
      </c>
      <c r="B93">
        <v>329</v>
      </c>
    </row>
    <row r="94" spans="1:2" x14ac:dyDescent="0.3">
      <c r="A94">
        <v>93</v>
      </c>
      <c r="B94">
        <v>346</v>
      </c>
    </row>
    <row r="95" spans="1:2" x14ac:dyDescent="0.3">
      <c r="A95">
        <v>94</v>
      </c>
      <c r="B95">
        <v>324</v>
      </c>
    </row>
    <row r="96" spans="1:2" x14ac:dyDescent="0.3">
      <c r="A96">
        <v>95</v>
      </c>
      <c r="B96">
        <v>336</v>
      </c>
    </row>
    <row r="97" spans="1:2" x14ac:dyDescent="0.3">
      <c r="A97">
        <v>96</v>
      </c>
      <c r="B97">
        <v>371</v>
      </c>
    </row>
    <row r="98" spans="1:2" x14ac:dyDescent="0.3">
      <c r="A98">
        <v>97</v>
      </c>
      <c r="B98">
        <v>345</v>
      </c>
    </row>
    <row r="99" spans="1:2" x14ac:dyDescent="0.3">
      <c r="A99">
        <v>98</v>
      </c>
      <c r="B99">
        <v>342</v>
      </c>
    </row>
    <row r="100" spans="1:2" x14ac:dyDescent="0.3">
      <c r="A100">
        <v>99</v>
      </c>
      <c r="B100">
        <v>325</v>
      </c>
    </row>
    <row r="101" spans="1:2" x14ac:dyDescent="0.3">
      <c r="A101">
        <v>100</v>
      </c>
      <c r="B101">
        <v>333</v>
      </c>
    </row>
    <row r="102" spans="1:2" x14ac:dyDescent="0.3">
      <c r="A102">
        <v>101</v>
      </c>
      <c r="B102">
        <v>354</v>
      </c>
    </row>
    <row r="103" spans="1:2" x14ac:dyDescent="0.3">
      <c r="A103">
        <v>102</v>
      </c>
      <c r="B103">
        <v>378</v>
      </c>
    </row>
    <row r="104" spans="1:2" x14ac:dyDescent="0.3">
      <c r="A104">
        <v>103</v>
      </c>
      <c r="B104">
        <v>392</v>
      </c>
    </row>
    <row r="105" spans="1:2" x14ac:dyDescent="0.3">
      <c r="A105">
        <v>104</v>
      </c>
      <c r="B105">
        <v>408</v>
      </c>
    </row>
    <row r="106" spans="1:2" x14ac:dyDescent="0.3">
      <c r="A106">
        <v>105</v>
      </c>
      <c r="B106">
        <v>397</v>
      </c>
    </row>
    <row r="107" spans="1:2" x14ac:dyDescent="0.3">
      <c r="A107">
        <v>106</v>
      </c>
      <c r="B107">
        <v>416</v>
      </c>
    </row>
    <row r="108" spans="1:2" x14ac:dyDescent="0.3">
      <c r="A108">
        <v>107</v>
      </c>
      <c r="B108">
        <v>414</v>
      </c>
    </row>
    <row r="109" spans="1:2" x14ac:dyDescent="0.3">
      <c r="A109">
        <v>108</v>
      </c>
      <c r="B109">
        <v>391</v>
      </c>
    </row>
    <row r="110" spans="1:2" x14ac:dyDescent="0.3">
      <c r="A110">
        <v>109</v>
      </c>
      <c r="B110">
        <v>410</v>
      </c>
    </row>
    <row r="111" spans="1:2" x14ac:dyDescent="0.3">
      <c r="A111">
        <v>110</v>
      </c>
      <c r="B111">
        <v>382</v>
      </c>
    </row>
    <row r="112" spans="1:2" x14ac:dyDescent="0.3">
      <c r="A112">
        <v>111</v>
      </c>
      <c r="B112">
        <v>378</v>
      </c>
    </row>
    <row r="113" spans="1:2" x14ac:dyDescent="0.3">
      <c r="A113">
        <v>112</v>
      </c>
      <c r="B113">
        <v>387</v>
      </c>
    </row>
    <row r="114" spans="1:2" x14ac:dyDescent="0.3">
      <c r="A114">
        <v>113</v>
      </c>
      <c r="B114">
        <v>404</v>
      </c>
    </row>
    <row r="115" spans="1:2" x14ac:dyDescent="0.3">
      <c r="A115">
        <v>114</v>
      </c>
      <c r="B115">
        <v>428</v>
      </c>
    </row>
    <row r="116" spans="1:2" x14ac:dyDescent="0.3">
      <c r="A116">
        <v>115</v>
      </c>
      <c r="B116">
        <v>423</v>
      </c>
    </row>
    <row r="117" spans="1:2" x14ac:dyDescent="0.3">
      <c r="A117">
        <v>116</v>
      </c>
      <c r="B117">
        <v>398</v>
      </c>
    </row>
    <row r="118" spans="1:2" x14ac:dyDescent="0.3">
      <c r="A118">
        <v>117</v>
      </c>
      <c r="B118">
        <v>392</v>
      </c>
    </row>
    <row r="119" spans="1:2" x14ac:dyDescent="0.3">
      <c r="A119">
        <v>118</v>
      </c>
      <c r="B119">
        <v>438</v>
      </c>
    </row>
    <row r="120" spans="1:2" x14ac:dyDescent="0.3">
      <c r="A120">
        <v>119</v>
      </c>
      <c r="B120">
        <v>465</v>
      </c>
    </row>
    <row r="121" spans="1:2" x14ac:dyDescent="0.3">
      <c r="A121">
        <v>120</v>
      </c>
      <c r="B121">
        <v>453</v>
      </c>
    </row>
    <row r="122" spans="1:2" x14ac:dyDescent="0.3">
      <c r="A122">
        <v>121</v>
      </c>
      <c r="B122">
        <v>481</v>
      </c>
    </row>
    <row r="123" spans="1:2" x14ac:dyDescent="0.3">
      <c r="A123">
        <v>122</v>
      </c>
      <c r="B123">
        <v>512</v>
      </c>
    </row>
    <row r="124" spans="1:2" x14ac:dyDescent="0.3">
      <c r="A124">
        <v>123</v>
      </c>
      <c r="B124">
        <v>530</v>
      </c>
    </row>
    <row r="125" spans="1:2" x14ac:dyDescent="0.3">
      <c r="A125">
        <v>124</v>
      </c>
      <c r="B125">
        <v>535</v>
      </c>
    </row>
    <row r="126" spans="1:2" x14ac:dyDescent="0.3">
      <c r="A126">
        <v>125</v>
      </c>
      <c r="B126">
        <v>545</v>
      </c>
    </row>
    <row r="127" spans="1:2" x14ac:dyDescent="0.3">
      <c r="A127">
        <v>126</v>
      </c>
      <c r="B127">
        <v>526</v>
      </c>
    </row>
    <row r="128" spans="1:2" x14ac:dyDescent="0.3">
      <c r="A128">
        <v>127</v>
      </c>
      <c r="B128">
        <v>530</v>
      </c>
    </row>
    <row r="129" spans="1:2" x14ac:dyDescent="0.3">
      <c r="A129">
        <v>128</v>
      </c>
      <c r="B129">
        <v>541</v>
      </c>
    </row>
    <row r="130" spans="1:2" x14ac:dyDescent="0.3">
      <c r="A130">
        <v>129</v>
      </c>
      <c r="B130">
        <v>516</v>
      </c>
    </row>
    <row r="131" spans="1:2" x14ac:dyDescent="0.3">
      <c r="A131">
        <v>130</v>
      </c>
      <c r="B131">
        <v>526</v>
      </c>
    </row>
    <row r="132" spans="1:2" x14ac:dyDescent="0.3">
      <c r="A132">
        <v>131</v>
      </c>
      <c r="B132">
        <v>488</v>
      </c>
    </row>
    <row r="133" spans="1:2" x14ac:dyDescent="0.3">
      <c r="A133">
        <v>132</v>
      </c>
      <c r="B133">
        <v>466</v>
      </c>
    </row>
    <row r="134" spans="1:2" x14ac:dyDescent="0.3">
      <c r="A134">
        <v>133</v>
      </c>
      <c r="B134">
        <v>467</v>
      </c>
    </row>
    <row r="135" spans="1:2" x14ac:dyDescent="0.3">
      <c r="A135">
        <v>134</v>
      </c>
      <c r="B135">
        <v>458</v>
      </c>
    </row>
    <row r="136" spans="1:2" x14ac:dyDescent="0.3">
      <c r="A136">
        <v>135</v>
      </c>
      <c r="B136">
        <v>378</v>
      </c>
    </row>
    <row r="137" spans="1:2" x14ac:dyDescent="0.3">
      <c r="A137">
        <v>136</v>
      </c>
      <c r="B137">
        <v>404</v>
      </c>
    </row>
    <row r="138" spans="1:2" x14ac:dyDescent="0.3">
      <c r="A138">
        <v>137</v>
      </c>
      <c r="B138">
        <v>379</v>
      </c>
    </row>
    <row r="139" spans="1:2" x14ac:dyDescent="0.3">
      <c r="A139">
        <v>138</v>
      </c>
      <c r="B139">
        <v>374</v>
      </c>
    </row>
    <row r="140" spans="1:2" x14ac:dyDescent="0.3">
      <c r="A140">
        <v>139</v>
      </c>
      <c r="B140">
        <v>393</v>
      </c>
    </row>
    <row r="141" spans="1:2" x14ac:dyDescent="0.3">
      <c r="A141">
        <v>140</v>
      </c>
      <c r="B141">
        <v>425</v>
      </c>
    </row>
    <row r="142" spans="1:2" x14ac:dyDescent="0.3">
      <c r="A142">
        <v>141</v>
      </c>
      <c r="B142">
        <v>458</v>
      </c>
    </row>
    <row r="143" spans="1:2" x14ac:dyDescent="0.3">
      <c r="A143">
        <v>142</v>
      </c>
      <c r="B143">
        <v>446</v>
      </c>
    </row>
    <row r="144" spans="1:2" x14ac:dyDescent="0.3">
      <c r="A144">
        <v>143</v>
      </c>
      <c r="B144">
        <v>448</v>
      </c>
    </row>
    <row r="145" spans="1:2" x14ac:dyDescent="0.3">
      <c r="A145">
        <v>144</v>
      </c>
      <c r="B145">
        <v>422</v>
      </c>
    </row>
    <row r="146" spans="1:2" x14ac:dyDescent="0.3">
      <c r="A146">
        <v>145</v>
      </c>
      <c r="B146">
        <v>392</v>
      </c>
    </row>
    <row r="147" spans="1:2" x14ac:dyDescent="0.3">
      <c r="A147">
        <v>146</v>
      </c>
      <c r="B147">
        <v>402</v>
      </c>
    </row>
    <row r="148" spans="1:2" x14ac:dyDescent="0.3">
      <c r="A148">
        <v>147</v>
      </c>
      <c r="B148">
        <v>421</v>
      </c>
    </row>
    <row r="149" spans="1:2" x14ac:dyDescent="0.3">
      <c r="A149">
        <v>148</v>
      </c>
      <c r="B149">
        <v>444</v>
      </c>
    </row>
    <row r="150" spans="1:2" x14ac:dyDescent="0.3">
      <c r="A150">
        <v>149</v>
      </c>
      <c r="B150">
        <v>439</v>
      </c>
    </row>
    <row r="151" spans="1:2" x14ac:dyDescent="0.3">
      <c r="A151">
        <v>150</v>
      </c>
      <c r="B151">
        <v>464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1"/>
  <sheetViews>
    <sheetView topLeftCell="G1" zoomScale="160" zoomScaleNormal="160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1" width="4.6640625" customWidth="1"/>
    <col min="2" max="2" width="7.88671875" customWidth="1"/>
  </cols>
  <sheetData>
    <row r="1" spans="1:16" s="3" customFormat="1" x14ac:dyDescent="0.3">
      <c r="A1" s="3" t="s">
        <v>0</v>
      </c>
      <c r="B1" s="3" t="s">
        <v>15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69</v>
      </c>
      <c r="J1" s="4"/>
    </row>
    <row r="2" spans="1:16" x14ac:dyDescent="0.3">
      <c r="A2">
        <v>1</v>
      </c>
      <c r="B2">
        <f>+data!B2</f>
        <v>500</v>
      </c>
      <c r="I2">
        <f>+LN(B2)</f>
        <v>6.2146080984221914</v>
      </c>
    </row>
    <row r="3" spans="1:16" x14ac:dyDescent="0.3">
      <c r="A3">
        <v>2</v>
      </c>
      <c r="B3">
        <f>+data!B3</f>
        <v>547</v>
      </c>
      <c r="C3">
        <f>+B2</f>
        <v>500</v>
      </c>
      <c r="I3">
        <f t="shared" ref="I3:I66" si="0">+LN(B3)</f>
        <v>6.3044488024219811</v>
      </c>
      <c r="J3" t="s">
        <v>19</v>
      </c>
    </row>
    <row r="4" spans="1:16" x14ac:dyDescent="0.3">
      <c r="A4">
        <v>3</v>
      </c>
      <c r="B4">
        <f>+data!B4</f>
        <v>533</v>
      </c>
      <c r="C4">
        <f t="shared" ref="C4:G67" si="1">+B3</f>
        <v>547</v>
      </c>
      <c r="D4">
        <f>+C3</f>
        <v>500</v>
      </c>
      <c r="I4">
        <f t="shared" si="0"/>
        <v>6.2785214241658442</v>
      </c>
      <c r="J4" t="s">
        <v>4</v>
      </c>
      <c r="P4" s="1" t="s">
        <v>61</v>
      </c>
    </row>
    <row r="5" spans="1:16" x14ac:dyDescent="0.3">
      <c r="A5">
        <v>4</v>
      </c>
      <c r="B5">
        <f>+data!B5</f>
        <v>489</v>
      </c>
      <c r="C5">
        <f t="shared" si="1"/>
        <v>533</v>
      </c>
      <c r="D5">
        <f t="shared" si="1"/>
        <v>547</v>
      </c>
      <c r="E5">
        <f>+D4</f>
        <v>500</v>
      </c>
      <c r="I5">
        <f t="shared" si="0"/>
        <v>6.1923624894748723</v>
      </c>
    </row>
    <row r="6" spans="1:16" x14ac:dyDescent="0.3">
      <c r="A6">
        <v>5</v>
      </c>
      <c r="B6">
        <f>+data!B6</f>
        <v>508</v>
      </c>
      <c r="C6">
        <f t="shared" si="1"/>
        <v>489</v>
      </c>
      <c r="D6">
        <f t="shared" si="1"/>
        <v>533</v>
      </c>
      <c r="E6">
        <f t="shared" si="1"/>
        <v>547</v>
      </c>
      <c r="F6">
        <f>+E5</f>
        <v>500</v>
      </c>
      <c r="I6">
        <f t="shared" si="0"/>
        <v>6.230481447578482</v>
      </c>
      <c r="J6" t="s">
        <v>20</v>
      </c>
    </row>
    <row r="7" spans="1:16" x14ac:dyDescent="0.3">
      <c r="A7">
        <v>6</v>
      </c>
      <c r="B7">
        <f>+data!B7</f>
        <v>498</v>
      </c>
      <c r="C7">
        <f t="shared" si="1"/>
        <v>508</v>
      </c>
      <c r="D7">
        <f t="shared" si="1"/>
        <v>489</v>
      </c>
      <c r="E7">
        <f t="shared" si="1"/>
        <v>533</v>
      </c>
      <c r="F7">
        <f t="shared" si="1"/>
        <v>547</v>
      </c>
      <c r="G7">
        <f>+F6</f>
        <v>500</v>
      </c>
      <c r="I7">
        <f t="shared" si="0"/>
        <v>6.2106000770246528</v>
      </c>
      <c r="N7" t="s">
        <v>5</v>
      </c>
      <c r="O7" s="1">
        <f>+CORREL(B3:B151,C3:C151)</f>
        <v>0.96182104932492318</v>
      </c>
    </row>
    <row r="8" spans="1:16" x14ac:dyDescent="0.3">
      <c r="A8">
        <v>7</v>
      </c>
      <c r="B8">
        <f>+data!B8</f>
        <v>470</v>
      </c>
      <c r="C8">
        <f t="shared" si="1"/>
        <v>498</v>
      </c>
      <c r="D8">
        <f t="shared" si="1"/>
        <v>508</v>
      </c>
      <c r="E8">
        <f t="shared" si="1"/>
        <v>489</v>
      </c>
      <c r="F8">
        <f t="shared" si="1"/>
        <v>533</v>
      </c>
      <c r="G8">
        <f t="shared" si="1"/>
        <v>547</v>
      </c>
      <c r="H8">
        <f>+G7</f>
        <v>500</v>
      </c>
      <c r="I8">
        <f t="shared" si="0"/>
        <v>6.1527326947041043</v>
      </c>
      <c r="N8" t="s">
        <v>6</v>
      </c>
      <c r="O8" s="1">
        <f>+CORREL(B4:B151,D4:D151)</f>
        <v>0.9332668650960998</v>
      </c>
    </row>
    <row r="9" spans="1:16" x14ac:dyDescent="0.3">
      <c r="A9">
        <v>8</v>
      </c>
      <c r="B9">
        <f>+data!B9</f>
        <v>510</v>
      </c>
      <c r="C9">
        <f t="shared" si="1"/>
        <v>470</v>
      </c>
      <c r="D9">
        <f t="shared" si="1"/>
        <v>498</v>
      </c>
      <c r="E9">
        <f t="shared" si="1"/>
        <v>508</v>
      </c>
      <c r="F9">
        <f t="shared" si="1"/>
        <v>489</v>
      </c>
      <c r="G9">
        <f t="shared" si="1"/>
        <v>533</v>
      </c>
      <c r="H9">
        <f t="shared" ref="H9:H72" si="2">+G8</f>
        <v>547</v>
      </c>
      <c r="I9">
        <f t="shared" si="0"/>
        <v>6.2344107257183712</v>
      </c>
      <c r="N9" t="s">
        <v>7</v>
      </c>
      <c r="O9" s="1">
        <f>+CORREL(B5:B151,E5:E151)</f>
        <v>0.90984246821729786</v>
      </c>
    </row>
    <row r="10" spans="1:16" x14ac:dyDescent="0.3">
      <c r="A10">
        <v>9</v>
      </c>
      <c r="B10">
        <f>+data!B10</f>
        <v>490</v>
      </c>
      <c r="C10">
        <f t="shared" si="1"/>
        <v>510</v>
      </c>
      <c r="D10">
        <f t="shared" si="1"/>
        <v>470</v>
      </c>
      <c r="E10">
        <f t="shared" si="1"/>
        <v>498</v>
      </c>
      <c r="F10">
        <f t="shared" si="1"/>
        <v>508</v>
      </c>
      <c r="G10">
        <f t="shared" si="1"/>
        <v>489</v>
      </c>
      <c r="H10">
        <f t="shared" si="2"/>
        <v>533</v>
      </c>
      <c r="I10">
        <f t="shared" si="0"/>
        <v>6.1944053911046719</v>
      </c>
      <c r="N10" t="s">
        <v>8</v>
      </c>
      <c r="O10" s="1">
        <f>+CORREL(B6:B151,F6:F151)</f>
        <v>0.87082644023577938</v>
      </c>
    </row>
    <row r="11" spans="1:16" x14ac:dyDescent="0.3">
      <c r="A11">
        <v>10</v>
      </c>
      <c r="B11">
        <f>+data!B11</f>
        <v>488</v>
      </c>
      <c r="C11">
        <f t="shared" si="1"/>
        <v>490</v>
      </c>
      <c r="D11">
        <f t="shared" si="1"/>
        <v>510</v>
      </c>
      <c r="E11">
        <f t="shared" si="1"/>
        <v>470</v>
      </c>
      <c r="F11">
        <f t="shared" si="1"/>
        <v>498</v>
      </c>
      <c r="G11">
        <f t="shared" si="1"/>
        <v>508</v>
      </c>
      <c r="H11">
        <f t="shared" si="2"/>
        <v>489</v>
      </c>
      <c r="I11">
        <f t="shared" si="0"/>
        <v>6.1903154058531475</v>
      </c>
      <c r="N11" t="s">
        <v>9</v>
      </c>
      <c r="O11" s="1">
        <f>+CORREL(B7:B151,G7:G151)</f>
        <v>0.84101530698529092</v>
      </c>
    </row>
    <row r="12" spans="1:16" x14ac:dyDescent="0.3">
      <c r="A12">
        <v>11</v>
      </c>
      <c r="B12">
        <f>+data!B12</f>
        <v>485</v>
      </c>
      <c r="C12">
        <f t="shared" si="1"/>
        <v>488</v>
      </c>
      <c r="D12">
        <f t="shared" si="1"/>
        <v>490</v>
      </c>
      <c r="E12">
        <f t="shared" si="1"/>
        <v>510</v>
      </c>
      <c r="F12">
        <f t="shared" si="1"/>
        <v>470</v>
      </c>
      <c r="G12">
        <f t="shared" si="1"/>
        <v>498</v>
      </c>
      <c r="H12">
        <f t="shared" si="2"/>
        <v>508</v>
      </c>
      <c r="I12">
        <f t="shared" si="0"/>
        <v>6.1841488909374833</v>
      </c>
      <c r="N12" t="s">
        <v>10</v>
      </c>
      <c r="O12" s="1">
        <f>+CORREL(B8:B151,H8:H151)</f>
        <v>0.81595478430587665</v>
      </c>
    </row>
    <row r="13" spans="1:16" x14ac:dyDescent="0.3">
      <c r="A13">
        <v>12</v>
      </c>
      <c r="B13">
        <f>+data!B13</f>
        <v>446</v>
      </c>
      <c r="C13">
        <f t="shared" si="1"/>
        <v>485</v>
      </c>
      <c r="D13">
        <f t="shared" si="1"/>
        <v>488</v>
      </c>
      <c r="E13">
        <f t="shared" si="1"/>
        <v>490</v>
      </c>
      <c r="F13">
        <f t="shared" si="1"/>
        <v>510</v>
      </c>
      <c r="G13">
        <f t="shared" ref="G13:H76" si="3">+F12</f>
        <v>470</v>
      </c>
      <c r="H13">
        <f t="shared" si="2"/>
        <v>498</v>
      </c>
      <c r="I13">
        <f t="shared" si="0"/>
        <v>6.1003189520200642</v>
      </c>
    </row>
    <row r="14" spans="1:16" x14ac:dyDescent="0.3">
      <c r="A14">
        <v>13</v>
      </c>
      <c r="B14">
        <f>+data!B14</f>
        <v>469</v>
      </c>
      <c r="C14">
        <f t="shared" si="1"/>
        <v>446</v>
      </c>
      <c r="D14">
        <f t="shared" si="1"/>
        <v>485</v>
      </c>
      <c r="E14">
        <f t="shared" si="1"/>
        <v>488</v>
      </c>
      <c r="F14">
        <f t="shared" si="1"/>
        <v>490</v>
      </c>
      <c r="G14">
        <f t="shared" si="3"/>
        <v>510</v>
      </c>
      <c r="H14">
        <f t="shared" si="2"/>
        <v>470</v>
      </c>
      <c r="I14">
        <f t="shared" si="0"/>
        <v>6.1506027684462792</v>
      </c>
      <c r="J14" t="s">
        <v>11</v>
      </c>
    </row>
    <row r="15" spans="1:16" x14ac:dyDescent="0.3">
      <c r="A15">
        <v>14</v>
      </c>
      <c r="B15">
        <f>+data!B15</f>
        <v>444</v>
      </c>
      <c r="C15">
        <f t="shared" si="1"/>
        <v>469</v>
      </c>
      <c r="D15">
        <f t="shared" si="1"/>
        <v>446</v>
      </c>
      <c r="E15">
        <f t="shared" si="1"/>
        <v>485</v>
      </c>
      <c r="F15">
        <f t="shared" si="1"/>
        <v>488</v>
      </c>
      <c r="G15">
        <f t="shared" si="3"/>
        <v>490</v>
      </c>
      <c r="H15">
        <f t="shared" si="2"/>
        <v>510</v>
      </c>
      <c r="I15">
        <f t="shared" si="0"/>
        <v>6.0958245624322247</v>
      </c>
      <c r="J15" s="1" t="s">
        <v>68</v>
      </c>
    </row>
    <row r="16" spans="1:16" x14ac:dyDescent="0.3">
      <c r="A16">
        <v>15</v>
      </c>
      <c r="B16">
        <f>+data!B16</f>
        <v>443</v>
      </c>
      <c r="C16">
        <f t="shared" si="1"/>
        <v>444</v>
      </c>
      <c r="D16">
        <f t="shared" si="1"/>
        <v>469</v>
      </c>
      <c r="E16">
        <f t="shared" si="1"/>
        <v>446</v>
      </c>
      <c r="F16">
        <f t="shared" si="1"/>
        <v>485</v>
      </c>
      <c r="G16">
        <f t="shared" si="3"/>
        <v>488</v>
      </c>
      <c r="H16">
        <f t="shared" si="2"/>
        <v>490</v>
      </c>
      <c r="I16">
        <f t="shared" si="0"/>
        <v>6.0935697700451357</v>
      </c>
    </row>
    <row r="17" spans="1:15" x14ac:dyDescent="0.3">
      <c r="A17">
        <v>16</v>
      </c>
      <c r="B17">
        <f>+data!B17</f>
        <v>454</v>
      </c>
      <c r="C17">
        <f t="shared" si="1"/>
        <v>443</v>
      </c>
      <c r="D17">
        <f t="shared" si="1"/>
        <v>444</v>
      </c>
      <c r="E17">
        <f t="shared" si="1"/>
        <v>469</v>
      </c>
      <c r="F17">
        <f t="shared" si="1"/>
        <v>446</v>
      </c>
      <c r="G17">
        <f t="shared" si="3"/>
        <v>485</v>
      </c>
      <c r="H17">
        <f t="shared" si="2"/>
        <v>488</v>
      </c>
      <c r="I17">
        <f t="shared" si="0"/>
        <v>6.1180971980413483</v>
      </c>
      <c r="J17" t="s">
        <v>16</v>
      </c>
    </row>
    <row r="18" spans="1:15" x14ac:dyDescent="0.3">
      <c r="A18">
        <v>17</v>
      </c>
      <c r="B18">
        <f>+data!B18</f>
        <v>459</v>
      </c>
      <c r="C18">
        <f t="shared" si="1"/>
        <v>454</v>
      </c>
      <c r="D18">
        <f t="shared" si="1"/>
        <v>443</v>
      </c>
      <c r="E18">
        <f t="shared" si="1"/>
        <v>444</v>
      </c>
      <c r="F18">
        <f t="shared" si="1"/>
        <v>469</v>
      </c>
      <c r="G18">
        <f t="shared" si="3"/>
        <v>446</v>
      </c>
      <c r="H18">
        <f t="shared" si="2"/>
        <v>485</v>
      </c>
      <c r="I18">
        <f t="shared" si="0"/>
        <v>6.1290502100605453</v>
      </c>
    </row>
    <row r="19" spans="1:15" x14ac:dyDescent="0.3">
      <c r="A19">
        <v>18</v>
      </c>
      <c r="B19">
        <f>+data!B19</f>
        <v>484</v>
      </c>
      <c r="C19">
        <f t="shared" si="1"/>
        <v>459</v>
      </c>
      <c r="D19">
        <f t="shared" si="1"/>
        <v>454</v>
      </c>
      <c r="E19">
        <f t="shared" si="1"/>
        <v>443</v>
      </c>
      <c r="F19">
        <f t="shared" si="1"/>
        <v>444</v>
      </c>
      <c r="G19">
        <f t="shared" si="3"/>
        <v>469</v>
      </c>
      <c r="H19">
        <f t="shared" si="2"/>
        <v>446</v>
      </c>
      <c r="I19">
        <f t="shared" si="0"/>
        <v>6.1820849067166321</v>
      </c>
    </row>
    <row r="20" spans="1:15" x14ac:dyDescent="0.3">
      <c r="A20">
        <v>19</v>
      </c>
      <c r="B20">
        <f>+data!B20</f>
        <v>488</v>
      </c>
      <c r="C20">
        <f t="shared" si="1"/>
        <v>484</v>
      </c>
      <c r="D20">
        <f t="shared" si="1"/>
        <v>459</v>
      </c>
      <c r="E20">
        <f t="shared" si="1"/>
        <v>454</v>
      </c>
      <c r="F20">
        <f t="shared" si="1"/>
        <v>443</v>
      </c>
      <c r="G20">
        <f t="shared" si="3"/>
        <v>444</v>
      </c>
      <c r="H20">
        <f t="shared" si="2"/>
        <v>469</v>
      </c>
      <c r="I20">
        <f t="shared" si="0"/>
        <v>6.1903154058531475</v>
      </c>
      <c r="J20" t="s">
        <v>12</v>
      </c>
      <c r="O20" s="1" t="s">
        <v>70</v>
      </c>
    </row>
    <row r="21" spans="1:15" x14ac:dyDescent="0.3">
      <c r="A21">
        <v>20</v>
      </c>
      <c r="B21">
        <f>+data!B21</f>
        <v>484</v>
      </c>
      <c r="C21">
        <f t="shared" si="1"/>
        <v>488</v>
      </c>
      <c r="D21">
        <f t="shared" si="1"/>
        <v>484</v>
      </c>
      <c r="E21">
        <f t="shared" si="1"/>
        <v>459</v>
      </c>
      <c r="F21">
        <f t="shared" si="1"/>
        <v>454</v>
      </c>
      <c r="G21">
        <f t="shared" si="3"/>
        <v>443</v>
      </c>
      <c r="H21">
        <f t="shared" si="2"/>
        <v>444</v>
      </c>
      <c r="I21">
        <f t="shared" si="0"/>
        <v>6.1820849067166321</v>
      </c>
      <c r="J21" s="2" t="s">
        <v>13</v>
      </c>
      <c r="L21" s="1" t="s">
        <v>87</v>
      </c>
    </row>
    <row r="22" spans="1:15" x14ac:dyDescent="0.3">
      <c r="A22">
        <v>21</v>
      </c>
      <c r="B22">
        <f>+data!B22</f>
        <v>472</v>
      </c>
      <c r="C22">
        <f t="shared" si="1"/>
        <v>484</v>
      </c>
      <c r="D22">
        <f t="shared" si="1"/>
        <v>488</v>
      </c>
      <c r="E22">
        <f t="shared" si="1"/>
        <v>484</v>
      </c>
      <c r="F22">
        <f t="shared" si="1"/>
        <v>459</v>
      </c>
      <c r="G22">
        <f t="shared" si="3"/>
        <v>454</v>
      </c>
      <c r="H22">
        <f t="shared" si="2"/>
        <v>443</v>
      </c>
      <c r="I22">
        <f t="shared" si="0"/>
        <v>6.156978985585555</v>
      </c>
    </row>
    <row r="23" spans="1:15" x14ac:dyDescent="0.3">
      <c r="A23">
        <v>22</v>
      </c>
      <c r="B23">
        <f>+data!B23</f>
        <v>485</v>
      </c>
      <c r="C23">
        <f t="shared" si="1"/>
        <v>472</v>
      </c>
      <c r="D23">
        <f t="shared" si="1"/>
        <v>484</v>
      </c>
      <c r="E23">
        <f t="shared" si="1"/>
        <v>488</v>
      </c>
      <c r="F23">
        <f t="shared" si="1"/>
        <v>484</v>
      </c>
      <c r="G23">
        <f t="shared" si="3"/>
        <v>459</v>
      </c>
      <c r="H23">
        <f t="shared" si="2"/>
        <v>454</v>
      </c>
      <c r="I23">
        <f t="shared" si="0"/>
        <v>6.1841488909374833</v>
      </c>
    </row>
    <row r="24" spans="1:15" x14ac:dyDescent="0.3">
      <c r="A24">
        <v>23</v>
      </c>
      <c r="B24">
        <f>+data!B24</f>
        <v>474</v>
      </c>
      <c r="C24">
        <f t="shared" si="1"/>
        <v>485</v>
      </c>
      <c r="D24">
        <f t="shared" si="1"/>
        <v>472</v>
      </c>
      <c r="E24">
        <f t="shared" si="1"/>
        <v>484</v>
      </c>
      <c r="F24">
        <f t="shared" si="1"/>
        <v>488</v>
      </c>
      <c r="G24">
        <f t="shared" si="3"/>
        <v>484</v>
      </c>
      <c r="H24">
        <f t="shared" si="2"/>
        <v>459</v>
      </c>
      <c r="I24">
        <f t="shared" si="0"/>
        <v>6.1612073216950769</v>
      </c>
    </row>
    <row r="25" spans="1:15" x14ac:dyDescent="0.3">
      <c r="A25">
        <v>24</v>
      </c>
      <c r="B25">
        <f>+data!B25</f>
        <v>467</v>
      </c>
      <c r="C25">
        <f t="shared" si="1"/>
        <v>474</v>
      </c>
      <c r="D25">
        <f t="shared" si="1"/>
        <v>485</v>
      </c>
      <c r="E25">
        <f t="shared" si="1"/>
        <v>472</v>
      </c>
      <c r="F25">
        <f t="shared" si="1"/>
        <v>484</v>
      </c>
      <c r="G25">
        <f t="shared" si="3"/>
        <v>488</v>
      </c>
      <c r="H25">
        <f t="shared" si="2"/>
        <v>484</v>
      </c>
      <c r="I25">
        <f t="shared" si="0"/>
        <v>6.1463292576688975</v>
      </c>
    </row>
    <row r="26" spans="1:15" x14ac:dyDescent="0.3">
      <c r="A26">
        <v>25</v>
      </c>
      <c r="B26">
        <f>+data!B26</f>
        <v>476</v>
      </c>
      <c r="C26">
        <f t="shared" si="1"/>
        <v>467</v>
      </c>
      <c r="D26">
        <f t="shared" si="1"/>
        <v>474</v>
      </c>
      <c r="E26">
        <f t="shared" si="1"/>
        <v>485</v>
      </c>
      <c r="F26">
        <f t="shared" si="1"/>
        <v>472</v>
      </c>
      <c r="G26">
        <f t="shared" si="3"/>
        <v>484</v>
      </c>
      <c r="H26">
        <f t="shared" si="2"/>
        <v>488</v>
      </c>
      <c r="I26">
        <f t="shared" si="0"/>
        <v>6.1654178542314204</v>
      </c>
      <c r="J26" t="s">
        <v>40</v>
      </c>
    </row>
    <row r="27" spans="1:15" x14ac:dyDescent="0.3">
      <c r="A27">
        <v>26</v>
      </c>
      <c r="B27">
        <f>+data!B27</f>
        <v>486</v>
      </c>
      <c r="C27">
        <f t="shared" si="1"/>
        <v>476</v>
      </c>
      <c r="D27">
        <f t="shared" si="1"/>
        <v>467</v>
      </c>
      <c r="E27">
        <f t="shared" si="1"/>
        <v>474</v>
      </c>
      <c r="F27">
        <f t="shared" si="1"/>
        <v>485</v>
      </c>
      <c r="G27">
        <f t="shared" si="3"/>
        <v>472</v>
      </c>
      <c r="H27">
        <f t="shared" si="2"/>
        <v>484</v>
      </c>
      <c r="I27">
        <f t="shared" si="0"/>
        <v>6.1862086239004936</v>
      </c>
      <c r="J27" t="s">
        <v>41</v>
      </c>
    </row>
    <row r="28" spans="1:15" x14ac:dyDescent="0.3">
      <c r="A28">
        <v>27</v>
      </c>
      <c r="B28">
        <f>+data!B28</f>
        <v>452</v>
      </c>
      <c r="C28">
        <f t="shared" si="1"/>
        <v>486</v>
      </c>
      <c r="D28">
        <f t="shared" si="1"/>
        <v>476</v>
      </c>
      <c r="E28">
        <f t="shared" si="1"/>
        <v>467</v>
      </c>
      <c r="F28">
        <f t="shared" si="1"/>
        <v>474</v>
      </c>
      <c r="G28">
        <f t="shared" si="3"/>
        <v>485</v>
      </c>
      <c r="H28">
        <f t="shared" si="2"/>
        <v>472</v>
      </c>
      <c r="I28">
        <f t="shared" si="0"/>
        <v>6.1136821798322316</v>
      </c>
      <c r="J28" s="1" t="s">
        <v>71</v>
      </c>
    </row>
    <row r="29" spans="1:15" x14ac:dyDescent="0.3">
      <c r="A29">
        <v>28</v>
      </c>
      <c r="B29">
        <f>+data!B29</f>
        <v>466</v>
      </c>
      <c r="C29">
        <f t="shared" si="1"/>
        <v>452</v>
      </c>
      <c r="D29">
        <f t="shared" si="1"/>
        <v>486</v>
      </c>
      <c r="E29">
        <f t="shared" si="1"/>
        <v>476</v>
      </c>
      <c r="F29">
        <f t="shared" si="1"/>
        <v>467</v>
      </c>
      <c r="G29">
        <f t="shared" si="3"/>
        <v>474</v>
      </c>
      <c r="H29">
        <f t="shared" si="2"/>
        <v>485</v>
      </c>
      <c r="I29">
        <f t="shared" si="0"/>
        <v>6.1441856341256456</v>
      </c>
    </row>
    <row r="30" spans="1:15" x14ac:dyDescent="0.3">
      <c r="A30">
        <v>29</v>
      </c>
      <c r="B30">
        <f>+data!B30</f>
        <v>450</v>
      </c>
      <c r="C30">
        <f t="shared" si="1"/>
        <v>466</v>
      </c>
      <c r="D30">
        <f t="shared" si="1"/>
        <v>452</v>
      </c>
      <c r="E30">
        <f t="shared" si="1"/>
        <v>486</v>
      </c>
      <c r="F30">
        <f t="shared" si="1"/>
        <v>476</v>
      </c>
      <c r="G30">
        <f t="shared" si="3"/>
        <v>467</v>
      </c>
      <c r="H30">
        <f t="shared" si="2"/>
        <v>474</v>
      </c>
      <c r="I30">
        <f t="shared" si="0"/>
        <v>6.1092475827643655</v>
      </c>
    </row>
    <row r="31" spans="1:15" x14ac:dyDescent="0.3">
      <c r="A31">
        <v>30</v>
      </c>
      <c r="B31">
        <f>+data!B31</f>
        <v>406</v>
      </c>
      <c r="C31">
        <f t="shared" si="1"/>
        <v>450</v>
      </c>
      <c r="D31">
        <f t="shared" si="1"/>
        <v>466</v>
      </c>
      <c r="E31">
        <f t="shared" si="1"/>
        <v>452</v>
      </c>
      <c r="F31">
        <f t="shared" si="1"/>
        <v>486</v>
      </c>
      <c r="G31">
        <f t="shared" si="3"/>
        <v>476</v>
      </c>
      <c r="H31">
        <f t="shared" si="2"/>
        <v>467</v>
      </c>
      <c r="I31">
        <f t="shared" si="0"/>
        <v>6.0063531596017325</v>
      </c>
    </row>
    <row r="32" spans="1:15" x14ac:dyDescent="0.3">
      <c r="A32">
        <v>31</v>
      </c>
      <c r="B32">
        <f>+data!B32</f>
        <v>394</v>
      </c>
      <c r="C32">
        <f t="shared" si="1"/>
        <v>406</v>
      </c>
      <c r="D32">
        <f t="shared" si="1"/>
        <v>450</v>
      </c>
      <c r="E32">
        <f t="shared" si="1"/>
        <v>466</v>
      </c>
      <c r="F32">
        <f t="shared" si="1"/>
        <v>452</v>
      </c>
      <c r="G32">
        <f t="shared" si="3"/>
        <v>486</v>
      </c>
      <c r="H32">
        <f t="shared" si="2"/>
        <v>476</v>
      </c>
      <c r="I32">
        <f t="shared" si="0"/>
        <v>5.9763509092979339</v>
      </c>
    </row>
    <row r="33" spans="1:9" x14ac:dyDescent="0.3">
      <c r="A33">
        <v>32</v>
      </c>
      <c r="B33">
        <f>+data!B33</f>
        <v>395</v>
      </c>
      <c r="C33">
        <f t="shared" si="1"/>
        <v>394</v>
      </c>
      <c r="D33">
        <f t="shared" si="1"/>
        <v>406</v>
      </c>
      <c r="E33">
        <f t="shared" si="1"/>
        <v>450</v>
      </c>
      <c r="F33">
        <f t="shared" si="1"/>
        <v>466</v>
      </c>
      <c r="G33">
        <f t="shared" si="3"/>
        <v>452</v>
      </c>
      <c r="H33">
        <f t="shared" si="2"/>
        <v>486</v>
      </c>
      <c r="I33">
        <f t="shared" si="0"/>
        <v>5.978885764901122</v>
      </c>
    </row>
    <row r="34" spans="1:9" x14ac:dyDescent="0.3">
      <c r="A34">
        <v>33</v>
      </c>
      <c r="B34">
        <f>+data!B34</f>
        <v>396</v>
      </c>
      <c r="C34">
        <f t="shared" si="1"/>
        <v>395</v>
      </c>
      <c r="D34">
        <f t="shared" si="1"/>
        <v>394</v>
      </c>
      <c r="E34">
        <f t="shared" si="1"/>
        <v>406</v>
      </c>
      <c r="F34">
        <f t="shared" si="1"/>
        <v>450</v>
      </c>
      <c r="G34">
        <f t="shared" si="3"/>
        <v>466</v>
      </c>
      <c r="H34">
        <f t="shared" si="2"/>
        <v>452</v>
      </c>
      <c r="I34">
        <f t="shared" si="0"/>
        <v>5.9814142112544806</v>
      </c>
    </row>
    <row r="35" spans="1:9" x14ac:dyDescent="0.3">
      <c r="A35">
        <v>34</v>
      </c>
      <c r="B35">
        <f>+data!B35</f>
        <v>405</v>
      </c>
      <c r="C35">
        <f t="shared" si="1"/>
        <v>396</v>
      </c>
      <c r="D35">
        <f t="shared" si="1"/>
        <v>395</v>
      </c>
      <c r="E35">
        <f t="shared" si="1"/>
        <v>394</v>
      </c>
      <c r="F35">
        <f t="shared" si="1"/>
        <v>406</v>
      </c>
      <c r="G35">
        <f t="shared" si="3"/>
        <v>450</v>
      </c>
      <c r="H35">
        <f t="shared" si="2"/>
        <v>466</v>
      </c>
      <c r="I35">
        <f t="shared" si="0"/>
        <v>6.0038870671065387</v>
      </c>
    </row>
    <row r="36" spans="1:9" x14ac:dyDescent="0.3">
      <c r="A36">
        <v>35</v>
      </c>
      <c r="B36">
        <f>+data!B36</f>
        <v>372</v>
      </c>
      <c r="C36">
        <f t="shared" si="1"/>
        <v>405</v>
      </c>
      <c r="D36">
        <f t="shared" si="1"/>
        <v>396</v>
      </c>
      <c r="E36">
        <f t="shared" si="1"/>
        <v>395</v>
      </c>
      <c r="F36">
        <f t="shared" si="1"/>
        <v>394</v>
      </c>
      <c r="G36">
        <f t="shared" si="3"/>
        <v>406</v>
      </c>
      <c r="H36">
        <f t="shared" si="2"/>
        <v>450</v>
      </c>
      <c r="I36">
        <f t="shared" si="0"/>
        <v>5.9188938542731462</v>
      </c>
    </row>
    <row r="37" spans="1:9" x14ac:dyDescent="0.3">
      <c r="A37">
        <v>36</v>
      </c>
      <c r="B37">
        <f>+data!B37</f>
        <v>365</v>
      </c>
      <c r="C37">
        <f t="shared" si="1"/>
        <v>372</v>
      </c>
      <c r="D37">
        <f t="shared" si="1"/>
        <v>405</v>
      </c>
      <c r="E37">
        <f t="shared" si="1"/>
        <v>396</v>
      </c>
      <c r="F37">
        <f t="shared" si="1"/>
        <v>395</v>
      </c>
      <c r="G37">
        <f t="shared" si="3"/>
        <v>394</v>
      </c>
      <c r="H37">
        <f t="shared" si="2"/>
        <v>406</v>
      </c>
      <c r="I37">
        <f t="shared" si="0"/>
        <v>5.8998973535824915</v>
      </c>
    </row>
    <row r="38" spans="1:9" x14ac:dyDescent="0.3">
      <c r="A38">
        <v>37</v>
      </c>
      <c r="B38">
        <f>+data!B38</f>
        <v>379</v>
      </c>
      <c r="C38">
        <f t="shared" si="1"/>
        <v>365</v>
      </c>
      <c r="D38">
        <f t="shared" si="1"/>
        <v>372</v>
      </c>
      <c r="E38">
        <f t="shared" si="1"/>
        <v>405</v>
      </c>
      <c r="F38">
        <f t="shared" si="1"/>
        <v>396</v>
      </c>
      <c r="G38">
        <f t="shared" si="3"/>
        <v>395</v>
      </c>
      <c r="H38">
        <f t="shared" si="2"/>
        <v>394</v>
      </c>
      <c r="I38">
        <f t="shared" si="0"/>
        <v>5.9375362050824263</v>
      </c>
    </row>
    <row r="39" spans="1:9" x14ac:dyDescent="0.3">
      <c r="A39">
        <v>38</v>
      </c>
      <c r="B39">
        <f>+data!B39</f>
        <v>363</v>
      </c>
      <c r="C39">
        <f t="shared" si="1"/>
        <v>379</v>
      </c>
      <c r="D39">
        <f t="shared" si="1"/>
        <v>365</v>
      </c>
      <c r="E39">
        <f t="shared" si="1"/>
        <v>372</v>
      </c>
      <c r="F39">
        <f t="shared" si="1"/>
        <v>405</v>
      </c>
      <c r="G39">
        <f t="shared" si="3"/>
        <v>396</v>
      </c>
      <c r="H39">
        <f t="shared" si="2"/>
        <v>395</v>
      </c>
      <c r="I39">
        <f t="shared" si="0"/>
        <v>5.8944028342648505</v>
      </c>
    </row>
    <row r="40" spans="1:9" x14ac:dyDescent="0.3">
      <c r="A40">
        <v>39</v>
      </c>
      <c r="B40">
        <f>+data!B40</f>
        <v>341</v>
      </c>
      <c r="C40">
        <f t="shared" si="1"/>
        <v>363</v>
      </c>
      <c r="D40">
        <f t="shared" si="1"/>
        <v>379</v>
      </c>
      <c r="E40">
        <f t="shared" si="1"/>
        <v>365</v>
      </c>
      <c r="F40">
        <f t="shared" si="1"/>
        <v>372</v>
      </c>
      <c r="G40">
        <f t="shared" si="3"/>
        <v>405</v>
      </c>
      <c r="H40">
        <f t="shared" si="2"/>
        <v>396</v>
      </c>
      <c r="I40">
        <f t="shared" si="0"/>
        <v>5.8318824772835169</v>
      </c>
    </row>
    <row r="41" spans="1:9" x14ac:dyDescent="0.3">
      <c r="A41">
        <v>40</v>
      </c>
      <c r="B41">
        <f>+data!B41</f>
        <v>345</v>
      </c>
      <c r="C41">
        <f t="shared" si="1"/>
        <v>341</v>
      </c>
      <c r="D41">
        <f t="shared" si="1"/>
        <v>363</v>
      </c>
      <c r="E41">
        <f t="shared" si="1"/>
        <v>379</v>
      </c>
      <c r="F41">
        <f t="shared" si="1"/>
        <v>365</v>
      </c>
      <c r="G41">
        <f t="shared" si="3"/>
        <v>372</v>
      </c>
      <c r="H41">
        <f t="shared" si="2"/>
        <v>405</v>
      </c>
      <c r="I41">
        <f t="shared" si="0"/>
        <v>5.8435444170313602</v>
      </c>
    </row>
    <row r="42" spans="1:9" x14ac:dyDescent="0.3">
      <c r="A42">
        <v>41</v>
      </c>
      <c r="B42">
        <f>+data!B42</f>
        <v>360</v>
      </c>
      <c r="C42">
        <f t="shared" si="1"/>
        <v>345</v>
      </c>
      <c r="D42">
        <f t="shared" si="1"/>
        <v>341</v>
      </c>
      <c r="E42">
        <f t="shared" si="1"/>
        <v>363</v>
      </c>
      <c r="F42">
        <f t="shared" si="1"/>
        <v>379</v>
      </c>
      <c r="G42">
        <f t="shared" si="3"/>
        <v>365</v>
      </c>
      <c r="H42">
        <f t="shared" si="2"/>
        <v>372</v>
      </c>
      <c r="I42">
        <f t="shared" si="0"/>
        <v>5.8861040314501558</v>
      </c>
    </row>
    <row r="43" spans="1:9" x14ac:dyDescent="0.3">
      <c r="A43">
        <v>42</v>
      </c>
      <c r="B43">
        <f>+data!B43</f>
        <v>315</v>
      </c>
      <c r="C43">
        <f t="shared" si="1"/>
        <v>360</v>
      </c>
      <c r="D43">
        <f t="shared" si="1"/>
        <v>345</v>
      </c>
      <c r="E43">
        <f t="shared" si="1"/>
        <v>341</v>
      </c>
      <c r="F43">
        <f t="shared" si="1"/>
        <v>363</v>
      </c>
      <c r="G43">
        <f t="shared" si="3"/>
        <v>379</v>
      </c>
      <c r="H43">
        <f t="shared" si="2"/>
        <v>365</v>
      </c>
      <c r="I43">
        <f t="shared" si="0"/>
        <v>5.7525726388256331</v>
      </c>
    </row>
    <row r="44" spans="1:9" x14ac:dyDescent="0.3">
      <c r="A44">
        <v>43</v>
      </c>
      <c r="B44">
        <f>+data!B44</f>
        <v>323</v>
      </c>
      <c r="C44">
        <f t="shared" si="1"/>
        <v>315</v>
      </c>
      <c r="D44">
        <f t="shared" si="1"/>
        <v>360</v>
      </c>
      <c r="E44">
        <f t="shared" si="1"/>
        <v>345</v>
      </c>
      <c r="F44">
        <f t="shared" si="1"/>
        <v>341</v>
      </c>
      <c r="G44">
        <f t="shared" si="3"/>
        <v>363</v>
      </c>
      <c r="H44">
        <f t="shared" si="2"/>
        <v>379</v>
      </c>
      <c r="I44">
        <f t="shared" si="0"/>
        <v>5.7776523232226564</v>
      </c>
    </row>
    <row r="45" spans="1:9" x14ac:dyDescent="0.3">
      <c r="A45">
        <v>44</v>
      </c>
      <c r="B45">
        <f>+data!B45</f>
        <v>344</v>
      </c>
      <c r="C45">
        <f t="shared" si="1"/>
        <v>323</v>
      </c>
      <c r="D45">
        <f t="shared" si="1"/>
        <v>315</v>
      </c>
      <c r="E45">
        <f t="shared" si="1"/>
        <v>360</v>
      </c>
      <c r="F45">
        <f t="shared" si="1"/>
        <v>345</v>
      </c>
      <c r="G45">
        <f t="shared" si="3"/>
        <v>341</v>
      </c>
      <c r="H45">
        <f t="shared" si="2"/>
        <v>363</v>
      </c>
      <c r="I45">
        <f t="shared" si="0"/>
        <v>5.8406416573733981</v>
      </c>
    </row>
    <row r="46" spans="1:9" x14ac:dyDescent="0.3">
      <c r="A46">
        <v>45</v>
      </c>
      <c r="B46">
        <f>+data!B46</f>
        <v>317</v>
      </c>
      <c r="C46">
        <f t="shared" si="1"/>
        <v>344</v>
      </c>
      <c r="D46">
        <f t="shared" si="1"/>
        <v>323</v>
      </c>
      <c r="E46">
        <f t="shared" si="1"/>
        <v>315</v>
      </c>
      <c r="F46">
        <f t="shared" si="1"/>
        <v>360</v>
      </c>
      <c r="G46">
        <f t="shared" si="3"/>
        <v>345</v>
      </c>
      <c r="H46">
        <f t="shared" si="2"/>
        <v>341</v>
      </c>
      <c r="I46">
        <f t="shared" si="0"/>
        <v>5.7589017738772803</v>
      </c>
    </row>
    <row r="47" spans="1:9" x14ac:dyDescent="0.3">
      <c r="A47">
        <v>46</v>
      </c>
      <c r="B47">
        <f>+data!B47</f>
        <v>334</v>
      </c>
      <c r="C47">
        <f t="shared" si="1"/>
        <v>317</v>
      </c>
      <c r="D47">
        <f t="shared" si="1"/>
        <v>344</v>
      </c>
      <c r="E47">
        <f t="shared" si="1"/>
        <v>323</v>
      </c>
      <c r="F47">
        <f t="shared" si="1"/>
        <v>315</v>
      </c>
      <c r="G47">
        <f t="shared" si="3"/>
        <v>360</v>
      </c>
      <c r="H47">
        <f t="shared" si="2"/>
        <v>345</v>
      </c>
      <c r="I47">
        <f t="shared" si="0"/>
        <v>5.8111409929767008</v>
      </c>
    </row>
    <row r="48" spans="1:9" x14ac:dyDescent="0.3">
      <c r="A48">
        <v>47</v>
      </c>
      <c r="B48">
        <f>+data!B48</f>
        <v>333</v>
      </c>
      <c r="C48">
        <f t="shared" si="1"/>
        <v>334</v>
      </c>
      <c r="D48">
        <f t="shared" si="1"/>
        <v>317</v>
      </c>
      <c r="E48">
        <f t="shared" si="1"/>
        <v>344</v>
      </c>
      <c r="F48">
        <f t="shared" si="1"/>
        <v>323</v>
      </c>
      <c r="G48">
        <f t="shared" si="3"/>
        <v>315</v>
      </c>
      <c r="H48">
        <f t="shared" si="2"/>
        <v>360</v>
      </c>
      <c r="I48">
        <f t="shared" si="0"/>
        <v>5.8081424899804439</v>
      </c>
    </row>
    <row r="49" spans="1:9" x14ac:dyDescent="0.3">
      <c r="A49">
        <v>48</v>
      </c>
      <c r="B49">
        <f>+data!B49</f>
        <v>351</v>
      </c>
      <c r="C49">
        <f t="shared" si="1"/>
        <v>333</v>
      </c>
      <c r="D49">
        <f t="shared" si="1"/>
        <v>334</v>
      </c>
      <c r="E49">
        <f t="shared" si="1"/>
        <v>317</v>
      </c>
      <c r="F49">
        <f t="shared" si="1"/>
        <v>344</v>
      </c>
      <c r="G49">
        <f t="shared" si="3"/>
        <v>323</v>
      </c>
      <c r="H49">
        <f t="shared" si="2"/>
        <v>315</v>
      </c>
      <c r="I49">
        <f t="shared" si="0"/>
        <v>5.8607862234658654</v>
      </c>
    </row>
    <row r="50" spans="1:9" x14ac:dyDescent="0.3">
      <c r="A50">
        <v>49</v>
      </c>
      <c r="B50">
        <f>+data!B50</f>
        <v>336</v>
      </c>
      <c r="C50">
        <f t="shared" si="1"/>
        <v>351</v>
      </c>
      <c r="D50">
        <f t="shared" si="1"/>
        <v>333</v>
      </c>
      <c r="E50">
        <f t="shared" si="1"/>
        <v>334</v>
      </c>
      <c r="F50">
        <f t="shared" si="1"/>
        <v>317</v>
      </c>
      <c r="G50">
        <f t="shared" si="3"/>
        <v>344</v>
      </c>
      <c r="H50">
        <f t="shared" si="2"/>
        <v>323</v>
      </c>
      <c r="I50">
        <f t="shared" si="0"/>
        <v>5.8171111599632042</v>
      </c>
    </row>
    <row r="51" spans="1:9" x14ac:dyDescent="0.3">
      <c r="A51">
        <v>50</v>
      </c>
      <c r="B51">
        <f>+data!B51</f>
        <v>314</v>
      </c>
      <c r="C51">
        <f t="shared" si="1"/>
        <v>336</v>
      </c>
      <c r="D51">
        <f t="shared" si="1"/>
        <v>351</v>
      </c>
      <c r="E51">
        <f t="shared" si="1"/>
        <v>333</v>
      </c>
      <c r="F51">
        <f t="shared" si="1"/>
        <v>334</v>
      </c>
      <c r="G51">
        <f t="shared" si="3"/>
        <v>317</v>
      </c>
      <c r="H51">
        <f t="shared" si="2"/>
        <v>344</v>
      </c>
      <c r="I51">
        <f t="shared" si="0"/>
        <v>5.7493929859082531</v>
      </c>
    </row>
    <row r="52" spans="1:9" x14ac:dyDescent="0.3">
      <c r="A52">
        <v>51</v>
      </c>
      <c r="B52">
        <f>+data!B52</f>
        <v>311</v>
      </c>
      <c r="C52">
        <f t="shared" si="1"/>
        <v>314</v>
      </c>
      <c r="D52">
        <f t="shared" si="1"/>
        <v>336</v>
      </c>
      <c r="E52">
        <f t="shared" si="1"/>
        <v>351</v>
      </c>
      <c r="F52">
        <f t="shared" si="1"/>
        <v>333</v>
      </c>
      <c r="G52">
        <f t="shared" si="3"/>
        <v>334</v>
      </c>
      <c r="H52">
        <f t="shared" si="2"/>
        <v>317</v>
      </c>
      <c r="I52">
        <f t="shared" si="0"/>
        <v>5.7397929121792339</v>
      </c>
    </row>
    <row r="53" spans="1:9" x14ac:dyDescent="0.3">
      <c r="A53">
        <v>52</v>
      </c>
      <c r="B53">
        <f>+data!B53</f>
        <v>322</v>
      </c>
      <c r="C53">
        <f t="shared" si="1"/>
        <v>311</v>
      </c>
      <c r="D53">
        <f t="shared" si="1"/>
        <v>314</v>
      </c>
      <c r="E53">
        <f t="shared" si="1"/>
        <v>336</v>
      </c>
      <c r="F53">
        <f t="shared" si="1"/>
        <v>351</v>
      </c>
      <c r="G53">
        <f t="shared" si="3"/>
        <v>333</v>
      </c>
      <c r="H53">
        <f t="shared" si="2"/>
        <v>334</v>
      </c>
      <c r="I53">
        <f t="shared" si="0"/>
        <v>5.7745515455444085</v>
      </c>
    </row>
    <row r="54" spans="1:9" x14ac:dyDescent="0.3">
      <c r="A54">
        <v>53</v>
      </c>
      <c r="B54">
        <f>+data!B54</f>
        <v>323</v>
      </c>
      <c r="C54">
        <f t="shared" si="1"/>
        <v>322</v>
      </c>
      <c r="D54">
        <f t="shared" si="1"/>
        <v>311</v>
      </c>
      <c r="E54">
        <f t="shared" si="1"/>
        <v>314</v>
      </c>
      <c r="F54">
        <f t="shared" si="1"/>
        <v>336</v>
      </c>
      <c r="G54">
        <f t="shared" si="3"/>
        <v>351</v>
      </c>
      <c r="H54">
        <f t="shared" si="2"/>
        <v>333</v>
      </c>
      <c r="I54">
        <f t="shared" si="0"/>
        <v>5.7776523232226564</v>
      </c>
    </row>
    <row r="55" spans="1:9" x14ac:dyDescent="0.3">
      <c r="A55">
        <v>54</v>
      </c>
      <c r="B55">
        <f>+data!B55</f>
        <v>315</v>
      </c>
      <c r="C55">
        <f t="shared" si="1"/>
        <v>323</v>
      </c>
      <c r="D55">
        <f t="shared" si="1"/>
        <v>322</v>
      </c>
      <c r="E55">
        <f t="shared" si="1"/>
        <v>311</v>
      </c>
      <c r="F55">
        <f t="shared" si="1"/>
        <v>314</v>
      </c>
      <c r="G55">
        <f t="shared" si="3"/>
        <v>336</v>
      </c>
      <c r="H55">
        <f t="shared" si="2"/>
        <v>351</v>
      </c>
      <c r="I55">
        <f t="shared" si="0"/>
        <v>5.7525726388256331</v>
      </c>
    </row>
    <row r="56" spans="1:9" x14ac:dyDescent="0.3">
      <c r="A56">
        <v>55</v>
      </c>
      <c r="B56">
        <f>+data!B56</f>
        <v>318</v>
      </c>
      <c r="C56">
        <f t="shared" si="1"/>
        <v>315</v>
      </c>
      <c r="D56">
        <f t="shared" si="1"/>
        <v>323</v>
      </c>
      <c r="E56">
        <f t="shared" si="1"/>
        <v>322</v>
      </c>
      <c r="F56">
        <f t="shared" si="1"/>
        <v>311</v>
      </c>
      <c r="G56">
        <f t="shared" si="3"/>
        <v>314</v>
      </c>
      <c r="H56">
        <f t="shared" si="2"/>
        <v>336</v>
      </c>
      <c r="I56">
        <f t="shared" si="0"/>
        <v>5.7620513827801769</v>
      </c>
    </row>
    <row r="57" spans="1:9" x14ac:dyDescent="0.3">
      <c r="A57">
        <v>56</v>
      </c>
      <c r="B57">
        <f>+data!B57</f>
        <v>307</v>
      </c>
      <c r="C57">
        <f t="shared" si="1"/>
        <v>318</v>
      </c>
      <c r="D57">
        <f t="shared" si="1"/>
        <v>315</v>
      </c>
      <c r="E57">
        <f t="shared" si="1"/>
        <v>323</v>
      </c>
      <c r="F57">
        <f t="shared" si="1"/>
        <v>322</v>
      </c>
      <c r="G57">
        <f t="shared" si="3"/>
        <v>311</v>
      </c>
      <c r="H57">
        <f t="shared" si="2"/>
        <v>314</v>
      </c>
      <c r="I57">
        <f t="shared" si="0"/>
        <v>5.7268477475871968</v>
      </c>
    </row>
    <row r="58" spans="1:9" x14ac:dyDescent="0.3">
      <c r="A58">
        <v>57</v>
      </c>
      <c r="B58">
        <f>+data!B58</f>
        <v>311</v>
      </c>
      <c r="C58">
        <f t="shared" si="1"/>
        <v>307</v>
      </c>
      <c r="D58">
        <f t="shared" si="1"/>
        <v>318</v>
      </c>
      <c r="E58">
        <f t="shared" si="1"/>
        <v>315</v>
      </c>
      <c r="F58">
        <f t="shared" si="1"/>
        <v>323</v>
      </c>
      <c r="G58">
        <f t="shared" si="3"/>
        <v>322</v>
      </c>
      <c r="H58">
        <f t="shared" si="2"/>
        <v>311</v>
      </c>
      <c r="I58">
        <f t="shared" si="0"/>
        <v>5.7397929121792339</v>
      </c>
    </row>
    <row r="59" spans="1:9" x14ac:dyDescent="0.3">
      <c r="A59">
        <v>58</v>
      </c>
      <c r="B59">
        <f>+data!B59</f>
        <v>347</v>
      </c>
      <c r="C59">
        <f t="shared" si="1"/>
        <v>311</v>
      </c>
      <c r="D59">
        <f t="shared" si="1"/>
        <v>307</v>
      </c>
      <c r="E59">
        <f t="shared" si="1"/>
        <v>318</v>
      </c>
      <c r="F59">
        <f t="shared" si="1"/>
        <v>315</v>
      </c>
      <c r="G59">
        <f t="shared" si="3"/>
        <v>323</v>
      </c>
      <c r="H59">
        <f t="shared" si="2"/>
        <v>322</v>
      </c>
      <c r="I59">
        <f t="shared" si="0"/>
        <v>5.8493247799468593</v>
      </c>
    </row>
    <row r="60" spans="1:9" x14ac:dyDescent="0.3">
      <c r="A60">
        <v>59</v>
      </c>
      <c r="B60">
        <f>+data!B60</f>
        <v>306</v>
      </c>
      <c r="C60">
        <f t="shared" si="1"/>
        <v>347</v>
      </c>
      <c r="D60">
        <f t="shared" si="1"/>
        <v>311</v>
      </c>
      <c r="E60">
        <f t="shared" si="1"/>
        <v>307</v>
      </c>
      <c r="F60">
        <f t="shared" si="1"/>
        <v>318</v>
      </c>
      <c r="G60">
        <f t="shared" si="3"/>
        <v>315</v>
      </c>
      <c r="H60">
        <f t="shared" si="2"/>
        <v>323</v>
      </c>
      <c r="I60">
        <f t="shared" si="0"/>
        <v>5.7235851019523807</v>
      </c>
    </row>
    <row r="61" spans="1:9" x14ac:dyDescent="0.3">
      <c r="A61">
        <v>60</v>
      </c>
      <c r="B61">
        <f>+data!B61</f>
        <v>318</v>
      </c>
      <c r="C61">
        <f t="shared" si="1"/>
        <v>306</v>
      </c>
      <c r="D61">
        <f t="shared" si="1"/>
        <v>347</v>
      </c>
      <c r="E61">
        <f t="shared" si="1"/>
        <v>311</v>
      </c>
      <c r="F61">
        <f t="shared" si="1"/>
        <v>307</v>
      </c>
      <c r="G61">
        <f t="shared" si="3"/>
        <v>318</v>
      </c>
      <c r="H61">
        <f t="shared" si="2"/>
        <v>315</v>
      </c>
      <c r="I61">
        <f t="shared" si="0"/>
        <v>5.7620513827801769</v>
      </c>
    </row>
    <row r="62" spans="1:9" x14ac:dyDescent="0.3">
      <c r="A62">
        <v>61</v>
      </c>
      <c r="B62">
        <f>+data!B62</f>
        <v>321</v>
      </c>
      <c r="C62">
        <f t="shared" si="1"/>
        <v>318</v>
      </c>
      <c r="D62">
        <f t="shared" si="1"/>
        <v>306</v>
      </c>
      <c r="E62">
        <f t="shared" si="1"/>
        <v>347</v>
      </c>
      <c r="F62">
        <f t="shared" si="1"/>
        <v>311</v>
      </c>
      <c r="G62">
        <f t="shared" si="3"/>
        <v>307</v>
      </c>
      <c r="H62">
        <f t="shared" si="2"/>
        <v>318</v>
      </c>
      <c r="I62">
        <f t="shared" si="0"/>
        <v>5.7714411231300158</v>
      </c>
    </row>
    <row r="63" spans="1:9" x14ac:dyDescent="0.3">
      <c r="A63">
        <v>62</v>
      </c>
      <c r="B63">
        <f>+data!B63</f>
        <v>314</v>
      </c>
      <c r="C63">
        <f t="shared" si="1"/>
        <v>321</v>
      </c>
      <c r="D63">
        <f t="shared" si="1"/>
        <v>318</v>
      </c>
      <c r="E63">
        <f t="shared" si="1"/>
        <v>306</v>
      </c>
      <c r="F63">
        <f t="shared" si="1"/>
        <v>347</v>
      </c>
      <c r="G63">
        <f t="shared" si="3"/>
        <v>311</v>
      </c>
      <c r="H63">
        <f t="shared" si="2"/>
        <v>307</v>
      </c>
      <c r="I63">
        <f t="shared" si="0"/>
        <v>5.7493929859082531</v>
      </c>
    </row>
    <row r="64" spans="1:9" x14ac:dyDescent="0.3">
      <c r="A64">
        <v>63</v>
      </c>
      <c r="B64">
        <f>+data!B64</f>
        <v>308</v>
      </c>
      <c r="C64">
        <f t="shared" si="1"/>
        <v>314</v>
      </c>
      <c r="D64">
        <f t="shared" si="1"/>
        <v>321</v>
      </c>
      <c r="E64">
        <f t="shared" si="1"/>
        <v>318</v>
      </c>
      <c r="F64">
        <f t="shared" si="1"/>
        <v>306</v>
      </c>
      <c r="G64">
        <f t="shared" si="3"/>
        <v>347</v>
      </c>
      <c r="H64">
        <f t="shared" si="2"/>
        <v>311</v>
      </c>
      <c r="I64">
        <f t="shared" si="0"/>
        <v>5.730099782973574</v>
      </c>
    </row>
    <row r="65" spans="1:9" x14ac:dyDescent="0.3">
      <c r="A65">
        <v>64</v>
      </c>
      <c r="B65">
        <f>+data!B65</f>
        <v>324</v>
      </c>
      <c r="C65">
        <f t="shared" si="1"/>
        <v>308</v>
      </c>
      <c r="D65">
        <f t="shared" si="1"/>
        <v>314</v>
      </c>
      <c r="E65">
        <f t="shared" si="1"/>
        <v>321</v>
      </c>
      <c r="F65">
        <f t="shared" si="1"/>
        <v>318</v>
      </c>
      <c r="G65">
        <f t="shared" si="3"/>
        <v>306</v>
      </c>
      <c r="H65">
        <f t="shared" si="2"/>
        <v>347</v>
      </c>
      <c r="I65">
        <f t="shared" si="0"/>
        <v>5.780743515792329</v>
      </c>
    </row>
    <row r="66" spans="1:9" x14ac:dyDescent="0.3">
      <c r="A66">
        <v>65</v>
      </c>
      <c r="B66">
        <f>+data!B66</f>
        <v>313</v>
      </c>
      <c r="C66">
        <f t="shared" si="1"/>
        <v>324</v>
      </c>
      <c r="D66">
        <f t="shared" si="1"/>
        <v>308</v>
      </c>
      <c r="E66">
        <f t="shared" si="1"/>
        <v>314</v>
      </c>
      <c r="F66">
        <f t="shared" si="1"/>
        <v>321</v>
      </c>
      <c r="G66">
        <f t="shared" si="3"/>
        <v>318</v>
      </c>
      <c r="H66">
        <f t="shared" si="2"/>
        <v>306</v>
      </c>
      <c r="I66">
        <f t="shared" si="0"/>
        <v>5.7462031905401529</v>
      </c>
    </row>
    <row r="67" spans="1:9" x14ac:dyDescent="0.3">
      <c r="A67">
        <v>66</v>
      </c>
      <c r="B67">
        <f>+data!B67</f>
        <v>304</v>
      </c>
      <c r="C67">
        <f t="shared" si="1"/>
        <v>313</v>
      </c>
      <c r="D67">
        <f t="shared" si="1"/>
        <v>324</v>
      </c>
      <c r="E67">
        <f t="shared" si="1"/>
        <v>308</v>
      </c>
      <c r="F67">
        <f t="shared" si="1"/>
        <v>314</v>
      </c>
      <c r="G67">
        <f t="shared" si="3"/>
        <v>321</v>
      </c>
      <c r="H67">
        <f t="shared" si="2"/>
        <v>318</v>
      </c>
      <c r="I67">
        <f t="shared" ref="I67:I130" si="4">+LN(B67)</f>
        <v>5.7170277014062219</v>
      </c>
    </row>
    <row r="68" spans="1:9" x14ac:dyDescent="0.3">
      <c r="A68">
        <v>67</v>
      </c>
      <c r="B68">
        <f>+data!B68</f>
        <v>306</v>
      </c>
      <c r="C68">
        <f t="shared" ref="C68:F131" si="5">+B67</f>
        <v>304</v>
      </c>
      <c r="D68">
        <f t="shared" si="5"/>
        <v>313</v>
      </c>
      <c r="E68">
        <f t="shared" si="5"/>
        <v>324</v>
      </c>
      <c r="F68">
        <f t="shared" si="5"/>
        <v>308</v>
      </c>
      <c r="G68">
        <f t="shared" si="3"/>
        <v>314</v>
      </c>
      <c r="H68">
        <f t="shared" si="2"/>
        <v>321</v>
      </c>
      <c r="I68">
        <f t="shared" si="4"/>
        <v>5.7235851019523807</v>
      </c>
    </row>
    <row r="69" spans="1:9" x14ac:dyDescent="0.3">
      <c r="A69">
        <v>68</v>
      </c>
      <c r="B69">
        <f>+data!B69</f>
        <v>284</v>
      </c>
      <c r="C69">
        <f t="shared" si="5"/>
        <v>306</v>
      </c>
      <c r="D69">
        <f t="shared" si="5"/>
        <v>304</v>
      </c>
      <c r="E69">
        <f t="shared" si="5"/>
        <v>313</v>
      </c>
      <c r="F69">
        <f t="shared" si="5"/>
        <v>324</v>
      </c>
      <c r="G69">
        <f t="shared" si="3"/>
        <v>308</v>
      </c>
      <c r="H69">
        <f t="shared" si="2"/>
        <v>314</v>
      </c>
      <c r="I69">
        <f t="shared" si="4"/>
        <v>5.6489742381612063</v>
      </c>
    </row>
    <row r="70" spans="1:9" x14ac:dyDescent="0.3">
      <c r="A70">
        <v>69</v>
      </c>
      <c r="B70">
        <f>+data!B70</f>
        <v>291</v>
      </c>
      <c r="C70">
        <f t="shared" si="5"/>
        <v>284</v>
      </c>
      <c r="D70">
        <f t="shared" si="5"/>
        <v>306</v>
      </c>
      <c r="E70">
        <f t="shared" si="5"/>
        <v>304</v>
      </c>
      <c r="F70">
        <f t="shared" si="5"/>
        <v>313</v>
      </c>
      <c r="G70">
        <f t="shared" si="3"/>
        <v>324</v>
      </c>
      <c r="H70">
        <f t="shared" si="2"/>
        <v>308</v>
      </c>
      <c r="I70">
        <f t="shared" si="4"/>
        <v>5.6733232671714928</v>
      </c>
    </row>
    <row r="71" spans="1:9" x14ac:dyDescent="0.3">
      <c r="A71">
        <v>70</v>
      </c>
      <c r="B71">
        <f>+data!B71</f>
        <v>307</v>
      </c>
      <c r="C71">
        <f t="shared" si="5"/>
        <v>291</v>
      </c>
      <c r="D71">
        <f t="shared" si="5"/>
        <v>284</v>
      </c>
      <c r="E71">
        <f t="shared" si="5"/>
        <v>306</v>
      </c>
      <c r="F71">
        <f t="shared" si="5"/>
        <v>304</v>
      </c>
      <c r="G71">
        <f t="shared" si="3"/>
        <v>313</v>
      </c>
      <c r="H71">
        <f t="shared" si="2"/>
        <v>324</v>
      </c>
      <c r="I71">
        <f t="shared" si="4"/>
        <v>5.7268477475871968</v>
      </c>
    </row>
    <row r="72" spans="1:9" x14ac:dyDescent="0.3">
      <c r="A72">
        <v>71</v>
      </c>
      <c r="B72">
        <f>+data!B72</f>
        <v>320</v>
      </c>
      <c r="C72">
        <f t="shared" si="5"/>
        <v>307</v>
      </c>
      <c r="D72">
        <f t="shared" si="5"/>
        <v>291</v>
      </c>
      <c r="E72">
        <f t="shared" si="5"/>
        <v>284</v>
      </c>
      <c r="F72">
        <f t="shared" si="5"/>
        <v>306</v>
      </c>
      <c r="G72">
        <f t="shared" si="3"/>
        <v>304</v>
      </c>
      <c r="H72">
        <f t="shared" si="2"/>
        <v>313</v>
      </c>
      <c r="I72">
        <f t="shared" si="4"/>
        <v>5.768320995793772</v>
      </c>
    </row>
    <row r="73" spans="1:9" x14ac:dyDescent="0.3">
      <c r="A73">
        <v>72</v>
      </c>
      <c r="B73">
        <f>+data!B73</f>
        <v>314</v>
      </c>
      <c r="C73">
        <f t="shared" si="5"/>
        <v>320</v>
      </c>
      <c r="D73">
        <f t="shared" si="5"/>
        <v>307</v>
      </c>
      <c r="E73">
        <f t="shared" si="5"/>
        <v>291</v>
      </c>
      <c r="F73">
        <f t="shared" si="5"/>
        <v>284</v>
      </c>
      <c r="G73">
        <f t="shared" si="3"/>
        <v>306</v>
      </c>
      <c r="H73">
        <f t="shared" si="3"/>
        <v>304</v>
      </c>
      <c r="I73">
        <f t="shared" si="4"/>
        <v>5.7493929859082531</v>
      </c>
    </row>
    <row r="74" spans="1:9" x14ac:dyDescent="0.3">
      <c r="A74">
        <v>73</v>
      </c>
      <c r="B74">
        <f>+data!B74</f>
        <v>306</v>
      </c>
      <c r="C74">
        <f t="shared" si="5"/>
        <v>314</v>
      </c>
      <c r="D74">
        <f t="shared" si="5"/>
        <v>320</v>
      </c>
      <c r="E74">
        <f t="shared" si="5"/>
        <v>307</v>
      </c>
      <c r="F74">
        <f t="shared" si="5"/>
        <v>291</v>
      </c>
      <c r="G74">
        <f t="shared" si="3"/>
        <v>284</v>
      </c>
      <c r="H74">
        <f t="shared" si="3"/>
        <v>306</v>
      </c>
      <c r="I74">
        <f t="shared" si="4"/>
        <v>5.7235851019523807</v>
      </c>
    </row>
    <row r="75" spans="1:9" x14ac:dyDescent="0.3">
      <c r="A75">
        <v>74</v>
      </c>
      <c r="B75">
        <f>+data!B75</f>
        <v>307</v>
      </c>
      <c r="C75">
        <f t="shared" si="5"/>
        <v>306</v>
      </c>
      <c r="D75">
        <f t="shared" si="5"/>
        <v>314</v>
      </c>
      <c r="E75">
        <f t="shared" si="5"/>
        <v>320</v>
      </c>
      <c r="F75">
        <f t="shared" si="5"/>
        <v>307</v>
      </c>
      <c r="G75">
        <f t="shared" si="3"/>
        <v>291</v>
      </c>
      <c r="H75">
        <f t="shared" si="3"/>
        <v>284</v>
      </c>
      <c r="I75">
        <f t="shared" si="4"/>
        <v>5.7268477475871968</v>
      </c>
    </row>
    <row r="76" spans="1:9" x14ac:dyDescent="0.3">
      <c r="A76">
        <v>75</v>
      </c>
      <c r="B76">
        <f>+data!B76</f>
        <v>294</v>
      </c>
      <c r="C76">
        <f t="shared" si="5"/>
        <v>307</v>
      </c>
      <c r="D76">
        <f t="shared" si="5"/>
        <v>306</v>
      </c>
      <c r="E76">
        <f t="shared" si="5"/>
        <v>314</v>
      </c>
      <c r="F76">
        <f t="shared" si="5"/>
        <v>320</v>
      </c>
      <c r="G76">
        <f t="shared" si="3"/>
        <v>307</v>
      </c>
      <c r="H76">
        <f t="shared" si="3"/>
        <v>291</v>
      </c>
      <c r="I76">
        <f t="shared" si="4"/>
        <v>5.6835797673386814</v>
      </c>
    </row>
    <row r="77" spans="1:9" x14ac:dyDescent="0.3">
      <c r="A77">
        <v>76</v>
      </c>
      <c r="B77">
        <f>+data!B77</f>
        <v>304</v>
      </c>
      <c r="C77">
        <f t="shared" si="5"/>
        <v>294</v>
      </c>
      <c r="D77">
        <f t="shared" si="5"/>
        <v>307</v>
      </c>
      <c r="E77">
        <f t="shared" si="5"/>
        <v>306</v>
      </c>
      <c r="F77">
        <f t="shared" si="5"/>
        <v>314</v>
      </c>
      <c r="G77">
        <f t="shared" ref="G77:H140" si="6">+F76</f>
        <v>320</v>
      </c>
      <c r="H77">
        <f t="shared" si="6"/>
        <v>307</v>
      </c>
      <c r="I77">
        <f t="shared" si="4"/>
        <v>5.7170277014062219</v>
      </c>
    </row>
    <row r="78" spans="1:9" x14ac:dyDescent="0.3">
      <c r="A78">
        <v>77</v>
      </c>
      <c r="B78">
        <f>+data!B78</f>
        <v>319</v>
      </c>
      <c r="C78">
        <f t="shared" si="5"/>
        <v>304</v>
      </c>
      <c r="D78">
        <f t="shared" si="5"/>
        <v>294</v>
      </c>
      <c r="E78">
        <f t="shared" si="5"/>
        <v>307</v>
      </c>
      <c r="F78">
        <f t="shared" si="5"/>
        <v>306</v>
      </c>
      <c r="G78">
        <f t="shared" si="6"/>
        <v>314</v>
      </c>
      <c r="H78">
        <f t="shared" si="6"/>
        <v>320</v>
      </c>
      <c r="I78">
        <f t="shared" si="4"/>
        <v>5.7651911027848444</v>
      </c>
    </row>
    <row r="79" spans="1:9" x14ac:dyDescent="0.3">
      <c r="A79">
        <v>78</v>
      </c>
      <c r="B79">
        <f>+data!B79</f>
        <v>341</v>
      </c>
      <c r="C79">
        <f t="shared" si="5"/>
        <v>319</v>
      </c>
      <c r="D79">
        <f t="shared" si="5"/>
        <v>304</v>
      </c>
      <c r="E79">
        <f t="shared" si="5"/>
        <v>294</v>
      </c>
      <c r="F79">
        <f t="shared" si="5"/>
        <v>307</v>
      </c>
      <c r="G79">
        <f t="shared" si="6"/>
        <v>306</v>
      </c>
      <c r="H79">
        <f t="shared" si="6"/>
        <v>314</v>
      </c>
      <c r="I79">
        <f t="shared" si="4"/>
        <v>5.8318824772835169</v>
      </c>
    </row>
    <row r="80" spans="1:9" x14ac:dyDescent="0.3">
      <c r="A80">
        <v>79</v>
      </c>
      <c r="B80">
        <f>+data!B80</f>
        <v>322</v>
      </c>
      <c r="C80">
        <f t="shared" si="5"/>
        <v>341</v>
      </c>
      <c r="D80">
        <f t="shared" si="5"/>
        <v>319</v>
      </c>
      <c r="E80">
        <f t="shared" si="5"/>
        <v>304</v>
      </c>
      <c r="F80">
        <f t="shared" si="5"/>
        <v>294</v>
      </c>
      <c r="G80">
        <f t="shared" si="6"/>
        <v>307</v>
      </c>
      <c r="H80">
        <f t="shared" si="6"/>
        <v>306</v>
      </c>
      <c r="I80">
        <f t="shared" si="4"/>
        <v>5.7745515455444085</v>
      </c>
    </row>
    <row r="81" spans="1:9" x14ac:dyDescent="0.3">
      <c r="A81">
        <v>80</v>
      </c>
      <c r="B81">
        <f>+data!B81</f>
        <v>334</v>
      </c>
      <c r="C81">
        <f t="shared" si="5"/>
        <v>322</v>
      </c>
      <c r="D81">
        <f t="shared" si="5"/>
        <v>341</v>
      </c>
      <c r="E81">
        <f t="shared" si="5"/>
        <v>319</v>
      </c>
      <c r="F81">
        <f t="shared" si="5"/>
        <v>304</v>
      </c>
      <c r="G81">
        <f t="shared" si="6"/>
        <v>294</v>
      </c>
      <c r="H81">
        <f t="shared" si="6"/>
        <v>307</v>
      </c>
      <c r="I81">
        <f t="shared" si="4"/>
        <v>5.8111409929767008</v>
      </c>
    </row>
    <row r="82" spans="1:9" x14ac:dyDescent="0.3">
      <c r="A82">
        <v>81</v>
      </c>
      <c r="B82">
        <f>+data!B82</f>
        <v>319</v>
      </c>
      <c r="C82">
        <f t="shared" si="5"/>
        <v>334</v>
      </c>
      <c r="D82">
        <f t="shared" si="5"/>
        <v>322</v>
      </c>
      <c r="E82">
        <f t="shared" si="5"/>
        <v>341</v>
      </c>
      <c r="F82">
        <f t="shared" si="5"/>
        <v>319</v>
      </c>
      <c r="G82">
        <f t="shared" si="6"/>
        <v>304</v>
      </c>
      <c r="H82">
        <f t="shared" si="6"/>
        <v>294</v>
      </c>
      <c r="I82">
        <f t="shared" si="4"/>
        <v>5.7651911027848444</v>
      </c>
    </row>
    <row r="83" spans="1:9" x14ac:dyDescent="0.3">
      <c r="A83">
        <v>82</v>
      </c>
      <c r="B83">
        <f>+data!B83</f>
        <v>309</v>
      </c>
      <c r="C83">
        <f t="shared" si="5"/>
        <v>319</v>
      </c>
      <c r="D83">
        <f t="shared" si="5"/>
        <v>334</v>
      </c>
      <c r="E83">
        <f t="shared" si="5"/>
        <v>322</v>
      </c>
      <c r="F83">
        <f t="shared" si="5"/>
        <v>341</v>
      </c>
      <c r="G83">
        <f t="shared" si="6"/>
        <v>319</v>
      </c>
      <c r="H83">
        <f t="shared" si="6"/>
        <v>304</v>
      </c>
      <c r="I83">
        <f t="shared" si="4"/>
        <v>5.7333412768977459</v>
      </c>
    </row>
    <row r="84" spans="1:9" x14ac:dyDescent="0.3">
      <c r="A84">
        <v>83</v>
      </c>
      <c r="B84">
        <f>+data!B84</f>
        <v>334</v>
      </c>
      <c r="C84">
        <f t="shared" si="5"/>
        <v>309</v>
      </c>
      <c r="D84">
        <f t="shared" si="5"/>
        <v>319</v>
      </c>
      <c r="E84">
        <f t="shared" si="5"/>
        <v>334</v>
      </c>
      <c r="F84">
        <f t="shared" si="5"/>
        <v>322</v>
      </c>
      <c r="G84">
        <f t="shared" si="6"/>
        <v>341</v>
      </c>
      <c r="H84">
        <f t="shared" si="6"/>
        <v>319</v>
      </c>
      <c r="I84">
        <f t="shared" si="4"/>
        <v>5.8111409929767008</v>
      </c>
    </row>
    <row r="85" spans="1:9" x14ac:dyDescent="0.3">
      <c r="A85">
        <v>84</v>
      </c>
      <c r="B85">
        <f>+data!B85</f>
        <v>313</v>
      </c>
      <c r="C85">
        <f t="shared" si="5"/>
        <v>334</v>
      </c>
      <c r="D85">
        <f t="shared" si="5"/>
        <v>309</v>
      </c>
      <c r="E85">
        <f t="shared" si="5"/>
        <v>319</v>
      </c>
      <c r="F85">
        <f t="shared" si="5"/>
        <v>334</v>
      </c>
      <c r="G85">
        <f t="shared" si="6"/>
        <v>322</v>
      </c>
      <c r="H85">
        <f t="shared" si="6"/>
        <v>341</v>
      </c>
      <c r="I85">
        <f t="shared" si="4"/>
        <v>5.7462031905401529</v>
      </c>
    </row>
    <row r="86" spans="1:9" x14ac:dyDescent="0.3">
      <c r="A86">
        <v>85</v>
      </c>
      <c r="B86">
        <f>+data!B86</f>
        <v>302</v>
      </c>
      <c r="C86">
        <f t="shared" si="5"/>
        <v>313</v>
      </c>
      <c r="D86">
        <f t="shared" si="5"/>
        <v>334</v>
      </c>
      <c r="E86">
        <f t="shared" si="5"/>
        <v>309</v>
      </c>
      <c r="F86">
        <f t="shared" si="5"/>
        <v>319</v>
      </c>
      <c r="G86">
        <f t="shared" si="6"/>
        <v>334</v>
      </c>
      <c r="H86">
        <f t="shared" si="6"/>
        <v>322</v>
      </c>
      <c r="I86">
        <f t="shared" si="4"/>
        <v>5.7104270173748697</v>
      </c>
    </row>
    <row r="87" spans="1:9" x14ac:dyDescent="0.3">
      <c r="A87">
        <v>86</v>
      </c>
      <c r="B87">
        <f>+data!B87</f>
        <v>303</v>
      </c>
      <c r="C87">
        <f t="shared" si="5"/>
        <v>302</v>
      </c>
      <c r="D87">
        <f t="shared" si="5"/>
        <v>313</v>
      </c>
      <c r="E87">
        <f t="shared" si="5"/>
        <v>334</v>
      </c>
      <c r="F87">
        <f t="shared" si="5"/>
        <v>309</v>
      </c>
      <c r="G87">
        <f t="shared" si="6"/>
        <v>319</v>
      </c>
      <c r="H87">
        <f t="shared" si="6"/>
        <v>334</v>
      </c>
      <c r="I87">
        <f t="shared" si="4"/>
        <v>5.7137328055093688</v>
      </c>
    </row>
    <row r="88" spans="1:9" x14ac:dyDescent="0.3">
      <c r="A88">
        <v>87</v>
      </c>
      <c r="B88">
        <f>+data!B88</f>
        <v>300</v>
      </c>
      <c r="C88">
        <f t="shared" si="5"/>
        <v>303</v>
      </c>
      <c r="D88">
        <f t="shared" si="5"/>
        <v>302</v>
      </c>
      <c r="E88">
        <f t="shared" si="5"/>
        <v>313</v>
      </c>
      <c r="F88">
        <f t="shared" si="5"/>
        <v>334</v>
      </c>
      <c r="G88">
        <f t="shared" si="6"/>
        <v>309</v>
      </c>
      <c r="H88">
        <f t="shared" si="6"/>
        <v>319</v>
      </c>
      <c r="I88">
        <f t="shared" si="4"/>
        <v>5.7037824746562009</v>
      </c>
    </row>
    <row r="89" spans="1:9" x14ac:dyDescent="0.3">
      <c r="A89">
        <v>88</v>
      </c>
      <c r="B89">
        <f>+data!B89</f>
        <v>304</v>
      </c>
      <c r="C89">
        <f t="shared" si="5"/>
        <v>300</v>
      </c>
      <c r="D89">
        <f t="shared" si="5"/>
        <v>303</v>
      </c>
      <c r="E89">
        <f t="shared" si="5"/>
        <v>302</v>
      </c>
      <c r="F89">
        <f t="shared" si="5"/>
        <v>313</v>
      </c>
      <c r="G89">
        <f t="shared" si="6"/>
        <v>334</v>
      </c>
      <c r="H89">
        <f t="shared" si="6"/>
        <v>309</v>
      </c>
      <c r="I89">
        <f t="shared" si="4"/>
        <v>5.7170277014062219</v>
      </c>
    </row>
    <row r="90" spans="1:9" x14ac:dyDescent="0.3">
      <c r="A90">
        <v>89</v>
      </c>
      <c r="B90">
        <f>+data!B90</f>
        <v>320</v>
      </c>
      <c r="C90">
        <f t="shared" si="5"/>
        <v>304</v>
      </c>
      <c r="D90">
        <f t="shared" si="5"/>
        <v>300</v>
      </c>
      <c r="E90">
        <f t="shared" si="5"/>
        <v>303</v>
      </c>
      <c r="F90">
        <f t="shared" si="5"/>
        <v>302</v>
      </c>
      <c r="G90">
        <f t="shared" si="6"/>
        <v>313</v>
      </c>
      <c r="H90">
        <f t="shared" si="6"/>
        <v>334</v>
      </c>
      <c r="I90">
        <f t="shared" si="4"/>
        <v>5.768320995793772</v>
      </c>
    </row>
    <row r="91" spans="1:9" x14ac:dyDescent="0.3">
      <c r="A91">
        <v>90</v>
      </c>
      <c r="B91">
        <f>+data!B91</f>
        <v>312</v>
      </c>
      <c r="C91">
        <f t="shared" si="5"/>
        <v>320</v>
      </c>
      <c r="D91">
        <f t="shared" si="5"/>
        <v>304</v>
      </c>
      <c r="E91">
        <f t="shared" si="5"/>
        <v>300</v>
      </c>
      <c r="F91">
        <f t="shared" si="5"/>
        <v>303</v>
      </c>
      <c r="G91">
        <f t="shared" si="6"/>
        <v>302</v>
      </c>
      <c r="H91">
        <f t="shared" si="6"/>
        <v>313</v>
      </c>
      <c r="I91">
        <f t="shared" si="4"/>
        <v>5.7430031878094825</v>
      </c>
    </row>
    <row r="92" spans="1:9" x14ac:dyDescent="0.3">
      <c r="A92">
        <v>91</v>
      </c>
      <c r="B92">
        <f>+data!B92</f>
        <v>305</v>
      </c>
      <c r="C92">
        <f t="shared" si="5"/>
        <v>312</v>
      </c>
      <c r="D92">
        <f t="shared" si="5"/>
        <v>320</v>
      </c>
      <c r="E92">
        <f t="shared" si="5"/>
        <v>304</v>
      </c>
      <c r="F92">
        <f t="shared" si="5"/>
        <v>300</v>
      </c>
      <c r="G92">
        <f t="shared" si="6"/>
        <v>303</v>
      </c>
      <c r="H92">
        <f t="shared" si="6"/>
        <v>302</v>
      </c>
      <c r="I92">
        <f t="shared" si="4"/>
        <v>5.7203117766074119</v>
      </c>
    </row>
    <row r="93" spans="1:9" x14ac:dyDescent="0.3">
      <c r="A93">
        <v>92</v>
      </c>
      <c r="B93">
        <f>+data!B93</f>
        <v>329</v>
      </c>
      <c r="C93">
        <f t="shared" si="5"/>
        <v>305</v>
      </c>
      <c r="D93">
        <f t="shared" si="5"/>
        <v>312</v>
      </c>
      <c r="E93">
        <f t="shared" si="5"/>
        <v>320</v>
      </c>
      <c r="F93">
        <f t="shared" si="5"/>
        <v>304</v>
      </c>
      <c r="G93">
        <f t="shared" si="6"/>
        <v>300</v>
      </c>
      <c r="H93">
        <f t="shared" si="6"/>
        <v>303</v>
      </c>
      <c r="I93">
        <f t="shared" si="4"/>
        <v>5.7960577507653719</v>
      </c>
    </row>
    <row r="94" spans="1:9" x14ac:dyDescent="0.3">
      <c r="A94">
        <v>93</v>
      </c>
      <c r="B94">
        <f>+data!B94</f>
        <v>346</v>
      </c>
      <c r="C94">
        <f t="shared" si="5"/>
        <v>329</v>
      </c>
      <c r="D94">
        <f t="shared" si="5"/>
        <v>305</v>
      </c>
      <c r="E94">
        <f t="shared" si="5"/>
        <v>312</v>
      </c>
      <c r="F94">
        <f t="shared" si="5"/>
        <v>320</v>
      </c>
      <c r="G94">
        <f t="shared" si="6"/>
        <v>304</v>
      </c>
      <c r="H94">
        <f t="shared" si="6"/>
        <v>300</v>
      </c>
      <c r="I94">
        <f t="shared" si="4"/>
        <v>5.8464387750577247</v>
      </c>
    </row>
    <row r="95" spans="1:9" x14ac:dyDescent="0.3">
      <c r="A95">
        <v>94</v>
      </c>
      <c r="B95">
        <f>+data!B95</f>
        <v>324</v>
      </c>
      <c r="C95">
        <f t="shared" si="5"/>
        <v>346</v>
      </c>
      <c r="D95">
        <f t="shared" si="5"/>
        <v>329</v>
      </c>
      <c r="E95">
        <f t="shared" si="5"/>
        <v>305</v>
      </c>
      <c r="F95">
        <f t="shared" si="5"/>
        <v>312</v>
      </c>
      <c r="G95">
        <f t="shared" si="6"/>
        <v>320</v>
      </c>
      <c r="H95">
        <f t="shared" si="6"/>
        <v>304</v>
      </c>
      <c r="I95">
        <f t="shared" si="4"/>
        <v>5.780743515792329</v>
      </c>
    </row>
    <row r="96" spans="1:9" x14ac:dyDescent="0.3">
      <c r="A96">
        <v>95</v>
      </c>
      <c r="B96">
        <f>+data!B96</f>
        <v>336</v>
      </c>
      <c r="C96">
        <f t="shared" si="5"/>
        <v>324</v>
      </c>
      <c r="D96">
        <f t="shared" si="5"/>
        <v>346</v>
      </c>
      <c r="E96">
        <f t="shared" si="5"/>
        <v>329</v>
      </c>
      <c r="F96">
        <f t="shared" si="5"/>
        <v>305</v>
      </c>
      <c r="G96">
        <f t="shared" si="6"/>
        <v>312</v>
      </c>
      <c r="H96">
        <f t="shared" si="6"/>
        <v>320</v>
      </c>
      <c r="I96">
        <f t="shared" si="4"/>
        <v>5.8171111599632042</v>
      </c>
    </row>
    <row r="97" spans="1:9" x14ac:dyDescent="0.3">
      <c r="A97">
        <v>96</v>
      </c>
      <c r="B97">
        <f>+data!B97</f>
        <v>371</v>
      </c>
      <c r="C97">
        <f t="shared" si="5"/>
        <v>336</v>
      </c>
      <c r="D97">
        <f t="shared" si="5"/>
        <v>324</v>
      </c>
      <c r="E97">
        <f t="shared" si="5"/>
        <v>346</v>
      </c>
      <c r="F97">
        <f t="shared" si="5"/>
        <v>329</v>
      </c>
      <c r="G97">
        <f t="shared" si="6"/>
        <v>305</v>
      </c>
      <c r="H97">
        <f t="shared" si="6"/>
        <v>312</v>
      </c>
      <c r="I97">
        <f t="shared" si="4"/>
        <v>5.916202062607435</v>
      </c>
    </row>
    <row r="98" spans="1:9" x14ac:dyDescent="0.3">
      <c r="A98">
        <v>97</v>
      </c>
      <c r="B98">
        <f>+data!B98</f>
        <v>345</v>
      </c>
      <c r="C98">
        <f t="shared" si="5"/>
        <v>371</v>
      </c>
      <c r="D98">
        <f t="shared" si="5"/>
        <v>336</v>
      </c>
      <c r="E98">
        <f t="shared" si="5"/>
        <v>324</v>
      </c>
      <c r="F98">
        <f t="shared" si="5"/>
        <v>346</v>
      </c>
      <c r="G98">
        <f t="shared" si="6"/>
        <v>329</v>
      </c>
      <c r="H98">
        <f t="shared" si="6"/>
        <v>305</v>
      </c>
      <c r="I98">
        <f t="shared" si="4"/>
        <v>5.8435444170313602</v>
      </c>
    </row>
    <row r="99" spans="1:9" x14ac:dyDescent="0.3">
      <c r="A99">
        <v>98</v>
      </c>
      <c r="B99">
        <f>+data!B99</f>
        <v>342</v>
      </c>
      <c r="C99">
        <f t="shared" si="5"/>
        <v>345</v>
      </c>
      <c r="D99">
        <f t="shared" si="5"/>
        <v>371</v>
      </c>
      <c r="E99">
        <f t="shared" si="5"/>
        <v>336</v>
      </c>
      <c r="F99">
        <f t="shared" si="5"/>
        <v>324</v>
      </c>
      <c r="G99">
        <f t="shared" si="6"/>
        <v>346</v>
      </c>
      <c r="H99">
        <f t="shared" si="6"/>
        <v>329</v>
      </c>
      <c r="I99">
        <f t="shared" si="4"/>
        <v>5.8348107370626048</v>
      </c>
    </row>
    <row r="100" spans="1:9" x14ac:dyDescent="0.3">
      <c r="A100">
        <v>99</v>
      </c>
      <c r="B100">
        <f>+data!B100</f>
        <v>325</v>
      </c>
      <c r="C100">
        <f t="shared" si="5"/>
        <v>342</v>
      </c>
      <c r="D100">
        <f t="shared" si="5"/>
        <v>345</v>
      </c>
      <c r="E100">
        <f t="shared" si="5"/>
        <v>371</v>
      </c>
      <c r="F100">
        <f t="shared" si="5"/>
        <v>336</v>
      </c>
      <c r="G100">
        <f t="shared" si="6"/>
        <v>324</v>
      </c>
      <c r="H100">
        <f t="shared" si="6"/>
        <v>346</v>
      </c>
      <c r="I100">
        <f t="shared" si="4"/>
        <v>5.7838251823297373</v>
      </c>
    </row>
    <row r="101" spans="1:9" x14ac:dyDescent="0.3">
      <c r="A101">
        <v>100</v>
      </c>
      <c r="B101">
        <f>+data!B101</f>
        <v>333</v>
      </c>
      <c r="C101">
        <f t="shared" si="5"/>
        <v>325</v>
      </c>
      <c r="D101">
        <f t="shared" si="5"/>
        <v>342</v>
      </c>
      <c r="E101">
        <f t="shared" si="5"/>
        <v>345</v>
      </c>
      <c r="F101">
        <f t="shared" si="5"/>
        <v>371</v>
      </c>
      <c r="G101">
        <f t="shared" si="6"/>
        <v>336</v>
      </c>
      <c r="H101">
        <f t="shared" si="6"/>
        <v>324</v>
      </c>
      <c r="I101">
        <f t="shared" si="4"/>
        <v>5.8081424899804439</v>
      </c>
    </row>
    <row r="102" spans="1:9" x14ac:dyDescent="0.3">
      <c r="A102">
        <v>101</v>
      </c>
      <c r="B102">
        <f>+data!B102</f>
        <v>354</v>
      </c>
      <c r="C102">
        <f t="shared" si="5"/>
        <v>333</v>
      </c>
      <c r="D102">
        <f t="shared" si="5"/>
        <v>325</v>
      </c>
      <c r="E102">
        <f t="shared" si="5"/>
        <v>342</v>
      </c>
      <c r="F102">
        <f t="shared" si="5"/>
        <v>345</v>
      </c>
      <c r="G102">
        <f t="shared" si="6"/>
        <v>371</v>
      </c>
      <c r="H102">
        <f t="shared" si="6"/>
        <v>336</v>
      </c>
      <c r="I102">
        <f t="shared" si="4"/>
        <v>5.8692969131337742</v>
      </c>
    </row>
    <row r="103" spans="1:9" x14ac:dyDescent="0.3">
      <c r="A103">
        <v>102</v>
      </c>
      <c r="B103">
        <f>+data!B103</f>
        <v>378</v>
      </c>
      <c r="C103">
        <f t="shared" si="5"/>
        <v>354</v>
      </c>
      <c r="D103">
        <f t="shared" si="5"/>
        <v>333</v>
      </c>
      <c r="E103">
        <f t="shared" si="5"/>
        <v>325</v>
      </c>
      <c r="F103">
        <f t="shared" si="5"/>
        <v>342</v>
      </c>
      <c r="G103">
        <f t="shared" si="6"/>
        <v>345</v>
      </c>
      <c r="H103">
        <f t="shared" si="6"/>
        <v>371</v>
      </c>
      <c r="I103">
        <f t="shared" si="4"/>
        <v>5.934894195619588</v>
      </c>
    </row>
    <row r="104" spans="1:9" x14ac:dyDescent="0.3">
      <c r="A104">
        <v>103</v>
      </c>
      <c r="B104">
        <f>+data!B104</f>
        <v>392</v>
      </c>
      <c r="C104">
        <f t="shared" si="5"/>
        <v>378</v>
      </c>
      <c r="D104">
        <f t="shared" si="5"/>
        <v>354</v>
      </c>
      <c r="E104">
        <f t="shared" si="5"/>
        <v>333</v>
      </c>
      <c r="F104">
        <f t="shared" si="5"/>
        <v>325</v>
      </c>
      <c r="G104">
        <f t="shared" si="6"/>
        <v>342</v>
      </c>
      <c r="H104">
        <f t="shared" si="6"/>
        <v>345</v>
      </c>
      <c r="I104">
        <f t="shared" si="4"/>
        <v>5.9712618397904622</v>
      </c>
    </row>
    <row r="105" spans="1:9" x14ac:dyDescent="0.3">
      <c r="A105">
        <v>104</v>
      </c>
      <c r="B105">
        <f>+data!B105</f>
        <v>408</v>
      </c>
      <c r="C105">
        <f t="shared" si="5"/>
        <v>392</v>
      </c>
      <c r="D105">
        <f t="shared" si="5"/>
        <v>378</v>
      </c>
      <c r="E105">
        <f t="shared" si="5"/>
        <v>354</v>
      </c>
      <c r="F105">
        <f t="shared" si="5"/>
        <v>333</v>
      </c>
      <c r="G105">
        <f t="shared" si="6"/>
        <v>325</v>
      </c>
      <c r="H105">
        <f t="shared" si="6"/>
        <v>342</v>
      </c>
      <c r="I105">
        <f t="shared" si="4"/>
        <v>6.0112671744041615</v>
      </c>
    </row>
    <row r="106" spans="1:9" x14ac:dyDescent="0.3">
      <c r="A106">
        <v>105</v>
      </c>
      <c r="B106">
        <f>+data!B106</f>
        <v>397</v>
      </c>
      <c r="C106">
        <f t="shared" si="5"/>
        <v>408</v>
      </c>
      <c r="D106">
        <f t="shared" si="5"/>
        <v>392</v>
      </c>
      <c r="E106">
        <f t="shared" si="5"/>
        <v>378</v>
      </c>
      <c r="F106">
        <f t="shared" si="5"/>
        <v>354</v>
      </c>
      <c r="G106">
        <f t="shared" si="6"/>
        <v>333</v>
      </c>
      <c r="H106">
        <f t="shared" si="6"/>
        <v>325</v>
      </c>
      <c r="I106">
        <f t="shared" si="4"/>
        <v>5.9839362806871907</v>
      </c>
    </row>
    <row r="107" spans="1:9" x14ac:dyDescent="0.3">
      <c r="A107">
        <v>106</v>
      </c>
      <c r="B107">
        <f>+data!B107</f>
        <v>416</v>
      </c>
      <c r="C107">
        <f t="shared" si="5"/>
        <v>397</v>
      </c>
      <c r="D107">
        <f t="shared" si="5"/>
        <v>408</v>
      </c>
      <c r="E107">
        <f t="shared" si="5"/>
        <v>392</v>
      </c>
      <c r="F107">
        <f t="shared" si="5"/>
        <v>378</v>
      </c>
      <c r="G107">
        <f t="shared" si="6"/>
        <v>354</v>
      </c>
      <c r="H107">
        <f t="shared" si="6"/>
        <v>333</v>
      </c>
      <c r="I107">
        <f t="shared" si="4"/>
        <v>6.0306852602612633</v>
      </c>
    </row>
    <row r="108" spans="1:9" x14ac:dyDescent="0.3">
      <c r="A108">
        <v>107</v>
      </c>
      <c r="B108">
        <f>+data!B108</f>
        <v>414</v>
      </c>
      <c r="C108">
        <f t="shared" si="5"/>
        <v>416</v>
      </c>
      <c r="D108">
        <f t="shared" si="5"/>
        <v>397</v>
      </c>
      <c r="E108">
        <f t="shared" si="5"/>
        <v>408</v>
      </c>
      <c r="F108">
        <f t="shared" si="5"/>
        <v>392</v>
      </c>
      <c r="G108">
        <f t="shared" si="6"/>
        <v>378</v>
      </c>
      <c r="H108">
        <f t="shared" si="6"/>
        <v>354</v>
      </c>
      <c r="I108">
        <f t="shared" si="4"/>
        <v>6.0258659738253142</v>
      </c>
    </row>
    <row r="109" spans="1:9" x14ac:dyDescent="0.3">
      <c r="A109">
        <v>108</v>
      </c>
      <c r="B109">
        <f>+data!B109</f>
        <v>391</v>
      </c>
      <c r="C109">
        <f t="shared" si="5"/>
        <v>414</v>
      </c>
      <c r="D109">
        <f t="shared" si="5"/>
        <v>416</v>
      </c>
      <c r="E109">
        <f t="shared" si="5"/>
        <v>397</v>
      </c>
      <c r="F109">
        <f t="shared" si="5"/>
        <v>408</v>
      </c>
      <c r="G109">
        <f t="shared" si="6"/>
        <v>392</v>
      </c>
      <c r="H109">
        <f t="shared" si="6"/>
        <v>378</v>
      </c>
      <c r="I109">
        <f t="shared" si="4"/>
        <v>5.9687075599853658</v>
      </c>
    </row>
    <row r="110" spans="1:9" x14ac:dyDescent="0.3">
      <c r="A110">
        <v>109</v>
      </c>
      <c r="B110">
        <f>+data!B110</f>
        <v>410</v>
      </c>
      <c r="C110">
        <f t="shared" si="5"/>
        <v>391</v>
      </c>
      <c r="D110">
        <f t="shared" si="5"/>
        <v>414</v>
      </c>
      <c r="E110">
        <f t="shared" si="5"/>
        <v>416</v>
      </c>
      <c r="F110">
        <f t="shared" si="5"/>
        <v>397</v>
      </c>
      <c r="G110">
        <f t="shared" si="6"/>
        <v>408</v>
      </c>
      <c r="H110">
        <f t="shared" si="6"/>
        <v>392</v>
      </c>
      <c r="I110">
        <f t="shared" si="4"/>
        <v>6.0161571596983539</v>
      </c>
    </row>
    <row r="111" spans="1:9" x14ac:dyDescent="0.3">
      <c r="A111">
        <v>110</v>
      </c>
      <c r="B111">
        <f>+data!B111</f>
        <v>382</v>
      </c>
      <c r="C111">
        <f t="shared" si="5"/>
        <v>410</v>
      </c>
      <c r="D111">
        <f t="shared" si="5"/>
        <v>391</v>
      </c>
      <c r="E111">
        <f t="shared" si="5"/>
        <v>414</v>
      </c>
      <c r="F111">
        <f t="shared" si="5"/>
        <v>416</v>
      </c>
      <c r="G111">
        <f t="shared" si="6"/>
        <v>397</v>
      </c>
      <c r="H111">
        <f t="shared" si="6"/>
        <v>408</v>
      </c>
      <c r="I111">
        <f t="shared" si="4"/>
        <v>5.9454206086065753</v>
      </c>
    </row>
    <row r="112" spans="1:9" x14ac:dyDescent="0.3">
      <c r="A112">
        <v>111</v>
      </c>
      <c r="B112">
        <f>+data!B112</f>
        <v>378</v>
      </c>
      <c r="C112">
        <f t="shared" si="5"/>
        <v>382</v>
      </c>
      <c r="D112">
        <f t="shared" si="5"/>
        <v>410</v>
      </c>
      <c r="E112">
        <f t="shared" si="5"/>
        <v>391</v>
      </c>
      <c r="F112">
        <f t="shared" si="5"/>
        <v>414</v>
      </c>
      <c r="G112">
        <f t="shared" si="6"/>
        <v>416</v>
      </c>
      <c r="H112">
        <f t="shared" si="6"/>
        <v>397</v>
      </c>
      <c r="I112">
        <f t="shared" si="4"/>
        <v>5.934894195619588</v>
      </c>
    </row>
    <row r="113" spans="1:9" x14ac:dyDescent="0.3">
      <c r="A113">
        <v>112</v>
      </c>
      <c r="B113">
        <f>+data!B113</f>
        <v>387</v>
      </c>
      <c r="C113">
        <f t="shared" si="5"/>
        <v>378</v>
      </c>
      <c r="D113">
        <f t="shared" si="5"/>
        <v>382</v>
      </c>
      <c r="E113">
        <f t="shared" si="5"/>
        <v>410</v>
      </c>
      <c r="F113">
        <f t="shared" si="5"/>
        <v>391</v>
      </c>
      <c r="G113">
        <f t="shared" si="6"/>
        <v>414</v>
      </c>
      <c r="H113">
        <f t="shared" si="6"/>
        <v>416</v>
      </c>
      <c r="I113">
        <f t="shared" si="4"/>
        <v>5.9584246930297819</v>
      </c>
    </row>
    <row r="114" spans="1:9" x14ac:dyDescent="0.3">
      <c r="A114">
        <v>113</v>
      </c>
      <c r="B114">
        <f>+data!B114</f>
        <v>404</v>
      </c>
      <c r="C114">
        <f t="shared" si="5"/>
        <v>387</v>
      </c>
      <c r="D114">
        <f t="shared" si="5"/>
        <v>378</v>
      </c>
      <c r="E114">
        <f t="shared" si="5"/>
        <v>382</v>
      </c>
      <c r="F114">
        <f t="shared" si="5"/>
        <v>410</v>
      </c>
      <c r="G114">
        <f t="shared" si="6"/>
        <v>391</v>
      </c>
      <c r="H114">
        <f t="shared" si="6"/>
        <v>414</v>
      </c>
      <c r="I114">
        <f t="shared" si="4"/>
        <v>6.0014148779611505</v>
      </c>
    </row>
    <row r="115" spans="1:9" x14ac:dyDescent="0.3">
      <c r="A115">
        <v>114</v>
      </c>
      <c r="B115">
        <f>+data!B115</f>
        <v>428</v>
      </c>
      <c r="C115">
        <f t="shared" si="5"/>
        <v>404</v>
      </c>
      <c r="D115">
        <f t="shared" si="5"/>
        <v>387</v>
      </c>
      <c r="E115">
        <f t="shared" si="5"/>
        <v>378</v>
      </c>
      <c r="F115">
        <f t="shared" si="5"/>
        <v>382</v>
      </c>
      <c r="G115">
        <f t="shared" si="6"/>
        <v>410</v>
      </c>
      <c r="H115">
        <f t="shared" si="6"/>
        <v>391</v>
      </c>
      <c r="I115">
        <f t="shared" si="4"/>
        <v>6.0591231955817966</v>
      </c>
    </row>
    <row r="116" spans="1:9" x14ac:dyDescent="0.3">
      <c r="A116">
        <v>115</v>
      </c>
      <c r="B116">
        <f>+data!B116</f>
        <v>423</v>
      </c>
      <c r="C116">
        <f t="shared" si="5"/>
        <v>428</v>
      </c>
      <c r="D116">
        <f t="shared" si="5"/>
        <v>404</v>
      </c>
      <c r="E116">
        <f t="shared" si="5"/>
        <v>387</v>
      </c>
      <c r="F116">
        <f t="shared" si="5"/>
        <v>378</v>
      </c>
      <c r="G116">
        <f t="shared" si="6"/>
        <v>382</v>
      </c>
      <c r="H116">
        <f t="shared" si="6"/>
        <v>410</v>
      </c>
      <c r="I116">
        <f t="shared" si="4"/>
        <v>6.0473721790462776</v>
      </c>
    </row>
    <row r="117" spans="1:9" x14ac:dyDescent="0.3">
      <c r="A117">
        <v>116</v>
      </c>
      <c r="B117">
        <f>+data!B117</f>
        <v>398</v>
      </c>
      <c r="C117">
        <f t="shared" si="5"/>
        <v>423</v>
      </c>
      <c r="D117">
        <f t="shared" si="5"/>
        <v>428</v>
      </c>
      <c r="E117">
        <f t="shared" si="5"/>
        <v>404</v>
      </c>
      <c r="F117">
        <f t="shared" si="5"/>
        <v>387</v>
      </c>
      <c r="G117">
        <f t="shared" si="6"/>
        <v>378</v>
      </c>
      <c r="H117">
        <f t="shared" si="6"/>
        <v>382</v>
      </c>
      <c r="I117">
        <f t="shared" si="4"/>
        <v>5.9864520052844377</v>
      </c>
    </row>
    <row r="118" spans="1:9" x14ac:dyDescent="0.3">
      <c r="A118">
        <v>117</v>
      </c>
      <c r="B118">
        <f>+data!B118</f>
        <v>392</v>
      </c>
      <c r="C118">
        <f t="shared" si="5"/>
        <v>398</v>
      </c>
      <c r="D118">
        <f t="shared" si="5"/>
        <v>423</v>
      </c>
      <c r="E118">
        <f t="shared" si="5"/>
        <v>428</v>
      </c>
      <c r="F118">
        <f t="shared" si="5"/>
        <v>404</v>
      </c>
      <c r="G118">
        <f t="shared" si="6"/>
        <v>387</v>
      </c>
      <c r="H118">
        <f t="shared" si="6"/>
        <v>378</v>
      </c>
      <c r="I118">
        <f t="shared" si="4"/>
        <v>5.9712618397904622</v>
      </c>
    </row>
    <row r="119" spans="1:9" x14ac:dyDescent="0.3">
      <c r="A119">
        <v>118</v>
      </c>
      <c r="B119">
        <f>+data!B119</f>
        <v>438</v>
      </c>
      <c r="C119">
        <f t="shared" si="5"/>
        <v>392</v>
      </c>
      <c r="D119">
        <f t="shared" si="5"/>
        <v>398</v>
      </c>
      <c r="E119">
        <f t="shared" si="5"/>
        <v>423</v>
      </c>
      <c r="F119">
        <f t="shared" si="5"/>
        <v>428</v>
      </c>
      <c r="G119">
        <f t="shared" si="6"/>
        <v>404</v>
      </c>
      <c r="H119">
        <f t="shared" si="6"/>
        <v>387</v>
      </c>
      <c r="I119">
        <f t="shared" si="4"/>
        <v>6.0822189103764464</v>
      </c>
    </row>
    <row r="120" spans="1:9" x14ac:dyDescent="0.3">
      <c r="A120">
        <v>119</v>
      </c>
      <c r="B120">
        <f>+data!B120</f>
        <v>465</v>
      </c>
      <c r="C120">
        <f t="shared" si="5"/>
        <v>438</v>
      </c>
      <c r="D120">
        <f t="shared" si="5"/>
        <v>392</v>
      </c>
      <c r="E120">
        <f t="shared" si="5"/>
        <v>398</v>
      </c>
      <c r="F120">
        <f t="shared" si="5"/>
        <v>423</v>
      </c>
      <c r="G120">
        <f t="shared" si="6"/>
        <v>428</v>
      </c>
      <c r="H120">
        <f t="shared" si="6"/>
        <v>404</v>
      </c>
      <c r="I120">
        <f t="shared" si="4"/>
        <v>6.1420374055873559</v>
      </c>
    </row>
    <row r="121" spans="1:9" x14ac:dyDescent="0.3">
      <c r="A121">
        <v>120</v>
      </c>
      <c r="B121">
        <f>+data!B121</f>
        <v>453</v>
      </c>
      <c r="C121">
        <f t="shared" si="5"/>
        <v>465</v>
      </c>
      <c r="D121">
        <f t="shared" si="5"/>
        <v>438</v>
      </c>
      <c r="E121">
        <f t="shared" si="5"/>
        <v>392</v>
      </c>
      <c r="F121">
        <f t="shared" si="5"/>
        <v>398</v>
      </c>
      <c r="G121">
        <f t="shared" si="6"/>
        <v>423</v>
      </c>
      <c r="H121">
        <f t="shared" si="6"/>
        <v>428</v>
      </c>
      <c r="I121">
        <f t="shared" si="4"/>
        <v>6.1158921254830343</v>
      </c>
    </row>
    <row r="122" spans="1:9" x14ac:dyDescent="0.3">
      <c r="A122">
        <v>121</v>
      </c>
      <c r="B122">
        <f>+data!B122</f>
        <v>481</v>
      </c>
      <c r="C122">
        <f t="shared" si="5"/>
        <v>453</v>
      </c>
      <c r="D122">
        <f t="shared" si="5"/>
        <v>465</v>
      </c>
      <c r="E122">
        <f t="shared" si="5"/>
        <v>438</v>
      </c>
      <c r="F122">
        <f t="shared" si="5"/>
        <v>392</v>
      </c>
      <c r="G122">
        <f t="shared" si="6"/>
        <v>398</v>
      </c>
      <c r="H122">
        <f t="shared" si="6"/>
        <v>423</v>
      </c>
      <c r="I122">
        <f t="shared" si="4"/>
        <v>6.1758672701057611</v>
      </c>
    </row>
    <row r="123" spans="1:9" x14ac:dyDescent="0.3">
      <c r="A123">
        <v>122</v>
      </c>
      <c r="B123">
        <f>+data!B123</f>
        <v>512</v>
      </c>
      <c r="C123">
        <f t="shared" si="5"/>
        <v>481</v>
      </c>
      <c r="D123">
        <f t="shared" si="5"/>
        <v>453</v>
      </c>
      <c r="E123">
        <f t="shared" si="5"/>
        <v>465</v>
      </c>
      <c r="F123">
        <f t="shared" si="5"/>
        <v>438</v>
      </c>
      <c r="G123">
        <f t="shared" si="6"/>
        <v>392</v>
      </c>
      <c r="H123">
        <f t="shared" si="6"/>
        <v>398</v>
      </c>
      <c r="I123">
        <f t="shared" si="4"/>
        <v>6.2383246250395077</v>
      </c>
    </row>
    <row r="124" spans="1:9" x14ac:dyDescent="0.3">
      <c r="A124">
        <v>123</v>
      </c>
      <c r="B124">
        <f>+data!B124</f>
        <v>530</v>
      </c>
      <c r="C124">
        <f t="shared" si="5"/>
        <v>512</v>
      </c>
      <c r="D124">
        <f t="shared" si="5"/>
        <v>481</v>
      </c>
      <c r="E124">
        <f t="shared" si="5"/>
        <v>453</v>
      </c>
      <c r="F124">
        <f t="shared" si="5"/>
        <v>465</v>
      </c>
      <c r="G124">
        <f t="shared" si="6"/>
        <v>438</v>
      </c>
      <c r="H124">
        <f t="shared" si="6"/>
        <v>392</v>
      </c>
      <c r="I124">
        <f t="shared" si="4"/>
        <v>6.2728770065461674</v>
      </c>
    </row>
    <row r="125" spans="1:9" x14ac:dyDescent="0.3">
      <c r="A125">
        <v>124</v>
      </c>
      <c r="B125">
        <f>+data!B125</f>
        <v>535</v>
      </c>
      <c r="C125">
        <f t="shared" si="5"/>
        <v>530</v>
      </c>
      <c r="D125">
        <f t="shared" si="5"/>
        <v>512</v>
      </c>
      <c r="E125">
        <f t="shared" si="5"/>
        <v>481</v>
      </c>
      <c r="F125">
        <f t="shared" si="5"/>
        <v>453</v>
      </c>
      <c r="G125">
        <f t="shared" si="6"/>
        <v>465</v>
      </c>
      <c r="H125">
        <f t="shared" si="6"/>
        <v>438</v>
      </c>
      <c r="I125">
        <f t="shared" si="4"/>
        <v>6.2822667468960063</v>
      </c>
    </row>
    <row r="126" spans="1:9" x14ac:dyDescent="0.3">
      <c r="A126">
        <v>125</v>
      </c>
      <c r="B126">
        <f>+data!B126</f>
        <v>545</v>
      </c>
      <c r="C126">
        <f t="shared" si="5"/>
        <v>535</v>
      </c>
      <c r="D126">
        <f t="shared" si="5"/>
        <v>530</v>
      </c>
      <c r="E126">
        <f t="shared" si="5"/>
        <v>512</v>
      </c>
      <c r="F126">
        <f t="shared" si="5"/>
        <v>481</v>
      </c>
      <c r="G126">
        <f t="shared" si="6"/>
        <v>453</v>
      </c>
      <c r="H126">
        <f t="shared" si="6"/>
        <v>465</v>
      </c>
      <c r="I126">
        <f t="shared" si="4"/>
        <v>6.300785794663244</v>
      </c>
    </row>
    <row r="127" spans="1:9" x14ac:dyDescent="0.3">
      <c r="A127">
        <v>126</v>
      </c>
      <c r="B127">
        <f>+data!B127</f>
        <v>526</v>
      </c>
      <c r="C127">
        <f t="shared" si="5"/>
        <v>545</v>
      </c>
      <c r="D127">
        <f t="shared" si="5"/>
        <v>535</v>
      </c>
      <c r="E127">
        <f t="shared" si="5"/>
        <v>530</v>
      </c>
      <c r="F127">
        <f t="shared" si="5"/>
        <v>512</v>
      </c>
      <c r="G127">
        <f t="shared" si="6"/>
        <v>481</v>
      </c>
      <c r="H127">
        <f t="shared" si="6"/>
        <v>453</v>
      </c>
      <c r="I127">
        <f t="shared" si="4"/>
        <v>6.2653012127377101</v>
      </c>
    </row>
    <row r="128" spans="1:9" x14ac:dyDescent="0.3">
      <c r="A128">
        <v>127</v>
      </c>
      <c r="B128">
        <f>+data!B128</f>
        <v>530</v>
      </c>
      <c r="C128">
        <f t="shared" si="5"/>
        <v>526</v>
      </c>
      <c r="D128">
        <f t="shared" si="5"/>
        <v>545</v>
      </c>
      <c r="E128">
        <f t="shared" si="5"/>
        <v>535</v>
      </c>
      <c r="F128">
        <f t="shared" si="5"/>
        <v>530</v>
      </c>
      <c r="G128">
        <f t="shared" si="6"/>
        <v>512</v>
      </c>
      <c r="H128">
        <f t="shared" si="6"/>
        <v>481</v>
      </c>
      <c r="I128">
        <f t="shared" si="4"/>
        <v>6.2728770065461674</v>
      </c>
    </row>
    <row r="129" spans="1:9" x14ac:dyDescent="0.3">
      <c r="A129">
        <v>128</v>
      </c>
      <c r="B129">
        <f>+data!B129</f>
        <v>541</v>
      </c>
      <c r="C129">
        <f t="shared" si="5"/>
        <v>530</v>
      </c>
      <c r="D129">
        <f t="shared" si="5"/>
        <v>526</v>
      </c>
      <c r="E129">
        <f t="shared" si="5"/>
        <v>545</v>
      </c>
      <c r="F129">
        <f t="shared" si="5"/>
        <v>535</v>
      </c>
      <c r="G129">
        <f t="shared" si="6"/>
        <v>530</v>
      </c>
      <c r="H129">
        <f t="shared" si="6"/>
        <v>512</v>
      </c>
      <c r="I129">
        <f t="shared" si="4"/>
        <v>6.2934192788464811</v>
      </c>
    </row>
    <row r="130" spans="1:9" x14ac:dyDescent="0.3">
      <c r="A130">
        <v>129</v>
      </c>
      <c r="B130">
        <f>+data!B130</f>
        <v>516</v>
      </c>
      <c r="C130">
        <f t="shared" si="5"/>
        <v>541</v>
      </c>
      <c r="D130">
        <f t="shared" si="5"/>
        <v>530</v>
      </c>
      <c r="E130">
        <f t="shared" si="5"/>
        <v>526</v>
      </c>
      <c r="F130">
        <f t="shared" si="5"/>
        <v>545</v>
      </c>
      <c r="G130">
        <f t="shared" si="6"/>
        <v>535</v>
      </c>
      <c r="H130">
        <f t="shared" si="6"/>
        <v>530</v>
      </c>
      <c r="I130">
        <f t="shared" si="4"/>
        <v>6.2461067654815627</v>
      </c>
    </row>
    <row r="131" spans="1:9" x14ac:dyDescent="0.3">
      <c r="A131">
        <v>130</v>
      </c>
      <c r="B131">
        <f>+data!B131</f>
        <v>526</v>
      </c>
      <c r="C131">
        <f t="shared" si="5"/>
        <v>516</v>
      </c>
      <c r="D131">
        <f t="shared" si="5"/>
        <v>541</v>
      </c>
      <c r="E131">
        <f t="shared" si="5"/>
        <v>530</v>
      </c>
      <c r="F131">
        <f t="shared" ref="F131:H151" si="7">+E130</f>
        <v>526</v>
      </c>
      <c r="G131">
        <f t="shared" si="6"/>
        <v>545</v>
      </c>
      <c r="H131">
        <f t="shared" si="6"/>
        <v>535</v>
      </c>
      <c r="I131">
        <f t="shared" ref="I131:I151" si="8">+LN(B131)</f>
        <v>6.2653012127377101</v>
      </c>
    </row>
    <row r="132" spans="1:9" x14ac:dyDescent="0.3">
      <c r="A132">
        <v>131</v>
      </c>
      <c r="B132">
        <f>+data!B132</f>
        <v>488</v>
      </c>
      <c r="C132">
        <f t="shared" ref="C132:E151" si="9">+B131</f>
        <v>526</v>
      </c>
      <c r="D132">
        <f t="shared" si="9"/>
        <v>516</v>
      </c>
      <c r="E132">
        <f t="shared" si="9"/>
        <v>541</v>
      </c>
      <c r="F132">
        <f t="shared" si="7"/>
        <v>530</v>
      </c>
      <c r="G132">
        <f t="shared" si="6"/>
        <v>526</v>
      </c>
      <c r="H132">
        <f t="shared" si="6"/>
        <v>545</v>
      </c>
      <c r="I132">
        <f t="shared" si="8"/>
        <v>6.1903154058531475</v>
      </c>
    </row>
    <row r="133" spans="1:9" x14ac:dyDescent="0.3">
      <c r="A133">
        <v>132</v>
      </c>
      <c r="B133">
        <f>+data!B133</f>
        <v>466</v>
      </c>
      <c r="C133">
        <f t="shared" si="9"/>
        <v>488</v>
      </c>
      <c r="D133">
        <f t="shared" si="9"/>
        <v>526</v>
      </c>
      <c r="E133">
        <f t="shared" si="9"/>
        <v>516</v>
      </c>
      <c r="F133">
        <f t="shared" si="7"/>
        <v>541</v>
      </c>
      <c r="G133">
        <f t="shared" si="6"/>
        <v>530</v>
      </c>
      <c r="H133">
        <f t="shared" si="6"/>
        <v>526</v>
      </c>
      <c r="I133">
        <f t="shared" si="8"/>
        <v>6.1441856341256456</v>
      </c>
    </row>
    <row r="134" spans="1:9" x14ac:dyDescent="0.3">
      <c r="A134">
        <v>133</v>
      </c>
      <c r="B134">
        <f>+data!B134</f>
        <v>467</v>
      </c>
      <c r="C134">
        <f t="shared" si="9"/>
        <v>466</v>
      </c>
      <c r="D134">
        <f t="shared" si="9"/>
        <v>488</v>
      </c>
      <c r="E134">
        <f t="shared" si="9"/>
        <v>526</v>
      </c>
      <c r="F134">
        <f t="shared" si="7"/>
        <v>516</v>
      </c>
      <c r="G134">
        <f t="shared" si="6"/>
        <v>541</v>
      </c>
      <c r="H134">
        <f t="shared" si="6"/>
        <v>530</v>
      </c>
      <c r="I134">
        <f t="shared" si="8"/>
        <v>6.1463292576688975</v>
      </c>
    </row>
    <row r="135" spans="1:9" x14ac:dyDescent="0.3">
      <c r="A135">
        <v>134</v>
      </c>
      <c r="B135">
        <f>+data!B135</f>
        <v>458</v>
      </c>
      <c r="C135">
        <f t="shared" si="9"/>
        <v>467</v>
      </c>
      <c r="D135">
        <f t="shared" si="9"/>
        <v>466</v>
      </c>
      <c r="E135">
        <f t="shared" si="9"/>
        <v>488</v>
      </c>
      <c r="F135">
        <f t="shared" si="7"/>
        <v>526</v>
      </c>
      <c r="G135">
        <f t="shared" si="6"/>
        <v>516</v>
      </c>
      <c r="H135">
        <f t="shared" si="6"/>
        <v>541</v>
      </c>
      <c r="I135">
        <f t="shared" si="8"/>
        <v>6.1268691841141854</v>
      </c>
    </row>
    <row r="136" spans="1:9" x14ac:dyDescent="0.3">
      <c r="A136">
        <v>135</v>
      </c>
      <c r="B136">
        <f>+data!B136</f>
        <v>378</v>
      </c>
      <c r="C136">
        <f t="shared" si="9"/>
        <v>458</v>
      </c>
      <c r="D136">
        <f t="shared" si="9"/>
        <v>467</v>
      </c>
      <c r="E136">
        <f t="shared" si="9"/>
        <v>466</v>
      </c>
      <c r="F136">
        <f t="shared" si="7"/>
        <v>488</v>
      </c>
      <c r="G136">
        <f t="shared" si="6"/>
        <v>526</v>
      </c>
      <c r="H136">
        <f t="shared" si="6"/>
        <v>516</v>
      </c>
      <c r="I136">
        <f t="shared" si="8"/>
        <v>5.934894195619588</v>
      </c>
    </row>
    <row r="137" spans="1:9" x14ac:dyDescent="0.3">
      <c r="A137">
        <v>136</v>
      </c>
      <c r="B137">
        <f>+data!B137</f>
        <v>404</v>
      </c>
      <c r="C137">
        <f t="shared" si="9"/>
        <v>378</v>
      </c>
      <c r="D137">
        <f t="shared" si="9"/>
        <v>458</v>
      </c>
      <c r="E137">
        <f t="shared" si="9"/>
        <v>467</v>
      </c>
      <c r="F137">
        <f t="shared" si="7"/>
        <v>466</v>
      </c>
      <c r="G137">
        <f t="shared" si="6"/>
        <v>488</v>
      </c>
      <c r="H137">
        <f t="shared" si="6"/>
        <v>526</v>
      </c>
      <c r="I137">
        <f t="shared" si="8"/>
        <v>6.0014148779611505</v>
      </c>
    </row>
    <row r="138" spans="1:9" x14ac:dyDescent="0.3">
      <c r="A138">
        <v>137</v>
      </c>
      <c r="B138">
        <f>+data!B138</f>
        <v>379</v>
      </c>
      <c r="C138">
        <f t="shared" si="9"/>
        <v>404</v>
      </c>
      <c r="D138">
        <f t="shared" si="9"/>
        <v>378</v>
      </c>
      <c r="E138">
        <f t="shared" si="9"/>
        <v>458</v>
      </c>
      <c r="F138">
        <f t="shared" si="7"/>
        <v>467</v>
      </c>
      <c r="G138">
        <f t="shared" si="6"/>
        <v>466</v>
      </c>
      <c r="H138">
        <f t="shared" si="6"/>
        <v>488</v>
      </c>
      <c r="I138">
        <f t="shared" si="8"/>
        <v>5.9375362050824263</v>
      </c>
    </row>
    <row r="139" spans="1:9" x14ac:dyDescent="0.3">
      <c r="A139">
        <v>138</v>
      </c>
      <c r="B139">
        <f>+data!B139</f>
        <v>374</v>
      </c>
      <c r="C139">
        <f t="shared" si="9"/>
        <v>379</v>
      </c>
      <c r="D139">
        <f t="shared" si="9"/>
        <v>404</v>
      </c>
      <c r="E139">
        <f t="shared" si="9"/>
        <v>378</v>
      </c>
      <c r="F139">
        <f t="shared" si="7"/>
        <v>458</v>
      </c>
      <c r="G139">
        <f t="shared" si="6"/>
        <v>467</v>
      </c>
      <c r="H139">
        <f t="shared" si="6"/>
        <v>466</v>
      </c>
      <c r="I139">
        <f t="shared" si="8"/>
        <v>5.9242557974145322</v>
      </c>
    </row>
    <row r="140" spans="1:9" x14ac:dyDescent="0.3">
      <c r="A140">
        <v>139</v>
      </c>
      <c r="B140">
        <f>+data!B140</f>
        <v>393</v>
      </c>
      <c r="C140">
        <f t="shared" si="9"/>
        <v>374</v>
      </c>
      <c r="D140">
        <f t="shared" si="9"/>
        <v>379</v>
      </c>
      <c r="E140">
        <f t="shared" si="9"/>
        <v>404</v>
      </c>
      <c r="F140">
        <f t="shared" si="7"/>
        <v>378</v>
      </c>
      <c r="G140">
        <f t="shared" si="6"/>
        <v>458</v>
      </c>
      <c r="H140">
        <f t="shared" si="6"/>
        <v>467</v>
      </c>
      <c r="I140">
        <f t="shared" si="8"/>
        <v>5.9738096118692612</v>
      </c>
    </row>
    <row r="141" spans="1:9" x14ac:dyDescent="0.3">
      <c r="A141">
        <v>140</v>
      </c>
      <c r="B141">
        <f>+data!B141</f>
        <v>425</v>
      </c>
      <c r="C141">
        <f t="shared" si="9"/>
        <v>393</v>
      </c>
      <c r="D141">
        <f t="shared" si="9"/>
        <v>374</v>
      </c>
      <c r="E141">
        <f t="shared" si="9"/>
        <v>379</v>
      </c>
      <c r="F141">
        <f t="shared" si="7"/>
        <v>404</v>
      </c>
      <c r="G141">
        <f t="shared" si="7"/>
        <v>378</v>
      </c>
      <c r="H141">
        <f t="shared" si="7"/>
        <v>458</v>
      </c>
      <c r="I141">
        <f t="shared" si="8"/>
        <v>6.0520891689244172</v>
      </c>
    </row>
    <row r="142" spans="1:9" x14ac:dyDescent="0.3">
      <c r="A142">
        <v>141</v>
      </c>
      <c r="B142">
        <f>+data!B142</f>
        <v>458</v>
      </c>
      <c r="C142">
        <f t="shared" si="9"/>
        <v>425</v>
      </c>
      <c r="D142">
        <f t="shared" si="9"/>
        <v>393</v>
      </c>
      <c r="E142">
        <f t="shared" si="9"/>
        <v>374</v>
      </c>
      <c r="F142">
        <f t="shared" si="7"/>
        <v>379</v>
      </c>
      <c r="G142">
        <f t="shared" si="7"/>
        <v>404</v>
      </c>
      <c r="H142">
        <f t="shared" si="7"/>
        <v>378</v>
      </c>
      <c r="I142">
        <f t="shared" si="8"/>
        <v>6.1268691841141854</v>
      </c>
    </row>
    <row r="143" spans="1:9" x14ac:dyDescent="0.3">
      <c r="A143">
        <v>142</v>
      </c>
      <c r="B143">
        <f>+data!B143</f>
        <v>446</v>
      </c>
      <c r="C143">
        <f t="shared" si="9"/>
        <v>458</v>
      </c>
      <c r="D143">
        <f t="shared" si="9"/>
        <v>425</v>
      </c>
      <c r="E143">
        <f t="shared" si="9"/>
        <v>393</v>
      </c>
      <c r="F143">
        <f t="shared" si="7"/>
        <v>374</v>
      </c>
      <c r="G143">
        <f t="shared" si="7"/>
        <v>379</v>
      </c>
      <c r="H143">
        <f t="shared" si="7"/>
        <v>404</v>
      </c>
      <c r="I143">
        <f t="shared" si="8"/>
        <v>6.1003189520200642</v>
      </c>
    </row>
    <row r="144" spans="1:9" x14ac:dyDescent="0.3">
      <c r="A144">
        <v>143</v>
      </c>
      <c r="B144">
        <f>+data!B144</f>
        <v>448</v>
      </c>
      <c r="C144">
        <f t="shared" si="9"/>
        <v>446</v>
      </c>
      <c r="D144">
        <f t="shared" si="9"/>
        <v>458</v>
      </c>
      <c r="E144">
        <f t="shared" si="9"/>
        <v>425</v>
      </c>
      <c r="F144">
        <f t="shared" si="7"/>
        <v>393</v>
      </c>
      <c r="G144">
        <f t="shared" si="7"/>
        <v>374</v>
      </c>
      <c r="H144">
        <f t="shared" si="7"/>
        <v>379</v>
      </c>
      <c r="I144">
        <f t="shared" si="8"/>
        <v>6.1047932324149849</v>
      </c>
    </row>
    <row r="145" spans="1:9" x14ac:dyDescent="0.3">
      <c r="A145">
        <v>144</v>
      </c>
      <c r="B145">
        <f>+data!B145</f>
        <v>422</v>
      </c>
      <c r="C145">
        <f t="shared" si="9"/>
        <v>448</v>
      </c>
      <c r="D145">
        <f t="shared" si="9"/>
        <v>446</v>
      </c>
      <c r="E145">
        <f t="shared" si="9"/>
        <v>458</v>
      </c>
      <c r="F145">
        <f t="shared" si="7"/>
        <v>425</v>
      </c>
      <c r="G145">
        <f t="shared" si="7"/>
        <v>393</v>
      </c>
      <c r="H145">
        <f t="shared" si="7"/>
        <v>374</v>
      </c>
      <c r="I145">
        <f t="shared" si="8"/>
        <v>6.045005314036012</v>
      </c>
    </row>
    <row r="146" spans="1:9" x14ac:dyDescent="0.3">
      <c r="A146">
        <v>145</v>
      </c>
      <c r="B146">
        <f>+data!B146</f>
        <v>392</v>
      </c>
      <c r="C146">
        <f t="shared" si="9"/>
        <v>422</v>
      </c>
      <c r="D146">
        <f t="shared" si="9"/>
        <v>448</v>
      </c>
      <c r="E146">
        <f t="shared" si="9"/>
        <v>446</v>
      </c>
      <c r="F146">
        <f t="shared" si="7"/>
        <v>458</v>
      </c>
      <c r="G146">
        <f t="shared" si="7"/>
        <v>425</v>
      </c>
      <c r="H146">
        <f t="shared" si="7"/>
        <v>393</v>
      </c>
      <c r="I146">
        <f t="shared" si="8"/>
        <v>5.9712618397904622</v>
      </c>
    </row>
    <row r="147" spans="1:9" x14ac:dyDescent="0.3">
      <c r="A147">
        <v>146</v>
      </c>
      <c r="B147">
        <f>+data!B147</f>
        <v>402</v>
      </c>
      <c r="C147">
        <f t="shared" si="9"/>
        <v>392</v>
      </c>
      <c r="D147">
        <f t="shared" si="9"/>
        <v>422</v>
      </c>
      <c r="E147">
        <f t="shared" si="9"/>
        <v>448</v>
      </c>
      <c r="F147">
        <f t="shared" si="7"/>
        <v>446</v>
      </c>
      <c r="G147">
        <f t="shared" si="7"/>
        <v>458</v>
      </c>
      <c r="H147">
        <f t="shared" si="7"/>
        <v>425</v>
      </c>
      <c r="I147">
        <f t="shared" si="8"/>
        <v>5.9964520886190211</v>
      </c>
    </row>
    <row r="148" spans="1:9" x14ac:dyDescent="0.3">
      <c r="A148">
        <v>147</v>
      </c>
      <c r="B148">
        <f>+data!B148</f>
        <v>421</v>
      </c>
      <c r="C148">
        <f t="shared" si="9"/>
        <v>402</v>
      </c>
      <c r="D148">
        <f t="shared" si="9"/>
        <v>392</v>
      </c>
      <c r="E148">
        <f t="shared" si="9"/>
        <v>422</v>
      </c>
      <c r="F148">
        <f t="shared" si="7"/>
        <v>448</v>
      </c>
      <c r="G148">
        <f t="shared" si="7"/>
        <v>446</v>
      </c>
      <c r="H148">
        <f t="shared" si="7"/>
        <v>458</v>
      </c>
      <c r="I148">
        <f t="shared" si="8"/>
        <v>6.0426328336823811</v>
      </c>
    </row>
    <row r="149" spans="1:9" x14ac:dyDescent="0.3">
      <c r="A149">
        <v>148</v>
      </c>
      <c r="B149">
        <f>+data!B149</f>
        <v>444</v>
      </c>
      <c r="C149">
        <f t="shared" si="9"/>
        <v>421</v>
      </c>
      <c r="D149">
        <f t="shared" si="9"/>
        <v>402</v>
      </c>
      <c r="E149">
        <f t="shared" si="9"/>
        <v>392</v>
      </c>
      <c r="F149">
        <f t="shared" si="7"/>
        <v>422</v>
      </c>
      <c r="G149">
        <f t="shared" si="7"/>
        <v>448</v>
      </c>
      <c r="H149">
        <f t="shared" si="7"/>
        <v>446</v>
      </c>
      <c r="I149">
        <f t="shared" si="8"/>
        <v>6.0958245624322247</v>
      </c>
    </row>
    <row r="150" spans="1:9" x14ac:dyDescent="0.3">
      <c r="A150">
        <v>149</v>
      </c>
      <c r="B150">
        <f>+data!B150</f>
        <v>439</v>
      </c>
      <c r="C150">
        <f t="shared" si="9"/>
        <v>444</v>
      </c>
      <c r="D150">
        <f t="shared" si="9"/>
        <v>421</v>
      </c>
      <c r="E150">
        <f t="shared" si="9"/>
        <v>402</v>
      </c>
      <c r="F150">
        <f t="shared" si="7"/>
        <v>392</v>
      </c>
      <c r="G150">
        <f t="shared" si="7"/>
        <v>422</v>
      </c>
      <c r="H150">
        <f t="shared" si="7"/>
        <v>448</v>
      </c>
      <c r="I150">
        <f t="shared" si="8"/>
        <v>6.0844994130751715</v>
      </c>
    </row>
    <row r="151" spans="1:9" x14ac:dyDescent="0.3">
      <c r="A151">
        <v>150</v>
      </c>
      <c r="B151">
        <f>+data!B151</f>
        <v>464</v>
      </c>
      <c r="C151">
        <f t="shared" si="9"/>
        <v>439</v>
      </c>
      <c r="D151">
        <f t="shared" si="9"/>
        <v>444</v>
      </c>
      <c r="E151">
        <f t="shared" si="9"/>
        <v>421</v>
      </c>
      <c r="F151">
        <f t="shared" si="7"/>
        <v>402</v>
      </c>
      <c r="G151">
        <f t="shared" si="7"/>
        <v>392</v>
      </c>
      <c r="H151">
        <f t="shared" si="7"/>
        <v>422</v>
      </c>
      <c r="I151">
        <f t="shared" si="8"/>
        <v>6.1398845522262553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1"/>
  <sheetViews>
    <sheetView zoomScale="160" zoomScaleNormal="160" workbookViewId="0">
      <pane ySplit="1" topLeftCell="A18" activePane="bottomLeft" state="frozen"/>
      <selection pane="bottomLeft" activeCell="H15" sqref="H15"/>
    </sheetView>
  </sheetViews>
  <sheetFormatPr defaultRowHeight="14.4" x14ac:dyDescent="0.3"/>
  <cols>
    <col min="1" max="1" width="4.6640625" customWidth="1"/>
    <col min="2" max="2" width="7.88671875" customWidth="1"/>
    <col min="10" max="10" width="13.33203125" customWidth="1"/>
  </cols>
  <sheetData>
    <row r="1" spans="1:11" s="3" customFormat="1" x14ac:dyDescent="0.3">
      <c r="A1" s="3" t="s">
        <v>0</v>
      </c>
      <c r="B1" s="3" t="s">
        <v>15</v>
      </c>
      <c r="C1" s="3" t="s">
        <v>18</v>
      </c>
      <c r="D1" s="3" t="s">
        <v>74</v>
      </c>
      <c r="E1" s="3" t="s">
        <v>76</v>
      </c>
      <c r="G1" s="4"/>
    </row>
    <row r="2" spans="1:11" x14ac:dyDescent="0.3">
      <c r="A2">
        <v>1</v>
      </c>
      <c r="B2">
        <f>+data!B2</f>
        <v>500</v>
      </c>
      <c r="C2" s="1"/>
      <c r="E2">
        <v>1</v>
      </c>
      <c r="G2" t="s">
        <v>42</v>
      </c>
    </row>
    <row r="3" spans="1:11" x14ac:dyDescent="0.3">
      <c r="A3">
        <v>2</v>
      </c>
      <c r="B3">
        <f>+data!B3</f>
        <v>547</v>
      </c>
      <c r="C3" s="19">
        <f>+(B3-B2)/B2</f>
        <v>9.4E-2</v>
      </c>
      <c r="D3" s="22">
        <f>1+C3</f>
        <v>1.0940000000000001</v>
      </c>
      <c r="E3">
        <f>+E2*D3</f>
        <v>1.0940000000000001</v>
      </c>
      <c r="G3" t="s">
        <v>17</v>
      </c>
    </row>
    <row r="4" spans="1:11" x14ac:dyDescent="0.3">
      <c r="A4">
        <v>3</v>
      </c>
      <c r="B4">
        <f>+data!B4</f>
        <v>533</v>
      </c>
      <c r="C4" s="19">
        <f t="shared" ref="C4:C67" si="0">+(B4-B3)/B3</f>
        <v>-2.5594149908592323E-2</v>
      </c>
      <c r="D4" s="22">
        <f t="shared" ref="D4:D67" si="1">1+C4</f>
        <v>0.97440585009140768</v>
      </c>
      <c r="E4">
        <f t="shared" ref="E4:E67" si="2">+E3*D4</f>
        <v>1.0660000000000001</v>
      </c>
      <c r="H4" t="s">
        <v>43</v>
      </c>
      <c r="K4" s="19">
        <f>+AVERAGE(C3:C151)</f>
        <v>8.0581325430390763E-4</v>
      </c>
    </row>
    <row r="5" spans="1:11" x14ac:dyDescent="0.3">
      <c r="A5">
        <v>4</v>
      </c>
      <c r="B5">
        <f>+data!B5</f>
        <v>489</v>
      </c>
      <c r="C5" s="19">
        <f t="shared" si="0"/>
        <v>-8.2551594746716694E-2</v>
      </c>
      <c r="D5" s="22">
        <f t="shared" si="1"/>
        <v>0.91744840525328331</v>
      </c>
      <c r="E5">
        <f t="shared" si="2"/>
        <v>0.97800000000000009</v>
      </c>
      <c r="H5" t="s">
        <v>44</v>
      </c>
      <c r="K5" s="1">
        <f>+STDEV(C3:C151)</f>
        <v>5.1004052858957621E-2</v>
      </c>
    </row>
    <row r="6" spans="1:11" x14ac:dyDescent="0.3">
      <c r="A6">
        <v>5</v>
      </c>
      <c r="B6">
        <f>+data!B6</f>
        <v>508</v>
      </c>
      <c r="C6" s="19">
        <f t="shared" si="0"/>
        <v>3.8854805725971372E-2</v>
      </c>
      <c r="D6" s="22">
        <f t="shared" si="1"/>
        <v>1.0388548057259714</v>
      </c>
      <c r="E6">
        <f t="shared" si="2"/>
        <v>1.0160000000000002</v>
      </c>
      <c r="H6" t="s">
        <v>72</v>
      </c>
      <c r="K6">
        <f>+K5^2</f>
        <v>2.6014134080393431E-3</v>
      </c>
    </row>
    <row r="7" spans="1:11" x14ac:dyDescent="0.3">
      <c r="A7">
        <v>6</v>
      </c>
      <c r="B7">
        <f>+data!B7</f>
        <v>498</v>
      </c>
      <c r="C7" s="19">
        <f t="shared" si="0"/>
        <v>-1.968503937007874E-2</v>
      </c>
      <c r="D7" s="22">
        <f t="shared" si="1"/>
        <v>0.98031496062992129</v>
      </c>
      <c r="E7">
        <f t="shared" si="2"/>
        <v>0.99600000000000022</v>
      </c>
      <c r="H7" t="s">
        <v>73</v>
      </c>
      <c r="K7">
        <f>252*K6</f>
        <v>0.65555617882591444</v>
      </c>
    </row>
    <row r="8" spans="1:11" x14ac:dyDescent="0.3">
      <c r="A8">
        <v>7</v>
      </c>
      <c r="B8">
        <f>+data!B8</f>
        <v>470</v>
      </c>
      <c r="C8" s="19">
        <f t="shared" si="0"/>
        <v>-5.6224899598393573E-2</v>
      </c>
      <c r="D8" s="22">
        <f t="shared" si="1"/>
        <v>0.94377510040160639</v>
      </c>
      <c r="E8">
        <f t="shared" si="2"/>
        <v>0.94000000000000017</v>
      </c>
    </row>
    <row r="9" spans="1:11" x14ac:dyDescent="0.3">
      <c r="A9">
        <v>8</v>
      </c>
      <c r="B9">
        <f>+data!B9</f>
        <v>510</v>
      </c>
      <c r="C9" s="19">
        <f t="shared" si="0"/>
        <v>8.5106382978723402E-2</v>
      </c>
      <c r="D9" s="22">
        <f t="shared" si="1"/>
        <v>1.0851063829787233</v>
      </c>
      <c r="E9">
        <f t="shared" si="2"/>
        <v>1.02</v>
      </c>
      <c r="H9" t="s">
        <v>45</v>
      </c>
      <c r="K9" s="1">
        <f>252*(K4-K5^2/2)</f>
        <v>-0.12471314932837251</v>
      </c>
    </row>
    <row r="10" spans="1:11" x14ac:dyDescent="0.3">
      <c r="A10">
        <v>9</v>
      </c>
      <c r="B10">
        <f>+data!B10</f>
        <v>490</v>
      </c>
      <c r="C10" s="19">
        <f t="shared" si="0"/>
        <v>-3.9215686274509803E-2</v>
      </c>
      <c r="D10" s="22">
        <f t="shared" si="1"/>
        <v>0.96078431372549022</v>
      </c>
      <c r="E10">
        <f t="shared" si="2"/>
        <v>0.98000000000000009</v>
      </c>
      <c r="H10" t="s">
        <v>46</v>
      </c>
      <c r="K10" s="1">
        <f>+SQRT(K7)</f>
        <v>0.80966423832716883</v>
      </c>
    </row>
    <row r="11" spans="1:11" x14ac:dyDescent="0.3">
      <c r="A11">
        <v>10</v>
      </c>
      <c r="B11">
        <f>+data!B11</f>
        <v>488</v>
      </c>
      <c r="C11" s="19">
        <f t="shared" si="0"/>
        <v>-4.0816326530612249E-3</v>
      </c>
      <c r="D11" s="22">
        <f t="shared" si="1"/>
        <v>0.99591836734693873</v>
      </c>
      <c r="E11">
        <f t="shared" si="2"/>
        <v>0.97600000000000009</v>
      </c>
      <c r="G11" t="s">
        <v>21</v>
      </c>
    </row>
    <row r="12" spans="1:11" x14ac:dyDescent="0.3">
      <c r="A12">
        <v>11</v>
      </c>
      <c r="B12">
        <f>+data!B12</f>
        <v>485</v>
      </c>
      <c r="C12" s="19">
        <f t="shared" si="0"/>
        <v>-6.1475409836065573E-3</v>
      </c>
      <c r="D12" s="22">
        <f t="shared" si="1"/>
        <v>0.99385245901639341</v>
      </c>
      <c r="E12">
        <f t="shared" si="2"/>
        <v>0.97000000000000008</v>
      </c>
      <c r="G12" t="s">
        <v>49</v>
      </c>
    </row>
    <row r="13" spans="1:11" x14ac:dyDescent="0.3">
      <c r="A13">
        <v>12</v>
      </c>
      <c r="B13">
        <f>+data!B13</f>
        <v>446</v>
      </c>
      <c r="C13" s="19">
        <f t="shared" si="0"/>
        <v>-8.0412371134020624E-2</v>
      </c>
      <c r="D13" s="22">
        <f t="shared" si="1"/>
        <v>0.91958762886597933</v>
      </c>
      <c r="E13">
        <f t="shared" si="2"/>
        <v>0.89200000000000002</v>
      </c>
    </row>
    <row r="14" spans="1:11" x14ac:dyDescent="0.3">
      <c r="A14">
        <v>13</v>
      </c>
      <c r="B14">
        <f>+data!B14</f>
        <v>469</v>
      </c>
      <c r="C14" s="19">
        <f t="shared" si="0"/>
        <v>5.1569506726457402E-2</v>
      </c>
      <c r="D14" s="22">
        <f t="shared" si="1"/>
        <v>1.0515695067264574</v>
      </c>
      <c r="E14">
        <f t="shared" si="2"/>
        <v>0.93800000000000006</v>
      </c>
      <c r="J14" s="1">
        <v>-7.1999999999999995E-2</v>
      </c>
    </row>
    <row r="15" spans="1:11" x14ac:dyDescent="0.3">
      <c r="A15">
        <v>14</v>
      </c>
      <c r="B15">
        <f>+data!B15</f>
        <v>444</v>
      </c>
      <c r="C15" s="19">
        <f t="shared" si="0"/>
        <v>-5.3304904051172705E-2</v>
      </c>
      <c r="D15" s="22">
        <f t="shared" si="1"/>
        <v>0.94669509594882728</v>
      </c>
      <c r="E15">
        <f t="shared" si="2"/>
        <v>0.88800000000000001</v>
      </c>
    </row>
    <row r="16" spans="1:11" x14ac:dyDescent="0.3">
      <c r="A16">
        <v>15</v>
      </c>
      <c r="B16">
        <f>+data!B16</f>
        <v>443</v>
      </c>
      <c r="C16" s="19">
        <f t="shared" si="0"/>
        <v>-2.2522522522522522E-3</v>
      </c>
      <c r="D16" s="22">
        <f t="shared" si="1"/>
        <v>0.99774774774774777</v>
      </c>
      <c r="E16">
        <f t="shared" si="2"/>
        <v>0.88600000000000001</v>
      </c>
      <c r="G16" t="s">
        <v>33</v>
      </c>
    </row>
    <row r="17" spans="1:11" x14ac:dyDescent="0.3">
      <c r="A17">
        <v>16</v>
      </c>
      <c r="B17">
        <f>+data!B17</f>
        <v>454</v>
      </c>
      <c r="C17" s="19">
        <f t="shared" si="0"/>
        <v>2.4830699774266364E-2</v>
      </c>
      <c r="D17" s="22">
        <f t="shared" si="1"/>
        <v>1.0248306997742664</v>
      </c>
      <c r="E17">
        <f t="shared" si="2"/>
        <v>0.90800000000000003</v>
      </c>
    </row>
    <row r="18" spans="1:11" x14ac:dyDescent="0.3">
      <c r="A18">
        <v>17</v>
      </c>
      <c r="B18">
        <f>+data!B18</f>
        <v>459</v>
      </c>
      <c r="C18" s="19">
        <f t="shared" si="0"/>
        <v>1.1013215859030838E-2</v>
      </c>
      <c r="D18" s="22">
        <f t="shared" si="1"/>
        <v>1.0110132158590308</v>
      </c>
      <c r="E18">
        <f t="shared" si="2"/>
        <v>0.91800000000000004</v>
      </c>
      <c r="G18" t="s">
        <v>34</v>
      </c>
    </row>
    <row r="19" spans="1:11" x14ac:dyDescent="0.3">
      <c r="A19">
        <v>18</v>
      </c>
      <c r="B19">
        <f>+data!B19</f>
        <v>484</v>
      </c>
      <c r="C19" s="19">
        <f t="shared" si="0"/>
        <v>5.4466230936819175E-2</v>
      </c>
      <c r="D19" s="22">
        <f t="shared" si="1"/>
        <v>1.0544662309368191</v>
      </c>
      <c r="E19">
        <f t="shared" si="2"/>
        <v>0.96799999999999997</v>
      </c>
    </row>
    <row r="20" spans="1:11" x14ac:dyDescent="0.3">
      <c r="A20">
        <v>19</v>
      </c>
      <c r="B20">
        <f>+data!B20</f>
        <v>488</v>
      </c>
      <c r="C20" s="19">
        <f t="shared" si="0"/>
        <v>8.2644628099173556E-3</v>
      </c>
      <c r="D20" s="22">
        <f t="shared" si="1"/>
        <v>1.0082644628099173</v>
      </c>
      <c r="E20">
        <f t="shared" si="2"/>
        <v>0.97599999999999998</v>
      </c>
      <c r="J20" s="1" t="s">
        <v>75</v>
      </c>
      <c r="K20" s="1"/>
    </row>
    <row r="21" spans="1:11" x14ac:dyDescent="0.3">
      <c r="A21">
        <v>20</v>
      </c>
      <c r="B21">
        <f>+data!B21</f>
        <v>484</v>
      </c>
      <c r="C21" s="19">
        <f t="shared" si="0"/>
        <v>-8.1967213114754103E-3</v>
      </c>
      <c r="D21" s="22">
        <f t="shared" si="1"/>
        <v>0.99180327868852458</v>
      </c>
      <c r="E21">
        <f t="shared" si="2"/>
        <v>0.96799999999999997</v>
      </c>
    </row>
    <row r="22" spans="1:11" x14ac:dyDescent="0.3">
      <c r="A22">
        <v>21</v>
      </c>
      <c r="B22">
        <f>+data!B22</f>
        <v>472</v>
      </c>
      <c r="C22" s="19">
        <f t="shared" si="0"/>
        <v>-2.4793388429752067E-2</v>
      </c>
      <c r="D22" s="22">
        <f t="shared" si="1"/>
        <v>0.97520661157024791</v>
      </c>
      <c r="E22">
        <f t="shared" si="2"/>
        <v>0.94399999999999995</v>
      </c>
    </row>
    <row r="23" spans="1:11" x14ac:dyDescent="0.3">
      <c r="A23">
        <v>22</v>
      </c>
      <c r="B23">
        <f>+data!B23</f>
        <v>485</v>
      </c>
      <c r="C23" s="19">
        <f t="shared" si="0"/>
        <v>2.7542372881355932E-2</v>
      </c>
      <c r="D23" s="22">
        <f t="shared" si="1"/>
        <v>1.027542372881356</v>
      </c>
      <c r="E23">
        <f t="shared" si="2"/>
        <v>0.97</v>
      </c>
    </row>
    <row r="24" spans="1:11" x14ac:dyDescent="0.3">
      <c r="A24">
        <v>23</v>
      </c>
      <c r="B24">
        <f>+data!B24</f>
        <v>474</v>
      </c>
      <c r="C24" s="19">
        <f t="shared" si="0"/>
        <v>-2.268041237113402E-2</v>
      </c>
      <c r="D24" s="22">
        <f t="shared" si="1"/>
        <v>0.97731958762886595</v>
      </c>
      <c r="E24">
        <f t="shared" si="2"/>
        <v>0.94799999999999995</v>
      </c>
    </row>
    <row r="25" spans="1:11" x14ac:dyDescent="0.3">
      <c r="A25">
        <v>24</v>
      </c>
      <c r="B25">
        <f>+data!B25</f>
        <v>467</v>
      </c>
      <c r="C25" s="19">
        <f t="shared" si="0"/>
        <v>-1.4767932489451477E-2</v>
      </c>
      <c r="D25" s="22">
        <f t="shared" si="1"/>
        <v>0.98523206751054848</v>
      </c>
      <c r="E25">
        <f t="shared" si="2"/>
        <v>0.93399999999999994</v>
      </c>
    </row>
    <row r="26" spans="1:11" x14ac:dyDescent="0.3">
      <c r="A26">
        <v>25</v>
      </c>
      <c r="B26">
        <f>+data!B26</f>
        <v>476</v>
      </c>
      <c r="C26" s="19">
        <f t="shared" si="0"/>
        <v>1.9271948608137045E-2</v>
      </c>
      <c r="D26" s="22">
        <f t="shared" si="1"/>
        <v>1.019271948608137</v>
      </c>
      <c r="E26">
        <f t="shared" si="2"/>
        <v>0.95199999999999985</v>
      </c>
    </row>
    <row r="27" spans="1:11" x14ac:dyDescent="0.3">
      <c r="A27">
        <v>26</v>
      </c>
      <c r="B27">
        <f>+data!B27</f>
        <v>486</v>
      </c>
      <c r="C27" s="19">
        <f t="shared" si="0"/>
        <v>2.100840336134454E-2</v>
      </c>
      <c r="D27" s="22">
        <f t="shared" si="1"/>
        <v>1.0210084033613445</v>
      </c>
      <c r="E27">
        <f t="shared" si="2"/>
        <v>0.97199999999999975</v>
      </c>
    </row>
    <row r="28" spans="1:11" x14ac:dyDescent="0.3">
      <c r="A28">
        <v>27</v>
      </c>
      <c r="B28">
        <f>+data!B28</f>
        <v>452</v>
      </c>
      <c r="C28" s="19">
        <f t="shared" si="0"/>
        <v>-6.9958847736625515E-2</v>
      </c>
      <c r="D28" s="22">
        <f t="shared" si="1"/>
        <v>0.93004115226337447</v>
      </c>
      <c r="E28">
        <f t="shared" si="2"/>
        <v>0.9039999999999998</v>
      </c>
    </row>
    <row r="29" spans="1:11" x14ac:dyDescent="0.3">
      <c r="A29">
        <v>28</v>
      </c>
      <c r="B29">
        <f>+data!B29</f>
        <v>466</v>
      </c>
      <c r="C29" s="19">
        <f t="shared" si="0"/>
        <v>3.0973451327433628E-2</v>
      </c>
      <c r="D29" s="22">
        <f t="shared" si="1"/>
        <v>1.0309734513274336</v>
      </c>
      <c r="E29">
        <f t="shared" si="2"/>
        <v>0.93199999999999972</v>
      </c>
    </row>
    <row r="30" spans="1:11" x14ac:dyDescent="0.3">
      <c r="A30">
        <v>29</v>
      </c>
      <c r="B30">
        <f>+data!B30</f>
        <v>450</v>
      </c>
      <c r="C30" s="19">
        <f t="shared" si="0"/>
        <v>-3.4334763948497854E-2</v>
      </c>
      <c r="D30" s="22">
        <f t="shared" si="1"/>
        <v>0.96566523605150212</v>
      </c>
      <c r="E30">
        <f t="shared" si="2"/>
        <v>0.89999999999999969</v>
      </c>
    </row>
    <row r="31" spans="1:11" x14ac:dyDescent="0.3">
      <c r="A31">
        <v>30</v>
      </c>
      <c r="B31">
        <f>+data!B31</f>
        <v>406</v>
      </c>
      <c r="C31" s="19">
        <f t="shared" si="0"/>
        <v>-9.7777777777777783E-2</v>
      </c>
      <c r="D31" s="22">
        <f t="shared" si="1"/>
        <v>0.90222222222222226</v>
      </c>
      <c r="E31">
        <f t="shared" si="2"/>
        <v>0.81199999999999972</v>
      </c>
    </row>
    <row r="32" spans="1:11" x14ac:dyDescent="0.3">
      <c r="A32">
        <v>31</v>
      </c>
      <c r="B32">
        <f>+data!B32</f>
        <v>394</v>
      </c>
      <c r="C32" s="19">
        <f t="shared" si="0"/>
        <v>-2.9556650246305417E-2</v>
      </c>
      <c r="D32" s="22">
        <f t="shared" si="1"/>
        <v>0.97044334975369462</v>
      </c>
      <c r="E32">
        <f t="shared" si="2"/>
        <v>0.78799999999999981</v>
      </c>
    </row>
    <row r="33" spans="1:5" x14ac:dyDescent="0.3">
      <c r="A33">
        <v>32</v>
      </c>
      <c r="B33">
        <f>+data!B33</f>
        <v>395</v>
      </c>
      <c r="C33" s="19">
        <f t="shared" si="0"/>
        <v>2.5380710659898475E-3</v>
      </c>
      <c r="D33" s="22">
        <f t="shared" si="1"/>
        <v>1.0025380710659899</v>
      </c>
      <c r="E33">
        <f t="shared" si="2"/>
        <v>0.78999999999999981</v>
      </c>
    </row>
    <row r="34" spans="1:5" x14ac:dyDescent="0.3">
      <c r="A34">
        <v>33</v>
      </c>
      <c r="B34">
        <f>+data!B34</f>
        <v>396</v>
      </c>
      <c r="C34" s="19">
        <f t="shared" si="0"/>
        <v>2.5316455696202532E-3</v>
      </c>
      <c r="D34" s="22">
        <f t="shared" si="1"/>
        <v>1.0025316455696203</v>
      </c>
      <c r="E34">
        <f t="shared" si="2"/>
        <v>0.79199999999999982</v>
      </c>
    </row>
    <row r="35" spans="1:5" x14ac:dyDescent="0.3">
      <c r="A35">
        <v>34</v>
      </c>
      <c r="B35">
        <f>+data!B35</f>
        <v>405</v>
      </c>
      <c r="C35" s="19">
        <f t="shared" si="0"/>
        <v>2.2727272727272728E-2</v>
      </c>
      <c r="D35" s="22">
        <f t="shared" si="1"/>
        <v>1.0227272727272727</v>
      </c>
      <c r="E35">
        <f t="shared" si="2"/>
        <v>0.80999999999999983</v>
      </c>
    </row>
    <row r="36" spans="1:5" x14ac:dyDescent="0.3">
      <c r="A36">
        <v>35</v>
      </c>
      <c r="B36">
        <f>+data!B36</f>
        <v>372</v>
      </c>
      <c r="C36" s="19">
        <f t="shared" si="0"/>
        <v>-8.1481481481481488E-2</v>
      </c>
      <c r="D36" s="22">
        <f t="shared" si="1"/>
        <v>0.91851851851851851</v>
      </c>
      <c r="E36">
        <f t="shared" si="2"/>
        <v>0.74399999999999988</v>
      </c>
    </row>
    <row r="37" spans="1:5" x14ac:dyDescent="0.3">
      <c r="A37">
        <v>36</v>
      </c>
      <c r="B37">
        <f>+data!B37</f>
        <v>365</v>
      </c>
      <c r="C37" s="19">
        <f t="shared" si="0"/>
        <v>-1.8817204301075269E-2</v>
      </c>
      <c r="D37" s="22">
        <f t="shared" si="1"/>
        <v>0.98118279569892475</v>
      </c>
      <c r="E37">
        <f t="shared" si="2"/>
        <v>0.72999999999999987</v>
      </c>
    </row>
    <row r="38" spans="1:5" x14ac:dyDescent="0.3">
      <c r="A38">
        <v>37</v>
      </c>
      <c r="B38">
        <f>+data!B38</f>
        <v>379</v>
      </c>
      <c r="C38" s="19">
        <f t="shared" si="0"/>
        <v>3.8356164383561646E-2</v>
      </c>
      <c r="D38" s="22">
        <f t="shared" si="1"/>
        <v>1.0383561643835617</v>
      </c>
      <c r="E38">
        <f t="shared" si="2"/>
        <v>0.7579999999999999</v>
      </c>
    </row>
    <row r="39" spans="1:5" x14ac:dyDescent="0.3">
      <c r="A39">
        <v>38</v>
      </c>
      <c r="B39">
        <f>+data!B39</f>
        <v>363</v>
      </c>
      <c r="C39" s="19">
        <f t="shared" si="0"/>
        <v>-4.221635883905013E-2</v>
      </c>
      <c r="D39" s="22">
        <f t="shared" si="1"/>
        <v>0.95778364116094983</v>
      </c>
      <c r="E39">
        <f t="shared" si="2"/>
        <v>0.72599999999999987</v>
      </c>
    </row>
    <row r="40" spans="1:5" x14ac:dyDescent="0.3">
      <c r="A40">
        <v>39</v>
      </c>
      <c r="B40">
        <f>+data!B40</f>
        <v>341</v>
      </c>
      <c r="C40" s="19">
        <f t="shared" si="0"/>
        <v>-6.0606060606060608E-2</v>
      </c>
      <c r="D40" s="22">
        <f t="shared" si="1"/>
        <v>0.93939393939393945</v>
      </c>
      <c r="E40">
        <f t="shared" si="2"/>
        <v>0.68199999999999994</v>
      </c>
    </row>
    <row r="41" spans="1:5" x14ac:dyDescent="0.3">
      <c r="A41">
        <v>40</v>
      </c>
      <c r="B41">
        <f>+data!B41</f>
        <v>345</v>
      </c>
      <c r="C41" s="19">
        <f t="shared" si="0"/>
        <v>1.1730205278592375E-2</v>
      </c>
      <c r="D41" s="22">
        <f t="shared" si="1"/>
        <v>1.0117302052785924</v>
      </c>
      <c r="E41">
        <f t="shared" si="2"/>
        <v>0.69</v>
      </c>
    </row>
    <row r="42" spans="1:5" x14ac:dyDescent="0.3">
      <c r="A42">
        <v>41</v>
      </c>
      <c r="B42">
        <f>+data!B42</f>
        <v>360</v>
      </c>
      <c r="C42" s="19">
        <f t="shared" si="0"/>
        <v>4.3478260869565216E-2</v>
      </c>
      <c r="D42" s="22">
        <f t="shared" si="1"/>
        <v>1.0434782608695652</v>
      </c>
      <c r="E42">
        <f t="shared" si="2"/>
        <v>0.72</v>
      </c>
    </row>
    <row r="43" spans="1:5" x14ac:dyDescent="0.3">
      <c r="A43">
        <v>42</v>
      </c>
      <c r="B43">
        <f>+data!B43</f>
        <v>315</v>
      </c>
      <c r="C43" s="19">
        <f t="shared" si="0"/>
        <v>-0.125</v>
      </c>
      <c r="D43" s="22">
        <f t="shared" si="1"/>
        <v>0.875</v>
      </c>
      <c r="E43">
        <f t="shared" si="2"/>
        <v>0.63</v>
      </c>
    </row>
    <row r="44" spans="1:5" x14ac:dyDescent="0.3">
      <c r="A44">
        <v>43</v>
      </c>
      <c r="B44">
        <f>+data!B44</f>
        <v>323</v>
      </c>
      <c r="C44" s="19">
        <f t="shared" si="0"/>
        <v>2.5396825396825397E-2</v>
      </c>
      <c r="D44" s="22">
        <f t="shared" si="1"/>
        <v>1.0253968253968253</v>
      </c>
      <c r="E44">
        <f t="shared" si="2"/>
        <v>0.64599999999999991</v>
      </c>
    </row>
    <row r="45" spans="1:5" x14ac:dyDescent="0.3">
      <c r="A45">
        <v>44</v>
      </c>
      <c r="B45">
        <f>+data!B45</f>
        <v>344</v>
      </c>
      <c r="C45" s="19">
        <f t="shared" si="0"/>
        <v>6.5015479876160992E-2</v>
      </c>
      <c r="D45" s="22">
        <f t="shared" si="1"/>
        <v>1.0650154798761611</v>
      </c>
      <c r="E45">
        <f t="shared" si="2"/>
        <v>0.68799999999999994</v>
      </c>
    </row>
    <row r="46" spans="1:5" x14ac:dyDescent="0.3">
      <c r="A46">
        <v>45</v>
      </c>
      <c r="B46">
        <f>+data!B46</f>
        <v>317</v>
      </c>
      <c r="C46" s="19">
        <f t="shared" si="0"/>
        <v>-7.8488372093023256E-2</v>
      </c>
      <c r="D46" s="22">
        <f t="shared" si="1"/>
        <v>0.92151162790697672</v>
      </c>
      <c r="E46">
        <f t="shared" si="2"/>
        <v>0.6339999999999999</v>
      </c>
    </row>
    <row r="47" spans="1:5" x14ac:dyDescent="0.3">
      <c r="A47">
        <v>46</v>
      </c>
      <c r="B47">
        <f>+data!B47</f>
        <v>334</v>
      </c>
      <c r="C47" s="19">
        <f t="shared" si="0"/>
        <v>5.362776025236593E-2</v>
      </c>
      <c r="D47" s="22">
        <f t="shared" si="1"/>
        <v>1.053627760252366</v>
      </c>
      <c r="E47">
        <f t="shared" si="2"/>
        <v>0.66799999999999993</v>
      </c>
    </row>
    <row r="48" spans="1:5" x14ac:dyDescent="0.3">
      <c r="A48">
        <v>47</v>
      </c>
      <c r="B48">
        <f>+data!B48</f>
        <v>333</v>
      </c>
      <c r="C48" s="19">
        <f t="shared" si="0"/>
        <v>-2.9940119760479044E-3</v>
      </c>
      <c r="D48" s="22">
        <f t="shared" si="1"/>
        <v>0.99700598802395213</v>
      </c>
      <c r="E48">
        <f t="shared" si="2"/>
        <v>0.66599999999999993</v>
      </c>
    </row>
    <row r="49" spans="1:5" x14ac:dyDescent="0.3">
      <c r="A49">
        <v>48</v>
      </c>
      <c r="B49">
        <f>+data!B49</f>
        <v>351</v>
      </c>
      <c r="C49" s="19">
        <f t="shared" si="0"/>
        <v>5.4054054054054057E-2</v>
      </c>
      <c r="D49" s="22">
        <f t="shared" si="1"/>
        <v>1.0540540540540539</v>
      </c>
      <c r="E49">
        <f t="shared" si="2"/>
        <v>0.70199999999999985</v>
      </c>
    </row>
    <row r="50" spans="1:5" x14ac:dyDescent="0.3">
      <c r="A50">
        <v>49</v>
      </c>
      <c r="B50">
        <f>+data!B50</f>
        <v>336</v>
      </c>
      <c r="C50" s="19">
        <f t="shared" si="0"/>
        <v>-4.2735042735042736E-2</v>
      </c>
      <c r="D50" s="22">
        <f t="shared" si="1"/>
        <v>0.95726495726495731</v>
      </c>
      <c r="E50">
        <f t="shared" si="2"/>
        <v>0.67199999999999993</v>
      </c>
    </row>
    <row r="51" spans="1:5" x14ac:dyDescent="0.3">
      <c r="A51">
        <v>50</v>
      </c>
      <c r="B51">
        <f>+data!B51</f>
        <v>314</v>
      </c>
      <c r="C51" s="19">
        <f t="shared" si="0"/>
        <v>-6.5476190476190479E-2</v>
      </c>
      <c r="D51" s="22">
        <f t="shared" si="1"/>
        <v>0.93452380952380953</v>
      </c>
      <c r="E51">
        <f t="shared" si="2"/>
        <v>0.62799999999999989</v>
      </c>
    </row>
    <row r="52" spans="1:5" x14ac:dyDescent="0.3">
      <c r="A52">
        <v>51</v>
      </c>
      <c r="B52">
        <f>+data!B52</f>
        <v>311</v>
      </c>
      <c r="C52" s="19">
        <f t="shared" si="0"/>
        <v>-9.5541401273885346E-3</v>
      </c>
      <c r="D52" s="22">
        <f t="shared" si="1"/>
        <v>0.99044585987261147</v>
      </c>
      <c r="E52">
        <f t="shared" si="2"/>
        <v>0.62199999999999989</v>
      </c>
    </row>
    <row r="53" spans="1:5" x14ac:dyDescent="0.3">
      <c r="A53">
        <v>52</v>
      </c>
      <c r="B53">
        <f>+data!B53</f>
        <v>322</v>
      </c>
      <c r="C53" s="19">
        <f t="shared" si="0"/>
        <v>3.5369774919614148E-2</v>
      </c>
      <c r="D53" s="22">
        <f t="shared" si="1"/>
        <v>1.0353697749196142</v>
      </c>
      <c r="E53">
        <f t="shared" si="2"/>
        <v>0.64399999999999991</v>
      </c>
    </row>
    <row r="54" spans="1:5" x14ac:dyDescent="0.3">
      <c r="A54">
        <v>53</v>
      </c>
      <c r="B54">
        <f>+data!B54</f>
        <v>323</v>
      </c>
      <c r="C54" s="19">
        <f t="shared" si="0"/>
        <v>3.105590062111801E-3</v>
      </c>
      <c r="D54" s="22">
        <f t="shared" si="1"/>
        <v>1.0031055900621118</v>
      </c>
      <c r="E54">
        <f t="shared" si="2"/>
        <v>0.64599999999999991</v>
      </c>
    </row>
    <row r="55" spans="1:5" x14ac:dyDescent="0.3">
      <c r="A55">
        <v>54</v>
      </c>
      <c r="B55">
        <f>+data!B55</f>
        <v>315</v>
      </c>
      <c r="C55" s="19">
        <f t="shared" si="0"/>
        <v>-2.4767801857585141E-2</v>
      </c>
      <c r="D55" s="22">
        <f t="shared" si="1"/>
        <v>0.97523219814241491</v>
      </c>
      <c r="E55">
        <f t="shared" si="2"/>
        <v>0.62999999999999989</v>
      </c>
    </row>
    <row r="56" spans="1:5" x14ac:dyDescent="0.3">
      <c r="A56">
        <v>55</v>
      </c>
      <c r="B56">
        <f>+data!B56</f>
        <v>318</v>
      </c>
      <c r="C56" s="19">
        <f t="shared" si="0"/>
        <v>9.5238095238095247E-3</v>
      </c>
      <c r="D56" s="22">
        <f t="shared" si="1"/>
        <v>1.0095238095238095</v>
      </c>
      <c r="E56">
        <f t="shared" si="2"/>
        <v>0.6359999999999999</v>
      </c>
    </row>
    <row r="57" spans="1:5" x14ac:dyDescent="0.3">
      <c r="A57">
        <v>56</v>
      </c>
      <c r="B57">
        <f>+data!B57</f>
        <v>307</v>
      </c>
      <c r="C57" s="19">
        <f t="shared" si="0"/>
        <v>-3.4591194968553458E-2</v>
      </c>
      <c r="D57" s="22">
        <f t="shared" si="1"/>
        <v>0.96540880503144655</v>
      </c>
      <c r="E57">
        <f t="shared" si="2"/>
        <v>0.61399999999999988</v>
      </c>
    </row>
    <row r="58" spans="1:5" x14ac:dyDescent="0.3">
      <c r="A58">
        <v>57</v>
      </c>
      <c r="B58">
        <f>+data!B58</f>
        <v>311</v>
      </c>
      <c r="C58" s="19">
        <f t="shared" si="0"/>
        <v>1.3029315960912053E-2</v>
      </c>
      <c r="D58" s="22">
        <f t="shared" si="1"/>
        <v>1.0130293159609121</v>
      </c>
      <c r="E58">
        <f t="shared" si="2"/>
        <v>0.62199999999999989</v>
      </c>
    </row>
    <row r="59" spans="1:5" x14ac:dyDescent="0.3">
      <c r="A59">
        <v>58</v>
      </c>
      <c r="B59">
        <f>+data!B59</f>
        <v>347</v>
      </c>
      <c r="C59" s="19">
        <f t="shared" si="0"/>
        <v>0.1157556270096463</v>
      </c>
      <c r="D59" s="22">
        <f t="shared" si="1"/>
        <v>1.1157556270096463</v>
      </c>
      <c r="E59">
        <f t="shared" si="2"/>
        <v>0.69399999999999984</v>
      </c>
    </row>
    <row r="60" spans="1:5" x14ac:dyDescent="0.3">
      <c r="A60">
        <v>59</v>
      </c>
      <c r="B60">
        <f>+data!B60</f>
        <v>306</v>
      </c>
      <c r="C60" s="19">
        <f t="shared" si="0"/>
        <v>-0.11815561959654179</v>
      </c>
      <c r="D60" s="22">
        <f t="shared" si="1"/>
        <v>0.88184438040345825</v>
      </c>
      <c r="E60">
        <f t="shared" si="2"/>
        <v>0.61199999999999988</v>
      </c>
    </row>
    <row r="61" spans="1:5" x14ac:dyDescent="0.3">
      <c r="A61">
        <v>60</v>
      </c>
      <c r="B61">
        <f>+data!B61</f>
        <v>318</v>
      </c>
      <c r="C61" s="19">
        <f t="shared" si="0"/>
        <v>3.9215686274509803E-2</v>
      </c>
      <c r="D61" s="22">
        <f t="shared" si="1"/>
        <v>1.0392156862745099</v>
      </c>
      <c r="E61">
        <f t="shared" si="2"/>
        <v>0.6359999999999999</v>
      </c>
    </row>
    <row r="62" spans="1:5" x14ac:dyDescent="0.3">
      <c r="A62">
        <v>61</v>
      </c>
      <c r="B62">
        <f>+data!B62</f>
        <v>321</v>
      </c>
      <c r="C62" s="19">
        <f t="shared" si="0"/>
        <v>9.433962264150943E-3</v>
      </c>
      <c r="D62" s="22">
        <f t="shared" si="1"/>
        <v>1.0094339622641511</v>
      </c>
      <c r="E62">
        <f t="shared" si="2"/>
        <v>0.64200000000000002</v>
      </c>
    </row>
    <row r="63" spans="1:5" x14ac:dyDescent="0.3">
      <c r="A63">
        <v>62</v>
      </c>
      <c r="B63">
        <f>+data!B63</f>
        <v>314</v>
      </c>
      <c r="C63" s="19">
        <f t="shared" si="0"/>
        <v>-2.1806853582554516E-2</v>
      </c>
      <c r="D63" s="22">
        <f t="shared" si="1"/>
        <v>0.97819314641744548</v>
      </c>
      <c r="E63">
        <f t="shared" si="2"/>
        <v>0.628</v>
      </c>
    </row>
    <row r="64" spans="1:5" x14ac:dyDescent="0.3">
      <c r="A64">
        <v>63</v>
      </c>
      <c r="B64">
        <f>+data!B64</f>
        <v>308</v>
      </c>
      <c r="C64" s="19">
        <f t="shared" si="0"/>
        <v>-1.9108280254777069E-2</v>
      </c>
      <c r="D64" s="22">
        <f t="shared" si="1"/>
        <v>0.98089171974522293</v>
      </c>
      <c r="E64">
        <f t="shared" si="2"/>
        <v>0.61599999999999999</v>
      </c>
    </row>
    <row r="65" spans="1:5" x14ac:dyDescent="0.3">
      <c r="A65">
        <v>64</v>
      </c>
      <c r="B65">
        <f>+data!B65</f>
        <v>324</v>
      </c>
      <c r="C65" s="19">
        <f t="shared" si="0"/>
        <v>5.1948051948051951E-2</v>
      </c>
      <c r="D65" s="22">
        <f t="shared" si="1"/>
        <v>1.051948051948052</v>
      </c>
      <c r="E65">
        <f t="shared" si="2"/>
        <v>0.64800000000000002</v>
      </c>
    </row>
    <row r="66" spans="1:5" x14ac:dyDescent="0.3">
      <c r="A66">
        <v>65</v>
      </c>
      <c r="B66">
        <f>+data!B66</f>
        <v>313</v>
      </c>
      <c r="C66" s="19">
        <f t="shared" si="0"/>
        <v>-3.3950617283950615E-2</v>
      </c>
      <c r="D66" s="22">
        <f t="shared" si="1"/>
        <v>0.96604938271604934</v>
      </c>
      <c r="E66">
        <f t="shared" si="2"/>
        <v>0.626</v>
      </c>
    </row>
    <row r="67" spans="1:5" x14ac:dyDescent="0.3">
      <c r="A67">
        <v>66</v>
      </c>
      <c r="B67">
        <f>+data!B67</f>
        <v>304</v>
      </c>
      <c r="C67" s="19">
        <f t="shared" si="0"/>
        <v>-2.8753993610223641E-2</v>
      </c>
      <c r="D67" s="22">
        <f t="shared" si="1"/>
        <v>0.97124600638977632</v>
      </c>
      <c r="E67">
        <f t="shared" si="2"/>
        <v>0.60799999999999998</v>
      </c>
    </row>
    <row r="68" spans="1:5" x14ac:dyDescent="0.3">
      <c r="A68">
        <v>67</v>
      </c>
      <c r="B68">
        <f>+data!B68</f>
        <v>306</v>
      </c>
      <c r="C68" s="19">
        <f t="shared" ref="C68:C131" si="3">+(B68-B67)/B67</f>
        <v>6.5789473684210523E-3</v>
      </c>
      <c r="D68" s="22">
        <f t="shared" ref="D68:D131" si="4">1+C68</f>
        <v>1.006578947368421</v>
      </c>
      <c r="E68">
        <f t="shared" ref="E68:E131" si="5">+E67*D68</f>
        <v>0.61199999999999999</v>
      </c>
    </row>
    <row r="69" spans="1:5" x14ac:dyDescent="0.3">
      <c r="A69">
        <v>68</v>
      </c>
      <c r="B69">
        <f>+data!B69</f>
        <v>284</v>
      </c>
      <c r="C69" s="19">
        <f t="shared" si="3"/>
        <v>-7.1895424836601302E-2</v>
      </c>
      <c r="D69" s="22">
        <f t="shared" si="4"/>
        <v>0.92810457516339873</v>
      </c>
      <c r="E69">
        <f t="shared" si="5"/>
        <v>0.56800000000000006</v>
      </c>
    </row>
    <row r="70" spans="1:5" x14ac:dyDescent="0.3">
      <c r="A70">
        <v>69</v>
      </c>
      <c r="B70">
        <f>+data!B70</f>
        <v>291</v>
      </c>
      <c r="C70" s="19">
        <f t="shared" si="3"/>
        <v>2.464788732394366E-2</v>
      </c>
      <c r="D70" s="22">
        <f t="shared" si="4"/>
        <v>1.0246478873239437</v>
      </c>
      <c r="E70">
        <f t="shared" si="5"/>
        <v>0.58200000000000007</v>
      </c>
    </row>
    <row r="71" spans="1:5" x14ac:dyDescent="0.3">
      <c r="A71">
        <v>70</v>
      </c>
      <c r="B71">
        <f>+data!B71</f>
        <v>307</v>
      </c>
      <c r="C71" s="19">
        <f t="shared" si="3"/>
        <v>5.4982817869415807E-2</v>
      </c>
      <c r="D71" s="22">
        <f t="shared" si="4"/>
        <v>1.0549828178694158</v>
      </c>
      <c r="E71">
        <f t="shared" si="5"/>
        <v>0.6140000000000001</v>
      </c>
    </row>
    <row r="72" spans="1:5" x14ac:dyDescent="0.3">
      <c r="A72">
        <v>71</v>
      </c>
      <c r="B72">
        <f>+data!B72</f>
        <v>320</v>
      </c>
      <c r="C72" s="19">
        <f t="shared" si="3"/>
        <v>4.2345276872964167E-2</v>
      </c>
      <c r="D72" s="22">
        <f t="shared" si="4"/>
        <v>1.0423452768729642</v>
      </c>
      <c r="E72">
        <f t="shared" si="5"/>
        <v>0.64000000000000012</v>
      </c>
    </row>
    <row r="73" spans="1:5" x14ac:dyDescent="0.3">
      <c r="A73">
        <v>72</v>
      </c>
      <c r="B73">
        <f>+data!B73</f>
        <v>314</v>
      </c>
      <c r="C73" s="19">
        <f t="shared" si="3"/>
        <v>-1.8749999999999999E-2</v>
      </c>
      <c r="D73" s="22">
        <f t="shared" si="4"/>
        <v>0.98124999999999996</v>
      </c>
      <c r="E73">
        <f t="shared" si="5"/>
        <v>0.62800000000000011</v>
      </c>
    </row>
    <row r="74" spans="1:5" x14ac:dyDescent="0.3">
      <c r="A74">
        <v>73</v>
      </c>
      <c r="B74">
        <f>+data!B74</f>
        <v>306</v>
      </c>
      <c r="C74" s="19">
        <f t="shared" si="3"/>
        <v>-2.5477707006369428E-2</v>
      </c>
      <c r="D74" s="22">
        <f t="shared" si="4"/>
        <v>0.97452229299363058</v>
      </c>
      <c r="E74">
        <f t="shared" si="5"/>
        <v>0.6120000000000001</v>
      </c>
    </row>
    <row r="75" spans="1:5" x14ac:dyDescent="0.3">
      <c r="A75">
        <v>74</v>
      </c>
      <c r="B75">
        <f>+data!B75</f>
        <v>307</v>
      </c>
      <c r="C75" s="19">
        <f t="shared" si="3"/>
        <v>3.2679738562091504E-3</v>
      </c>
      <c r="D75" s="22">
        <f t="shared" si="4"/>
        <v>1.0032679738562091</v>
      </c>
      <c r="E75">
        <f t="shared" si="5"/>
        <v>0.6140000000000001</v>
      </c>
    </row>
    <row r="76" spans="1:5" x14ac:dyDescent="0.3">
      <c r="A76">
        <v>75</v>
      </c>
      <c r="B76">
        <f>+data!B76</f>
        <v>294</v>
      </c>
      <c r="C76" s="19">
        <f t="shared" si="3"/>
        <v>-4.2345276872964167E-2</v>
      </c>
      <c r="D76" s="22">
        <f t="shared" si="4"/>
        <v>0.95765472312703581</v>
      </c>
      <c r="E76">
        <f t="shared" si="5"/>
        <v>0.58800000000000008</v>
      </c>
    </row>
    <row r="77" spans="1:5" x14ac:dyDescent="0.3">
      <c r="A77">
        <v>76</v>
      </c>
      <c r="B77">
        <f>+data!B77</f>
        <v>304</v>
      </c>
      <c r="C77" s="19">
        <f t="shared" si="3"/>
        <v>3.4013605442176874E-2</v>
      </c>
      <c r="D77" s="22">
        <f t="shared" si="4"/>
        <v>1.0340136054421769</v>
      </c>
      <c r="E77">
        <f t="shared" si="5"/>
        <v>0.6080000000000001</v>
      </c>
    </row>
    <row r="78" spans="1:5" x14ac:dyDescent="0.3">
      <c r="A78">
        <v>77</v>
      </c>
      <c r="B78">
        <f>+data!B78</f>
        <v>319</v>
      </c>
      <c r="C78" s="19">
        <f t="shared" si="3"/>
        <v>4.9342105263157895E-2</v>
      </c>
      <c r="D78" s="22">
        <f t="shared" si="4"/>
        <v>1.049342105263158</v>
      </c>
      <c r="E78">
        <f t="shared" si="5"/>
        <v>0.63800000000000012</v>
      </c>
    </row>
    <row r="79" spans="1:5" x14ac:dyDescent="0.3">
      <c r="A79">
        <v>78</v>
      </c>
      <c r="B79">
        <f>+data!B79</f>
        <v>341</v>
      </c>
      <c r="C79" s="19">
        <f t="shared" si="3"/>
        <v>6.8965517241379309E-2</v>
      </c>
      <c r="D79" s="22">
        <f t="shared" si="4"/>
        <v>1.0689655172413792</v>
      </c>
      <c r="E79">
        <f t="shared" si="5"/>
        <v>0.68200000000000005</v>
      </c>
    </row>
    <row r="80" spans="1:5" x14ac:dyDescent="0.3">
      <c r="A80">
        <v>79</v>
      </c>
      <c r="B80">
        <f>+data!B80</f>
        <v>322</v>
      </c>
      <c r="C80" s="19">
        <f t="shared" si="3"/>
        <v>-5.5718475073313782E-2</v>
      </c>
      <c r="D80" s="22">
        <f t="shared" si="4"/>
        <v>0.94428152492668627</v>
      </c>
      <c r="E80">
        <f t="shared" si="5"/>
        <v>0.64400000000000013</v>
      </c>
    </row>
    <row r="81" spans="1:5" x14ac:dyDescent="0.3">
      <c r="A81">
        <v>80</v>
      </c>
      <c r="B81">
        <f>+data!B81</f>
        <v>334</v>
      </c>
      <c r="C81" s="19">
        <f t="shared" si="3"/>
        <v>3.7267080745341616E-2</v>
      </c>
      <c r="D81" s="22">
        <f t="shared" si="4"/>
        <v>1.0372670807453417</v>
      </c>
      <c r="E81">
        <f t="shared" si="5"/>
        <v>0.66800000000000015</v>
      </c>
    </row>
    <row r="82" spans="1:5" x14ac:dyDescent="0.3">
      <c r="A82">
        <v>81</v>
      </c>
      <c r="B82">
        <f>+data!B82</f>
        <v>319</v>
      </c>
      <c r="C82" s="19">
        <f t="shared" si="3"/>
        <v>-4.4910179640718563E-2</v>
      </c>
      <c r="D82" s="22">
        <f t="shared" si="4"/>
        <v>0.95508982035928147</v>
      </c>
      <c r="E82">
        <f t="shared" si="5"/>
        <v>0.63800000000000012</v>
      </c>
    </row>
    <row r="83" spans="1:5" x14ac:dyDescent="0.3">
      <c r="A83">
        <v>82</v>
      </c>
      <c r="B83">
        <f>+data!B83</f>
        <v>309</v>
      </c>
      <c r="C83" s="19">
        <f t="shared" si="3"/>
        <v>-3.1347962382445138E-2</v>
      </c>
      <c r="D83" s="22">
        <f t="shared" si="4"/>
        <v>0.96865203761755492</v>
      </c>
      <c r="E83">
        <f t="shared" si="5"/>
        <v>0.6180000000000001</v>
      </c>
    </row>
    <row r="84" spans="1:5" x14ac:dyDescent="0.3">
      <c r="A84">
        <v>83</v>
      </c>
      <c r="B84">
        <f>+data!B84</f>
        <v>334</v>
      </c>
      <c r="C84" s="19">
        <f t="shared" si="3"/>
        <v>8.0906148867313912E-2</v>
      </c>
      <c r="D84" s="22">
        <f t="shared" si="4"/>
        <v>1.080906148867314</v>
      </c>
      <c r="E84">
        <f t="shared" si="5"/>
        <v>0.66800000000000015</v>
      </c>
    </row>
    <row r="85" spans="1:5" x14ac:dyDescent="0.3">
      <c r="A85">
        <v>84</v>
      </c>
      <c r="B85">
        <f>+data!B85</f>
        <v>313</v>
      </c>
      <c r="C85" s="19">
        <f t="shared" si="3"/>
        <v>-6.2874251497005984E-2</v>
      </c>
      <c r="D85" s="22">
        <f t="shared" si="4"/>
        <v>0.93712574850299402</v>
      </c>
      <c r="E85">
        <f t="shared" si="5"/>
        <v>0.62600000000000011</v>
      </c>
    </row>
    <row r="86" spans="1:5" x14ac:dyDescent="0.3">
      <c r="A86">
        <v>85</v>
      </c>
      <c r="B86">
        <f>+data!B86</f>
        <v>302</v>
      </c>
      <c r="C86" s="19">
        <f t="shared" si="3"/>
        <v>-3.5143769968051117E-2</v>
      </c>
      <c r="D86" s="22">
        <f t="shared" si="4"/>
        <v>0.96485623003194887</v>
      </c>
      <c r="E86">
        <f t="shared" si="5"/>
        <v>0.60400000000000009</v>
      </c>
    </row>
    <row r="87" spans="1:5" x14ac:dyDescent="0.3">
      <c r="A87">
        <v>86</v>
      </c>
      <c r="B87">
        <f>+data!B87</f>
        <v>303</v>
      </c>
      <c r="C87" s="19">
        <f t="shared" si="3"/>
        <v>3.3112582781456954E-3</v>
      </c>
      <c r="D87" s="22">
        <f t="shared" si="4"/>
        <v>1.0033112582781456</v>
      </c>
      <c r="E87">
        <f t="shared" si="5"/>
        <v>0.60599999999999998</v>
      </c>
    </row>
    <row r="88" spans="1:5" x14ac:dyDescent="0.3">
      <c r="A88">
        <v>87</v>
      </c>
      <c r="B88">
        <f>+data!B88</f>
        <v>300</v>
      </c>
      <c r="C88" s="19">
        <f t="shared" si="3"/>
        <v>-9.9009900990099011E-3</v>
      </c>
      <c r="D88" s="22">
        <f t="shared" si="4"/>
        <v>0.99009900990099009</v>
      </c>
      <c r="E88">
        <f t="shared" si="5"/>
        <v>0.6</v>
      </c>
    </row>
    <row r="89" spans="1:5" x14ac:dyDescent="0.3">
      <c r="A89">
        <v>88</v>
      </c>
      <c r="B89">
        <f>+data!B89</f>
        <v>304</v>
      </c>
      <c r="C89" s="19">
        <f t="shared" si="3"/>
        <v>1.3333333333333334E-2</v>
      </c>
      <c r="D89" s="22">
        <f t="shared" si="4"/>
        <v>1.0133333333333334</v>
      </c>
      <c r="E89">
        <f t="shared" si="5"/>
        <v>0.60799999999999998</v>
      </c>
    </row>
    <row r="90" spans="1:5" x14ac:dyDescent="0.3">
      <c r="A90">
        <v>89</v>
      </c>
      <c r="B90">
        <f>+data!B90</f>
        <v>320</v>
      </c>
      <c r="C90" s="19">
        <f t="shared" si="3"/>
        <v>5.2631578947368418E-2</v>
      </c>
      <c r="D90" s="22">
        <f t="shared" si="4"/>
        <v>1.0526315789473684</v>
      </c>
      <c r="E90">
        <f t="shared" si="5"/>
        <v>0.6399999999999999</v>
      </c>
    </row>
    <row r="91" spans="1:5" x14ac:dyDescent="0.3">
      <c r="A91">
        <v>90</v>
      </c>
      <c r="B91">
        <f>+data!B91</f>
        <v>312</v>
      </c>
      <c r="C91" s="19">
        <f t="shared" si="3"/>
        <v>-2.5000000000000001E-2</v>
      </c>
      <c r="D91" s="22">
        <f t="shared" si="4"/>
        <v>0.97499999999999998</v>
      </c>
      <c r="E91">
        <f t="shared" si="5"/>
        <v>0.62399999999999989</v>
      </c>
    </row>
    <row r="92" spans="1:5" x14ac:dyDescent="0.3">
      <c r="A92">
        <v>91</v>
      </c>
      <c r="B92">
        <f>+data!B92</f>
        <v>305</v>
      </c>
      <c r="C92" s="19">
        <f t="shared" si="3"/>
        <v>-2.2435897435897436E-2</v>
      </c>
      <c r="D92" s="22">
        <f t="shared" si="4"/>
        <v>0.97756410256410253</v>
      </c>
      <c r="E92">
        <f t="shared" si="5"/>
        <v>0.60999999999999988</v>
      </c>
    </row>
    <row r="93" spans="1:5" x14ac:dyDescent="0.3">
      <c r="A93">
        <v>92</v>
      </c>
      <c r="B93">
        <f>+data!B93</f>
        <v>329</v>
      </c>
      <c r="C93" s="19">
        <f t="shared" si="3"/>
        <v>7.8688524590163941E-2</v>
      </c>
      <c r="D93" s="22">
        <f t="shared" si="4"/>
        <v>1.0786885245901638</v>
      </c>
      <c r="E93">
        <f t="shared" si="5"/>
        <v>0.65799999999999981</v>
      </c>
    </row>
    <row r="94" spans="1:5" x14ac:dyDescent="0.3">
      <c r="A94">
        <v>93</v>
      </c>
      <c r="B94">
        <f>+data!B94</f>
        <v>346</v>
      </c>
      <c r="C94" s="19">
        <f t="shared" si="3"/>
        <v>5.1671732522796353E-2</v>
      </c>
      <c r="D94" s="22">
        <f t="shared" si="4"/>
        <v>1.0516717325227964</v>
      </c>
      <c r="E94">
        <f t="shared" si="5"/>
        <v>0.69199999999999984</v>
      </c>
    </row>
    <row r="95" spans="1:5" x14ac:dyDescent="0.3">
      <c r="A95">
        <v>94</v>
      </c>
      <c r="B95">
        <f>+data!B95</f>
        <v>324</v>
      </c>
      <c r="C95" s="19">
        <f t="shared" si="3"/>
        <v>-6.358381502890173E-2</v>
      </c>
      <c r="D95" s="22">
        <f t="shared" si="4"/>
        <v>0.93641618497109824</v>
      </c>
      <c r="E95">
        <f t="shared" si="5"/>
        <v>0.6479999999999998</v>
      </c>
    </row>
    <row r="96" spans="1:5" x14ac:dyDescent="0.3">
      <c r="A96">
        <v>95</v>
      </c>
      <c r="B96">
        <f>+data!B96</f>
        <v>336</v>
      </c>
      <c r="C96" s="19">
        <f t="shared" si="3"/>
        <v>3.7037037037037035E-2</v>
      </c>
      <c r="D96" s="22">
        <f t="shared" si="4"/>
        <v>1.037037037037037</v>
      </c>
      <c r="E96">
        <f t="shared" si="5"/>
        <v>0.67199999999999971</v>
      </c>
    </row>
    <row r="97" spans="1:5" x14ac:dyDescent="0.3">
      <c r="A97">
        <v>96</v>
      </c>
      <c r="B97">
        <f>+data!B97</f>
        <v>371</v>
      </c>
      <c r="C97" s="19">
        <f t="shared" si="3"/>
        <v>0.10416666666666667</v>
      </c>
      <c r="D97" s="22">
        <f t="shared" si="4"/>
        <v>1.1041666666666667</v>
      </c>
      <c r="E97">
        <f t="shared" si="5"/>
        <v>0.74199999999999977</v>
      </c>
    </row>
    <row r="98" spans="1:5" x14ac:dyDescent="0.3">
      <c r="A98">
        <v>97</v>
      </c>
      <c r="B98">
        <f>+data!B98</f>
        <v>345</v>
      </c>
      <c r="C98" s="19">
        <f t="shared" si="3"/>
        <v>-7.0080862533692723E-2</v>
      </c>
      <c r="D98" s="22">
        <f t="shared" si="4"/>
        <v>0.92991913746630728</v>
      </c>
      <c r="E98">
        <f t="shared" si="5"/>
        <v>0.68999999999999984</v>
      </c>
    </row>
    <row r="99" spans="1:5" x14ac:dyDescent="0.3">
      <c r="A99">
        <v>98</v>
      </c>
      <c r="B99">
        <f>+data!B99</f>
        <v>342</v>
      </c>
      <c r="C99" s="19">
        <f t="shared" si="3"/>
        <v>-8.6956521739130436E-3</v>
      </c>
      <c r="D99" s="22">
        <f t="shared" si="4"/>
        <v>0.99130434782608701</v>
      </c>
      <c r="E99">
        <f t="shared" si="5"/>
        <v>0.68399999999999983</v>
      </c>
    </row>
    <row r="100" spans="1:5" x14ac:dyDescent="0.3">
      <c r="A100">
        <v>99</v>
      </c>
      <c r="B100">
        <f>+data!B100</f>
        <v>325</v>
      </c>
      <c r="C100" s="19">
        <f t="shared" si="3"/>
        <v>-4.9707602339181284E-2</v>
      </c>
      <c r="D100" s="22">
        <f t="shared" si="4"/>
        <v>0.95029239766081874</v>
      </c>
      <c r="E100">
        <f t="shared" si="5"/>
        <v>0.64999999999999991</v>
      </c>
    </row>
    <row r="101" spans="1:5" x14ac:dyDescent="0.3">
      <c r="A101">
        <v>100</v>
      </c>
      <c r="B101">
        <f>+data!B101</f>
        <v>333</v>
      </c>
      <c r="C101" s="19">
        <f t="shared" si="3"/>
        <v>2.4615384615384615E-2</v>
      </c>
      <c r="D101" s="22">
        <f t="shared" si="4"/>
        <v>1.0246153846153847</v>
      </c>
      <c r="E101">
        <f t="shared" si="5"/>
        <v>0.66599999999999993</v>
      </c>
    </row>
    <row r="102" spans="1:5" x14ac:dyDescent="0.3">
      <c r="A102">
        <v>101</v>
      </c>
      <c r="B102">
        <f>+data!B102</f>
        <v>354</v>
      </c>
      <c r="C102" s="19">
        <f t="shared" si="3"/>
        <v>6.3063063063063057E-2</v>
      </c>
      <c r="D102" s="22">
        <f t="shared" si="4"/>
        <v>1.0630630630630631</v>
      </c>
      <c r="E102">
        <f t="shared" si="5"/>
        <v>0.70799999999999996</v>
      </c>
    </row>
    <row r="103" spans="1:5" x14ac:dyDescent="0.3">
      <c r="A103">
        <v>102</v>
      </c>
      <c r="B103">
        <f>+data!B103</f>
        <v>378</v>
      </c>
      <c r="C103" s="19">
        <f t="shared" si="3"/>
        <v>6.7796610169491525E-2</v>
      </c>
      <c r="D103" s="22">
        <f t="shared" si="4"/>
        <v>1.0677966101694916</v>
      </c>
      <c r="E103">
        <f t="shared" si="5"/>
        <v>0.75600000000000001</v>
      </c>
    </row>
    <row r="104" spans="1:5" x14ac:dyDescent="0.3">
      <c r="A104">
        <v>103</v>
      </c>
      <c r="B104">
        <f>+data!B104</f>
        <v>392</v>
      </c>
      <c r="C104" s="19">
        <f t="shared" si="3"/>
        <v>3.7037037037037035E-2</v>
      </c>
      <c r="D104" s="22">
        <f t="shared" si="4"/>
        <v>1.037037037037037</v>
      </c>
      <c r="E104">
        <f t="shared" si="5"/>
        <v>0.78399999999999992</v>
      </c>
    </row>
    <row r="105" spans="1:5" x14ac:dyDescent="0.3">
      <c r="A105">
        <v>104</v>
      </c>
      <c r="B105">
        <f>+data!B105</f>
        <v>408</v>
      </c>
      <c r="C105" s="19">
        <f t="shared" si="3"/>
        <v>4.0816326530612242E-2</v>
      </c>
      <c r="D105" s="22">
        <f t="shared" si="4"/>
        <v>1.0408163265306123</v>
      </c>
      <c r="E105">
        <f t="shared" si="5"/>
        <v>0.81599999999999995</v>
      </c>
    </row>
    <row r="106" spans="1:5" x14ac:dyDescent="0.3">
      <c r="A106">
        <v>105</v>
      </c>
      <c r="B106">
        <f>+data!B106</f>
        <v>397</v>
      </c>
      <c r="C106" s="19">
        <f t="shared" si="3"/>
        <v>-2.6960784313725492E-2</v>
      </c>
      <c r="D106" s="22">
        <f t="shared" si="4"/>
        <v>0.97303921568627449</v>
      </c>
      <c r="E106">
        <f t="shared" si="5"/>
        <v>0.79399999999999993</v>
      </c>
    </row>
    <row r="107" spans="1:5" x14ac:dyDescent="0.3">
      <c r="A107">
        <v>106</v>
      </c>
      <c r="B107">
        <f>+data!B107</f>
        <v>416</v>
      </c>
      <c r="C107" s="19">
        <f t="shared" si="3"/>
        <v>4.7858942065491183E-2</v>
      </c>
      <c r="D107" s="22">
        <f t="shared" si="4"/>
        <v>1.0478589420654911</v>
      </c>
      <c r="E107">
        <f t="shared" si="5"/>
        <v>0.83199999999999985</v>
      </c>
    </row>
    <row r="108" spans="1:5" x14ac:dyDescent="0.3">
      <c r="A108">
        <v>107</v>
      </c>
      <c r="B108">
        <f>+data!B108</f>
        <v>414</v>
      </c>
      <c r="C108" s="19">
        <f t="shared" si="3"/>
        <v>-4.807692307692308E-3</v>
      </c>
      <c r="D108" s="22">
        <f t="shared" si="4"/>
        <v>0.99519230769230771</v>
      </c>
      <c r="E108">
        <f t="shared" si="5"/>
        <v>0.82799999999999985</v>
      </c>
    </row>
    <row r="109" spans="1:5" x14ac:dyDescent="0.3">
      <c r="A109">
        <v>108</v>
      </c>
      <c r="B109">
        <f>+data!B109</f>
        <v>391</v>
      </c>
      <c r="C109" s="19">
        <f t="shared" si="3"/>
        <v>-5.5555555555555552E-2</v>
      </c>
      <c r="D109" s="22">
        <f t="shared" si="4"/>
        <v>0.94444444444444442</v>
      </c>
      <c r="E109">
        <f t="shared" si="5"/>
        <v>0.78199999999999981</v>
      </c>
    </row>
    <row r="110" spans="1:5" x14ac:dyDescent="0.3">
      <c r="A110">
        <v>109</v>
      </c>
      <c r="B110">
        <f>+data!B110</f>
        <v>410</v>
      </c>
      <c r="C110" s="19">
        <f t="shared" si="3"/>
        <v>4.859335038363171E-2</v>
      </c>
      <c r="D110" s="22">
        <f t="shared" si="4"/>
        <v>1.0485933503836318</v>
      </c>
      <c r="E110">
        <f t="shared" si="5"/>
        <v>0.81999999999999984</v>
      </c>
    </row>
    <row r="111" spans="1:5" x14ac:dyDescent="0.3">
      <c r="A111">
        <v>110</v>
      </c>
      <c r="B111">
        <f>+data!B111</f>
        <v>382</v>
      </c>
      <c r="C111" s="19">
        <f t="shared" si="3"/>
        <v>-6.8292682926829273E-2</v>
      </c>
      <c r="D111" s="22">
        <f t="shared" si="4"/>
        <v>0.93170731707317067</v>
      </c>
      <c r="E111">
        <f t="shared" si="5"/>
        <v>0.76399999999999979</v>
      </c>
    </row>
    <row r="112" spans="1:5" x14ac:dyDescent="0.3">
      <c r="A112">
        <v>111</v>
      </c>
      <c r="B112">
        <f>+data!B112</f>
        <v>378</v>
      </c>
      <c r="C112" s="19">
        <f t="shared" si="3"/>
        <v>-1.0471204188481676E-2</v>
      </c>
      <c r="D112" s="22">
        <f t="shared" si="4"/>
        <v>0.98952879581151831</v>
      </c>
      <c r="E112">
        <f t="shared" si="5"/>
        <v>0.75599999999999978</v>
      </c>
    </row>
    <row r="113" spans="1:5" x14ac:dyDescent="0.3">
      <c r="A113">
        <v>112</v>
      </c>
      <c r="B113">
        <f>+data!B113</f>
        <v>387</v>
      </c>
      <c r="C113" s="19">
        <f t="shared" si="3"/>
        <v>2.3809523809523808E-2</v>
      </c>
      <c r="D113" s="22">
        <f t="shared" si="4"/>
        <v>1.0238095238095237</v>
      </c>
      <c r="E113">
        <f t="shared" si="5"/>
        <v>0.77399999999999969</v>
      </c>
    </row>
    <row r="114" spans="1:5" x14ac:dyDescent="0.3">
      <c r="A114">
        <v>113</v>
      </c>
      <c r="B114">
        <f>+data!B114</f>
        <v>404</v>
      </c>
      <c r="C114" s="19">
        <f t="shared" si="3"/>
        <v>4.3927648578811367E-2</v>
      </c>
      <c r="D114" s="22">
        <f t="shared" si="4"/>
        <v>1.0439276485788114</v>
      </c>
      <c r="E114">
        <f t="shared" si="5"/>
        <v>0.80799999999999972</v>
      </c>
    </row>
    <row r="115" spans="1:5" x14ac:dyDescent="0.3">
      <c r="A115">
        <v>114</v>
      </c>
      <c r="B115">
        <f>+data!B115</f>
        <v>428</v>
      </c>
      <c r="C115" s="19">
        <f t="shared" si="3"/>
        <v>5.9405940594059403E-2</v>
      </c>
      <c r="D115" s="22">
        <f t="shared" si="4"/>
        <v>1.0594059405940595</v>
      </c>
      <c r="E115">
        <f t="shared" si="5"/>
        <v>0.85599999999999976</v>
      </c>
    </row>
    <row r="116" spans="1:5" x14ac:dyDescent="0.3">
      <c r="A116">
        <v>115</v>
      </c>
      <c r="B116">
        <f>+data!B116</f>
        <v>423</v>
      </c>
      <c r="C116" s="19">
        <f t="shared" si="3"/>
        <v>-1.1682242990654205E-2</v>
      </c>
      <c r="D116" s="22">
        <f t="shared" si="4"/>
        <v>0.98831775700934577</v>
      </c>
      <c r="E116">
        <f t="shared" si="5"/>
        <v>0.84599999999999975</v>
      </c>
    </row>
    <row r="117" spans="1:5" x14ac:dyDescent="0.3">
      <c r="A117">
        <v>116</v>
      </c>
      <c r="B117">
        <f>+data!B117</f>
        <v>398</v>
      </c>
      <c r="C117" s="19">
        <f t="shared" si="3"/>
        <v>-5.9101654846335699E-2</v>
      </c>
      <c r="D117" s="22">
        <f t="shared" si="4"/>
        <v>0.94089834515366433</v>
      </c>
      <c r="E117">
        <f t="shared" si="5"/>
        <v>0.79599999999999982</v>
      </c>
    </row>
    <row r="118" spans="1:5" x14ac:dyDescent="0.3">
      <c r="A118">
        <v>117</v>
      </c>
      <c r="B118">
        <f>+data!B118</f>
        <v>392</v>
      </c>
      <c r="C118" s="19">
        <f t="shared" si="3"/>
        <v>-1.507537688442211E-2</v>
      </c>
      <c r="D118" s="22">
        <f t="shared" si="4"/>
        <v>0.98492462311557794</v>
      </c>
      <c r="E118">
        <f t="shared" si="5"/>
        <v>0.78399999999999981</v>
      </c>
    </row>
    <row r="119" spans="1:5" x14ac:dyDescent="0.3">
      <c r="A119">
        <v>118</v>
      </c>
      <c r="B119">
        <f>+data!B119</f>
        <v>438</v>
      </c>
      <c r="C119" s="19">
        <f t="shared" si="3"/>
        <v>0.11734693877551021</v>
      </c>
      <c r="D119" s="22">
        <f t="shared" si="4"/>
        <v>1.1173469387755102</v>
      </c>
      <c r="E119">
        <f t="shared" si="5"/>
        <v>0.87599999999999978</v>
      </c>
    </row>
    <row r="120" spans="1:5" x14ac:dyDescent="0.3">
      <c r="A120">
        <v>119</v>
      </c>
      <c r="B120">
        <f>+data!B120</f>
        <v>465</v>
      </c>
      <c r="C120" s="19">
        <f t="shared" si="3"/>
        <v>6.1643835616438353E-2</v>
      </c>
      <c r="D120" s="22">
        <f t="shared" si="4"/>
        <v>1.0616438356164384</v>
      </c>
      <c r="E120">
        <f t="shared" si="5"/>
        <v>0.92999999999999983</v>
      </c>
    </row>
    <row r="121" spans="1:5" x14ac:dyDescent="0.3">
      <c r="A121">
        <v>120</v>
      </c>
      <c r="B121">
        <f>+data!B121</f>
        <v>453</v>
      </c>
      <c r="C121" s="19">
        <f t="shared" si="3"/>
        <v>-2.5806451612903226E-2</v>
      </c>
      <c r="D121" s="22">
        <f t="shared" si="4"/>
        <v>0.97419354838709682</v>
      </c>
      <c r="E121">
        <f t="shared" si="5"/>
        <v>0.90599999999999992</v>
      </c>
    </row>
    <row r="122" spans="1:5" x14ac:dyDescent="0.3">
      <c r="A122">
        <v>121</v>
      </c>
      <c r="B122">
        <f>+data!B122</f>
        <v>481</v>
      </c>
      <c r="C122" s="19">
        <f t="shared" si="3"/>
        <v>6.1810154525386317E-2</v>
      </c>
      <c r="D122" s="22">
        <f t="shared" si="4"/>
        <v>1.0618101545253864</v>
      </c>
      <c r="E122">
        <f t="shared" si="5"/>
        <v>0.96199999999999997</v>
      </c>
    </row>
    <row r="123" spans="1:5" x14ac:dyDescent="0.3">
      <c r="A123">
        <v>122</v>
      </c>
      <c r="B123">
        <f>+data!B123</f>
        <v>512</v>
      </c>
      <c r="C123" s="19">
        <f t="shared" si="3"/>
        <v>6.4449064449064453E-2</v>
      </c>
      <c r="D123" s="22">
        <f t="shared" si="4"/>
        <v>1.0644490644490645</v>
      </c>
      <c r="E123">
        <f t="shared" si="5"/>
        <v>1.024</v>
      </c>
    </row>
    <row r="124" spans="1:5" x14ac:dyDescent="0.3">
      <c r="A124">
        <v>123</v>
      </c>
      <c r="B124">
        <f>+data!B124</f>
        <v>530</v>
      </c>
      <c r="C124" s="19">
        <f t="shared" si="3"/>
        <v>3.515625E-2</v>
      </c>
      <c r="D124" s="22">
        <f t="shared" si="4"/>
        <v>1.03515625</v>
      </c>
      <c r="E124">
        <f t="shared" si="5"/>
        <v>1.06</v>
      </c>
    </row>
    <row r="125" spans="1:5" x14ac:dyDescent="0.3">
      <c r="A125">
        <v>124</v>
      </c>
      <c r="B125">
        <f>+data!B125</f>
        <v>535</v>
      </c>
      <c r="C125" s="19">
        <f t="shared" si="3"/>
        <v>9.433962264150943E-3</v>
      </c>
      <c r="D125" s="22">
        <f t="shared" si="4"/>
        <v>1.0094339622641511</v>
      </c>
      <c r="E125">
        <f t="shared" si="5"/>
        <v>1.07</v>
      </c>
    </row>
    <row r="126" spans="1:5" x14ac:dyDescent="0.3">
      <c r="A126">
        <v>125</v>
      </c>
      <c r="B126">
        <f>+data!B126</f>
        <v>545</v>
      </c>
      <c r="C126" s="19">
        <f t="shared" si="3"/>
        <v>1.8691588785046728E-2</v>
      </c>
      <c r="D126" s="22">
        <f t="shared" si="4"/>
        <v>1.0186915887850467</v>
      </c>
      <c r="E126">
        <f t="shared" si="5"/>
        <v>1.0900000000000001</v>
      </c>
    </row>
    <row r="127" spans="1:5" x14ac:dyDescent="0.3">
      <c r="A127">
        <v>126</v>
      </c>
      <c r="B127">
        <f>+data!B127</f>
        <v>526</v>
      </c>
      <c r="C127" s="19">
        <f t="shared" si="3"/>
        <v>-3.4862385321100919E-2</v>
      </c>
      <c r="D127" s="22">
        <f t="shared" si="4"/>
        <v>0.96513761467889903</v>
      </c>
      <c r="E127">
        <f t="shared" si="5"/>
        <v>1.052</v>
      </c>
    </row>
    <row r="128" spans="1:5" x14ac:dyDescent="0.3">
      <c r="A128">
        <v>127</v>
      </c>
      <c r="B128">
        <f>+data!B128</f>
        <v>530</v>
      </c>
      <c r="C128" s="19">
        <f t="shared" si="3"/>
        <v>7.6045627376425855E-3</v>
      </c>
      <c r="D128" s="22">
        <f t="shared" si="4"/>
        <v>1.0076045627376427</v>
      </c>
      <c r="E128">
        <f t="shared" si="5"/>
        <v>1.06</v>
      </c>
    </row>
    <row r="129" spans="1:5" x14ac:dyDescent="0.3">
      <c r="A129">
        <v>128</v>
      </c>
      <c r="B129">
        <f>+data!B129</f>
        <v>541</v>
      </c>
      <c r="C129" s="19">
        <f t="shared" si="3"/>
        <v>2.0754716981132074E-2</v>
      </c>
      <c r="D129" s="22">
        <f t="shared" si="4"/>
        <v>1.0207547169811322</v>
      </c>
      <c r="E129">
        <f t="shared" si="5"/>
        <v>1.0820000000000001</v>
      </c>
    </row>
    <row r="130" spans="1:5" x14ac:dyDescent="0.3">
      <c r="A130">
        <v>129</v>
      </c>
      <c r="B130">
        <f>+data!B130</f>
        <v>516</v>
      </c>
      <c r="C130" s="19">
        <f t="shared" si="3"/>
        <v>-4.6210720887245843E-2</v>
      </c>
      <c r="D130" s="22">
        <f t="shared" si="4"/>
        <v>0.95378927911275413</v>
      </c>
      <c r="E130">
        <f t="shared" si="5"/>
        <v>1.032</v>
      </c>
    </row>
    <row r="131" spans="1:5" x14ac:dyDescent="0.3">
      <c r="A131">
        <v>130</v>
      </c>
      <c r="B131">
        <f>+data!B131</f>
        <v>526</v>
      </c>
      <c r="C131" s="19">
        <f t="shared" si="3"/>
        <v>1.937984496124031E-2</v>
      </c>
      <c r="D131" s="22">
        <f t="shared" si="4"/>
        <v>1.0193798449612403</v>
      </c>
      <c r="E131">
        <f t="shared" si="5"/>
        <v>1.052</v>
      </c>
    </row>
    <row r="132" spans="1:5" x14ac:dyDescent="0.3">
      <c r="A132">
        <v>131</v>
      </c>
      <c r="B132">
        <f>+data!B132</f>
        <v>488</v>
      </c>
      <c r="C132" s="19">
        <f t="shared" ref="C132:C151" si="6">+(B132-B131)/B131</f>
        <v>-7.2243346007604556E-2</v>
      </c>
      <c r="D132" s="22">
        <f t="shared" ref="D132:D151" si="7">1+C132</f>
        <v>0.92775665399239549</v>
      </c>
      <c r="E132">
        <f t="shared" ref="E132:E151" si="8">+E131*D132</f>
        <v>0.97600000000000009</v>
      </c>
    </row>
    <row r="133" spans="1:5" x14ac:dyDescent="0.3">
      <c r="A133">
        <v>132</v>
      </c>
      <c r="B133">
        <f>+data!B133</f>
        <v>466</v>
      </c>
      <c r="C133" s="19">
        <f t="shared" si="6"/>
        <v>-4.5081967213114756E-2</v>
      </c>
      <c r="D133" s="22">
        <f t="shared" si="7"/>
        <v>0.95491803278688525</v>
      </c>
      <c r="E133">
        <f t="shared" si="8"/>
        <v>0.93200000000000005</v>
      </c>
    </row>
    <row r="134" spans="1:5" x14ac:dyDescent="0.3">
      <c r="A134">
        <v>133</v>
      </c>
      <c r="B134">
        <f>+data!B134</f>
        <v>467</v>
      </c>
      <c r="C134" s="19">
        <f t="shared" si="6"/>
        <v>2.1459227467811159E-3</v>
      </c>
      <c r="D134" s="22">
        <f t="shared" si="7"/>
        <v>1.002145922746781</v>
      </c>
      <c r="E134">
        <f t="shared" si="8"/>
        <v>0.93399999999999994</v>
      </c>
    </row>
    <row r="135" spans="1:5" x14ac:dyDescent="0.3">
      <c r="A135">
        <v>134</v>
      </c>
      <c r="B135">
        <f>+data!B135</f>
        <v>458</v>
      </c>
      <c r="C135" s="19">
        <f t="shared" si="6"/>
        <v>-1.9271948608137045E-2</v>
      </c>
      <c r="D135" s="22">
        <f t="shared" si="7"/>
        <v>0.98072805139186292</v>
      </c>
      <c r="E135">
        <f t="shared" si="8"/>
        <v>0.91599999999999993</v>
      </c>
    </row>
    <row r="136" spans="1:5" x14ac:dyDescent="0.3">
      <c r="A136">
        <v>135</v>
      </c>
      <c r="B136">
        <f>+data!B136</f>
        <v>378</v>
      </c>
      <c r="C136" s="19">
        <f t="shared" si="6"/>
        <v>-0.17467248908296942</v>
      </c>
      <c r="D136" s="22">
        <f t="shared" si="7"/>
        <v>0.8253275109170306</v>
      </c>
      <c r="E136">
        <f t="shared" si="8"/>
        <v>0.75600000000000001</v>
      </c>
    </row>
    <row r="137" spans="1:5" x14ac:dyDescent="0.3">
      <c r="A137">
        <v>136</v>
      </c>
      <c r="B137">
        <f>+data!B137</f>
        <v>404</v>
      </c>
      <c r="C137" s="19">
        <f t="shared" si="6"/>
        <v>6.8783068783068779E-2</v>
      </c>
      <c r="D137" s="22">
        <f t="shared" si="7"/>
        <v>1.0687830687830688</v>
      </c>
      <c r="E137">
        <f t="shared" si="8"/>
        <v>0.80800000000000005</v>
      </c>
    </row>
    <row r="138" spans="1:5" x14ac:dyDescent="0.3">
      <c r="A138">
        <v>137</v>
      </c>
      <c r="B138">
        <f>+data!B138</f>
        <v>379</v>
      </c>
      <c r="C138" s="19">
        <f t="shared" si="6"/>
        <v>-6.1881188118811881E-2</v>
      </c>
      <c r="D138" s="22">
        <f t="shared" si="7"/>
        <v>0.93811881188118806</v>
      </c>
      <c r="E138">
        <f t="shared" si="8"/>
        <v>0.75800000000000001</v>
      </c>
    </row>
    <row r="139" spans="1:5" x14ac:dyDescent="0.3">
      <c r="A139">
        <v>138</v>
      </c>
      <c r="B139">
        <f>+data!B139</f>
        <v>374</v>
      </c>
      <c r="C139" s="19">
        <f t="shared" si="6"/>
        <v>-1.3192612137203167E-2</v>
      </c>
      <c r="D139" s="22">
        <f t="shared" si="7"/>
        <v>0.98680738786279687</v>
      </c>
      <c r="E139">
        <f t="shared" si="8"/>
        <v>0.748</v>
      </c>
    </row>
    <row r="140" spans="1:5" x14ac:dyDescent="0.3">
      <c r="A140">
        <v>139</v>
      </c>
      <c r="B140">
        <f>+data!B140</f>
        <v>393</v>
      </c>
      <c r="C140" s="19">
        <f t="shared" si="6"/>
        <v>5.0802139037433157E-2</v>
      </c>
      <c r="D140" s="22">
        <f t="shared" si="7"/>
        <v>1.0508021390374331</v>
      </c>
      <c r="E140">
        <f t="shared" si="8"/>
        <v>0.78600000000000003</v>
      </c>
    </row>
    <row r="141" spans="1:5" x14ac:dyDescent="0.3">
      <c r="A141">
        <v>140</v>
      </c>
      <c r="B141">
        <f>+data!B141</f>
        <v>425</v>
      </c>
      <c r="C141" s="19">
        <f t="shared" si="6"/>
        <v>8.1424936386768454E-2</v>
      </c>
      <c r="D141" s="22">
        <f t="shared" si="7"/>
        <v>1.0814249363867685</v>
      </c>
      <c r="E141">
        <f t="shared" si="8"/>
        <v>0.85000000000000009</v>
      </c>
    </row>
    <row r="142" spans="1:5" x14ac:dyDescent="0.3">
      <c r="A142">
        <v>141</v>
      </c>
      <c r="B142">
        <f>+data!B142</f>
        <v>458</v>
      </c>
      <c r="C142" s="19">
        <f t="shared" si="6"/>
        <v>7.7647058823529416E-2</v>
      </c>
      <c r="D142" s="22">
        <f t="shared" si="7"/>
        <v>1.0776470588235294</v>
      </c>
      <c r="E142">
        <f t="shared" si="8"/>
        <v>0.91600000000000004</v>
      </c>
    </row>
    <row r="143" spans="1:5" x14ac:dyDescent="0.3">
      <c r="A143">
        <v>142</v>
      </c>
      <c r="B143">
        <f>+data!B143</f>
        <v>446</v>
      </c>
      <c r="C143" s="19">
        <f t="shared" si="6"/>
        <v>-2.6200873362445413E-2</v>
      </c>
      <c r="D143" s="22">
        <f t="shared" si="7"/>
        <v>0.97379912663755464</v>
      </c>
      <c r="E143">
        <f t="shared" si="8"/>
        <v>0.89200000000000013</v>
      </c>
    </row>
    <row r="144" spans="1:5" x14ac:dyDescent="0.3">
      <c r="A144">
        <v>143</v>
      </c>
      <c r="B144">
        <f>+data!B144</f>
        <v>448</v>
      </c>
      <c r="C144" s="19">
        <f t="shared" si="6"/>
        <v>4.4843049327354259E-3</v>
      </c>
      <c r="D144" s="22">
        <f t="shared" si="7"/>
        <v>1.0044843049327354</v>
      </c>
      <c r="E144">
        <f t="shared" si="8"/>
        <v>0.89600000000000013</v>
      </c>
    </row>
    <row r="145" spans="1:7" x14ac:dyDescent="0.3">
      <c r="A145">
        <v>144</v>
      </c>
      <c r="B145">
        <f>+data!B145</f>
        <v>422</v>
      </c>
      <c r="C145" s="19">
        <f t="shared" si="6"/>
        <v>-5.8035714285714288E-2</v>
      </c>
      <c r="D145" s="22">
        <f t="shared" si="7"/>
        <v>0.9419642857142857</v>
      </c>
      <c r="E145">
        <f t="shared" si="8"/>
        <v>0.84400000000000008</v>
      </c>
    </row>
    <row r="146" spans="1:7" x14ac:dyDescent="0.3">
      <c r="A146">
        <v>145</v>
      </c>
      <c r="B146">
        <f>+data!B146</f>
        <v>392</v>
      </c>
      <c r="C146" s="19">
        <f t="shared" si="6"/>
        <v>-7.1090047393364927E-2</v>
      </c>
      <c r="D146" s="22">
        <f t="shared" si="7"/>
        <v>0.92890995260663511</v>
      </c>
      <c r="E146">
        <f t="shared" si="8"/>
        <v>0.78400000000000014</v>
      </c>
    </row>
    <row r="147" spans="1:7" x14ac:dyDescent="0.3">
      <c r="A147">
        <v>146</v>
      </c>
      <c r="B147">
        <f>+data!B147</f>
        <v>402</v>
      </c>
      <c r="C147" s="19">
        <f t="shared" si="6"/>
        <v>2.5510204081632654E-2</v>
      </c>
      <c r="D147" s="22">
        <f t="shared" si="7"/>
        <v>1.0255102040816326</v>
      </c>
      <c r="E147">
        <f t="shared" si="8"/>
        <v>0.80400000000000016</v>
      </c>
    </row>
    <row r="148" spans="1:7" x14ac:dyDescent="0.3">
      <c r="A148">
        <v>147</v>
      </c>
      <c r="B148">
        <f>+data!B148</f>
        <v>421</v>
      </c>
      <c r="C148" s="19">
        <f t="shared" si="6"/>
        <v>4.7263681592039801E-2</v>
      </c>
      <c r="D148" s="22">
        <f t="shared" si="7"/>
        <v>1.0472636815920398</v>
      </c>
      <c r="E148">
        <f t="shared" si="8"/>
        <v>0.84200000000000008</v>
      </c>
    </row>
    <row r="149" spans="1:7" x14ac:dyDescent="0.3">
      <c r="A149">
        <v>148</v>
      </c>
      <c r="B149">
        <f>+data!B149</f>
        <v>444</v>
      </c>
      <c r="C149" s="19">
        <f t="shared" si="6"/>
        <v>5.4631828978622329E-2</v>
      </c>
      <c r="D149" s="22">
        <f t="shared" si="7"/>
        <v>1.0546318289786223</v>
      </c>
      <c r="E149">
        <f t="shared" si="8"/>
        <v>0.88800000000000001</v>
      </c>
    </row>
    <row r="150" spans="1:7" x14ac:dyDescent="0.3">
      <c r="A150">
        <v>149</v>
      </c>
      <c r="B150">
        <f>+data!B150</f>
        <v>439</v>
      </c>
      <c r="C150" s="19">
        <f t="shared" si="6"/>
        <v>-1.1261261261261261E-2</v>
      </c>
      <c r="D150" s="22">
        <f t="shared" si="7"/>
        <v>0.98873873873873874</v>
      </c>
      <c r="E150">
        <f t="shared" si="8"/>
        <v>0.878</v>
      </c>
    </row>
    <row r="151" spans="1:7" x14ac:dyDescent="0.3">
      <c r="A151">
        <v>150</v>
      </c>
      <c r="B151">
        <f>+data!B151</f>
        <v>464</v>
      </c>
      <c r="C151" s="19">
        <f t="shared" si="6"/>
        <v>5.6947608200455579E-2</v>
      </c>
      <c r="D151" s="22">
        <f t="shared" si="7"/>
        <v>1.0569476082004556</v>
      </c>
      <c r="E151">
        <f t="shared" si="8"/>
        <v>0.92800000000000005</v>
      </c>
      <c r="G151">
        <f>+E151-1</f>
        <v>-7.1999999999999953E-2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2"/>
  <sheetViews>
    <sheetView zoomScale="160" zoomScaleNormal="160" workbookViewId="0">
      <pane ySplit="1" topLeftCell="A82" activePane="bottomLeft" state="frozen"/>
      <selection pane="bottomLeft" activeCell="H11" sqref="H11"/>
    </sheetView>
  </sheetViews>
  <sheetFormatPr defaultRowHeight="14.4" x14ac:dyDescent="0.3"/>
  <cols>
    <col min="1" max="1" width="4.6640625" customWidth="1"/>
    <col min="2" max="2" width="7.88671875" customWidth="1"/>
    <col min="4" max="4" width="8.5546875" customWidth="1"/>
    <col min="5" max="5" width="12.33203125" customWidth="1"/>
    <col min="7" max="7" width="10.109375" customWidth="1"/>
  </cols>
  <sheetData>
    <row r="1" spans="1:16" x14ac:dyDescent="0.3">
      <c r="A1" s="3" t="s">
        <v>0</v>
      </c>
      <c r="B1" s="3" t="s">
        <v>15</v>
      </c>
      <c r="C1" s="3" t="s">
        <v>51</v>
      </c>
      <c r="D1" s="3" t="s">
        <v>57</v>
      </c>
      <c r="E1" s="3" t="s">
        <v>58</v>
      </c>
      <c r="F1" s="3" t="s">
        <v>59</v>
      </c>
      <c r="G1" s="3" t="s">
        <v>77</v>
      </c>
      <c r="H1" s="3"/>
    </row>
    <row r="2" spans="1:16" x14ac:dyDescent="0.3">
      <c r="A2">
        <v>1</v>
      </c>
      <c r="B2">
        <f>+data!B2</f>
        <v>500</v>
      </c>
      <c r="C2" s="1"/>
      <c r="H2" t="s">
        <v>50</v>
      </c>
    </row>
    <row r="3" spans="1:16" x14ac:dyDescent="0.3">
      <c r="A3">
        <v>2</v>
      </c>
      <c r="B3">
        <f>+data!B3</f>
        <v>547</v>
      </c>
      <c r="C3" s="1"/>
    </row>
    <row r="4" spans="1:16" x14ac:dyDescent="0.3">
      <c r="A4">
        <v>3</v>
      </c>
      <c r="B4">
        <f>+data!B4</f>
        <v>533</v>
      </c>
      <c r="C4" s="1"/>
      <c r="H4" t="s">
        <v>52</v>
      </c>
    </row>
    <row r="5" spans="1:16" x14ac:dyDescent="0.3">
      <c r="A5">
        <v>4</v>
      </c>
      <c r="B5">
        <f>+data!B5</f>
        <v>489</v>
      </c>
      <c r="C5" s="1"/>
      <c r="H5" t="s">
        <v>54</v>
      </c>
    </row>
    <row r="6" spans="1:16" x14ac:dyDescent="0.3">
      <c r="A6">
        <v>5</v>
      </c>
      <c r="B6">
        <f>+data!B6</f>
        <v>508</v>
      </c>
      <c r="C6" s="1"/>
      <c r="H6" t="s">
        <v>53</v>
      </c>
    </row>
    <row r="7" spans="1:16" x14ac:dyDescent="0.3">
      <c r="A7">
        <v>6</v>
      </c>
      <c r="B7">
        <f>+data!B7</f>
        <v>498</v>
      </c>
      <c r="C7" s="1"/>
      <c r="H7" t="s">
        <v>55</v>
      </c>
    </row>
    <row r="8" spans="1:16" x14ac:dyDescent="0.3">
      <c r="A8">
        <v>7</v>
      </c>
      <c r="B8">
        <f>+data!B8</f>
        <v>470</v>
      </c>
      <c r="C8" s="1"/>
    </row>
    <row r="9" spans="1:16" x14ac:dyDescent="0.3">
      <c r="A9">
        <v>8</v>
      </c>
      <c r="B9">
        <f>+data!B9</f>
        <v>510</v>
      </c>
      <c r="C9" s="1"/>
      <c r="H9" t="s">
        <v>56</v>
      </c>
      <c r="P9" s="24">
        <v>0.42997000000000002</v>
      </c>
    </row>
    <row r="10" spans="1:16" x14ac:dyDescent="0.3">
      <c r="A10">
        <v>9</v>
      </c>
      <c r="B10">
        <f>+data!B10</f>
        <v>490</v>
      </c>
      <c r="C10" s="1"/>
      <c r="H10" t="s">
        <v>22</v>
      </c>
    </row>
    <row r="11" spans="1:16" x14ac:dyDescent="0.3">
      <c r="A11">
        <v>10</v>
      </c>
      <c r="B11">
        <f>+data!B11</f>
        <v>488</v>
      </c>
      <c r="C11" s="1"/>
      <c r="H11" t="s">
        <v>80</v>
      </c>
    </row>
    <row r="12" spans="1:16" x14ac:dyDescent="0.3">
      <c r="A12">
        <v>11</v>
      </c>
      <c r="B12">
        <f>+data!B12</f>
        <v>485</v>
      </c>
      <c r="C12" s="1"/>
    </row>
    <row r="13" spans="1:16" x14ac:dyDescent="0.3">
      <c r="A13">
        <v>12</v>
      </c>
      <c r="B13">
        <f>+data!B13</f>
        <v>446</v>
      </c>
      <c r="C13" s="1"/>
    </row>
    <row r="14" spans="1:16" x14ac:dyDescent="0.3">
      <c r="A14">
        <v>13</v>
      </c>
      <c r="B14">
        <f>+data!B14</f>
        <v>469</v>
      </c>
      <c r="C14" s="1"/>
    </row>
    <row r="15" spans="1:16" x14ac:dyDescent="0.3">
      <c r="A15">
        <v>14</v>
      </c>
      <c r="B15">
        <f>+data!B15</f>
        <v>444</v>
      </c>
      <c r="C15" s="1"/>
    </row>
    <row r="16" spans="1:16" x14ac:dyDescent="0.3">
      <c r="A16">
        <v>15</v>
      </c>
      <c r="B16">
        <f>+data!B16</f>
        <v>443</v>
      </c>
      <c r="C16" s="1"/>
    </row>
    <row r="17" spans="1:5" x14ac:dyDescent="0.3">
      <c r="A17">
        <v>16</v>
      </c>
      <c r="B17">
        <f>+data!B17</f>
        <v>454</v>
      </c>
      <c r="C17" s="1"/>
    </row>
    <row r="18" spans="1:5" x14ac:dyDescent="0.3">
      <c r="A18">
        <v>17</v>
      </c>
      <c r="B18">
        <f>+data!B18</f>
        <v>459</v>
      </c>
      <c r="C18" s="1"/>
    </row>
    <row r="19" spans="1:5" x14ac:dyDescent="0.3">
      <c r="A19">
        <v>18</v>
      </c>
      <c r="B19">
        <f>+data!B19</f>
        <v>484</v>
      </c>
      <c r="C19" s="1"/>
    </row>
    <row r="20" spans="1:5" x14ac:dyDescent="0.3">
      <c r="A20">
        <v>19</v>
      </c>
      <c r="B20">
        <f>+data!B20</f>
        <v>488</v>
      </c>
      <c r="C20" s="1"/>
    </row>
    <row r="21" spans="1:5" x14ac:dyDescent="0.3">
      <c r="A21">
        <v>20</v>
      </c>
      <c r="B21">
        <f>+data!B21</f>
        <v>484</v>
      </c>
      <c r="C21" s="1"/>
    </row>
    <row r="22" spans="1:5" x14ac:dyDescent="0.3">
      <c r="A22">
        <v>21</v>
      </c>
      <c r="B22">
        <f>+data!B22</f>
        <v>472</v>
      </c>
      <c r="C22" s="1"/>
    </row>
    <row r="23" spans="1:5" x14ac:dyDescent="0.3">
      <c r="A23">
        <v>22</v>
      </c>
      <c r="B23">
        <f>+data!B23</f>
        <v>485</v>
      </c>
      <c r="C23" s="1"/>
    </row>
    <row r="24" spans="1:5" x14ac:dyDescent="0.3">
      <c r="A24">
        <v>23</v>
      </c>
      <c r="B24">
        <f>+data!B24</f>
        <v>474</v>
      </c>
      <c r="C24" s="1"/>
    </row>
    <row r="25" spans="1:5" x14ac:dyDescent="0.3">
      <c r="A25">
        <v>24</v>
      </c>
      <c r="B25">
        <f>+data!B25</f>
        <v>467</v>
      </c>
      <c r="C25" s="1"/>
    </row>
    <row r="26" spans="1:5" x14ac:dyDescent="0.3">
      <c r="A26">
        <v>25</v>
      </c>
      <c r="B26">
        <f>+data!B26</f>
        <v>476</v>
      </c>
      <c r="C26" s="1"/>
    </row>
    <row r="27" spans="1:5" x14ac:dyDescent="0.3">
      <c r="A27">
        <v>26</v>
      </c>
      <c r="B27">
        <f>+data!B27</f>
        <v>486</v>
      </c>
      <c r="C27" s="1"/>
    </row>
    <row r="28" spans="1:5" x14ac:dyDescent="0.3">
      <c r="A28">
        <v>27</v>
      </c>
      <c r="B28">
        <f>+data!B28</f>
        <v>452</v>
      </c>
      <c r="C28" s="1"/>
    </row>
    <row r="29" spans="1:5" x14ac:dyDescent="0.3">
      <c r="A29">
        <v>28</v>
      </c>
      <c r="B29">
        <f>+data!B29</f>
        <v>466</v>
      </c>
      <c r="C29" s="1"/>
    </row>
    <row r="30" spans="1:5" x14ac:dyDescent="0.3">
      <c r="A30">
        <v>29</v>
      </c>
      <c r="B30">
        <f>+data!B30</f>
        <v>450</v>
      </c>
      <c r="C30" s="1"/>
    </row>
    <row r="31" spans="1:5" x14ac:dyDescent="0.3">
      <c r="A31">
        <v>30</v>
      </c>
      <c r="B31">
        <f>+data!B31</f>
        <v>406</v>
      </c>
      <c r="C31" s="1">
        <f>+AVERAGE(B2:B30)</f>
        <v>479.89655172413791</v>
      </c>
    </row>
    <row r="32" spans="1:5" x14ac:dyDescent="0.3">
      <c r="A32">
        <v>31</v>
      </c>
      <c r="B32">
        <f>+data!B32</f>
        <v>394</v>
      </c>
      <c r="C32" s="1">
        <f t="shared" ref="C32:C95" si="0">+AVERAGE(B3:B31)</f>
        <v>476.65517241379308</v>
      </c>
      <c r="D32">
        <f>+IF(AND(B32&gt;C32,B33&lt;C33),"SELL",IF(AND(B32&lt;C32,B33&gt;C33),"BUY",0))</f>
        <v>0</v>
      </c>
      <c r="E32">
        <f>+IF(D32&lt;&gt;0,B32,E31)</f>
        <v>0</v>
      </c>
    </row>
    <row r="33" spans="1:5" x14ac:dyDescent="0.3">
      <c r="A33">
        <v>32</v>
      </c>
      <c r="B33">
        <f>+data!B33</f>
        <v>395</v>
      </c>
      <c r="C33" s="1">
        <f t="shared" si="0"/>
        <v>471.37931034482756</v>
      </c>
      <c r="D33">
        <f t="shared" ref="D33:D96" si="1">+IF(AND(B33&gt;C33,B34&lt;C34),"SELL",IF(AND(B33&lt;C33,B34&gt;C34),"BUY",0))</f>
        <v>0</v>
      </c>
      <c r="E33">
        <f>+IF(D33&lt;&gt;0,B33,E32)</f>
        <v>0</v>
      </c>
    </row>
    <row r="34" spans="1:5" x14ac:dyDescent="0.3">
      <c r="A34">
        <v>33</v>
      </c>
      <c r="B34">
        <f>+data!B34</f>
        <v>396</v>
      </c>
      <c r="C34" s="1">
        <f t="shared" si="0"/>
        <v>466.62068965517244</v>
      </c>
      <c r="D34">
        <f t="shared" si="1"/>
        <v>0</v>
      </c>
      <c r="E34">
        <f t="shared" ref="E34:E97" si="2">+IF(D34&lt;&gt;0,B34,E33)</f>
        <v>0</v>
      </c>
    </row>
    <row r="35" spans="1:5" x14ac:dyDescent="0.3">
      <c r="A35">
        <v>34</v>
      </c>
      <c r="B35">
        <f>+data!B35</f>
        <v>405</v>
      </c>
      <c r="C35" s="1">
        <f t="shared" si="0"/>
        <v>463.41379310344826</v>
      </c>
      <c r="D35">
        <f t="shared" si="1"/>
        <v>0</v>
      </c>
      <c r="E35">
        <f t="shared" si="2"/>
        <v>0</v>
      </c>
    </row>
    <row r="36" spans="1:5" x14ac:dyDescent="0.3">
      <c r="A36">
        <v>35</v>
      </c>
      <c r="B36">
        <f>+data!B36</f>
        <v>372</v>
      </c>
      <c r="C36" s="1">
        <f t="shared" si="0"/>
        <v>459.86206896551727</v>
      </c>
      <c r="D36">
        <f t="shared" si="1"/>
        <v>0</v>
      </c>
      <c r="E36">
        <f t="shared" si="2"/>
        <v>0</v>
      </c>
    </row>
    <row r="37" spans="1:5" x14ac:dyDescent="0.3">
      <c r="A37">
        <v>36</v>
      </c>
      <c r="B37">
        <f>+data!B37</f>
        <v>365</v>
      </c>
      <c r="C37" s="1">
        <f t="shared" si="0"/>
        <v>455.51724137931035</v>
      </c>
      <c r="D37">
        <f t="shared" si="1"/>
        <v>0</v>
      </c>
      <c r="E37">
        <f t="shared" si="2"/>
        <v>0</v>
      </c>
    </row>
    <row r="38" spans="1:5" x14ac:dyDescent="0.3">
      <c r="A38">
        <v>37</v>
      </c>
      <c r="B38">
        <f>+data!B38</f>
        <v>379</v>
      </c>
      <c r="C38" s="1">
        <f t="shared" si="0"/>
        <v>451.89655172413791</v>
      </c>
      <c r="D38">
        <f t="shared" si="1"/>
        <v>0</v>
      </c>
      <c r="E38">
        <f t="shared" si="2"/>
        <v>0</v>
      </c>
    </row>
    <row r="39" spans="1:5" x14ac:dyDescent="0.3">
      <c r="A39">
        <v>38</v>
      </c>
      <c r="B39">
        <f>+data!B39</f>
        <v>363</v>
      </c>
      <c r="C39" s="1">
        <f t="shared" si="0"/>
        <v>447.37931034482756</v>
      </c>
      <c r="D39">
        <f t="shared" si="1"/>
        <v>0</v>
      </c>
      <c r="E39">
        <f t="shared" si="2"/>
        <v>0</v>
      </c>
    </row>
    <row r="40" spans="1:5" x14ac:dyDescent="0.3">
      <c r="A40">
        <v>39</v>
      </c>
      <c r="B40">
        <f>+data!B40</f>
        <v>341</v>
      </c>
      <c r="C40" s="1">
        <f t="shared" si="0"/>
        <v>443</v>
      </c>
      <c r="D40">
        <f t="shared" si="1"/>
        <v>0</v>
      </c>
      <c r="E40">
        <f t="shared" si="2"/>
        <v>0</v>
      </c>
    </row>
    <row r="41" spans="1:5" x14ac:dyDescent="0.3">
      <c r="A41">
        <v>40</v>
      </c>
      <c r="B41">
        <f>+data!B41</f>
        <v>345</v>
      </c>
      <c r="C41" s="1">
        <f t="shared" si="0"/>
        <v>437.93103448275861</v>
      </c>
      <c r="D41">
        <f t="shared" si="1"/>
        <v>0</v>
      </c>
      <c r="E41">
        <f t="shared" si="2"/>
        <v>0</v>
      </c>
    </row>
    <row r="42" spans="1:5" x14ac:dyDescent="0.3">
      <c r="A42">
        <v>41</v>
      </c>
      <c r="B42">
        <f>+data!B42</f>
        <v>360</v>
      </c>
      <c r="C42" s="1">
        <f t="shared" si="0"/>
        <v>433.10344827586209</v>
      </c>
      <c r="D42">
        <f t="shared" si="1"/>
        <v>0</v>
      </c>
      <c r="E42">
        <f t="shared" si="2"/>
        <v>0</v>
      </c>
    </row>
    <row r="43" spans="1:5" x14ac:dyDescent="0.3">
      <c r="A43">
        <v>42</v>
      </c>
      <c r="B43">
        <f>+data!B43</f>
        <v>315</v>
      </c>
      <c r="C43" s="1">
        <f t="shared" si="0"/>
        <v>430.13793103448273</v>
      </c>
      <c r="D43">
        <f t="shared" si="1"/>
        <v>0</v>
      </c>
      <c r="E43">
        <f t="shared" si="2"/>
        <v>0</v>
      </c>
    </row>
    <row r="44" spans="1:5" x14ac:dyDescent="0.3">
      <c r="A44">
        <v>43</v>
      </c>
      <c r="B44">
        <f>+data!B44</f>
        <v>323</v>
      </c>
      <c r="C44" s="1">
        <f t="shared" si="0"/>
        <v>424.82758620689657</v>
      </c>
      <c r="D44">
        <f t="shared" si="1"/>
        <v>0</v>
      </c>
      <c r="E44">
        <f t="shared" si="2"/>
        <v>0</v>
      </c>
    </row>
    <row r="45" spans="1:5" x14ac:dyDescent="0.3">
      <c r="A45">
        <v>44</v>
      </c>
      <c r="B45">
        <f>+data!B45</f>
        <v>344</v>
      </c>
      <c r="C45" s="1">
        <f t="shared" si="0"/>
        <v>420.65517241379308</v>
      </c>
      <c r="D45">
        <f t="shared" si="1"/>
        <v>0</v>
      </c>
      <c r="E45">
        <f t="shared" si="2"/>
        <v>0</v>
      </c>
    </row>
    <row r="46" spans="1:5" x14ac:dyDescent="0.3">
      <c r="A46">
        <v>45</v>
      </c>
      <c r="B46">
        <f>+data!B46</f>
        <v>317</v>
      </c>
      <c r="C46" s="1">
        <f t="shared" si="0"/>
        <v>417.24137931034483</v>
      </c>
      <c r="D46">
        <f t="shared" si="1"/>
        <v>0</v>
      </c>
      <c r="E46">
        <f t="shared" si="2"/>
        <v>0</v>
      </c>
    </row>
    <row r="47" spans="1:5" x14ac:dyDescent="0.3">
      <c r="A47">
        <v>46</v>
      </c>
      <c r="B47">
        <f>+data!B47</f>
        <v>334</v>
      </c>
      <c r="C47" s="1">
        <f t="shared" si="0"/>
        <v>412.51724137931035</v>
      </c>
      <c r="D47">
        <f t="shared" si="1"/>
        <v>0</v>
      </c>
      <c r="E47">
        <f t="shared" si="2"/>
        <v>0</v>
      </c>
    </row>
    <row r="48" spans="1:5" x14ac:dyDescent="0.3">
      <c r="A48">
        <v>47</v>
      </c>
      <c r="B48">
        <f>+data!B48</f>
        <v>333</v>
      </c>
      <c r="C48" s="1">
        <f t="shared" si="0"/>
        <v>408.20689655172413</v>
      </c>
      <c r="D48">
        <f t="shared" si="1"/>
        <v>0</v>
      </c>
      <c r="E48">
        <f t="shared" si="2"/>
        <v>0</v>
      </c>
    </row>
    <row r="49" spans="1:5" x14ac:dyDescent="0.3">
      <c r="A49">
        <v>48</v>
      </c>
      <c r="B49">
        <f>+data!B49</f>
        <v>351</v>
      </c>
      <c r="C49" s="1">
        <f t="shared" si="0"/>
        <v>403</v>
      </c>
      <c r="D49">
        <f t="shared" si="1"/>
        <v>0</v>
      </c>
      <c r="E49">
        <f t="shared" si="2"/>
        <v>0</v>
      </c>
    </row>
    <row r="50" spans="1:5" x14ac:dyDescent="0.3">
      <c r="A50">
        <v>49</v>
      </c>
      <c r="B50">
        <f>+data!B50</f>
        <v>336</v>
      </c>
      <c r="C50" s="1">
        <f t="shared" si="0"/>
        <v>398.27586206896552</v>
      </c>
      <c r="D50">
        <f t="shared" si="1"/>
        <v>0</v>
      </c>
      <c r="E50">
        <f t="shared" si="2"/>
        <v>0</v>
      </c>
    </row>
    <row r="51" spans="1:5" x14ac:dyDescent="0.3">
      <c r="A51">
        <v>50</v>
      </c>
      <c r="B51">
        <f>+data!B51</f>
        <v>314</v>
      </c>
      <c r="C51" s="1">
        <f t="shared" si="0"/>
        <v>393.17241379310343</v>
      </c>
      <c r="D51">
        <f t="shared" si="1"/>
        <v>0</v>
      </c>
      <c r="E51">
        <f t="shared" si="2"/>
        <v>0</v>
      </c>
    </row>
    <row r="52" spans="1:5" x14ac:dyDescent="0.3">
      <c r="A52">
        <v>51</v>
      </c>
      <c r="B52">
        <f>+data!B52</f>
        <v>311</v>
      </c>
      <c r="C52" s="1">
        <f t="shared" si="0"/>
        <v>387.72413793103448</v>
      </c>
      <c r="D52">
        <f t="shared" si="1"/>
        <v>0</v>
      </c>
      <c r="E52">
        <f t="shared" si="2"/>
        <v>0</v>
      </c>
    </row>
    <row r="53" spans="1:5" x14ac:dyDescent="0.3">
      <c r="A53">
        <v>52</v>
      </c>
      <c r="B53">
        <f>+data!B53</f>
        <v>322</v>
      </c>
      <c r="C53" s="1">
        <f t="shared" si="0"/>
        <v>381.72413793103448</v>
      </c>
      <c r="D53">
        <f t="shared" si="1"/>
        <v>0</v>
      </c>
      <c r="E53">
        <f t="shared" si="2"/>
        <v>0</v>
      </c>
    </row>
    <row r="54" spans="1:5" x14ac:dyDescent="0.3">
      <c r="A54">
        <v>53</v>
      </c>
      <c r="B54">
        <f>+data!B54</f>
        <v>323</v>
      </c>
      <c r="C54" s="1">
        <f t="shared" si="0"/>
        <v>376.48275862068965</v>
      </c>
      <c r="D54">
        <f t="shared" si="1"/>
        <v>0</v>
      </c>
      <c r="E54">
        <f t="shared" si="2"/>
        <v>0</v>
      </c>
    </row>
    <row r="55" spans="1:5" x14ac:dyDescent="0.3">
      <c r="A55">
        <v>54</v>
      </c>
      <c r="B55">
        <f>+data!B55</f>
        <v>315</v>
      </c>
      <c r="C55" s="1">
        <f t="shared" si="0"/>
        <v>371.51724137931035</v>
      </c>
      <c r="D55">
        <f t="shared" si="1"/>
        <v>0</v>
      </c>
      <c r="E55">
        <f t="shared" si="2"/>
        <v>0</v>
      </c>
    </row>
    <row r="56" spans="1:5" x14ac:dyDescent="0.3">
      <c r="A56">
        <v>55</v>
      </c>
      <c r="B56">
        <f>+data!B56</f>
        <v>318</v>
      </c>
      <c r="C56" s="1">
        <f t="shared" si="0"/>
        <v>365.9655172413793</v>
      </c>
      <c r="D56">
        <f t="shared" si="1"/>
        <v>0</v>
      </c>
      <c r="E56">
        <f t="shared" si="2"/>
        <v>0</v>
      </c>
    </row>
    <row r="57" spans="1:5" x14ac:dyDescent="0.3">
      <c r="A57">
        <v>56</v>
      </c>
      <c r="B57">
        <f>+data!B57</f>
        <v>307</v>
      </c>
      <c r="C57" s="1">
        <f t="shared" si="0"/>
        <v>360.17241379310343</v>
      </c>
      <c r="D57">
        <f t="shared" si="1"/>
        <v>0</v>
      </c>
      <c r="E57">
        <f t="shared" si="2"/>
        <v>0</v>
      </c>
    </row>
    <row r="58" spans="1:5" x14ac:dyDescent="0.3">
      <c r="A58">
        <v>57</v>
      </c>
      <c r="B58">
        <f>+data!B58</f>
        <v>311</v>
      </c>
      <c r="C58" s="1">
        <f t="shared" si="0"/>
        <v>355.17241379310343</v>
      </c>
      <c r="D58">
        <f t="shared" si="1"/>
        <v>0</v>
      </c>
      <c r="E58">
        <f t="shared" si="2"/>
        <v>0</v>
      </c>
    </row>
    <row r="59" spans="1:5" x14ac:dyDescent="0.3">
      <c r="A59">
        <v>58</v>
      </c>
      <c r="B59">
        <f>+data!B59</f>
        <v>347</v>
      </c>
      <c r="C59" s="1">
        <f t="shared" si="0"/>
        <v>349.82758620689657</v>
      </c>
      <c r="D59">
        <f t="shared" si="1"/>
        <v>0</v>
      </c>
      <c r="E59">
        <f t="shared" si="2"/>
        <v>0</v>
      </c>
    </row>
    <row r="60" spans="1:5" x14ac:dyDescent="0.3">
      <c r="A60">
        <v>59</v>
      </c>
      <c r="B60">
        <f>+data!B60</f>
        <v>306</v>
      </c>
      <c r="C60" s="1">
        <f t="shared" si="0"/>
        <v>346.27586206896552</v>
      </c>
      <c r="D60">
        <f t="shared" si="1"/>
        <v>0</v>
      </c>
      <c r="E60">
        <f t="shared" si="2"/>
        <v>0</v>
      </c>
    </row>
    <row r="61" spans="1:5" x14ac:dyDescent="0.3">
      <c r="A61">
        <v>60</v>
      </c>
      <c r="B61">
        <f>+data!B61</f>
        <v>318</v>
      </c>
      <c r="C61" s="1">
        <f t="shared" si="0"/>
        <v>342.82758620689657</v>
      </c>
      <c r="D61">
        <f t="shared" si="1"/>
        <v>0</v>
      </c>
      <c r="E61">
        <f t="shared" si="2"/>
        <v>0</v>
      </c>
    </row>
    <row r="62" spans="1:5" x14ac:dyDescent="0.3">
      <c r="A62">
        <v>61</v>
      </c>
      <c r="B62">
        <f>+data!B62</f>
        <v>321</v>
      </c>
      <c r="C62" s="1">
        <f t="shared" si="0"/>
        <v>340.20689655172413</v>
      </c>
      <c r="D62">
        <f t="shared" si="1"/>
        <v>0</v>
      </c>
      <c r="E62">
        <f t="shared" si="2"/>
        <v>0</v>
      </c>
    </row>
    <row r="63" spans="1:5" x14ac:dyDescent="0.3">
      <c r="A63">
        <v>62</v>
      </c>
      <c r="B63">
        <f>+data!B63</f>
        <v>314</v>
      </c>
      <c r="C63" s="1">
        <f t="shared" si="0"/>
        <v>337.65517241379308</v>
      </c>
      <c r="D63">
        <f t="shared" si="1"/>
        <v>0</v>
      </c>
      <c r="E63">
        <f t="shared" si="2"/>
        <v>0</v>
      </c>
    </row>
    <row r="64" spans="1:5" x14ac:dyDescent="0.3">
      <c r="A64">
        <v>63</v>
      </c>
      <c r="B64">
        <f>+data!B64</f>
        <v>308</v>
      </c>
      <c r="C64" s="1">
        <f t="shared" si="0"/>
        <v>334.82758620689657</v>
      </c>
      <c r="D64">
        <f t="shared" si="1"/>
        <v>0</v>
      </c>
      <c r="E64">
        <f t="shared" si="2"/>
        <v>0</v>
      </c>
    </row>
    <row r="65" spans="1:7" x14ac:dyDescent="0.3">
      <c r="A65">
        <v>64</v>
      </c>
      <c r="B65">
        <f>+data!B65</f>
        <v>324</v>
      </c>
      <c r="C65" s="1">
        <f t="shared" si="0"/>
        <v>331.48275862068965</v>
      </c>
      <c r="D65">
        <f t="shared" si="1"/>
        <v>0</v>
      </c>
      <c r="E65">
        <f t="shared" si="2"/>
        <v>0</v>
      </c>
    </row>
    <row r="66" spans="1:7" x14ac:dyDescent="0.3">
      <c r="A66">
        <v>65</v>
      </c>
      <c r="B66">
        <f>+data!B66</f>
        <v>313</v>
      </c>
      <c r="C66" s="1">
        <f t="shared" si="0"/>
        <v>329.82758620689657</v>
      </c>
      <c r="D66">
        <f t="shared" si="1"/>
        <v>0</v>
      </c>
      <c r="E66">
        <f t="shared" si="2"/>
        <v>0</v>
      </c>
    </row>
    <row r="67" spans="1:7" x14ac:dyDescent="0.3">
      <c r="A67">
        <v>66</v>
      </c>
      <c r="B67">
        <f>+data!B67</f>
        <v>304</v>
      </c>
      <c r="C67" s="1">
        <f t="shared" si="0"/>
        <v>328.0344827586207</v>
      </c>
      <c r="D67">
        <f t="shared" si="1"/>
        <v>0</v>
      </c>
      <c r="E67">
        <f t="shared" si="2"/>
        <v>0</v>
      </c>
    </row>
    <row r="68" spans="1:7" x14ac:dyDescent="0.3">
      <c r="A68">
        <v>67</v>
      </c>
      <c r="B68">
        <f>+data!B68</f>
        <v>306</v>
      </c>
      <c r="C68" s="1">
        <f t="shared" si="0"/>
        <v>325.44827586206895</v>
      </c>
      <c r="D68">
        <f t="shared" si="1"/>
        <v>0</v>
      </c>
      <c r="E68">
        <f t="shared" si="2"/>
        <v>0</v>
      </c>
    </row>
    <row r="69" spans="1:7" x14ac:dyDescent="0.3">
      <c r="A69">
        <v>68</v>
      </c>
      <c r="B69">
        <f>+data!B69</f>
        <v>284</v>
      </c>
      <c r="C69" s="1">
        <f t="shared" si="0"/>
        <v>323.48275862068965</v>
      </c>
      <c r="D69">
        <f t="shared" si="1"/>
        <v>0</v>
      </c>
      <c r="E69">
        <f t="shared" si="2"/>
        <v>0</v>
      </c>
    </row>
    <row r="70" spans="1:7" x14ac:dyDescent="0.3">
      <c r="A70">
        <v>69</v>
      </c>
      <c r="B70">
        <f>+data!B70</f>
        <v>291</v>
      </c>
      <c r="C70" s="1">
        <f t="shared" si="0"/>
        <v>321.51724137931035</v>
      </c>
      <c r="D70">
        <f t="shared" si="1"/>
        <v>0</v>
      </c>
      <c r="E70">
        <f t="shared" si="2"/>
        <v>0</v>
      </c>
    </row>
    <row r="71" spans="1:7" x14ac:dyDescent="0.3">
      <c r="A71">
        <v>70</v>
      </c>
      <c r="B71">
        <f>+data!B71</f>
        <v>307</v>
      </c>
      <c r="C71" s="1">
        <f t="shared" si="0"/>
        <v>319.65517241379308</v>
      </c>
      <c r="D71" t="str">
        <f t="shared" si="1"/>
        <v>BUY</v>
      </c>
      <c r="E71">
        <f t="shared" si="2"/>
        <v>307</v>
      </c>
    </row>
    <row r="72" spans="1:7" x14ac:dyDescent="0.3">
      <c r="A72">
        <v>71</v>
      </c>
      <c r="B72">
        <f>+data!B72</f>
        <v>320</v>
      </c>
      <c r="C72" s="1">
        <f t="shared" si="0"/>
        <v>317.82758620689657</v>
      </c>
      <c r="D72" t="str">
        <f t="shared" si="1"/>
        <v>SELL</v>
      </c>
      <c r="E72">
        <f t="shared" si="2"/>
        <v>320</v>
      </c>
      <c r="F72">
        <f>+(E72-E71)/E71</f>
        <v>4.2345276872964167E-2</v>
      </c>
      <c r="G72">
        <f>1+F72</f>
        <v>1.0423452768729642</v>
      </c>
    </row>
    <row r="73" spans="1:7" x14ac:dyDescent="0.3">
      <c r="A73">
        <v>72</v>
      </c>
      <c r="B73">
        <f>+data!B73</f>
        <v>314</v>
      </c>
      <c r="C73" s="1">
        <f t="shared" si="0"/>
        <v>318</v>
      </c>
      <c r="D73">
        <f t="shared" si="1"/>
        <v>0</v>
      </c>
      <c r="E73">
        <f t="shared" si="2"/>
        <v>320</v>
      </c>
      <c r="F73">
        <f t="shared" ref="F73:F136" si="3">+(E73-E72)/E72</f>
        <v>0</v>
      </c>
    </row>
    <row r="74" spans="1:7" x14ac:dyDescent="0.3">
      <c r="A74">
        <v>73</v>
      </c>
      <c r="B74">
        <f>+data!B74</f>
        <v>306</v>
      </c>
      <c r="C74" s="1">
        <f t="shared" si="0"/>
        <v>317.68965517241378</v>
      </c>
      <c r="D74">
        <f t="shared" si="1"/>
        <v>0</v>
      </c>
      <c r="E74">
        <f t="shared" si="2"/>
        <v>320</v>
      </c>
      <c r="F74">
        <f t="shared" si="3"/>
        <v>0</v>
      </c>
    </row>
    <row r="75" spans="1:7" x14ac:dyDescent="0.3">
      <c r="A75">
        <v>74</v>
      </c>
      <c r="B75">
        <f>+data!B75</f>
        <v>307</v>
      </c>
      <c r="C75" s="1">
        <f t="shared" si="0"/>
        <v>316.37931034482756</v>
      </c>
      <c r="D75">
        <f t="shared" si="1"/>
        <v>0</v>
      </c>
      <c r="E75">
        <f t="shared" si="2"/>
        <v>320</v>
      </c>
      <c r="F75">
        <f t="shared" si="3"/>
        <v>0</v>
      </c>
    </row>
    <row r="76" spans="1:7" x14ac:dyDescent="0.3">
      <c r="A76">
        <v>75</v>
      </c>
      <c r="B76">
        <f>+data!B76</f>
        <v>294</v>
      </c>
      <c r="C76" s="1">
        <f t="shared" si="0"/>
        <v>316.0344827586207</v>
      </c>
      <c r="D76">
        <f t="shared" si="1"/>
        <v>0</v>
      </c>
      <c r="E76">
        <f t="shared" si="2"/>
        <v>320</v>
      </c>
      <c r="F76">
        <f t="shared" si="3"/>
        <v>0</v>
      </c>
    </row>
    <row r="77" spans="1:7" x14ac:dyDescent="0.3">
      <c r="A77">
        <v>76</v>
      </c>
      <c r="B77">
        <f>+data!B77</f>
        <v>304</v>
      </c>
      <c r="C77" s="1">
        <f t="shared" si="0"/>
        <v>314.65517241379308</v>
      </c>
      <c r="D77" t="str">
        <f t="shared" si="1"/>
        <v>BUY</v>
      </c>
      <c r="E77">
        <f t="shared" si="2"/>
        <v>304</v>
      </c>
      <c r="F77">
        <f t="shared" si="3"/>
        <v>-0.05</v>
      </c>
      <c r="G77">
        <f t="shared" ref="G77:G92" si="4">1+F77</f>
        <v>0.95</v>
      </c>
    </row>
    <row r="78" spans="1:7" x14ac:dyDescent="0.3">
      <c r="A78">
        <v>77</v>
      </c>
      <c r="B78">
        <f>+data!B78</f>
        <v>319</v>
      </c>
      <c r="C78" s="1">
        <f t="shared" si="0"/>
        <v>313.65517241379308</v>
      </c>
      <c r="D78">
        <f t="shared" si="1"/>
        <v>0</v>
      </c>
      <c r="E78">
        <f t="shared" si="2"/>
        <v>304</v>
      </c>
      <c r="F78">
        <f t="shared" si="3"/>
        <v>0</v>
      </c>
    </row>
    <row r="79" spans="1:7" x14ac:dyDescent="0.3">
      <c r="A79">
        <v>78</v>
      </c>
      <c r="B79">
        <f>+data!B79</f>
        <v>341</v>
      </c>
      <c r="C79" s="1">
        <f t="shared" si="0"/>
        <v>312.55172413793105</v>
      </c>
      <c r="D79">
        <f t="shared" si="1"/>
        <v>0</v>
      </c>
      <c r="E79">
        <f t="shared" si="2"/>
        <v>304</v>
      </c>
      <c r="F79">
        <f t="shared" si="3"/>
        <v>0</v>
      </c>
    </row>
    <row r="80" spans="1:7" x14ac:dyDescent="0.3">
      <c r="A80">
        <v>79</v>
      </c>
      <c r="B80">
        <f>+data!B80</f>
        <v>322</v>
      </c>
      <c r="C80" s="1">
        <f t="shared" si="0"/>
        <v>312.72413793103448</v>
      </c>
      <c r="D80">
        <f t="shared" si="1"/>
        <v>0</v>
      </c>
      <c r="E80">
        <f t="shared" si="2"/>
        <v>304</v>
      </c>
      <c r="F80">
        <f t="shared" si="3"/>
        <v>0</v>
      </c>
    </row>
    <row r="81" spans="1:7" x14ac:dyDescent="0.3">
      <c r="A81">
        <v>80</v>
      </c>
      <c r="B81">
        <f>+data!B81</f>
        <v>334</v>
      </c>
      <c r="C81" s="1">
        <f t="shared" si="0"/>
        <v>313</v>
      </c>
      <c r="D81">
        <f t="shared" si="1"/>
        <v>0</v>
      </c>
      <c r="E81">
        <f t="shared" si="2"/>
        <v>304</v>
      </c>
      <c r="F81">
        <f t="shared" si="3"/>
        <v>0</v>
      </c>
    </row>
    <row r="82" spans="1:7" x14ac:dyDescent="0.3">
      <c r="A82">
        <v>81</v>
      </c>
      <c r="B82">
        <f>+data!B82</f>
        <v>319</v>
      </c>
      <c r="C82" s="1">
        <f t="shared" si="0"/>
        <v>313.79310344827587</v>
      </c>
      <c r="D82" t="str">
        <f t="shared" si="1"/>
        <v>SELL</v>
      </c>
      <c r="E82">
        <f t="shared" si="2"/>
        <v>319</v>
      </c>
      <c r="F82">
        <f t="shared" si="3"/>
        <v>4.9342105263157895E-2</v>
      </c>
      <c r="G82">
        <f t="shared" si="4"/>
        <v>1.049342105263158</v>
      </c>
    </row>
    <row r="83" spans="1:7" x14ac:dyDescent="0.3">
      <c r="A83">
        <v>82</v>
      </c>
      <c r="B83">
        <f>+data!B83</f>
        <v>309</v>
      </c>
      <c r="C83" s="1">
        <f t="shared" si="0"/>
        <v>313.68965517241378</v>
      </c>
      <c r="D83" t="str">
        <f t="shared" si="1"/>
        <v>BUY</v>
      </c>
      <c r="E83">
        <f t="shared" si="2"/>
        <v>309</v>
      </c>
      <c r="F83">
        <f t="shared" si="3"/>
        <v>-3.1347962382445138E-2</v>
      </c>
      <c r="G83">
        <f t="shared" si="4"/>
        <v>0.96865203761755492</v>
      </c>
    </row>
    <row r="84" spans="1:7" x14ac:dyDescent="0.3">
      <c r="A84">
        <v>83</v>
      </c>
      <c r="B84">
        <f>+data!B84</f>
        <v>334</v>
      </c>
      <c r="C84" s="1">
        <f t="shared" si="0"/>
        <v>313.20689655172413</v>
      </c>
      <c r="D84" t="str">
        <f t="shared" si="1"/>
        <v>SELL</v>
      </c>
      <c r="E84">
        <f t="shared" si="2"/>
        <v>334</v>
      </c>
      <c r="F84">
        <f t="shared" si="3"/>
        <v>8.0906148867313912E-2</v>
      </c>
      <c r="G84">
        <f t="shared" si="4"/>
        <v>1.080906148867314</v>
      </c>
    </row>
    <row r="85" spans="1:7" x14ac:dyDescent="0.3">
      <c r="A85">
        <v>84</v>
      </c>
      <c r="B85">
        <f>+data!B85</f>
        <v>313</v>
      </c>
      <c r="C85" s="1">
        <f t="shared" si="0"/>
        <v>313.86206896551727</v>
      </c>
      <c r="D85">
        <f t="shared" si="1"/>
        <v>0</v>
      </c>
      <c r="E85">
        <f t="shared" si="2"/>
        <v>334</v>
      </c>
      <c r="F85">
        <f t="shared" si="3"/>
        <v>0</v>
      </c>
    </row>
    <row r="86" spans="1:7" x14ac:dyDescent="0.3">
      <c r="A86">
        <v>85</v>
      </c>
      <c r="B86">
        <f>+data!B86</f>
        <v>302</v>
      </c>
      <c r="C86" s="1">
        <f t="shared" si="0"/>
        <v>313.68965517241378</v>
      </c>
      <c r="D86">
        <f t="shared" si="1"/>
        <v>0</v>
      </c>
      <c r="E86">
        <f t="shared" si="2"/>
        <v>334</v>
      </c>
      <c r="F86">
        <f t="shared" si="3"/>
        <v>0</v>
      </c>
    </row>
    <row r="87" spans="1:7" x14ac:dyDescent="0.3">
      <c r="A87">
        <v>86</v>
      </c>
      <c r="B87">
        <f>+data!B87</f>
        <v>303</v>
      </c>
      <c r="C87" s="1">
        <f t="shared" si="0"/>
        <v>313.51724137931035</v>
      </c>
      <c r="D87">
        <f t="shared" si="1"/>
        <v>0</v>
      </c>
      <c r="E87">
        <f t="shared" si="2"/>
        <v>334</v>
      </c>
      <c r="F87">
        <f t="shared" si="3"/>
        <v>0</v>
      </c>
    </row>
    <row r="88" spans="1:7" x14ac:dyDescent="0.3">
      <c r="A88">
        <v>87</v>
      </c>
      <c r="B88">
        <f>+data!B88</f>
        <v>300</v>
      </c>
      <c r="C88" s="1">
        <f t="shared" si="0"/>
        <v>313.24137931034483</v>
      </c>
      <c r="D88">
        <f t="shared" si="1"/>
        <v>0</v>
      </c>
      <c r="E88">
        <f t="shared" si="2"/>
        <v>334</v>
      </c>
      <c r="F88">
        <f t="shared" si="3"/>
        <v>0</v>
      </c>
    </row>
    <row r="89" spans="1:7" x14ac:dyDescent="0.3">
      <c r="A89">
        <v>88</v>
      </c>
      <c r="B89">
        <f>+data!B89</f>
        <v>304</v>
      </c>
      <c r="C89" s="1">
        <f t="shared" si="0"/>
        <v>311.62068965517244</v>
      </c>
      <c r="D89" t="str">
        <f t="shared" si="1"/>
        <v>BUY</v>
      </c>
      <c r="E89">
        <f t="shared" si="2"/>
        <v>304</v>
      </c>
      <c r="F89">
        <f t="shared" si="3"/>
        <v>-8.9820359281437126E-2</v>
      </c>
      <c r="G89">
        <f t="shared" si="4"/>
        <v>0.91017964071856283</v>
      </c>
    </row>
    <row r="90" spans="1:7" x14ac:dyDescent="0.3">
      <c r="A90">
        <v>89</v>
      </c>
      <c r="B90">
        <f>+data!B90</f>
        <v>320</v>
      </c>
      <c r="C90" s="1">
        <f t="shared" si="0"/>
        <v>311.55172413793105</v>
      </c>
      <c r="D90">
        <f t="shared" si="1"/>
        <v>0</v>
      </c>
      <c r="E90">
        <f t="shared" si="2"/>
        <v>304</v>
      </c>
      <c r="F90">
        <f t="shared" si="3"/>
        <v>0</v>
      </c>
    </row>
    <row r="91" spans="1:7" x14ac:dyDescent="0.3">
      <c r="A91">
        <v>90</v>
      </c>
      <c r="B91">
        <f>+data!B91</f>
        <v>312</v>
      </c>
      <c r="C91" s="1">
        <f t="shared" si="0"/>
        <v>311.62068965517244</v>
      </c>
      <c r="D91" t="str">
        <f t="shared" si="1"/>
        <v>SELL</v>
      </c>
      <c r="E91">
        <f t="shared" si="2"/>
        <v>312</v>
      </c>
      <c r="F91">
        <f t="shared" si="3"/>
        <v>2.6315789473684209E-2</v>
      </c>
      <c r="G91">
        <f t="shared" si="4"/>
        <v>1.0263157894736843</v>
      </c>
    </row>
    <row r="92" spans="1:7" x14ac:dyDescent="0.3">
      <c r="A92">
        <v>91</v>
      </c>
      <c r="B92">
        <f>+data!B92</f>
        <v>305</v>
      </c>
      <c r="C92" s="1">
        <f t="shared" si="0"/>
        <v>311.31034482758622</v>
      </c>
      <c r="D92" t="str">
        <f t="shared" si="1"/>
        <v>BUY</v>
      </c>
      <c r="E92">
        <f t="shared" si="2"/>
        <v>305</v>
      </c>
      <c r="F92">
        <f t="shared" si="3"/>
        <v>-2.2435897435897436E-2</v>
      </c>
      <c r="G92">
        <f t="shared" si="4"/>
        <v>0.97756410256410253</v>
      </c>
    </row>
    <row r="93" spans="1:7" x14ac:dyDescent="0.3">
      <c r="A93">
        <v>92</v>
      </c>
      <c r="B93">
        <f>+data!B93</f>
        <v>329</v>
      </c>
      <c r="C93" s="1">
        <f t="shared" si="0"/>
        <v>311</v>
      </c>
      <c r="D93">
        <f t="shared" si="1"/>
        <v>0</v>
      </c>
      <c r="E93">
        <f t="shared" si="2"/>
        <v>305</v>
      </c>
      <c r="F93">
        <f t="shared" si="3"/>
        <v>0</v>
      </c>
    </row>
    <row r="94" spans="1:7" x14ac:dyDescent="0.3">
      <c r="A94">
        <v>93</v>
      </c>
      <c r="B94">
        <f>+data!B94</f>
        <v>346</v>
      </c>
      <c r="C94" s="1">
        <f t="shared" si="0"/>
        <v>311.72413793103448</v>
      </c>
      <c r="D94">
        <f t="shared" si="1"/>
        <v>0</v>
      </c>
      <c r="E94">
        <f t="shared" si="2"/>
        <v>305</v>
      </c>
      <c r="F94">
        <f t="shared" si="3"/>
        <v>0</v>
      </c>
    </row>
    <row r="95" spans="1:7" x14ac:dyDescent="0.3">
      <c r="A95">
        <v>94</v>
      </c>
      <c r="B95">
        <f>+data!B95</f>
        <v>324</v>
      </c>
      <c r="C95" s="1">
        <f t="shared" si="0"/>
        <v>312.48275862068965</v>
      </c>
      <c r="D95">
        <f t="shared" si="1"/>
        <v>0</v>
      </c>
      <c r="E95">
        <f t="shared" si="2"/>
        <v>305</v>
      </c>
      <c r="F95">
        <f t="shared" si="3"/>
        <v>0</v>
      </c>
    </row>
    <row r="96" spans="1:7" x14ac:dyDescent="0.3">
      <c r="A96">
        <v>95</v>
      </c>
      <c r="B96">
        <f>+data!B96</f>
        <v>336</v>
      </c>
      <c r="C96" s="1">
        <f t="shared" ref="C96:C151" si="5">+AVERAGE(B67:B95)</f>
        <v>312.86206896551727</v>
      </c>
      <c r="D96">
        <f t="shared" si="1"/>
        <v>0</v>
      </c>
      <c r="E96">
        <f t="shared" si="2"/>
        <v>305</v>
      </c>
      <c r="F96">
        <f t="shared" si="3"/>
        <v>0</v>
      </c>
    </row>
    <row r="97" spans="1:6" x14ac:dyDescent="0.3">
      <c r="A97">
        <v>96</v>
      </c>
      <c r="B97">
        <f>+data!B97</f>
        <v>371</v>
      </c>
      <c r="C97" s="1">
        <f t="shared" si="5"/>
        <v>313.9655172413793</v>
      </c>
      <c r="D97">
        <f t="shared" ref="D97:D151" si="6">+IF(AND(B97&gt;C97,B98&lt;C98),"SELL",IF(AND(B97&lt;C97,B98&gt;C98),"BUY",0))</f>
        <v>0</v>
      </c>
      <c r="E97">
        <f t="shared" si="2"/>
        <v>305</v>
      </c>
      <c r="F97">
        <f t="shared" si="3"/>
        <v>0</v>
      </c>
    </row>
    <row r="98" spans="1:6" x14ac:dyDescent="0.3">
      <c r="A98">
        <v>97</v>
      </c>
      <c r="B98">
        <f>+data!B98</f>
        <v>345</v>
      </c>
      <c r="C98" s="1">
        <f t="shared" si="5"/>
        <v>316.20689655172413</v>
      </c>
      <c r="D98">
        <f t="shared" si="6"/>
        <v>0</v>
      </c>
      <c r="E98">
        <f t="shared" ref="E98:E151" si="7">+IF(D98&lt;&gt;0,B98,E97)</f>
        <v>305</v>
      </c>
      <c r="F98">
        <f t="shared" si="3"/>
        <v>0</v>
      </c>
    </row>
    <row r="99" spans="1:6" x14ac:dyDescent="0.3">
      <c r="A99">
        <v>98</v>
      </c>
      <c r="B99">
        <f>+data!B99</f>
        <v>342</v>
      </c>
      <c r="C99" s="1">
        <f t="shared" si="5"/>
        <v>318.31034482758622</v>
      </c>
      <c r="D99">
        <f t="shared" si="6"/>
        <v>0</v>
      </c>
      <c r="E99">
        <f t="shared" si="7"/>
        <v>305</v>
      </c>
      <c r="F99">
        <f t="shared" si="3"/>
        <v>0</v>
      </c>
    </row>
    <row r="100" spans="1:6" x14ac:dyDescent="0.3">
      <c r="A100">
        <v>99</v>
      </c>
      <c r="B100">
        <f>+data!B100</f>
        <v>325</v>
      </c>
      <c r="C100" s="1">
        <f t="shared" si="5"/>
        <v>320.06896551724139</v>
      </c>
      <c r="D100">
        <f t="shared" si="6"/>
        <v>0</v>
      </c>
      <c r="E100">
        <f t="shared" si="7"/>
        <v>305</v>
      </c>
      <c r="F100">
        <f t="shared" si="3"/>
        <v>0</v>
      </c>
    </row>
    <row r="101" spans="1:6" x14ac:dyDescent="0.3">
      <c r="A101">
        <v>100</v>
      </c>
      <c r="B101">
        <f>+data!B101</f>
        <v>333</v>
      </c>
      <c r="C101" s="1">
        <f t="shared" si="5"/>
        <v>320.68965517241378</v>
      </c>
      <c r="D101">
        <f t="shared" si="6"/>
        <v>0</v>
      </c>
      <c r="E101">
        <f t="shared" si="7"/>
        <v>305</v>
      </c>
      <c r="F101">
        <f t="shared" si="3"/>
        <v>0</v>
      </c>
    </row>
    <row r="102" spans="1:6" x14ac:dyDescent="0.3">
      <c r="A102">
        <v>101</v>
      </c>
      <c r="B102">
        <f>+data!B102</f>
        <v>354</v>
      </c>
      <c r="C102" s="1">
        <f t="shared" si="5"/>
        <v>321.13793103448273</v>
      </c>
      <c r="D102">
        <f t="shared" si="6"/>
        <v>0</v>
      </c>
      <c r="E102">
        <f t="shared" si="7"/>
        <v>305</v>
      </c>
      <c r="F102">
        <f t="shared" si="3"/>
        <v>0</v>
      </c>
    </row>
    <row r="103" spans="1:6" x14ac:dyDescent="0.3">
      <c r="A103">
        <v>102</v>
      </c>
      <c r="B103">
        <f>+data!B103</f>
        <v>378</v>
      </c>
      <c r="C103" s="1">
        <f t="shared" si="5"/>
        <v>322.51724137931035</v>
      </c>
      <c r="D103">
        <f t="shared" si="6"/>
        <v>0</v>
      </c>
      <c r="E103">
        <f t="shared" si="7"/>
        <v>305</v>
      </c>
      <c r="F103">
        <f t="shared" si="3"/>
        <v>0</v>
      </c>
    </row>
    <row r="104" spans="1:6" x14ac:dyDescent="0.3">
      <c r="A104">
        <v>103</v>
      </c>
      <c r="B104">
        <f>+data!B104</f>
        <v>392</v>
      </c>
      <c r="C104" s="1">
        <f t="shared" si="5"/>
        <v>325</v>
      </c>
      <c r="D104">
        <f t="shared" si="6"/>
        <v>0</v>
      </c>
      <c r="E104">
        <f t="shared" si="7"/>
        <v>305</v>
      </c>
      <c r="F104">
        <f t="shared" si="3"/>
        <v>0</v>
      </c>
    </row>
    <row r="105" spans="1:6" x14ac:dyDescent="0.3">
      <c r="A105">
        <v>104</v>
      </c>
      <c r="B105">
        <f>+data!B105</f>
        <v>408</v>
      </c>
      <c r="C105" s="1">
        <f t="shared" si="5"/>
        <v>327.93103448275861</v>
      </c>
      <c r="D105">
        <f t="shared" si="6"/>
        <v>0</v>
      </c>
      <c r="E105">
        <f t="shared" si="7"/>
        <v>305</v>
      </c>
      <c r="F105">
        <f t="shared" si="3"/>
        <v>0</v>
      </c>
    </row>
    <row r="106" spans="1:6" x14ac:dyDescent="0.3">
      <c r="A106">
        <v>105</v>
      </c>
      <c r="B106">
        <f>+data!B106</f>
        <v>397</v>
      </c>
      <c r="C106" s="1">
        <f t="shared" si="5"/>
        <v>331.86206896551727</v>
      </c>
      <c r="D106">
        <f t="shared" si="6"/>
        <v>0</v>
      </c>
      <c r="E106">
        <f t="shared" si="7"/>
        <v>305</v>
      </c>
      <c r="F106">
        <f t="shared" si="3"/>
        <v>0</v>
      </c>
    </row>
    <row r="107" spans="1:6" x14ac:dyDescent="0.3">
      <c r="A107">
        <v>106</v>
      </c>
      <c r="B107">
        <f>+data!B107</f>
        <v>416</v>
      </c>
      <c r="C107" s="1">
        <f t="shared" si="5"/>
        <v>335.06896551724139</v>
      </c>
      <c r="D107">
        <f t="shared" si="6"/>
        <v>0</v>
      </c>
      <c r="E107">
        <f t="shared" si="7"/>
        <v>305</v>
      </c>
      <c r="F107">
        <f t="shared" si="3"/>
        <v>0</v>
      </c>
    </row>
    <row r="108" spans="1:6" x14ac:dyDescent="0.3">
      <c r="A108">
        <v>107</v>
      </c>
      <c r="B108">
        <f>+data!B108</f>
        <v>414</v>
      </c>
      <c r="C108" s="1">
        <f t="shared" si="5"/>
        <v>338.41379310344826</v>
      </c>
      <c r="D108">
        <f t="shared" si="6"/>
        <v>0</v>
      </c>
      <c r="E108">
        <f t="shared" si="7"/>
        <v>305</v>
      </c>
      <c r="F108">
        <f t="shared" si="3"/>
        <v>0</v>
      </c>
    </row>
    <row r="109" spans="1:6" x14ac:dyDescent="0.3">
      <c r="A109">
        <v>108</v>
      </c>
      <c r="B109">
        <f>+data!B109</f>
        <v>391</v>
      </c>
      <c r="C109" s="1">
        <f t="shared" si="5"/>
        <v>340.93103448275861</v>
      </c>
      <c r="D109">
        <f t="shared" si="6"/>
        <v>0</v>
      </c>
      <c r="E109">
        <f t="shared" si="7"/>
        <v>305</v>
      </c>
      <c r="F109">
        <f t="shared" si="3"/>
        <v>0</v>
      </c>
    </row>
    <row r="110" spans="1:6" x14ac:dyDescent="0.3">
      <c r="A110">
        <v>109</v>
      </c>
      <c r="B110">
        <f>+data!B110</f>
        <v>410</v>
      </c>
      <c r="C110" s="1">
        <f t="shared" si="5"/>
        <v>343.31034482758622</v>
      </c>
      <c r="D110">
        <f t="shared" si="6"/>
        <v>0</v>
      </c>
      <c r="E110">
        <f t="shared" si="7"/>
        <v>305</v>
      </c>
      <c r="F110">
        <f t="shared" si="3"/>
        <v>0</v>
      </c>
    </row>
    <row r="111" spans="1:6" x14ac:dyDescent="0.3">
      <c r="A111">
        <v>110</v>
      </c>
      <c r="B111">
        <f>+data!B111</f>
        <v>382</v>
      </c>
      <c r="C111" s="1">
        <f t="shared" si="5"/>
        <v>345.93103448275861</v>
      </c>
      <c r="D111">
        <f t="shared" si="6"/>
        <v>0</v>
      </c>
      <c r="E111">
        <f t="shared" si="7"/>
        <v>305</v>
      </c>
      <c r="F111">
        <f t="shared" si="3"/>
        <v>0</v>
      </c>
    </row>
    <row r="112" spans="1:6" x14ac:dyDescent="0.3">
      <c r="A112">
        <v>111</v>
      </c>
      <c r="B112">
        <f>+data!B112</f>
        <v>378</v>
      </c>
      <c r="C112" s="1">
        <f t="shared" si="5"/>
        <v>348.10344827586209</v>
      </c>
      <c r="D112">
        <f t="shared" si="6"/>
        <v>0</v>
      </c>
      <c r="E112">
        <f t="shared" si="7"/>
        <v>305</v>
      </c>
      <c r="F112">
        <f t="shared" si="3"/>
        <v>0</v>
      </c>
    </row>
    <row r="113" spans="1:6" x14ac:dyDescent="0.3">
      <c r="A113">
        <v>112</v>
      </c>
      <c r="B113">
        <f>+data!B113</f>
        <v>387</v>
      </c>
      <c r="C113" s="1">
        <f t="shared" si="5"/>
        <v>350.48275862068965</v>
      </c>
      <c r="D113">
        <f t="shared" si="6"/>
        <v>0</v>
      </c>
      <c r="E113">
        <f t="shared" si="7"/>
        <v>305</v>
      </c>
      <c r="F113">
        <f t="shared" si="3"/>
        <v>0</v>
      </c>
    </row>
    <row r="114" spans="1:6" x14ac:dyDescent="0.3">
      <c r="A114">
        <v>113</v>
      </c>
      <c r="B114">
        <f>+data!B114</f>
        <v>404</v>
      </c>
      <c r="C114" s="1">
        <f t="shared" si="5"/>
        <v>352.31034482758622</v>
      </c>
      <c r="D114">
        <f t="shared" si="6"/>
        <v>0</v>
      </c>
      <c r="E114">
        <f t="shared" si="7"/>
        <v>305</v>
      </c>
      <c r="F114">
        <f t="shared" si="3"/>
        <v>0</v>
      </c>
    </row>
    <row r="115" spans="1:6" x14ac:dyDescent="0.3">
      <c r="A115">
        <v>114</v>
      </c>
      <c r="B115">
        <f>+data!B115</f>
        <v>428</v>
      </c>
      <c r="C115" s="1">
        <f t="shared" si="5"/>
        <v>355.44827586206895</v>
      </c>
      <c r="D115">
        <f t="shared" si="6"/>
        <v>0</v>
      </c>
      <c r="E115">
        <f t="shared" si="7"/>
        <v>305</v>
      </c>
      <c r="F115">
        <f t="shared" si="3"/>
        <v>0</v>
      </c>
    </row>
    <row r="116" spans="1:6" x14ac:dyDescent="0.3">
      <c r="A116">
        <v>115</v>
      </c>
      <c r="B116">
        <f>+data!B116</f>
        <v>423</v>
      </c>
      <c r="C116" s="1">
        <f t="shared" si="5"/>
        <v>359.79310344827587</v>
      </c>
      <c r="D116">
        <f t="shared" si="6"/>
        <v>0</v>
      </c>
      <c r="E116">
        <f t="shared" si="7"/>
        <v>305</v>
      </c>
      <c r="F116">
        <f t="shared" si="3"/>
        <v>0</v>
      </c>
    </row>
    <row r="117" spans="1:6" x14ac:dyDescent="0.3">
      <c r="A117">
        <v>116</v>
      </c>
      <c r="B117">
        <f>+data!B117</f>
        <v>398</v>
      </c>
      <c r="C117" s="1">
        <f t="shared" si="5"/>
        <v>363.93103448275861</v>
      </c>
      <c r="D117">
        <f t="shared" si="6"/>
        <v>0</v>
      </c>
      <c r="E117">
        <f t="shared" si="7"/>
        <v>305</v>
      </c>
      <c r="F117">
        <f t="shared" si="3"/>
        <v>0</v>
      </c>
    </row>
    <row r="118" spans="1:6" x14ac:dyDescent="0.3">
      <c r="A118">
        <v>117</v>
      </c>
      <c r="B118">
        <f>+data!B118</f>
        <v>392</v>
      </c>
      <c r="C118" s="1">
        <f t="shared" si="5"/>
        <v>367.31034482758622</v>
      </c>
      <c r="D118">
        <f t="shared" si="6"/>
        <v>0</v>
      </c>
      <c r="E118">
        <f t="shared" si="7"/>
        <v>305</v>
      </c>
      <c r="F118">
        <f t="shared" si="3"/>
        <v>0</v>
      </c>
    </row>
    <row r="119" spans="1:6" x14ac:dyDescent="0.3">
      <c r="A119">
        <v>118</v>
      </c>
      <c r="B119">
        <f>+data!B119</f>
        <v>438</v>
      </c>
      <c r="C119" s="1">
        <f t="shared" si="5"/>
        <v>370.34482758620692</v>
      </c>
      <c r="D119">
        <f t="shared" si="6"/>
        <v>0</v>
      </c>
      <c r="E119">
        <f t="shared" si="7"/>
        <v>305</v>
      </c>
      <c r="F119">
        <f t="shared" si="3"/>
        <v>0</v>
      </c>
    </row>
    <row r="120" spans="1:6" x14ac:dyDescent="0.3">
      <c r="A120">
        <v>119</v>
      </c>
      <c r="B120">
        <f>+data!B120</f>
        <v>465</v>
      </c>
      <c r="C120" s="1">
        <f t="shared" si="5"/>
        <v>374.41379310344826</v>
      </c>
      <c r="D120">
        <f t="shared" si="6"/>
        <v>0</v>
      </c>
      <c r="E120">
        <f t="shared" si="7"/>
        <v>305</v>
      </c>
      <c r="F120">
        <f t="shared" si="3"/>
        <v>0</v>
      </c>
    </row>
    <row r="121" spans="1:6" x14ac:dyDescent="0.3">
      <c r="A121">
        <v>120</v>
      </c>
      <c r="B121">
        <f>+data!B121</f>
        <v>453</v>
      </c>
      <c r="C121" s="1">
        <f t="shared" si="5"/>
        <v>379.68965517241378</v>
      </c>
      <c r="D121">
        <f t="shared" si="6"/>
        <v>0</v>
      </c>
      <c r="E121">
        <f t="shared" si="7"/>
        <v>305</v>
      </c>
      <c r="F121">
        <f t="shared" si="3"/>
        <v>0</v>
      </c>
    </row>
    <row r="122" spans="1:6" x14ac:dyDescent="0.3">
      <c r="A122">
        <v>121</v>
      </c>
      <c r="B122">
        <f>+data!B122</f>
        <v>481</v>
      </c>
      <c r="C122" s="1">
        <f t="shared" si="5"/>
        <v>384.79310344827587</v>
      </c>
      <c r="D122">
        <f t="shared" si="6"/>
        <v>0</v>
      </c>
      <c r="E122">
        <f t="shared" si="7"/>
        <v>305</v>
      </c>
      <c r="F122">
        <f t="shared" si="3"/>
        <v>0</v>
      </c>
    </row>
    <row r="123" spans="1:6" x14ac:dyDescent="0.3">
      <c r="A123">
        <v>122</v>
      </c>
      <c r="B123">
        <f>+data!B123</f>
        <v>512</v>
      </c>
      <c r="C123" s="1">
        <f t="shared" si="5"/>
        <v>390.0344827586207</v>
      </c>
      <c r="D123">
        <f t="shared" si="6"/>
        <v>0</v>
      </c>
      <c r="E123">
        <f t="shared" si="7"/>
        <v>305</v>
      </c>
      <c r="F123">
        <f t="shared" si="3"/>
        <v>0</v>
      </c>
    </row>
    <row r="124" spans="1:6" x14ac:dyDescent="0.3">
      <c r="A124">
        <v>123</v>
      </c>
      <c r="B124">
        <f>+data!B124</f>
        <v>530</v>
      </c>
      <c r="C124" s="1">
        <f t="shared" si="5"/>
        <v>395.75862068965517</v>
      </c>
      <c r="D124">
        <f t="shared" si="6"/>
        <v>0</v>
      </c>
      <c r="E124">
        <f t="shared" si="7"/>
        <v>305</v>
      </c>
      <c r="F124">
        <f t="shared" si="3"/>
        <v>0</v>
      </c>
    </row>
    <row r="125" spans="1:6" x14ac:dyDescent="0.3">
      <c r="A125">
        <v>124</v>
      </c>
      <c r="B125">
        <f>+data!B125</f>
        <v>535</v>
      </c>
      <c r="C125" s="1">
        <f t="shared" si="5"/>
        <v>402.86206896551727</v>
      </c>
      <c r="D125">
        <f t="shared" si="6"/>
        <v>0</v>
      </c>
      <c r="E125">
        <f t="shared" si="7"/>
        <v>305</v>
      </c>
      <c r="F125">
        <f t="shared" si="3"/>
        <v>0</v>
      </c>
    </row>
    <row r="126" spans="1:6" x14ac:dyDescent="0.3">
      <c r="A126">
        <v>125</v>
      </c>
      <c r="B126">
        <f>+data!B126</f>
        <v>545</v>
      </c>
      <c r="C126" s="1">
        <f t="shared" si="5"/>
        <v>409.72413793103448</v>
      </c>
      <c r="D126">
        <f t="shared" si="6"/>
        <v>0</v>
      </c>
      <c r="E126">
        <f t="shared" si="7"/>
        <v>305</v>
      </c>
      <c r="F126">
        <f t="shared" si="3"/>
        <v>0</v>
      </c>
    </row>
    <row r="127" spans="1:6" x14ac:dyDescent="0.3">
      <c r="A127">
        <v>126</v>
      </c>
      <c r="B127">
        <f>+data!B127</f>
        <v>526</v>
      </c>
      <c r="C127" s="1">
        <f t="shared" si="5"/>
        <v>415.72413793103448</v>
      </c>
      <c r="D127">
        <f t="shared" si="6"/>
        <v>0</v>
      </c>
      <c r="E127">
        <f t="shared" si="7"/>
        <v>305</v>
      </c>
      <c r="F127">
        <f t="shared" si="3"/>
        <v>0</v>
      </c>
    </row>
    <row r="128" spans="1:6" x14ac:dyDescent="0.3">
      <c r="A128">
        <v>127</v>
      </c>
      <c r="B128">
        <f>+data!B128</f>
        <v>530</v>
      </c>
      <c r="C128" s="1">
        <f t="shared" si="5"/>
        <v>421.9655172413793</v>
      </c>
      <c r="D128">
        <f t="shared" si="6"/>
        <v>0</v>
      </c>
      <c r="E128">
        <f t="shared" si="7"/>
        <v>305</v>
      </c>
      <c r="F128">
        <f t="shared" si="3"/>
        <v>0</v>
      </c>
    </row>
    <row r="129" spans="1:7" x14ac:dyDescent="0.3">
      <c r="A129">
        <v>128</v>
      </c>
      <c r="B129">
        <f>+data!B129</f>
        <v>541</v>
      </c>
      <c r="C129" s="1">
        <f t="shared" si="5"/>
        <v>428.44827586206895</v>
      </c>
      <c r="D129">
        <f t="shared" si="6"/>
        <v>0</v>
      </c>
      <c r="E129">
        <f t="shared" si="7"/>
        <v>305</v>
      </c>
      <c r="F129">
        <f t="shared" si="3"/>
        <v>0</v>
      </c>
    </row>
    <row r="130" spans="1:7" x14ac:dyDescent="0.3">
      <c r="A130">
        <v>129</v>
      </c>
      <c r="B130">
        <f>+data!B130</f>
        <v>516</v>
      </c>
      <c r="C130" s="1">
        <f t="shared" si="5"/>
        <v>435.89655172413791</v>
      </c>
      <c r="D130">
        <f t="shared" si="6"/>
        <v>0</v>
      </c>
      <c r="E130">
        <f t="shared" si="7"/>
        <v>305</v>
      </c>
      <c r="F130">
        <f t="shared" si="3"/>
        <v>0</v>
      </c>
    </row>
    <row r="131" spans="1:7" x14ac:dyDescent="0.3">
      <c r="A131">
        <v>130</v>
      </c>
      <c r="B131">
        <f>+data!B131</f>
        <v>526</v>
      </c>
      <c r="C131" s="1">
        <f t="shared" si="5"/>
        <v>442.20689655172413</v>
      </c>
      <c r="D131">
        <f t="shared" si="6"/>
        <v>0</v>
      </c>
      <c r="E131">
        <f t="shared" si="7"/>
        <v>305</v>
      </c>
      <c r="F131">
        <f t="shared" si="3"/>
        <v>0</v>
      </c>
    </row>
    <row r="132" spans="1:7" x14ac:dyDescent="0.3">
      <c r="A132">
        <v>131</v>
      </c>
      <c r="B132">
        <f>+data!B132</f>
        <v>488</v>
      </c>
      <c r="C132" s="1">
        <f t="shared" si="5"/>
        <v>448.13793103448273</v>
      </c>
      <c r="D132">
        <f t="shared" si="6"/>
        <v>0</v>
      </c>
      <c r="E132">
        <f t="shared" si="7"/>
        <v>305</v>
      </c>
      <c r="F132">
        <f t="shared" si="3"/>
        <v>0</v>
      </c>
    </row>
    <row r="133" spans="1:7" x14ac:dyDescent="0.3">
      <c r="A133">
        <v>132</v>
      </c>
      <c r="B133">
        <f>+data!B133</f>
        <v>466</v>
      </c>
      <c r="C133" s="1">
        <f t="shared" si="5"/>
        <v>451.93103448275861</v>
      </c>
      <c r="D133">
        <f t="shared" si="6"/>
        <v>0</v>
      </c>
      <c r="E133">
        <f t="shared" si="7"/>
        <v>305</v>
      </c>
      <c r="F133">
        <f t="shared" si="3"/>
        <v>0</v>
      </c>
    </row>
    <row r="134" spans="1:7" x14ac:dyDescent="0.3">
      <c r="A134">
        <v>133</v>
      </c>
      <c r="B134">
        <f>+data!B134</f>
        <v>467</v>
      </c>
      <c r="C134" s="1">
        <f t="shared" si="5"/>
        <v>454.48275862068965</v>
      </c>
      <c r="D134">
        <f t="shared" si="6"/>
        <v>0</v>
      </c>
      <c r="E134">
        <f t="shared" si="7"/>
        <v>305</v>
      </c>
      <c r="F134">
        <f t="shared" si="3"/>
        <v>0</v>
      </c>
    </row>
    <row r="135" spans="1:7" x14ac:dyDescent="0.3">
      <c r="A135">
        <v>134</v>
      </c>
      <c r="B135">
        <f>+data!B135</f>
        <v>458</v>
      </c>
      <c r="C135" s="1">
        <f t="shared" si="5"/>
        <v>456.51724137931035</v>
      </c>
      <c r="D135" t="str">
        <f t="shared" si="6"/>
        <v>SELL</v>
      </c>
      <c r="E135">
        <f t="shared" si="7"/>
        <v>458</v>
      </c>
      <c r="F135">
        <f t="shared" si="3"/>
        <v>0.50163934426229506</v>
      </c>
      <c r="G135">
        <f t="shared" ref="G135:G150" si="8">1+F135</f>
        <v>1.5016393442622951</v>
      </c>
    </row>
    <row r="136" spans="1:7" x14ac:dyDescent="0.3">
      <c r="A136">
        <v>135</v>
      </c>
      <c r="B136">
        <f>+data!B136</f>
        <v>378</v>
      </c>
      <c r="C136" s="1">
        <f t="shared" si="5"/>
        <v>458.62068965517244</v>
      </c>
      <c r="D136">
        <f t="shared" si="6"/>
        <v>0</v>
      </c>
      <c r="E136">
        <f t="shared" si="7"/>
        <v>458</v>
      </c>
      <c r="F136">
        <f t="shared" si="3"/>
        <v>0</v>
      </c>
    </row>
    <row r="137" spans="1:7" x14ac:dyDescent="0.3">
      <c r="A137">
        <v>136</v>
      </c>
      <c r="B137">
        <f>+data!B137</f>
        <v>404</v>
      </c>
      <c r="C137" s="1">
        <f t="shared" si="5"/>
        <v>457.31034482758622</v>
      </c>
      <c r="D137">
        <f t="shared" si="6"/>
        <v>0</v>
      </c>
      <c r="E137">
        <f t="shared" si="7"/>
        <v>458</v>
      </c>
      <c r="F137">
        <f t="shared" ref="F137:F151" si="9">+(E137-E136)/E136</f>
        <v>0</v>
      </c>
    </row>
    <row r="138" spans="1:7" x14ac:dyDescent="0.3">
      <c r="A138">
        <v>137</v>
      </c>
      <c r="B138">
        <f>+data!B138</f>
        <v>379</v>
      </c>
      <c r="C138" s="1">
        <f t="shared" si="5"/>
        <v>456.9655172413793</v>
      </c>
      <c r="D138">
        <f t="shared" si="6"/>
        <v>0</v>
      </c>
      <c r="E138">
        <f t="shared" si="7"/>
        <v>458</v>
      </c>
      <c r="F138">
        <f t="shared" si="9"/>
        <v>0</v>
      </c>
    </row>
    <row r="139" spans="1:7" x14ac:dyDescent="0.3">
      <c r="A139">
        <v>138</v>
      </c>
      <c r="B139">
        <f>+data!B139</f>
        <v>374</v>
      </c>
      <c r="C139" s="1">
        <f t="shared" si="5"/>
        <v>456.55172413793105</v>
      </c>
      <c r="D139">
        <f t="shared" si="6"/>
        <v>0</v>
      </c>
      <c r="E139">
        <f t="shared" si="7"/>
        <v>458</v>
      </c>
      <c r="F139">
        <f t="shared" si="9"/>
        <v>0</v>
      </c>
    </row>
    <row r="140" spans="1:7" x14ac:dyDescent="0.3">
      <c r="A140">
        <v>139</v>
      </c>
      <c r="B140">
        <f>+data!B140</f>
        <v>393</v>
      </c>
      <c r="C140" s="1">
        <f t="shared" si="5"/>
        <v>455.31034482758622</v>
      </c>
      <c r="D140">
        <f t="shared" si="6"/>
        <v>0</v>
      </c>
      <c r="E140">
        <f t="shared" si="7"/>
        <v>458</v>
      </c>
      <c r="F140">
        <f t="shared" si="9"/>
        <v>0</v>
      </c>
    </row>
    <row r="141" spans="1:7" x14ac:dyDescent="0.3">
      <c r="A141">
        <v>140</v>
      </c>
      <c r="B141">
        <f>+data!B141</f>
        <v>425</v>
      </c>
      <c r="C141" s="1">
        <f t="shared" si="5"/>
        <v>455.68965517241378</v>
      </c>
      <c r="D141" t="str">
        <f t="shared" si="6"/>
        <v>BUY</v>
      </c>
      <c r="E141">
        <f t="shared" si="7"/>
        <v>425</v>
      </c>
      <c r="F141">
        <f t="shared" si="9"/>
        <v>-7.2052401746724892E-2</v>
      </c>
      <c r="G141">
        <f t="shared" si="8"/>
        <v>0.92794759825327511</v>
      </c>
    </row>
    <row r="142" spans="1:7" x14ac:dyDescent="0.3">
      <c r="A142">
        <v>141</v>
      </c>
      <c r="B142">
        <f>+data!B142</f>
        <v>458</v>
      </c>
      <c r="C142" s="1">
        <f t="shared" si="5"/>
        <v>457.31034482758622</v>
      </c>
      <c r="D142" t="str">
        <f t="shared" si="6"/>
        <v>SELL</v>
      </c>
      <c r="E142">
        <f t="shared" si="7"/>
        <v>458</v>
      </c>
      <c r="F142">
        <f t="shared" si="9"/>
        <v>7.7647058823529416E-2</v>
      </c>
      <c r="G142">
        <f t="shared" si="8"/>
        <v>1.0776470588235294</v>
      </c>
    </row>
    <row r="143" spans="1:7" x14ac:dyDescent="0.3">
      <c r="A143">
        <v>142</v>
      </c>
      <c r="B143">
        <f>+data!B143</f>
        <v>446</v>
      </c>
      <c r="C143" s="1">
        <f t="shared" si="5"/>
        <v>459.75862068965517</v>
      </c>
      <c r="D143">
        <f t="shared" si="6"/>
        <v>0</v>
      </c>
      <c r="E143">
        <f t="shared" si="7"/>
        <v>458</v>
      </c>
      <c r="F143">
        <f t="shared" si="9"/>
        <v>0</v>
      </c>
    </row>
    <row r="144" spans="1:7" x14ac:dyDescent="0.3">
      <c r="A144">
        <v>143</v>
      </c>
      <c r="B144">
        <f>+data!B144</f>
        <v>448</v>
      </c>
      <c r="C144" s="1">
        <f t="shared" si="5"/>
        <v>461.20689655172413</v>
      </c>
      <c r="D144">
        <f t="shared" si="6"/>
        <v>0</v>
      </c>
      <c r="E144">
        <f t="shared" si="7"/>
        <v>458</v>
      </c>
      <c r="F144">
        <f t="shared" si="9"/>
        <v>0</v>
      </c>
    </row>
    <row r="145" spans="1:8" x14ac:dyDescent="0.3">
      <c r="A145">
        <v>144</v>
      </c>
      <c r="B145">
        <f>+data!B145</f>
        <v>422</v>
      </c>
      <c r="C145" s="1">
        <f t="shared" si="5"/>
        <v>461.89655172413791</v>
      </c>
      <c r="D145">
        <f t="shared" si="6"/>
        <v>0</v>
      </c>
      <c r="E145">
        <f t="shared" si="7"/>
        <v>458</v>
      </c>
      <c r="F145">
        <f t="shared" si="9"/>
        <v>0</v>
      </c>
    </row>
    <row r="146" spans="1:8" x14ac:dyDescent="0.3">
      <c r="A146">
        <v>145</v>
      </c>
      <c r="B146">
        <f>+data!B146</f>
        <v>392</v>
      </c>
      <c r="C146" s="1">
        <f t="shared" si="5"/>
        <v>461.86206896551727</v>
      </c>
      <c r="D146">
        <f t="shared" si="6"/>
        <v>0</v>
      </c>
      <c r="E146">
        <f t="shared" si="7"/>
        <v>458</v>
      </c>
      <c r="F146">
        <f t="shared" si="9"/>
        <v>0</v>
      </c>
    </row>
    <row r="147" spans="1:8" x14ac:dyDescent="0.3">
      <c r="A147">
        <v>146</v>
      </c>
      <c r="B147">
        <f>+data!B147</f>
        <v>402</v>
      </c>
      <c r="C147" s="1">
        <f t="shared" si="5"/>
        <v>461.65517241379308</v>
      </c>
      <c r="D147">
        <f t="shared" si="6"/>
        <v>0</v>
      </c>
      <c r="E147">
        <f t="shared" si="7"/>
        <v>458</v>
      </c>
      <c r="F147">
        <f t="shared" si="9"/>
        <v>0</v>
      </c>
    </row>
    <row r="148" spans="1:8" x14ac:dyDescent="0.3">
      <c r="A148">
        <v>147</v>
      </c>
      <c r="B148">
        <f>+data!B148</f>
        <v>421</v>
      </c>
      <c r="C148" s="1">
        <f t="shared" si="5"/>
        <v>462</v>
      </c>
      <c r="D148">
        <f t="shared" si="6"/>
        <v>0</v>
      </c>
      <c r="E148">
        <f t="shared" si="7"/>
        <v>458</v>
      </c>
      <c r="F148">
        <f t="shared" si="9"/>
        <v>0</v>
      </c>
    </row>
    <row r="149" spans="1:8" x14ac:dyDescent="0.3">
      <c r="A149">
        <v>148</v>
      </c>
      <c r="B149">
        <f>+data!B149</f>
        <v>444</v>
      </c>
      <c r="C149" s="1">
        <f t="shared" si="5"/>
        <v>461.41379310344826</v>
      </c>
      <c r="D149">
        <f t="shared" si="6"/>
        <v>0</v>
      </c>
      <c r="E149">
        <f t="shared" si="7"/>
        <v>458</v>
      </c>
      <c r="F149">
        <f t="shared" si="9"/>
        <v>0</v>
      </c>
    </row>
    <row r="150" spans="1:8" x14ac:dyDescent="0.3">
      <c r="A150">
        <v>149</v>
      </c>
      <c r="B150">
        <f>+data!B150</f>
        <v>439</v>
      </c>
      <c r="C150" s="1">
        <f t="shared" si="5"/>
        <v>460.68965517241378</v>
      </c>
      <c r="D150" t="str">
        <f t="shared" si="6"/>
        <v>BUY</v>
      </c>
      <c r="E150">
        <f t="shared" si="7"/>
        <v>439</v>
      </c>
      <c r="F150">
        <f t="shared" si="9"/>
        <v>-4.148471615720524E-2</v>
      </c>
      <c r="G150">
        <f t="shared" si="8"/>
        <v>0.95851528384279472</v>
      </c>
    </row>
    <row r="151" spans="1:8" x14ac:dyDescent="0.3">
      <c r="A151">
        <v>150</v>
      </c>
      <c r="B151">
        <f>+data!B151</f>
        <v>464</v>
      </c>
      <c r="C151" s="1">
        <f t="shared" si="5"/>
        <v>460.20689655172413</v>
      </c>
      <c r="D151">
        <f t="shared" si="6"/>
        <v>0</v>
      </c>
      <c r="E151">
        <f t="shared" si="7"/>
        <v>439</v>
      </c>
      <c r="F151">
        <f t="shared" si="9"/>
        <v>0</v>
      </c>
    </row>
    <row r="152" spans="1:8" x14ac:dyDescent="0.3">
      <c r="G152">
        <f>+PRODUCT(G72:G151)</f>
        <v>1.4299674267100977</v>
      </c>
      <c r="H152">
        <f>+G152-1</f>
        <v>0.42996742671009769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32"/>
  <sheetViews>
    <sheetView tabSelected="1" topLeftCell="A13" zoomScale="160" zoomScaleNormal="160" workbookViewId="0">
      <selection activeCell="D33" sqref="D33"/>
    </sheetView>
  </sheetViews>
  <sheetFormatPr defaultRowHeight="14.4" x14ac:dyDescent="0.3"/>
  <cols>
    <col min="1" max="1" width="4.6640625" customWidth="1"/>
    <col min="4" max="5" width="11.6640625" customWidth="1"/>
    <col min="6" max="6" width="18.5546875" customWidth="1"/>
    <col min="7" max="7" width="17.6640625" customWidth="1"/>
  </cols>
  <sheetData>
    <row r="2" spans="2:7" x14ac:dyDescent="0.3">
      <c r="B2" t="s">
        <v>23</v>
      </c>
    </row>
    <row r="3" spans="2:7" ht="15" thickBot="1" x14ac:dyDescent="0.35">
      <c r="D3" s="6" t="s">
        <v>39</v>
      </c>
      <c r="E3" s="6" t="s">
        <v>26</v>
      </c>
    </row>
    <row r="4" spans="2:7" x14ac:dyDescent="0.3">
      <c r="C4" t="s">
        <v>24</v>
      </c>
      <c r="D4" s="13">
        <v>0.59796202450422253</v>
      </c>
      <c r="E4" s="14">
        <v>0.38388698089140705</v>
      </c>
      <c r="F4" s="17" t="s">
        <v>32</v>
      </c>
    </row>
    <row r="5" spans="2:7" ht="15" thickBot="1" x14ac:dyDescent="0.35">
      <c r="C5" t="s">
        <v>25</v>
      </c>
      <c r="D5" s="15">
        <v>-1.02930842721569</v>
      </c>
      <c r="E5" s="16">
        <v>0.44889303171637618</v>
      </c>
      <c r="F5" s="17" t="s">
        <v>32</v>
      </c>
    </row>
    <row r="6" spans="2:7" ht="15" thickBot="1" x14ac:dyDescent="0.35"/>
    <row r="7" spans="2:7" ht="15" thickBot="1" x14ac:dyDescent="0.35">
      <c r="C7" t="s">
        <v>27</v>
      </c>
      <c r="E7" s="18">
        <v>0.52235912419842934</v>
      </c>
      <c r="F7" s="17" t="s">
        <v>32</v>
      </c>
    </row>
    <row r="9" spans="2:7" x14ac:dyDescent="0.3">
      <c r="B9" t="s">
        <v>47</v>
      </c>
    </row>
    <row r="10" spans="2:7" ht="15" thickBot="1" x14ac:dyDescent="0.35"/>
    <row r="11" spans="2:7" x14ac:dyDescent="0.3">
      <c r="D11" s="20" t="s">
        <v>28</v>
      </c>
      <c r="E11" s="21"/>
      <c r="F11" t="s">
        <v>29</v>
      </c>
    </row>
    <row r="12" spans="2:7" ht="15" thickBot="1" x14ac:dyDescent="0.35">
      <c r="C12" t="s">
        <v>31</v>
      </c>
      <c r="D12" s="7" t="s">
        <v>24</v>
      </c>
      <c r="E12" s="8" t="s">
        <v>25</v>
      </c>
      <c r="F12" t="s">
        <v>30</v>
      </c>
      <c r="G12" t="s">
        <v>26</v>
      </c>
    </row>
    <row r="13" spans="2:7" x14ac:dyDescent="0.3">
      <c r="C13">
        <v>1</v>
      </c>
      <c r="D13" s="11">
        <v>0.2</v>
      </c>
      <c r="E13" s="12">
        <v>0.8</v>
      </c>
      <c r="F13" s="23">
        <f>+$D$4*D13+$D$5</f>
        <v>-0.9097160223148455</v>
      </c>
      <c r="G13" s="23">
        <f>+SQRT(D13^2*$E$4^2+E13^2*$E$5^2+D13*E13*2*$E$7)</f>
        <v>0.54955696594481152</v>
      </c>
    </row>
    <row r="14" spans="2:7" x14ac:dyDescent="0.3">
      <c r="C14">
        <v>2</v>
      </c>
      <c r="D14" s="7">
        <v>0.5</v>
      </c>
      <c r="E14" s="8">
        <v>0.5</v>
      </c>
      <c r="F14" s="23">
        <f t="shared" ref="F14:F15" si="0">+$D$4*D14+$D$5</f>
        <v>-0.73032741496357878</v>
      </c>
      <c r="G14" s="23">
        <f t="shared" ref="G14:G15" si="1">+SQRT(D14^2*$E$4^2+E14^2*$E$5^2+D14*E14*2*$E$7)</f>
        <v>0.59025257653361785</v>
      </c>
    </row>
    <row r="15" spans="2:7" ht="15" thickBot="1" x14ac:dyDescent="0.35">
      <c r="C15">
        <v>3</v>
      </c>
      <c r="D15" s="9">
        <v>0.8</v>
      </c>
      <c r="E15" s="10">
        <v>0.2</v>
      </c>
      <c r="F15" s="23">
        <f t="shared" si="0"/>
        <v>-0.55093880761231206</v>
      </c>
      <c r="G15" s="23">
        <f t="shared" si="1"/>
        <v>0.51916415026762652</v>
      </c>
    </row>
    <row r="18" spans="2:6" x14ac:dyDescent="0.3">
      <c r="B18" t="s">
        <v>35</v>
      </c>
    </row>
    <row r="19" spans="2:6" x14ac:dyDescent="0.3">
      <c r="C19" t="s">
        <v>79</v>
      </c>
    </row>
    <row r="20" spans="2:6" x14ac:dyDescent="0.3">
      <c r="C20" t="s">
        <v>82</v>
      </c>
    </row>
    <row r="21" spans="2:6" x14ac:dyDescent="0.3">
      <c r="C21" t="s">
        <v>81</v>
      </c>
    </row>
    <row r="23" spans="2:6" x14ac:dyDescent="0.3">
      <c r="B23" t="s">
        <v>36</v>
      </c>
    </row>
    <row r="25" spans="2:6" x14ac:dyDescent="0.3">
      <c r="C25">
        <v>1</v>
      </c>
      <c r="D25" s="1" t="s">
        <v>83</v>
      </c>
      <c r="E25" s="1"/>
      <c r="F25" s="1"/>
    </row>
    <row r="26" spans="2:6" x14ac:dyDescent="0.3">
      <c r="C26">
        <v>2</v>
      </c>
      <c r="D26" s="1" t="s">
        <v>84</v>
      </c>
      <c r="E26" s="1"/>
      <c r="F26" s="1"/>
    </row>
    <row r="27" spans="2:6" x14ac:dyDescent="0.3">
      <c r="C27">
        <v>3</v>
      </c>
      <c r="D27" s="1" t="s">
        <v>85</v>
      </c>
      <c r="E27" s="1"/>
      <c r="F27" s="1"/>
    </row>
    <row r="28" spans="2:6" x14ac:dyDescent="0.3">
      <c r="C28">
        <v>4</v>
      </c>
      <c r="D28" s="1" t="s">
        <v>86</v>
      </c>
      <c r="E28" s="1"/>
      <c r="F28" s="1"/>
    </row>
    <row r="30" spans="2:6" x14ac:dyDescent="0.3">
      <c r="B30" t="s">
        <v>48</v>
      </c>
    </row>
    <row r="32" spans="2:6" x14ac:dyDescent="0.3">
      <c r="D32" s="1" t="s">
        <v>78</v>
      </c>
      <c r="E32" s="1"/>
    </row>
  </sheetData>
  <mergeCells count="1"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Basic Statistics</vt:lpstr>
      <vt:lpstr>Returns</vt:lpstr>
      <vt:lpstr>TradingStgy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Clinton N</cp:lastModifiedBy>
  <dcterms:created xsi:type="dcterms:W3CDTF">2024-12-03T10:07:39Z</dcterms:created>
  <dcterms:modified xsi:type="dcterms:W3CDTF">2024-12-03T17:12:50Z</dcterms:modified>
</cp:coreProperties>
</file>