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naringi/Desktop/"/>
    </mc:Choice>
  </mc:AlternateContent>
  <xr:revisionPtr revIDLastSave="0" documentId="8_{63399EFF-2DCF-3446-8C57-2776042F562E}" xr6:coauthVersionLast="47" xr6:coauthVersionMax="47" xr10:uidLastSave="{00000000-0000-0000-0000-000000000000}"/>
  <bookViews>
    <workbookView xWindow="18740" yWindow="3820" windowWidth="38480" windowHeight="26460" xr2:uid="{00000000-000D-0000-FFFF-FFFF00000000}"/>
  </bookViews>
  <sheets>
    <sheet name="ADRIAN" sheetId="3" r:id="rId1"/>
    <sheet name="RESULTS" sheetId="2" r:id="rId2"/>
    <sheet name="hlmvec extra read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2" l="1"/>
  <c r="O35" i="2"/>
  <c r="P35" i="2"/>
  <c r="Q35" i="2"/>
  <c r="R35" i="2"/>
  <c r="S35" i="2"/>
  <c r="T35" i="2"/>
  <c r="U35" i="2"/>
  <c r="V35" i="2"/>
  <c r="N36" i="2"/>
  <c r="N44" i="2" s="1"/>
  <c r="O57" i="2" s="1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O34" i="2"/>
  <c r="P34" i="2"/>
  <c r="Q34" i="2"/>
  <c r="R34" i="2"/>
  <c r="S34" i="2"/>
  <c r="S53" i="2" s="1"/>
  <c r="T34" i="2"/>
  <c r="T44" i="2" s="1"/>
  <c r="U34" i="2"/>
  <c r="V34" i="2"/>
  <c r="O53" i="2"/>
  <c r="P53" i="2"/>
  <c r="AA35" i="2"/>
  <c r="AB35" i="2"/>
  <c r="Z35" i="2"/>
  <c r="AA34" i="2"/>
  <c r="AB34" i="2"/>
  <c r="Z34" i="2"/>
  <c r="G23" i="2"/>
  <c r="G24" i="2"/>
  <c r="G25" i="2"/>
  <c r="G26" i="2"/>
  <c r="G27" i="2"/>
  <c r="G28" i="2"/>
  <c r="G29" i="2"/>
  <c r="G22" i="2"/>
  <c r="I52" i="2"/>
  <c r="I51" i="2"/>
  <c r="AH29" i="2"/>
  <c r="U53" i="2" l="1"/>
  <c r="N53" i="2"/>
  <c r="R44" i="2"/>
  <c r="Q44" i="2"/>
  <c r="O58" i="2" s="1"/>
  <c r="V53" i="2"/>
  <c r="P44" i="2"/>
  <c r="R53" i="2"/>
  <c r="O44" i="2"/>
  <c r="Q53" i="2"/>
  <c r="V44" i="2"/>
  <c r="P59" i="2" s="1"/>
  <c r="S44" i="2"/>
  <c r="P58" i="2" s="1"/>
  <c r="T53" i="2"/>
  <c r="U44" i="2"/>
  <c r="O77" i="2"/>
  <c r="O59" i="2"/>
  <c r="N34" i="2"/>
  <c r="H24" i="2"/>
  <c r="H25" i="2"/>
  <c r="H27" i="2"/>
  <c r="H26" i="2"/>
  <c r="H28" i="2"/>
  <c r="H22" i="2"/>
  <c r="H29" i="2"/>
  <c r="H23" i="2"/>
  <c r="H175" i="1"/>
  <c r="I175" i="1"/>
  <c r="J175" i="1"/>
  <c r="K175" i="1"/>
  <c r="L175" i="1"/>
  <c r="M175" i="1"/>
  <c r="N175" i="1"/>
  <c r="G175" i="1"/>
  <c r="F175" i="1"/>
  <c r="D176" i="1"/>
  <c r="D177" i="1"/>
  <c r="D178" i="1"/>
  <c r="D179" i="1"/>
  <c r="D180" i="1"/>
  <c r="D181" i="1"/>
  <c r="D182" i="1"/>
  <c r="D175" i="1"/>
  <c r="O51" i="2" l="1"/>
  <c r="P77" i="2"/>
  <c r="P51" i="2"/>
  <c r="Q77" i="2"/>
  <c r="P57" i="2"/>
  <c r="O61" i="2" s="1"/>
  <c r="Q51" i="2"/>
  <c r="AH30" i="2"/>
</calcChain>
</file>

<file path=xl/sharedStrings.xml><?xml version="1.0" encoding="utf-8"?>
<sst xmlns="http://schemas.openxmlformats.org/spreadsheetml/2006/main" count="148" uniqueCount="68">
  <si>
    <t>##BLOCKS= 8</t>
  </si>
  <si>
    <t>Plate:</t>
  </si>
  <si>
    <t>cAMP</t>
  </si>
  <si>
    <t>PlateFormat</t>
  </si>
  <si>
    <t>Endpoint</t>
  </si>
  <si>
    <t>Luminescence</t>
  </si>
  <si>
    <t>Raw</t>
  </si>
  <si>
    <t>Temperature(¡C)</t>
  </si>
  <si>
    <t>~End</t>
  </si>
  <si>
    <t>Plate1</t>
  </si>
  <si>
    <t>Plate2</t>
  </si>
  <si>
    <t>Plate3</t>
  </si>
  <si>
    <t>Plate4</t>
  </si>
  <si>
    <t>Well Scan</t>
  </si>
  <si>
    <t>Fill</t>
  </si>
  <si>
    <t>Plate5</t>
  </si>
  <si>
    <t>Plate6</t>
  </si>
  <si>
    <t>Plate7</t>
  </si>
  <si>
    <t>Original Filename: hlmvec extra read; Date Last Saved: 3.5.2024 15:49:18</t>
  </si>
  <si>
    <t>RAWDATA</t>
  </si>
  <si>
    <t>A</t>
  </si>
  <si>
    <t>B</t>
  </si>
  <si>
    <t>C</t>
  </si>
  <si>
    <t>D</t>
  </si>
  <si>
    <t>E</t>
  </si>
  <si>
    <t>F</t>
  </si>
  <si>
    <t>G</t>
  </si>
  <si>
    <t>H</t>
  </si>
  <si>
    <t>Average of #3</t>
  </si>
  <si>
    <t>%blank</t>
  </si>
  <si>
    <t>%BLANK</t>
  </si>
  <si>
    <t>0h change after treatment</t>
  </si>
  <si>
    <t>86,28 nM</t>
  </si>
  <si>
    <t>change in nM</t>
  </si>
  <si>
    <t>ctrl nM</t>
  </si>
  <si>
    <t>treatment nM</t>
  </si>
  <si>
    <t>CTRL1</t>
  </si>
  <si>
    <t>05 1</t>
  </si>
  <si>
    <t>5 1</t>
  </si>
  <si>
    <t>CTRL 2</t>
  </si>
  <si>
    <t>05 2</t>
  </si>
  <si>
    <t>5 2</t>
  </si>
  <si>
    <t>CTRL 3</t>
  </si>
  <si>
    <t>05 3</t>
  </si>
  <si>
    <t>5 3</t>
  </si>
  <si>
    <t>CTRL</t>
  </si>
  <si>
    <t>0.5</t>
  </si>
  <si>
    <t>STDEV</t>
  </si>
  <si>
    <t>5 ADR</t>
  </si>
  <si>
    <t>ctrl</t>
  </si>
  <si>
    <t>adr</t>
  </si>
  <si>
    <t>0,5 ADR</t>
  </si>
  <si>
    <t>stdev</t>
  </si>
  <si>
    <t>CONTROL</t>
  </si>
  <si>
    <t>ADRNOR</t>
  </si>
  <si>
    <t>DELETED SOME VALUES THAT WERE NOT IN LINE WITH OTHER VALUES</t>
  </si>
  <si>
    <t>STANDARD CURVE AND BLANK</t>
  </si>
  <si>
    <t>5 µM #1</t>
  </si>
  <si>
    <t>CTRL #1</t>
  </si>
  <si>
    <t>CTRL #2</t>
  </si>
  <si>
    <t>CTRL #3</t>
  </si>
  <si>
    <t>0,5 µM #2</t>
  </si>
  <si>
    <t>0,5 µM #1</t>
  </si>
  <si>
    <t>5 µM #2</t>
  </si>
  <si>
    <t>0,5 µM #3</t>
  </si>
  <si>
    <t>5 µM #3</t>
  </si>
  <si>
    <t>RAW DATA</t>
  </si>
  <si>
    <t>SQUARE INDICATES THE BIOLOGICAL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</si>
</sst>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27E7A"/>
      <color rgb="FFE260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cAMP assay on HLMVEC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>
        <c:manualLayout>
          <c:layoutTarget val="inner"/>
          <c:xMode val="edge"/>
          <c:yMode val="edge"/>
          <c:x val="0.16977345946551395"/>
          <c:y val="0.14974225067171229"/>
          <c:w val="0.80075857339601553"/>
          <c:h val="0.65293582461347133"/>
        </c:manualLayout>
      </c:layout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RESULTS!$Z$35</c:f>
                <c:numCache>
                  <c:formatCode>General</c:formatCode>
                  <c:ptCount val="1"/>
                  <c:pt idx="0">
                    <c:v>4094.3926729264567</c:v>
                  </c:pt>
                </c:numCache>
              </c:numRef>
            </c:plus>
            <c:minus>
              <c:numRef>
                <c:f>RESULTS!$Z$35</c:f>
                <c:numCache>
                  <c:formatCode>General</c:formatCode>
                  <c:ptCount val="1"/>
                  <c:pt idx="0">
                    <c:v>4094.3926729264567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RESULTS!$Z$34</c:f>
              <c:numCache>
                <c:formatCode>General</c:formatCode>
                <c:ptCount val="1"/>
                <c:pt idx="0">
                  <c:v>43852.694888888866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D-B844-AB02-6F0E322894E4}"/>
            </c:ext>
          </c:extLst>
        </c:ser>
        <c:ser>
          <c:idx val="1"/>
          <c:order val="1"/>
          <c:tx>
            <c:v>0,5 µM ADR:NOR</c:v>
          </c:tx>
          <c:spPr>
            <a:solidFill>
              <a:srgbClr val="E27E7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RESULTS!$AA$35</c:f>
                <c:numCache>
                  <c:formatCode>General</c:formatCode>
                  <c:ptCount val="1"/>
                  <c:pt idx="0">
                    <c:v>1580.7354297769471</c:v>
                  </c:pt>
                </c:numCache>
              </c:numRef>
            </c:plus>
            <c:minus>
              <c:numRef>
                <c:f>RESULTS!$AA$35</c:f>
                <c:numCache>
                  <c:formatCode>General</c:formatCode>
                  <c:ptCount val="1"/>
                  <c:pt idx="0">
                    <c:v>1580.7354297769471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RESULTS!$AA$34</c:f>
              <c:numCache>
                <c:formatCode>General</c:formatCode>
                <c:ptCount val="1"/>
                <c:pt idx="0">
                  <c:v>48395.794333333302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D-B844-AB02-6F0E322894E4}"/>
            </c:ext>
          </c:extLst>
        </c:ser>
        <c:ser>
          <c:idx val="2"/>
          <c:order val="2"/>
          <c:tx>
            <c:v>5 µM ADR:NOR</c:v>
          </c:tx>
          <c:spPr>
            <a:solidFill>
              <a:srgbClr val="E26058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RESULTS!$AB$35</c:f>
                <c:numCache>
                  <c:formatCode>General</c:formatCode>
                  <c:ptCount val="1"/>
                  <c:pt idx="0">
                    <c:v>7414.0457700648394</c:v>
                  </c:pt>
                </c:numCache>
              </c:numRef>
            </c:plus>
            <c:minus>
              <c:numRef>
                <c:f>RESULTS!$AB$35</c:f>
                <c:numCache>
                  <c:formatCode>General</c:formatCode>
                  <c:ptCount val="1"/>
                  <c:pt idx="0">
                    <c:v>7414.0457700648394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RESULTS!$AB$34</c:f>
              <c:numCache>
                <c:formatCode>General</c:formatCode>
                <c:ptCount val="1"/>
                <c:pt idx="0">
                  <c:v>86445.281888888872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D-B844-AB02-6F0E3228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5"/>
        <c:overlap val="-100"/>
        <c:axId val="2105423120"/>
        <c:axId val="2104783008"/>
      </c:barChart>
      <c:catAx>
        <c:axId val="2105423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4783008"/>
        <c:crosses val="autoZero"/>
        <c:auto val="1"/>
        <c:lblAlgn val="ctr"/>
        <c:lblOffset val="100"/>
        <c:noMultiLvlLbl val="0"/>
      </c:catAx>
      <c:valAx>
        <c:axId val="2104783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Luminescence  (</a:t>
                </a:r>
                <a:r>
                  <a:rPr lang="is-I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RLU)</a:t>
                </a:r>
                <a:endPara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21054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90857631749976"/>
          <c:y val="0.84636703148305681"/>
          <c:w val="0.76069669277439966"/>
          <c:h val="0.1051857588091904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cAMP assay on HLMVEC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RESULTS!$O$77</c:f>
                <c:numCache>
                  <c:formatCode>General</c:formatCode>
                  <c:ptCount val="1"/>
                  <c:pt idx="0">
                    <c:v>6686.7763244163716</c:v>
                  </c:pt>
                </c:numCache>
              </c:numRef>
            </c:plus>
            <c:minus>
              <c:numRef>
                <c:f>RESULTS!$O$77</c:f>
                <c:numCache>
                  <c:formatCode>General</c:formatCode>
                  <c:ptCount val="1"/>
                  <c:pt idx="0">
                    <c:v>6686.7763244163716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RESULTS!$O$51</c:f>
              <c:numCache>
                <c:formatCode>General</c:formatCode>
                <c:ptCount val="1"/>
                <c:pt idx="0">
                  <c:v>48487.040291666635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9-4042-8C55-0ACCD414B4DD}"/>
            </c:ext>
          </c:extLst>
        </c:ser>
        <c:ser>
          <c:idx val="1"/>
          <c:order val="1"/>
          <c:tx>
            <c:v>0,5 µM Adrenaline:Noradrenaline</c:v>
          </c:tx>
          <c:spPr>
            <a:solidFill>
              <a:srgbClr val="E27E7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RESULTS!$Q$77</c:f>
                <c:numCache>
                  <c:formatCode>General</c:formatCode>
                  <c:ptCount val="1"/>
                  <c:pt idx="0">
                    <c:v>18371.113925724541</c:v>
                  </c:pt>
                </c:numCache>
              </c:numRef>
            </c:plus>
            <c:minus>
              <c:numRef>
                <c:f>RESULTS!$Q$77</c:f>
                <c:numCache>
                  <c:formatCode>General</c:formatCode>
                  <c:ptCount val="1"/>
                  <c:pt idx="0">
                    <c:v>18371.113925724541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RESULTS!$P$51</c:f>
              <c:numCache>
                <c:formatCode>General</c:formatCode>
                <c:ptCount val="1"/>
                <c:pt idx="0">
                  <c:v>48885.984999999964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9-4042-8C55-0ACCD414B4DD}"/>
            </c:ext>
          </c:extLst>
        </c:ser>
        <c:ser>
          <c:idx val="2"/>
          <c:order val="2"/>
          <c:tx>
            <c:v>5 µM Adrenaline:Noradrenaline</c:v>
          </c:tx>
          <c:spPr>
            <a:solidFill>
              <a:srgbClr val="E26058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RESULTS!$P$77</c:f>
                <c:numCache>
                  <c:formatCode>General</c:formatCode>
                  <c:ptCount val="1"/>
                  <c:pt idx="0">
                    <c:v>7113.3042256486287</c:v>
                  </c:pt>
                </c:numCache>
              </c:numRef>
            </c:plus>
            <c:minus>
              <c:numRef>
                <c:f>RESULTS!$P$77</c:f>
                <c:numCache>
                  <c:formatCode>General</c:formatCode>
                  <c:ptCount val="1"/>
                  <c:pt idx="0">
                    <c:v>7113.3042256486287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RESULTS!$Q$51</c:f>
              <c:numCache>
                <c:formatCode>General</c:formatCode>
                <c:ptCount val="1"/>
                <c:pt idx="0">
                  <c:v>85616.153749999983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9-4042-8C55-0ACCD414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5"/>
        <c:overlap val="-100"/>
        <c:axId val="2105423120"/>
        <c:axId val="2104783008"/>
      </c:barChart>
      <c:catAx>
        <c:axId val="2105423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4783008"/>
        <c:crosses val="autoZero"/>
        <c:auto val="1"/>
        <c:lblAlgn val="ctr"/>
        <c:lblOffset val="100"/>
        <c:noMultiLvlLbl val="0"/>
      </c:catAx>
      <c:valAx>
        <c:axId val="2104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Luminescence  (</a:t>
                </a:r>
                <a:r>
                  <a:rPr lang="is-I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RLU)</a:t>
                </a:r>
                <a:endPara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21054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75481189851269"/>
          <c:y val="0.88946704578594338"/>
          <c:w val="0.73424513172096939"/>
          <c:h val="7.461786519803605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cAMP assay on HLMVEC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>
        <c:manualLayout>
          <c:layoutTarget val="inner"/>
          <c:xMode val="edge"/>
          <c:yMode val="edge"/>
          <c:x val="0.16977345946551395"/>
          <c:y val="0.14974225067171229"/>
          <c:w val="0.80075857339601553"/>
          <c:h val="0.65293582461347133"/>
        </c:manualLayout>
      </c:layout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RESULTS!$Z$35</c:f>
                <c:numCache>
                  <c:formatCode>General</c:formatCode>
                  <c:ptCount val="1"/>
                  <c:pt idx="0">
                    <c:v>4094.3926729264567</c:v>
                  </c:pt>
                </c:numCache>
              </c:numRef>
            </c:plus>
            <c:minus>
              <c:numRef>
                <c:f>RESULTS!$Z$35</c:f>
                <c:numCache>
                  <c:formatCode>General</c:formatCode>
                  <c:ptCount val="1"/>
                  <c:pt idx="0">
                    <c:v>4094.3926729264567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RESULTS!$Z$34</c:f>
              <c:numCache>
                <c:formatCode>General</c:formatCode>
                <c:ptCount val="1"/>
                <c:pt idx="0">
                  <c:v>43852.694888888866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D-BD46-9BA3-7AEF332B1E5D}"/>
            </c:ext>
          </c:extLst>
        </c:ser>
        <c:ser>
          <c:idx val="1"/>
          <c:order val="1"/>
          <c:tx>
            <c:v>0,5 µM ADR:NOR</c:v>
          </c:tx>
          <c:spPr>
            <a:solidFill>
              <a:srgbClr val="E27E7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RESULTS!$AA$35</c:f>
                <c:numCache>
                  <c:formatCode>General</c:formatCode>
                  <c:ptCount val="1"/>
                  <c:pt idx="0">
                    <c:v>1580.7354297769471</c:v>
                  </c:pt>
                </c:numCache>
              </c:numRef>
            </c:plus>
            <c:minus>
              <c:numRef>
                <c:f>RESULTS!$AA$35</c:f>
                <c:numCache>
                  <c:formatCode>General</c:formatCode>
                  <c:ptCount val="1"/>
                  <c:pt idx="0">
                    <c:v>1580.7354297769471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RESULTS!$AA$34</c:f>
              <c:numCache>
                <c:formatCode>General</c:formatCode>
                <c:ptCount val="1"/>
                <c:pt idx="0">
                  <c:v>48395.794333333302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D-BD46-9BA3-7AEF332B1E5D}"/>
            </c:ext>
          </c:extLst>
        </c:ser>
        <c:ser>
          <c:idx val="2"/>
          <c:order val="2"/>
          <c:tx>
            <c:v>5 µM ADR:NOR</c:v>
          </c:tx>
          <c:spPr>
            <a:solidFill>
              <a:srgbClr val="E26058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RESULTS!$AB$35</c:f>
                <c:numCache>
                  <c:formatCode>General</c:formatCode>
                  <c:ptCount val="1"/>
                  <c:pt idx="0">
                    <c:v>7414.0457700648394</c:v>
                  </c:pt>
                </c:numCache>
              </c:numRef>
            </c:plus>
            <c:minus>
              <c:numRef>
                <c:f>RESULTS!$AB$35</c:f>
                <c:numCache>
                  <c:formatCode>General</c:formatCode>
                  <c:ptCount val="1"/>
                  <c:pt idx="0">
                    <c:v>7414.0457700648394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RESULTS!$AB$34</c:f>
              <c:numCache>
                <c:formatCode>General</c:formatCode>
                <c:ptCount val="1"/>
                <c:pt idx="0">
                  <c:v>86445.281888888872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D-BD46-9BA3-7AEF332B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5"/>
        <c:overlap val="-100"/>
        <c:axId val="2105423120"/>
        <c:axId val="2104783008"/>
      </c:barChart>
      <c:catAx>
        <c:axId val="2105423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4783008"/>
        <c:crosses val="autoZero"/>
        <c:auto val="1"/>
        <c:lblAlgn val="ctr"/>
        <c:lblOffset val="100"/>
        <c:noMultiLvlLbl val="0"/>
      </c:catAx>
      <c:valAx>
        <c:axId val="2104783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Luminescence  (</a:t>
                </a:r>
                <a:r>
                  <a:rPr lang="is-I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RLU)</a:t>
                </a:r>
                <a:endPara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21054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90857631749976"/>
          <c:y val="0.84636703148305681"/>
          <c:w val="0.76069669277439966"/>
          <c:h val="0.1051857588091904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cAMP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765310586176729E-2"/>
                  <c:y val="-0.16243073782443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S"/>
                </a:p>
              </c:txPr>
            </c:trendlineLbl>
          </c:trendline>
          <c:xVal>
            <c:numRef>
              <c:f>RESULTS!$F$22:$F$29</c:f>
              <c:numCache>
                <c:formatCode>General</c:formatCode>
                <c:ptCount val="8"/>
                <c:pt idx="0">
                  <c:v>125</c:v>
                </c:pt>
                <c:pt idx="1">
                  <c:v>100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RESULTS!$H$22:$H$29</c:f>
              <c:numCache>
                <c:formatCode>General</c:formatCode>
                <c:ptCount val="8"/>
                <c:pt idx="0">
                  <c:v>167661.25733333331</c:v>
                </c:pt>
                <c:pt idx="1">
                  <c:v>166071.34899999999</c:v>
                </c:pt>
                <c:pt idx="2">
                  <c:v>160974.3513333333</c:v>
                </c:pt>
                <c:pt idx="3">
                  <c:v>108979.15199999997</c:v>
                </c:pt>
                <c:pt idx="4">
                  <c:v>55007.546333333317</c:v>
                </c:pt>
                <c:pt idx="5">
                  <c:v>19316.817333333311</c:v>
                </c:pt>
                <c:pt idx="6">
                  <c:v>18017.426999999967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2-E54B-90BD-018EE64E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82192"/>
        <c:axId val="1418531552"/>
      </c:scatterChart>
      <c:valAx>
        <c:axId val="11121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cAMP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1418531552"/>
        <c:crosses val="autoZero"/>
        <c:crossBetween val="midCat"/>
      </c:valAx>
      <c:valAx>
        <c:axId val="1418531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GB"/>
                  <a:t>Luminescence</a:t>
                </a:r>
                <a:r>
                  <a:rPr lang="en-GB" baseline="0"/>
                  <a:t>  (</a:t>
                </a:r>
                <a:r>
                  <a:rPr lang="is-IS" baseline="0"/>
                  <a:t>RLU)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11121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cAMP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765310586176729E-2"/>
                  <c:y val="-0.16243073782443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S"/>
                </a:p>
              </c:txPr>
            </c:trendlineLbl>
          </c:trendline>
          <c:xVal>
            <c:numRef>
              <c:f>RESULTS!$F$22:$F$29</c:f>
              <c:numCache>
                <c:formatCode>General</c:formatCode>
                <c:ptCount val="8"/>
                <c:pt idx="0">
                  <c:v>125</c:v>
                </c:pt>
                <c:pt idx="1">
                  <c:v>100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RESULTS!$H$22:$H$29</c:f>
              <c:numCache>
                <c:formatCode>General</c:formatCode>
                <c:ptCount val="8"/>
                <c:pt idx="0">
                  <c:v>167661.25733333331</c:v>
                </c:pt>
                <c:pt idx="1">
                  <c:v>166071.34899999999</c:v>
                </c:pt>
                <c:pt idx="2">
                  <c:v>160974.3513333333</c:v>
                </c:pt>
                <c:pt idx="3">
                  <c:v>108979.15199999997</c:v>
                </c:pt>
                <c:pt idx="4">
                  <c:v>55007.546333333317</c:v>
                </c:pt>
                <c:pt idx="5">
                  <c:v>19316.817333333311</c:v>
                </c:pt>
                <c:pt idx="6">
                  <c:v>18017.426999999967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F-3046-BF8B-B56F399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82192"/>
        <c:axId val="1418531552"/>
      </c:scatterChart>
      <c:valAx>
        <c:axId val="11121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cAMP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1418531552"/>
        <c:crosses val="autoZero"/>
        <c:crossBetween val="midCat"/>
      </c:valAx>
      <c:valAx>
        <c:axId val="1418531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GB"/>
                  <a:t>Luminescence</a:t>
                </a:r>
                <a:r>
                  <a:rPr lang="en-GB" baseline="0"/>
                  <a:t>  (</a:t>
                </a:r>
                <a:r>
                  <a:rPr lang="is-IS" baseline="0"/>
                  <a:t>RLU)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11121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cAMP assay on EA.hy926 wild-type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RESULTS!$AH$35</c:f>
                <c:numCache>
                  <c:formatCode>General</c:formatCode>
                  <c:ptCount val="1"/>
                </c:numCache>
              </c:numRef>
            </c:plus>
            <c:minus>
              <c:numRef>
                <c:f>RESULTS!$AH$35</c:f>
                <c:numCache>
                  <c:formatCode>General</c:formatCode>
                  <c:ptCount val="1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RESULTS!$N$44</c:f>
              <c:numCache>
                <c:formatCode>General</c:formatCode>
                <c:ptCount val="1"/>
                <c:pt idx="0">
                  <c:v>54928.381541666633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C-034A-9990-1C3B0AF9FB7C}"/>
            </c:ext>
          </c:extLst>
        </c:ser>
        <c:ser>
          <c:idx val="1"/>
          <c:order val="1"/>
          <c:tx>
            <c:v>5 µM Adrenaline:Noradrenaline</c:v>
          </c:tx>
          <c:spPr>
            <a:solidFill>
              <a:srgbClr val="E26058"/>
            </a:solidFill>
            <a:ln cap="flat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RESULTS!$AH$37</c:f>
                <c:numCache>
                  <c:formatCode>General</c:formatCode>
                  <c:ptCount val="1"/>
                </c:numCache>
              </c:numRef>
            </c:plus>
            <c:minus>
              <c:numRef>
                <c:f>RESULTS!$AH$37</c:f>
                <c:numCache>
                  <c:formatCode>General</c:formatCode>
                  <c:ptCount val="1"/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RESULTS!$P$44</c:f>
              <c:numCache>
                <c:formatCode>General</c:formatCode>
                <c:ptCount val="1"/>
                <c:pt idx="0">
                  <c:v>91194.554416666651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C-034A-9990-1C3B0AF9FB7C}"/>
            </c:ext>
          </c:extLst>
        </c:ser>
        <c:ser>
          <c:idx val="2"/>
          <c:order val="2"/>
          <c:tx>
            <c:v>05 Adrenaline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RESULTS!$O$44</c:f>
              <c:numCache>
                <c:formatCode>General</c:formatCode>
                <c:ptCount val="1"/>
                <c:pt idx="0">
                  <c:v>53864.100291666633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C-034A-9990-1C3B0AF9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5"/>
        <c:overlap val="-100"/>
        <c:axId val="2105423120"/>
        <c:axId val="2104783008"/>
      </c:barChart>
      <c:catAx>
        <c:axId val="2105423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4783008"/>
        <c:crosses val="autoZero"/>
        <c:auto val="1"/>
        <c:lblAlgn val="ctr"/>
        <c:lblOffset val="100"/>
        <c:noMultiLvlLbl val="0"/>
      </c:catAx>
      <c:valAx>
        <c:axId val="2104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Luminescence  (</a:t>
                </a:r>
                <a:r>
                  <a:rPr lang="is-I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RLU)</a:t>
                </a:r>
                <a:endPara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21054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75481189851269"/>
          <c:y val="0.88946704578594338"/>
          <c:w val="0.73424515929887224"/>
          <c:h val="7.596140009371388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cAMP assay on EA.hy926 wild-type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(RESULTS!$Z$64,RESULTS!$Z$66,RESULTS!$Z$68)</c:f>
              <c:numCache>
                <c:formatCode>General</c:formatCode>
                <c:ptCount val="3"/>
                <c:pt idx="0">
                  <c:v>68103.279583333351</c:v>
                </c:pt>
                <c:pt idx="1">
                  <c:v>161336.20716666672</c:v>
                </c:pt>
                <c:pt idx="2">
                  <c:v>256483.25650000002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C-7540-A191-8FBB3D33B8FE}"/>
            </c:ext>
          </c:extLst>
        </c:ser>
        <c:ser>
          <c:idx val="1"/>
          <c:order val="1"/>
          <c:tx>
            <c:v>5 µM Adrenaline:Noradrenaline</c:v>
          </c:tx>
          <c:spPr>
            <a:solidFill>
              <a:srgbClr val="E26058"/>
            </a:solidFill>
            <a:ln>
              <a:noFill/>
            </a:ln>
            <a:effectLst/>
          </c:spPr>
          <c:invertIfNegative val="0"/>
          <c:val>
            <c:numRef>
              <c:f>(RESULTS!$Z$65,RESULTS!$Z$67,RESULTS!$Z$69)</c:f>
              <c:numCache>
                <c:formatCode>General</c:formatCode>
                <c:ptCount val="3"/>
                <c:pt idx="0">
                  <c:v>261587.85499999998</c:v>
                </c:pt>
                <c:pt idx="1">
                  <c:v>268841.71266666666</c:v>
                </c:pt>
                <c:pt idx="2">
                  <c:v>271859.55933333334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C-7540-A191-8FBB3D33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60112"/>
        <c:axId val="1111706768"/>
      </c:barChart>
      <c:catAx>
        <c:axId val="7878601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(hours)</a:t>
                </a:r>
              </a:p>
            </c:rich>
          </c:tx>
          <c:layout>
            <c:manualLayout>
              <c:xMode val="edge"/>
              <c:yMode val="edge"/>
              <c:x val="0.4926097987751531"/>
              <c:y val="0.85375530770614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majorTickMark val="none"/>
        <c:minorTickMark val="none"/>
        <c:tickLblPos val="nextTo"/>
        <c:crossAx val="1111706768"/>
        <c:crosses val="autoZero"/>
        <c:auto val="1"/>
        <c:lblAlgn val="ctr"/>
        <c:lblOffset val="100"/>
        <c:tickLblSkip val="1"/>
        <c:noMultiLvlLbl val="0"/>
      </c:catAx>
      <c:valAx>
        <c:axId val="11117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Luminescence  (</a:t>
                </a:r>
                <a:r>
                  <a:rPr lang="is-I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RLU)</a:t>
                </a:r>
                <a:endPara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7878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87685914260717"/>
          <c:y val="0.92684198183492084"/>
          <c:w val="0.57624628171478565"/>
          <c:h val="7.3158018165079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cAMP assay on EA.hy926 wild-type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RESULTS!$AH$35</c:f>
                <c:numCache>
                  <c:formatCode>General</c:formatCode>
                  <c:ptCount val="1"/>
                </c:numCache>
              </c:numRef>
            </c:plus>
            <c:minus>
              <c:numRef>
                <c:f>RESULTS!$AH$35</c:f>
                <c:numCache>
                  <c:formatCode>General</c:formatCode>
                  <c:ptCount val="1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RESULTS!$Q$44</c:f>
              <c:numCache>
                <c:formatCode>General</c:formatCode>
                <c:ptCount val="1"/>
                <c:pt idx="0">
                  <c:v>48953.485041666638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4-6E4A-81CD-8466A8246F36}"/>
            </c:ext>
          </c:extLst>
        </c:ser>
        <c:ser>
          <c:idx val="1"/>
          <c:order val="1"/>
          <c:tx>
            <c:v>5 µM Adrenaline:Noradrenaline</c:v>
          </c:tx>
          <c:spPr>
            <a:solidFill>
              <a:srgbClr val="E26058"/>
            </a:solidFill>
            <a:ln cap="flat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RESULTS!$AH$37</c:f>
                <c:numCache>
                  <c:formatCode>General</c:formatCode>
                  <c:ptCount val="1"/>
                </c:numCache>
              </c:numRef>
            </c:plus>
            <c:minus>
              <c:numRef>
                <c:f>RESULTS!$AH$37</c:f>
                <c:numCache>
                  <c:formatCode>General</c:formatCode>
                  <c:ptCount val="1"/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RESULTS!$S$44</c:f>
              <c:numCache>
                <c:formatCode>General</c:formatCode>
                <c:ptCount val="1"/>
                <c:pt idx="0">
                  <c:v>77605.825041666627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4-6E4A-81CD-8466A8246F36}"/>
            </c:ext>
          </c:extLst>
        </c:ser>
        <c:ser>
          <c:idx val="2"/>
          <c:order val="2"/>
          <c:tx>
            <c:v>05 Adrenaline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RESULTS!$R$44</c:f>
              <c:numCache>
                <c:formatCode>General</c:formatCode>
                <c:ptCount val="1"/>
                <c:pt idx="0">
                  <c:v>51343.483041666637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4-6E4A-81CD-8466A824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5"/>
        <c:overlap val="-100"/>
        <c:axId val="2105423120"/>
        <c:axId val="2104783008"/>
      </c:barChart>
      <c:catAx>
        <c:axId val="2105423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4783008"/>
        <c:crosses val="autoZero"/>
        <c:auto val="1"/>
        <c:lblAlgn val="ctr"/>
        <c:lblOffset val="100"/>
        <c:noMultiLvlLbl val="0"/>
      </c:catAx>
      <c:valAx>
        <c:axId val="2104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Luminescence  (</a:t>
                </a:r>
                <a:r>
                  <a:rPr lang="is-I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RLU)</a:t>
                </a:r>
                <a:endPara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21054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75481189851269"/>
          <c:y val="0.88946704578594338"/>
          <c:w val="0.73424520661101234"/>
          <c:h val="7.497022201000121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cAMP assay on EA.hy926 wild-type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RESULTS!$AH$35</c:f>
                <c:numCache>
                  <c:formatCode>General</c:formatCode>
                  <c:ptCount val="1"/>
                </c:numCache>
              </c:numRef>
            </c:plus>
            <c:minus>
              <c:numRef>
                <c:f>RESULTS!$AH$35</c:f>
                <c:numCache>
                  <c:formatCode>General</c:formatCode>
                  <c:ptCount val="1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RESULTS!$T$44</c:f>
              <c:numCache>
                <c:formatCode>General</c:formatCode>
                <c:ptCount val="1"/>
                <c:pt idx="0">
                  <c:v>41579.254291666643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0-BB4A-A6E4-CBF7CB09BC5C}"/>
            </c:ext>
          </c:extLst>
        </c:ser>
        <c:ser>
          <c:idx val="1"/>
          <c:order val="1"/>
          <c:tx>
            <c:v>5 µM Adrenaline:Noradrenaline</c:v>
          </c:tx>
          <c:spPr>
            <a:solidFill>
              <a:srgbClr val="E26058"/>
            </a:solidFill>
            <a:ln cap="flat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RESULTS!$AH$37</c:f>
                <c:numCache>
                  <c:formatCode>General</c:formatCode>
                  <c:ptCount val="1"/>
                </c:numCache>
              </c:numRef>
            </c:plus>
            <c:minus>
              <c:numRef>
                <c:f>RESULTS!$AH$37</c:f>
                <c:numCache>
                  <c:formatCode>General</c:formatCode>
                  <c:ptCount val="1"/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RESULTS!$V$44</c:f>
              <c:numCache>
                <c:formatCode>General</c:formatCode>
                <c:ptCount val="1"/>
                <c:pt idx="0">
                  <c:v>88048.081791666642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0-BB4A-A6E4-CBF7CB09BC5C}"/>
            </c:ext>
          </c:extLst>
        </c:ser>
        <c:ser>
          <c:idx val="2"/>
          <c:order val="2"/>
          <c:tx>
            <c:v>05 Adrenaline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RESULTS!$U$44</c:f>
              <c:numCache>
                <c:formatCode>General</c:formatCode>
                <c:ptCount val="1"/>
                <c:pt idx="0">
                  <c:v>41450.371666666644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0-BB4A-A6E4-CBF7CB09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5"/>
        <c:overlap val="-100"/>
        <c:axId val="2105423120"/>
        <c:axId val="2104783008"/>
      </c:barChart>
      <c:catAx>
        <c:axId val="2105423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4783008"/>
        <c:crosses val="autoZero"/>
        <c:auto val="1"/>
        <c:lblAlgn val="ctr"/>
        <c:lblOffset val="100"/>
        <c:noMultiLvlLbl val="0"/>
      </c:catAx>
      <c:valAx>
        <c:axId val="2104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Luminescence  (</a:t>
                </a:r>
                <a:r>
                  <a:rPr lang="is-I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RLU)</a:t>
                </a:r>
                <a:endPara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21054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75481189851269"/>
          <c:y val="0.88946704578594338"/>
          <c:w val="0.73424520661101234"/>
          <c:h val="7.497022201000121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cAMP assay on EA.hy926 wild-type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RESULTS!$AH$35</c:f>
                <c:numCache>
                  <c:formatCode>General</c:formatCode>
                  <c:ptCount val="1"/>
                </c:numCache>
              </c:numRef>
            </c:plus>
            <c:minus>
              <c:numRef>
                <c:f>RESULTS!$AH$35</c:f>
                <c:numCache>
                  <c:formatCode>General</c:formatCode>
                  <c:ptCount val="1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RESULTS!$O$51</c:f>
              <c:numCache>
                <c:formatCode>General</c:formatCode>
                <c:ptCount val="1"/>
                <c:pt idx="0">
                  <c:v>48487.040291666635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1-9847-BA7B-795F95004711}"/>
            </c:ext>
          </c:extLst>
        </c:ser>
        <c:ser>
          <c:idx val="1"/>
          <c:order val="1"/>
          <c:tx>
            <c:v>0.5 µM Adrenaline:Noradrenaline</c:v>
          </c:tx>
          <c:spPr>
            <a:solidFill>
              <a:srgbClr val="E26058"/>
            </a:solidFill>
            <a:ln cap="flat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RESULTS!$AH$37</c:f>
                <c:numCache>
                  <c:formatCode>General</c:formatCode>
                  <c:ptCount val="1"/>
                </c:numCache>
              </c:numRef>
            </c:plus>
            <c:minus>
              <c:numRef>
                <c:f>RESULTS!$AH$37</c:f>
                <c:numCache>
                  <c:formatCode>General</c:formatCode>
                  <c:ptCount val="1"/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RESULTS!$P$51</c:f>
              <c:numCache>
                <c:formatCode>General</c:formatCode>
                <c:ptCount val="1"/>
                <c:pt idx="0">
                  <c:v>48885.984999999964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1-9847-BA7B-795F95004711}"/>
            </c:ext>
          </c:extLst>
        </c:ser>
        <c:ser>
          <c:idx val="2"/>
          <c:order val="2"/>
          <c:tx>
            <c:v>5 µM Adrenaline:Noradrenaline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RESULTS!$Q$51</c:f>
              <c:numCache>
                <c:formatCode>General</c:formatCode>
                <c:ptCount val="1"/>
                <c:pt idx="0">
                  <c:v>85616.153749999983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1-9847-BA7B-795F9500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5"/>
        <c:overlap val="-100"/>
        <c:axId val="2105423120"/>
        <c:axId val="2104783008"/>
      </c:barChart>
      <c:catAx>
        <c:axId val="2105423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4783008"/>
        <c:crosses val="autoZero"/>
        <c:auto val="1"/>
        <c:lblAlgn val="ctr"/>
        <c:lblOffset val="100"/>
        <c:noMultiLvlLbl val="0"/>
      </c:catAx>
      <c:valAx>
        <c:axId val="2104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Luminescence  (</a:t>
                </a:r>
                <a:r>
                  <a:rPr lang="is-I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RLU)</a:t>
                </a:r>
                <a:endPara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21054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75481189851269"/>
          <c:y val="0.88946704578594338"/>
          <c:w val="0.73424520661101234"/>
          <c:h val="7.497022201000121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cAMP assay on HLMVEC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RESULTS!$O$77</c:f>
                <c:numCache>
                  <c:formatCode>General</c:formatCode>
                  <c:ptCount val="1"/>
                  <c:pt idx="0">
                    <c:v>6686.7763244163716</c:v>
                  </c:pt>
                </c:numCache>
              </c:numRef>
            </c:plus>
            <c:minus>
              <c:numRef>
                <c:f>RESULTS!$O$77</c:f>
                <c:numCache>
                  <c:formatCode>General</c:formatCode>
                  <c:ptCount val="1"/>
                  <c:pt idx="0">
                    <c:v>6686.7763244163716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RESULTS!$O$51</c:f>
              <c:numCache>
                <c:formatCode>General</c:formatCode>
                <c:ptCount val="1"/>
                <c:pt idx="0">
                  <c:v>48487.040291666635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1-9D44-B46A-2FF91CA0B464}"/>
            </c:ext>
          </c:extLst>
        </c:ser>
        <c:ser>
          <c:idx val="2"/>
          <c:order val="1"/>
          <c:tx>
            <c:v>5 µM Adrenaline:Noradrenaline</c:v>
          </c:tx>
          <c:spPr>
            <a:solidFill>
              <a:srgbClr val="E26058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RESULTS!$P$77</c:f>
                <c:numCache>
                  <c:formatCode>General</c:formatCode>
                  <c:ptCount val="1"/>
                  <c:pt idx="0">
                    <c:v>7113.3042256486287</c:v>
                  </c:pt>
                </c:numCache>
              </c:numRef>
            </c:plus>
            <c:minus>
              <c:numRef>
                <c:f>RESULTS!$P$77</c:f>
                <c:numCache>
                  <c:formatCode>General</c:formatCode>
                  <c:ptCount val="1"/>
                  <c:pt idx="0">
                    <c:v>7113.3042256486287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RESULTS!$Q$51</c:f>
              <c:numCache>
                <c:formatCode>General</c:formatCode>
                <c:ptCount val="1"/>
                <c:pt idx="0">
                  <c:v>85616.153749999983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1-9D44-B46A-2FF91CA0B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5"/>
        <c:overlap val="-100"/>
        <c:axId val="2105423120"/>
        <c:axId val="2104783008"/>
      </c:barChart>
      <c:catAx>
        <c:axId val="2105423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4783008"/>
        <c:crosses val="autoZero"/>
        <c:auto val="1"/>
        <c:lblAlgn val="ctr"/>
        <c:lblOffset val="100"/>
        <c:noMultiLvlLbl val="0"/>
      </c:catAx>
      <c:valAx>
        <c:axId val="2104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Luminescence  (</a:t>
                </a:r>
                <a:r>
                  <a:rPr lang="is-I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RLU)</a:t>
                </a:r>
                <a:endPara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21054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75481189851269"/>
          <c:y val="0.88946704578594338"/>
          <c:w val="0.67001160334840681"/>
          <c:h val="7.497022201000121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10</xdr:row>
      <xdr:rowOff>165100</xdr:rowOff>
    </xdr:from>
    <xdr:to>
      <xdr:col>7</xdr:col>
      <xdr:colOff>584200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67C3D-E5A4-4B4E-B6D6-6511258C6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812800</xdr:colOff>
      <xdr:row>16</xdr:row>
      <xdr:rowOff>114300</xdr:rowOff>
    </xdr:from>
    <xdr:to>
      <xdr:col>31</xdr:col>
      <xdr:colOff>456224</xdr:colOff>
      <xdr:row>30</xdr:row>
      <xdr:rowOff>90854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30D33-1D4E-FE4D-B6ED-82D191659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0.84266</cdr:x>
      <cdr:y>0.02699</cdr:y>
    </cdr:from>
    <cdr:to>
      <cdr:x>0.96419</cdr:x>
      <cdr:y>0.17005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DF5718-9BF9-1427-B755-399E719CADE1}"/>
            </a:ext>
          </a:extLst>
        </cdr:cNvPr>
        <cdr:cNvSpPr txBox="1"/>
      </cdr:nvSpPr>
      <cdr:spPr>
        <a:xfrm xmlns:a="http://schemas.openxmlformats.org/drawingml/2006/main">
          <a:off x="3859081" y="74387"/>
          <a:ext cx="556555" cy="394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 = 3</a:t>
          </a:r>
        </a:p>
      </cdr:txBody>
    </cdr:sp>
  </cdr:relSizeAnchor>
  <cdr:relSizeAnchor xmlns:cdr="http://schemas.openxmlformats.org/drawingml/2006/chartDrawing">
    <cdr:from>
      <cdr:x>0.74559</cdr:x>
      <cdr:y>0.14719</cdr:y>
    </cdr:from>
    <cdr:to>
      <cdr:x>0.93848</cdr:x>
      <cdr:y>0.46555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D26C515-2C4E-80B4-D938-65AB43642DB7}"/>
            </a:ext>
          </a:extLst>
        </cdr:cNvPr>
        <cdr:cNvSpPr txBox="1"/>
      </cdr:nvSpPr>
      <cdr:spPr>
        <a:xfrm xmlns:a="http://schemas.openxmlformats.org/drawingml/2006/main">
          <a:off x="3534664" y="422757"/>
          <a:ext cx="914441" cy="914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**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0.84472</cdr:x>
      <cdr:y>0.03631</cdr:y>
    </cdr:from>
    <cdr:to>
      <cdr:x>0.96625</cdr:x>
      <cdr:y>0.17937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DF5718-9BF9-1427-B755-399E719CADE1}"/>
            </a:ext>
          </a:extLst>
        </cdr:cNvPr>
        <cdr:cNvSpPr txBox="1"/>
      </cdr:nvSpPr>
      <cdr:spPr>
        <a:xfrm xmlns:a="http://schemas.openxmlformats.org/drawingml/2006/main">
          <a:off x="4004602" y="114211"/>
          <a:ext cx="576142" cy="450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 = 3</a:t>
          </a:r>
        </a:p>
      </cdr:txBody>
    </cdr:sp>
  </cdr:relSizeAnchor>
  <cdr:relSizeAnchor xmlns:cdr="http://schemas.openxmlformats.org/drawingml/2006/chartDrawing">
    <cdr:from>
      <cdr:x>0.74559</cdr:x>
      <cdr:y>0.12545</cdr:y>
    </cdr:from>
    <cdr:to>
      <cdr:x>0.93848</cdr:x>
      <cdr:y>0.44381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D26C515-2C4E-80B4-D938-65AB43642DB7}"/>
            </a:ext>
          </a:extLst>
        </cdr:cNvPr>
        <cdr:cNvSpPr txBox="1"/>
      </cdr:nvSpPr>
      <cdr:spPr>
        <a:xfrm xmlns:a="http://schemas.openxmlformats.org/drawingml/2006/main">
          <a:off x="3534649" y="394629"/>
          <a:ext cx="914442" cy="100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**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0.84472</cdr:x>
      <cdr:y>0.03631</cdr:y>
    </cdr:from>
    <cdr:to>
      <cdr:x>0.96625</cdr:x>
      <cdr:y>0.17937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DF5718-9BF9-1427-B755-399E719CADE1}"/>
            </a:ext>
          </a:extLst>
        </cdr:cNvPr>
        <cdr:cNvSpPr txBox="1"/>
      </cdr:nvSpPr>
      <cdr:spPr>
        <a:xfrm xmlns:a="http://schemas.openxmlformats.org/drawingml/2006/main">
          <a:off x="4004602" y="114211"/>
          <a:ext cx="576142" cy="450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 = 3</a:t>
          </a:r>
        </a:p>
      </cdr:txBody>
    </cdr:sp>
  </cdr:relSizeAnchor>
  <cdr:relSizeAnchor xmlns:cdr="http://schemas.openxmlformats.org/drawingml/2006/chartDrawing">
    <cdr:from>
      <cdr:x>0.74559</cdr:x>
      <cdr:y>0.12545</cdr:y>
    </cdr:from>
    <cdr:to>
      <cdr:x>0.93848</cdr:x>
      <cdr:y>0.44381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D26C515-2C4E-80B4-D938-65AB43642DB7}"/>
            </a:ext>
          </a:extLst>
        </cdr:cNvPr>
        <cdr:cNvSpPr txBox="1"/>
      </cdr:nvSpPr>
      <cdr:spPr>
        <a:xfrm xmlns:a="http://schemas.openxmlformats.org/drawingml/2006/main">
          <a:off x="3534649" y="394629"/>
          <a:ext cx="914442" cy="100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**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419100</xdr:colOff>
      <xdr:row>3</xdr:row>
      <xdr:rowOff>63500</xdr:rowOff>
    </xdr:from>
    <xdr:to>
      <xdr:col>26</xdr:col>
      <xdr:colOff>90714</xdr:colOff>
      <xdr:row>26</xdr:row>
      <xdr:rowOff>79361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BCA40-92F0-2F41-87C0-49D6F4DAB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8100" y="673100"/>
          <a:ext cx="6377214" cy="4689461"/>
        </a:xfrm>
        <a:prstGeom prst="rect">
          <a:avLst/>
        </a:prstGeom>
      </xdr:spPr>
    </xdr:pic>
    <xdr:clientData/>
  </xdr:twoCellAnchor>
  <xdr:twoCellAnchor>
    <xdr:from>
      <xdr:col>4</xdr:col>
      <xdr:colOff>77108</xdr:colOff>
      <xdr:row>32</xdr:row>
      <xdr:rowOff>143328</xdr:rowOff>
    </xdr:from>
    <xdr:to>
      <xdr:col>9</xdr:col>
      <xdr:colOff>521608</xdr:colOff>
      <xdr:row>46</xdr:row>
      <xdr:rowOff>92528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F3FEC-7B1D-A240-9666-7EAC4D7A5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113173</xdr:colOff>
      <xdr:row>44</xdr:row>
      <xdr:rowOff>55699</xdr:rowOff>
    </xdr:from>
    <xdr:to>
      <xdr:col>34</xdr:col>
      <xdr:colOff>734217</xdr:colOff>
      <xdr:row>58</xdr:row>
      <xdr:rowOff>4899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9704E-E584-054B-A9FE-06AE9C4CE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681567</xdr:colOff>
      <xdr:row>59</xdr:row>
      <xdr:rowOff>126999</xdr:rowOff>
    </xdr:from>
    <xdr:to>
      <xdr:col>24</xdr:col>
      <xdr:colOff>275167</xdr:colOff>
      <xdr:row>74</xdr:row>
      <xdr:rowOff>8466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7253D7-FF1C-6E43-9701-774534021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819728</xdr:colOff>
      <xdr:row>59</xdr:row>
      <xdr:rowOff>138545</xdr:rowOff>
    </xdr:from>
    <xdr:to>
      <xdr:col>32</xdr:col>
      <xdr:colOff>620157</xdr:colOff>
      <xdr:row>73</xdr:row>
      <xdr:rowOff>87746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2869D4-8EDE-F649-9604-239275D7F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75</xdr:row>
      <xdr:rowOff>0</xdr:rowOff>
    </xdr:from>
    <xdr:to>
      <xdr:col>32</xdr:col>
      <xdr:colOff>631702</xdr:colOff>
      <xdr:row>88</xdr:row>
      <xdr:rowOff>157019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01742-BD01-DC42-9527-E08E119B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831272</xdr:colOff>
      <xdr:row>81</xdr:row>
      <xdr:rowOff>11545</xdr:rowOff>
    </xdr:from>
    <xdr:to>
      <xdr:col>24</xdr:col>
      <xdr:colOff>435429</xdr:colOff>
      <xdr:row>94</xdr:row>
      <xdr:rowOff>168564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F35433-17EF-A04D-BFD4-311C35D24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11546</xdr:colOff>
      <xdr:row>81</xdr:row>
      <xdr:rowOff>46181</xdr:rowOff>
    </xdr:from>
    <xdr:to>
      <xdr:col>18</xdr:col>
      <xdr:colOff>600364</xdr:colOff>
      <xdr:row>95</xdr:row>
      <xdr:rowOff>46182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A90745-B4C3-6249-ADCB-79D34DF2E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12</xdr:col>
      <xdr:colOff>588818</xdr:colOff>
      <xdr:row>94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5BE392-20FC-6E45-97E1-2995313B7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38</xdr:row>
      <xdr:rowOff>0</xdr:rowOff>
    </xdr:from>
    <xdr:to>
      <xdr:col>28</xdr:col>
      <xdr:colOff>344587</xdr:colOff>
      <xdr:row>53</xdr:row>
      <xdr:rowOff>68384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3CFED8-F3DF-7647-8593-E6991AFD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0.84266</cdr:x>
      <cdr:y>0.02699</cdr:y>
    </cdr:from>
    <cdr:to>
      <cdr:x>0.96419</cdr:x>
      <cdr:y>0.17005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DF5718-9BF9-1427-B755-399E719CADE1}"/>
            </a:ext>
          </a:extLst>
        </cdr:cNvPr>
        <cdr:cNvSpPr txBox="1"/>
      </cdr:nvSpPr>
      <cdr:spPr>
        <a:xfrm xmlns:a="http://schemas.openxmlformats.org/drawingml/2006/main">
          <a:off x="3859081" y="74387"/>
          <a:ext cx="556555" cy="394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 = 9</a:t>
          </a:r>
        </a:p>
      </cdr:txBody>
    </cdr:sp>
  </cdr:relSizeAnchor>
  <cdr:relSizeAnchor xmlns:cdr="http://schemas.openxmlformats.org/drawingml/2006/chartDrawing">
    <cdr:from>
      <cdr:x>0.66936</cdr:x>
      <cdr:y>0.16763</cdr:y>
    </cdr:from>
    <cdr:to>
      <cdr:x>0.86903</cdr:x>
      <cdr:y>0.49934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4A6132B-F97D-A90E-8057-A82DBD7AC9E1}"/>
            </a:ext>
          </a:extLst>
        </cdr:cNvPr>
        <cdr:cNvSpPr txBox="1"/>
      </cdr:nvSpPr>
      <cdr:spPr>
        <a:xfrm xmlns:a="http://schemas.openxmlformats.org/drawingml/2006/main">
          <a:off x="3065426" y="4620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***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0.28148</cdr:x>
      <cdr:y>0.79191</cdr:y>
    </cdr:from>
    <cdr:to>
      <cdr:x>0.34352</cdr:x>
      <cdr:y>0.89884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C64DF35-2DBB-E366-4F9D-9286912A546B}"/>
            </a:ext>
          </a:extLst>
        </cdr:cNvPr>
        <cdr:cNvSpPr txBox="1"/>
      </cdr:nvSpPr>
      <cdr:spPr>
        <a:xfrm xmlns:a="http://schemas.openxmlformats.org/drawingml/2006/main">
          <a:off x="1286933" y="2319867"/>
          <a:ext cx="283633" cy="313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</a:t>
          </a:r>
        </a:p>
      </cdr:txBody>
    </cdr:sp>
  </cdr:relSizeAnchor>
  <cdr:relSizeAnchor xmlns:cdr="http://schemas.openxmlformats.org/drawingml/2006/chartDrawing">
    <cdr:from>
      <cdr:x>0.54259</cdr:x>
      <cdr:y>0.78035</cdr:y>
    </cdr:from>
    <cdr:to>
      <cdr:x>0.60463</cdr:x>
      <cdr:y>0.88728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3118593-131C-AC77-6B1A-757CF20F8185}"/>
            </a:ext>
          </a:extLst>
        </cdr:cNvPr>
        <cdr:cNvSpPr txBox="1"/>
      </cdr:nvSpPr>
      <cdr:spPr>
        <a:xfrm xmlns:a="http://schemas.openxmlformats.org/drawingml/2006/main">
          <a:off x="2480733" y="2286000"/>
          <a:ext cx="283633" cy="313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4</a:t>
          </a:r>
        </a:p>
      </cdr:txBody>
    </cdr:sp>
  </cdr:relSizeAnchor>
  <cdr:relSizeAnchor xmlns:cdr="http://schemas.openxmlformats.org/drawingml/2006/chartDrawing">
    <cdr:from>
      <cdr:x>0.80185</cdr:x>
      <cdr:y>0.79191</cdr:y>
    </cdr:from>
    <cdr:to>
      <cdr:x>0.86389</cdr:x>
      <cdr:y>0.89884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786188D-1BDC-FA0E-24CE-82556FB9F2AE}"/>
            </a:ext>
          </a:extLst>
        </cdr:cNvPr>
        <cdr:cNvSpPr txBox="1"/>
      </cdr:nvSpPr>
      <cdr:spPr>
        <a:xfrm xmlns:a="http://schemas.openxmlformats.org/drawingml/2006/main">
          <a:off x="3666067" y="2319867"/>
          <a:ext cx="283633" cy="313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24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0.84266</cdr:x>
      <cdr:y>0.02699</cdr:y>
    </cdr:from>
    <cdr:to>
      <cdr:x>0.96419</cdr:x>
      <cdr:y>0.17005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DF5718-9BF9-1427-B755-399E719CADE1}"/>
            </a:ext>
          </a:extLst>
        </cdr:cNvPr>
        <cdr:cNvSpPr txBox="1"/>
      </cdr:nvSpPr>
      <cdr:spPr>
        <a:xfrm xmlns:a="http://schemas.openxmlformats.org/drawingml/2006/main">
          <a:off x="3859081" y="74387"/>
          <a:ext cx="556555" cy="394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 = 9</a:t>
          </a:r>
        </a:p>
      </cdr:txBody>
    </cdr:sp>
  </cdr:relSizeAnchor>
  <cdr:relSizeAnchor xmlns:cdr="http://schemas.openxmlformats.org/drawingml/2006/chartDrawing">
    <cdr:from>
      <cdr:x>0.66936</cdr:x>
      <cdr:y>0.16763</cdr:y>
    </cdr:from>
    <cdr:to>
      <cdr:x>0.86903</cdr:x>
      <cdr:y>0.49934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4A6132B-F97D-A90E-8057-A82DBD7AC9E1}"/>
            </a:ext>
          </a:extLst>
        </cdr:cNvPr>
        <cdr:cNvSpPr txBox="1"/>
      </cdr:nvSpPr>
      <cdr:spPr>
        <a:xfrm xmlns:a="http://schemas.openxmlformats.org/drawingml/2006/main">
          <a:off x="3065426" y="4620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***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0.84266</cdr:x>
      <cdr:y>0.02699</cdr:y>
    </cdr:from>
    <cdr:to>
      <cdr:x>0.96419</cdr:x>
      <cdr:y>0.17005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DF5718-9BF9-1427-B755-399E719CADE1}"/>
            </a:ext>
          </a:extLst>
        </cdr:cNvPr>
        <cdr:cNvSpPr txBox="1"/>
      </cdr:nvSpPr>
      <cdr:spPr>
        <a:xfrm xmlns:a="http://schemas.openxmlformats.org/drawingml/2006/main">
          <a:off x="3859081" y="74387"/>
          <a:ext cx="556555" cy="394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 = 9</a:t>
          </a:r>
        </a:p>
      </cdr:txBody>
    </cdr:sp>
  </cdr:relSizeAnchor>
  <cdr:relSizeAnchor xmlns:cdr="http://schemas.openxmlformats.org/drawingml/2006/chartDrawing">
    <cdr:from>
      <cdr:x>0.66936</cdr:x>
      <cdr:y>0.16763</cdr:y>
    </cdr:from>
    <cdr:to>
      <cdr:x>0.86903</cdr:x>
      <cdr:y>0.49934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4A6132B-F97D-A90E-8057-A82DBD7AC9E1}"/>
            </a:ext>
          </a:extLst>
        </cdr:cNvPr>
        <cdr:cNvSpPr txBox="1"/>
      </cdr:nvSpPr>
      <cdr:spPr>
        <a:xfrm xmlns:a="http://schemas.openxmlformats.org/drawingml/2006/main">
          <a:off x="3065426" y="4620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***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0.84266</cdr:x>
      <cdr:y>0.02699</cdr:y>
    </cdr:from>
    <cdr:to>
      <cdr:x>0.96419</cdr:x>
      <cdr:y>0.17005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DF5718-9BF9-1427-B755-399E719CADE1}"/>
            </a:ext>
          </a:extLst>
        </cdr:cNvPr>
        <cdr:cNvSpPr txBox="1"/>
      </cdr:nvSpPr>
      <cdr:spPr>
        <a:xfrm xmlns:a="http://schemas.openxmlformats.org/drawingml/2006/main">
          <a:off x="3859081" y="74387"/>
          <a:ext cx="556555" cy="394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 = 9</a:t>
          </a:r>
        </a:p>
      </cdr:txBody>
    </cdr:sp>
  </cdr:relSizeAnchor>
  <cdr:relSizeAnchor xmlns:cdr="http://schemas.openxmlformats.org/drawingml/2006/chartDrawing">
    <cdr:from>
      <cdr:x>0.66936</cdr:x>
      <cdr:y>0.16763</cdr:y>
    </cdr:from>
    <cdr:to>
      <cdr:x>0.86903</cdr:x>
      <cdr:y>0.49934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4A6132B-F97D-A90E-8057-A82DBD7AC9E1}"/>
            </a:ext>
          </a:extLst>
        </cdr:cNvPr>
        <cdr:cNvSpPr txBox="1"/>
      </cdr:nvSpPr>
      <cdr:spPr>
        <a:xfrm xmlns:a="http://schemas.openxmlformats.org/drawingml/2006/main">
          <a:off x="3065426" y="4620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***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0.84266</cdr:x>
      <cdr:y>0.02699</cdr:y>
    </cdr:from>
    <cdr:to>
      <cdr:x>0.96419</cdr:x>
      <cdr:y>0.17005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DF5718-9BF9-1427-B755-399E719CADE1}"/>
            </a:ext>
          </a:extLst>
        </cdr:cNvPr>
        <cdr:cNvSpPr txBox="1"/>
      </cdr:nvSpPr>
      <cdr:spPr>
        <a:xfrm xmlns:a="http://schemas.openxmlformats.org/drawingml/2006/main">
          <a:off x="3859081" y="74387"/>
          <a:ext cx="556555" cy="394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 = 3</a:t>
          </a:r>
        </a:p>
      </cdr:txBody>
    </cdr:sp>
  </cdr:relSizeAnchor>
  <cdr:relSizeAnchor xmlns:cdr="http://schemas.openxmlformats.org/drawingml/2006/chartDrawing">
    <cdr:from>
      <cdr:x>0.67759</cdr:x>
      <cdr:y>0.14379</cdr:y>
    </cdr:from>
    <cdr:to>
      <cdr:x>0.87048</cdr:x>
      <cdr:y>0.46215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D26C515-2C4E-80B4-D938-65AB43642DB7}"/>
            </a:ext>
          </a:extLst>
        </cdr:cNvPr>
        <cdr:cNvSpPr txBox="1"/>
      </cdr:nvSpPr>
      <cdr:spPr>
        <a:xfrm xmlns:a="http://schemas.openxmlformats.org/drawingml/2006/main">
          <a:off x="3212300" y="41297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**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FCEE-E2A2-BA47-A0BB-50631C852A4B}">
  <dimension ref="B3:AG28"/>
  <sheetViews>
    <sheetView tabSelected="1" workbookViewId="0">
      <selection activeCell="O16" sqref="O16"/>
    </sheetView>
  </sheetViews>
  <sheetFormatPr baseColWidth="10" defaultRowHeight="16" x14ac:dyDescent="0.2"/>
  <sheetData>
    <row r="3" spans="2:33" ht="17" thickBot="1" x14ac:dyDescent="0.25"/>
    <row r="4" spans="2:33" x14ac:dyDescent="0.2">
      <c r="O4" s="3" t="s">
        <v>58</v>
      </c>
      <c r="P4" s="4" t="s">
        <v>62</v>
      </c>
      <c r="Q4" s="5" t="s">
        <v>57</v>
      </c>
      <c r="R4" s="3" t="s">
        <v>59</v>
      </c>
      <c r="S4" s="4" t="s">
        <v>61</v>
      </c>
      <c r="T4" s="5" t="s">
        <v>63</v>
      </c>
      <c r="U4" s="3" t="s">
        <v>60</v>
      </c>
      <c r="V4" s="4" t="s">
        <v>64</v>
      </c>
      <c r="W4" s="5" t="s">
        <v>65</v>
      </c>
      <c r="AA4" t="s">
        <v>56</v>
      </c>
    </row>
    <row r="5" spans="2:33" x14ac:dyDescent="0.2">
      <c r="D5" t="s">
        <v>54</v>
      </c>
      <c r="E5" t="s">
        <v>54</v>
      </c>
      <c r="N5" t="s">
        <v>30</v>
      </c>
      <c r="O5" s="6">
        <v>4</v>
      </c>
      <c r="P5" s="7">
        <v>5</v>
      </c>
      <c r="Q5" s="8">
        <v>6</v>
      </c>
      <c r="R5" s="6">
        <v>7</v>
      </c>
      <c r="S5" s="7">
        <v>8</v>
      </c>
      <c r="T5" s="8">
        <v>9</v>
      </c>
      <c r="U5" s="6">
        <v>10</v>
      </c>
      <c r="V5" s="7">
        <v>11</v>
      </c>
      <c r="W5" s="8">
        <v>12</v>
      </c>
      <c r="AB5" t="s">
        <v>28</v>
      </c>
      <c r="AC5" t="s">
        <v>29</v>
      </c>
      <c r="AE5">
        <v>215.97</v>
      </c>
      <c r="AF5">
        <v>565.19799999999998</v>
      </c>
      <c r="AG5">
        <v>304.80900000000003</v>
      </c>
    </row>
    <row r="6" spans="2:33" x14ac:dyDescent="0.2">
      <c r="C6" t="s">
        <v>53</v>
      </c>
      <c r="D6">
        <v>0.5</v>
      </c>
      <c r="E6">
        <v>5</v>
      </c>
      <c r="N6" t="s">
        <v>20</v>
      </c>
      <c r="O6" s="6">
        <v>45254.390666666644</v>
      </c>
      <c r="P6" s="7">
        <v>52108.460666666637</v>
      </c>
      <c r="Q6" s="8">
        <v>90091.819666666648</v>
      </c>
      <c r="R6" s="6">
        <v>49264.194666666648</v>
      </c>
      <c r="S6" s="7">
        <v>47996.640666666644</v>
      </c>
      <c r="T6" s="8">
        <v>82721.452666666635</v>
      </c>
      <c r="U6" s="6">
        <v>36090.905666666629</v>
      </c>
      <c r="V6" s="7">
        <v>38037.054666666634</v>
      </c>
      <c r="W6" s="8">
        <v>95998.319666666648</v>
      </c>
      <c r="AA6">
        <v>125</v>
      </c>
      <c r="AB6">
        <v>361.99233333333336</v>
      </c>
      <c r="AC6">
        <v>167661.25733333331</v>
      </c>
      <c r="AE6">
        <v>274.17500000000001</v>
      </c>
      <c r="AF6">
        <v>5134.2700000000004</v>
      </c>
      <c r="AG6">
        <v>447.25700000000001</v>
      </c>
    </row>
    <row r="7" spans="2:33" x14ac:dyDescent="0.2">
      <c r="C7">
        <v>43852.694888888866</v>
      </c>
      <c r="D7">
        <v>48395.794333333302</v>
      </c>
      <c r="E7">
        <v>86445.281888888872</v>
      </c>
      <c r="N7" t="s">
        <v>21</v>
      </c>
      <c r="O7" s="6">
        <v>46914.569666666648</v>
      </c>
      <c r="P7" s="7">
        <v>51221.171666666647</v>
      </c>
      <c r="Q7" s="8">
        <v>95169.765666666644</v>
      </c>
      <c r="R7" s="6">
        <v>50054.093666666638</v>
      </c>
      <c r="S7" s="7">
        <v>53767.108666666638</v>
      </c>
      <c r="T7" s="8">
        <v>72972.10166666664</v>
      </c>
      <c r="U7" s="6">
        <v>41515.108666666638</v>
      </c>
      <c r="V7" s="7">
        <v>46572.952666666635</v>
      </c>
      <c r="W7" s="8">
        <v>97080.374666666641</v>
      </c>
      <c r="AA7">
        <v>100</v>
      </c>
      <c r="AB7">
        <v>1951.9006666666667</v>
      </c>
      <c r="AC7">
        <v>166071.34899999999</v>
      </c>
      <c r="AE7">
        <v>10760.215</v>
      </c>
      <c r="AF7">
        <v>4541.5</v>
      </c>
      <c r="AG7">
        <v>5844.98</v>
      </c>
    </row>
    <row r="8" spans="2:33" x14ac:dyDescent="0.2">
      <c r="B8" t="s">
        <v>47</v>
      </c>
      <c r="C8">
        <v>4094.3926729264567</v>
      </c>
      <c r="D8">
        <v>1580.7354297769471</v>
      </c>
      <c r="E8">
        <v>7414.0457700648394</v>
      </c>
      <c r="N8" t="s">
        <v>22</v>
      </c>
      <c r="O8" s="6">
        <v>44997.788666666645</v>
      </c>
      <c r="P8" s="7">
        <v>44218.702666666635</v>
      </c>
      <c r="Q8" s="8">
        <v>84969.046666666647</v>
      </c>
      <c r="R8" s="6">
        <v>40717.468666666638</v>
      </c>
      <c r="S8" s="7">
        <v>46521.936666666646</v>
      </c>
      <c r="T8" s="8">
        <v>78053.140666666644</v>
      </c>
      <c r="U8" s="6">
        <v>39865.733666666638</v>
      </c>
      <c r="V8" s="7">
        <v>46579.132666666643</v>
      </c>
      <c r="W8" s="8">
        <v>80951.515666666644</v>
      </c>
      <c r="AA8">
        <v>75</v>
      </c>
      <c r="AB8">
        <v>7048.8983333333335</v>
      </c>
      <c r="AC8">
        <v>160974.3513333333</v>
      </c>
      <c r="AE8">
        <v>75244.922000000006</v>
      </c>
      <c r="AF8">
        <v>50800.472999999998</v>
      </c>
      <c r="AG8">
        <v>51086.898000000001</v>
      </c>
    </row>
    <row r="9" spans="2:33" x14ac:dyDescent="0.2">
      <c r="N9" t="s">
        <v>23</v>
      </c>
      <c r="O9" s="6">
        <v>56770.585666666637</v>
      </c>
      <c r="P9" s="7">
        <v>58486.421666666647</v>
      </c>
      <c r="Q9" s="8">
        <v>93874.390666666644</v>
      </c>
      <c r="R9" s="6"/>
      <c r="S9" s="7">
        <v>52654.124666666641</v>
      </c>
      <c r="T9" s="8">
        <v>76899.97666666664</v>
      </c>
      <c r="U9" s="6">
        <v>40680.36666666664</v>
      </c>
      <c r="V9" s="7">
        <v>48797.36666666664</v>
      </c>
      <c r="W9" s="8">
        <v>90218.577666666635</v>
      </c>
      <c r="AA9">
        <v>50</v>
      </c>
      <c r="AB9">
        <v>59044.097666666668</v>
      </c>
      <c r="AC9">
        <v>108979.15199999997</v>
      </c>
      <c r="AE9">
        <v>116688.219</v>
      </c>
      <c r="AF9">
        <v>110389.852</v>
      </c>
      <c r="AG9">
        <v>111969.039</v>
      </c>
    </row>
    <row r="10" spans="2:33" x14ac:dyDescent="0.2">
      <c r="N10" t="s">
        <v>24</v>
      </c>
      <c r="O10" s="6"/>
      <c r="P10" s="7">
        <v>67201.632666666643</v>
      </c>
      <c r="Q10" s="8">
        <v>101220.02266666664</v>
      </c>
      <c r="R10" s="6"/>
      <c r="S10" s="7">
        <v>59206.765666666644</v>
      </c>
      <c r="T10" s="8">
        <v>91600.515666666644</v>
      </c>
      <c r="U10" s="6"/>
      <c r="V10" s="7">
        <v>44589.694666666648</v>
      </c>
      <c r="W10" s="8"/>
      <c r="AA10">
        <v>25</v>
      </c>
      <c r="AB10">
        <v>113015.70333333332</v>
      </c>
      <c r="AC10">
        <v>55007.546333333317</v>
      </c>
      <c r="AE10">
        <v>158704.375</v>
      </c>
      <c r="AF10">
        <v>135963.17199999999</v>
      </c>
      <c r="AG10">
        <v>151451.75</v>
      </c>
    </row>
    <row r="11" spans="2:33" x14ac:dyDescent="0.2">
      <c r="N11" t="s">
        <v>25</v>
      </c>
      <c r="O11" s="6">
        <v>50077.280666666644</v>
      </c>
      <c r="P11" s="7"/>
      <c r="Q11" s="8">
        <v>83792.694666666648</v>
      </c>
      <c r="R11" s="6">
        <v>42014.397666666642</v>
      </c>
      <c r="S11" s="7">
        <v>43918.819666666648</v>
      </c>
      <c r="T11" s="8"/>
      <c r="U11" s="6"/>
      <c r="V11" s="7">
        <v>43136.647666666642</v>
      </c>
      <c r="W11" s="8">
        <v>89708.460666666637</v>
      </c>
      <c r="AA11">
        <v>10</v>
      </c>
      <c r="AB11">
        <v>148706.43233333333</v>
      </c>
      <c r="AC11">
        <v>19316.817333333311</v>
      </c>
      <c r="AE11">
        <v>156710.09400000001</v>
      </c>
      <c r="AF11">
        <v>139623.93700000001</v>
      </c>
      <c r="AG11">
        <v>153683.43700000001</v>
      </c>
    </row>
    <row r="12" spans="2:33" x14ac:dyDescent="0.2">
      <c r="N12" t="s">
        <v>26</v>
      </c>
      <c r="O12" s="6"/>
      <c r="P12" s="7">
        <v>57481.655666666644</v>
      </c>
      <c r="Q12" s="8">
        <v>89009.757666666643</v>
      </c>
      <c r="R12" s="6">
        <v>40689.640666666644</v>
      </c>
      <c r="S12" s="7">
        <v>55597.327666666635</v>
      </c>
      <c r="T12" s="8">
        <v>75504.11666666664</v>
      </c>
      <c r="U12" s="6">
        <v>43370.061666666646</v>
      </c>
      <c r="V12" s="7"/>
      <c r="W12" s="8">
        <v>84862.382666666643</v>
      </c>
      <c r="AA12">
        <v>5</v>
      </c>
      <c r="AB12">
        <v>150005.82266666667</v>
      </c>
      <c r="AC12">
        <v>18017.426999999967</v>
      </c>
      <c r="AE12">
        <v>185043.53099999999</v>
      </c>
      <c r="AF12">
        <v>150264.68700000001</v>
      </c>
      <c r="AG12">
        <v>168761.53099999999</v>
      </c>
    </row>
    <row r="13" spans="2:33" ht="17" thickBot="1" x14ac:dyDescent="0.25">
      <c r="N13" t="s">
        <v>27</v>
      </c>
      <c r="O13" s="9">
        <v>57653.233666666638</v>
      </c>
      <c r="P13" s="10">
        <v>58916.155666666644</v>
      </c>
      <c r="Q13" s="11">
        <v>91428.937666666636</v>
      </c>
      <c r="R13" s="9">
        <v>42244.72666666664</v>
      </c>
      <c r="S13" s="10">
        <v>51085.140666666644</v>
      </c>
      <c r="T13" s="11">
        <v>76017.327666666635</v>
      </c>
      <c r="U13" s="9">
        <v>39286.061666666646</v>
      </c>
      <c r="V13" s="10"/>
      <c r="W13" s="11">
        <v>98238.179666666634</v>
      </c>
      <c r="AA13">
        <v>0</v>
      </c>
      <c r="AB13">
        <v>168023.24966666664</v>
      </c>
      <c r="AC13">
        <v>0</v>
      </c>
    </row>
    <row r="15" spans="2:33" x14ac:dyDescent="0.2">
      <c r="O15" t="s">
        <v>67</v>
      </c>
    </row>
    <row r="16" spans="2:33" x14ac:dyDescent="0.2">
      <c r="O16" t="s">
        <v>55</v>
      </c>
    </row>
    <row r="19" spans="14:23" x14ac:dyDescent="0.2">
      <c r="N19" t="s">
        <v>66</v>
      </c>
    </row>
    <row r="20" spans="14:23" x14ac:dyDescent="0.2">
      <c r="N20" t="s">
        <v>30</v>
      </c>
      <c r="O20">
        <v>4</v>
      </c>
      <c r="P20">
        <v>5</v>
      </c>
      <c r="Q20">
        <v>6</v>
      </c>
      <c r="R20">
        <v>7</v>
      </c>
      <c r="S20">
        <v>8</v>
      </c>
      <c r="T20">
        <v>9</v>
      </c>
      <c r="U20">
        <v>10</v>
      </c>
      <c r="V20">
        <v>11</v>
      </c>
      <c r="W20">
        <v>12</v>
      </c>
    </row>
    <row r="21" spans="14:23" x14ac:dyDescent="0.2">
      <c r="N21" t="s">
        <v>20</v>
      </c>
      <c r="O21">
        <v>45254.390666666644</v>
      </c>
      <c r="P21">
        <v>52108.460666666637</v>
      </c>
      <c r="Q21">
        <v>90091.819666666648</v>
      </c>
      <c r="R21">
        <v>49264.194666666648</v>
      </c>
      <c r="S21">
        <v>47996.640666666644</v>
      </c>
      <c r="T21">
        <v>82721.452666666635</v>
      </c>
      <c r="U21">
        <v>36090.905666666629</v>
      </c>
      <c r="V21">
        <v>38037.054666666634</v>
      </c>
      <c r="W21">
        <v>95998.319666666648</v>
      </c>
    </row>
    <row r="22" spans="14:23" x14ac:dyDescent="0.2">
      <c r="N22" t="s">
        <v>21</v>
      </c>
      <c r="O22">
        <v>46914.569666666648</v>
      </c>
      <c r="P22">
        <v>51221.171666666647</v>
      </c>
      <c r="Q22">
        <v>95169.765666666644</v>
      </c>
      <c r="R22">
        <v>50054.093666666638</v>
      </c>
      <c r="S22">
        <v>53767.108666666638</v>
      </c>
      <c r="T22">
        <v>72972.10166666664</v>
      </c>
      <c r="U22">
        <v>41515.108666666638</v>
      </c>
      <c r="V22">
        <v>46572.952666666635</v>
      </c>
      <c r="W22">
        <v>97080.374666666641</v>
      </c>
    </row>
    <row r="23" spans="14:23" x14ac:dyDescent="0.2">
      <c r="N23" t="s">
        <v>22</v>
      </c>
      <c r="O23">
        <v>44997.788666666645</v>
      </c>
      <c r="P23">
        <v>44218.702666666635</v>
      </c>
      <c r="Q23">
        <v>84969.046666666647</v>
      </c>
      <c r="R23">
        <v>40717.468666666638</v>
      </c>
      <c r="S23">
        <v>46521.936666666646</v>
      </c>
      <c r="T23">
        <v>78053.140666666644</v>
      </c>
      <c r="U23">
        <v>39865.733666666638</v>
      </c>
      <c r="V23">
        <v>46579.132666666643</v>
      </c>
      <c r="W23">
        <v>80951.515666666644</v>
      </c>
    </row>
    <row r="24" spans="14:23" x14ac:dyDescent="0.2">
      <c r="N24" t="s">
        <v>23</v>
      </c>
      <c r="O24">
        <v>56770.585666666637</v>
      </c>
      <c r="P24">
        <v>58486.421666666647</v>
      </c>
      <c r="Q24">
        <v>93874.390666666644</v>
      </c>
      <c r="R24">
        <v>58358.11666666664</v>
      </c>
      <c r="S24">
        <v>52654.124666666641</v>
      </c>
      <c r="T24">
        <v>76899.97666666664</v>
      </c>
      <c r="U24">
        <v>40680.36666666664</v>
      </c>
      <c r="V24">
        <v>48797.36666666664</v>
      </c>
      <c r="W24">
        <v>90218.577666666635</v>
      </c>
    </row>
    <row r="25" spans="14:23" x14ac:dyDescent="0.2">
      <c r="N25" t="s">
        <v>24</v>
      </c>
      <c r="O25">
        <v>71491.22666666664</v>
      </c>
      <c r="P25">
        <v>67201.632666666643</v>
      </c>
      <c r="Q25">
        <v>101220.02266666664</v>
      </c>
      <c r="R25">
        <v>68285.24166666664</v>
      </c>
      <c r="S25">
        <v>59206.765666666644</v>
      </c>
      <c r="T25">
        <v>91600.515666666644</v>
      </c>
      <c r="U25">
        <v>63000.155666666644</v>
      </c>
      <c r="V25">
        <v>44589.694666666648</v>
      </c>
      <c r="W25">
        <v>67326.843666666638</v>
      </c>
    </row>
    <row r="26" spans="14:23" x14ac:dyDescent="0.2">
      <c r="N26" t="s">
        <v>25</v>
      </c>
      <c r="O26">
        <v>50077.280666666644</v>
      </c>
      <c r="P26">
        <v>41278.60166666664</v>
      </c>
      <c r="Q26">
        <v>83792.694666666648</v>
      </c>
      <c r="R26">
        <v>42014.397666666642</v>
      </c>
      <c r="S26">
        <v>43918.819666666648</v>
      </c>
      <c r="T26">
        <v>67077.968666666638</v>
      </c>
      <c r="U26">
        <v>28825.640666666644</v>
      </c>
      <c r="V26">
        <v>43136.647666666642</v>
      </c>
      <c r="W26">
        <v>89708.460666666637</v>
      </c>
    </row>
    <row r="27" spans="14:23" x14ac:dyDescent="0.2">
      <c r="N27" t="s">
        <v>26</v>
      </c>
      <c r="O27">
        <v>66267.97666666664</v>
      </c>
      <c r="P27">
        <v>57481.655666666644</v>
      </c>
      <c r="Q27">
        <v>89009.757666666643</v>
      </c>
      <c r="R27">
        <v>40689.640666666644</v>
      </c>
      <c r="S27">
        <v>55597.327666666635</v>
      </c>
      <c r="T27">
        <v>75504.11666666664</v>
      </c>
      <c r="U27">
        <v>43370.061666666646</v>
      </c>
      <c r="V27">
        <v>37199.233666666638</v>
      </c>
      <c r="W27">
        <v>84862.382666666643</v>
      </c>
    </row>
    <row r="28" spans="14:23" x14ac:dyDescent="0.2">
      <c r="N28" t="s">
        <v>27</v>
      </c>
      <c r="O28">
        <v>57653.233666666638</v>
      </c>
      <c r="P28">
        <v>58916.155666666644</v>
      </c>
      <c r="Q28">
        <v>91428.937666666636</v>
      </c>
      <c r="R28">
        <v>42244.72666666664</v>
      </c>
      <c r="S28">
        <v>51085.140666666644</v>
      </c>
      <c r="T28">
        <v>76017.327666666635</v>
      </c>
      <c r="U28">
        <v>39286.061666666646</v>
      </c>
      <c r="V28">
        <v>26690.890666666644</v>
      </c>
      <c r="W28">
        <v>98238.179666666634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9:AI77"/>
  <sheetViews>
    <sheetView topLeftCell="D5" zoomScale="130" zoomScaleNormal="130" workbookViewId="0">
      <selection activeCell="F21" sqref="F21:L29"/>
    </sheetView>
  </sheetViews>
  <sheetFormatPr baseColWidth="10" defaultRowHeight="16" x14ac:dyDescent="0.2"/>
  <cols>
    <col min="26" max="26" width="12.1640625" bestFit="1" customWidth="1"/>
    <col min="27" max="27" width="12.83203125" bestFit="1" customWidth="1"/>
    <col min="29" max="29" width="12.1640625" bestFit="1" customWidth="1"/>
    <col min="30" max="30" width="12.83203125" bestFit="1" customWidth="1"/>
    <col min="32" max="32" width="16" bestFit="1" customWidth="1"/>
    <col min="33" max="33" width="12.83203125" bestFit="1" customWidth="1"/>
    <col min="34" max="34" width="12.33203125" bestFit="1" customWidth="1"/>
    <col min="35" max="35" width="19.33203125" bestFit="1" customWidth="1"/>
  </cols>
  <sheetData>
    <row r="9" spans="5:17" x14ac:dyDescent="0.2">
      <c r="F9" s="1"/>
    </row>
    <row r="10" spans="5:17" x14ac:dyDescent="0.2">
      <c r="E10" t="s">
        <v>19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  <c r="Q10">
        <v>12</v>
      </c>
    </row>
    <row r="11" spans="5:17" x14ac:dyDescent="0.2">
      <c r="E11" s="1" t="s">
        <v>20</v>
      </c>
      <c r="F11">
        <v>214.86600000000001</v>
      </c>
      <c r="G11">
        <v>312.25099999999998</v>
      </c>
      <c r="H11">
        <v>253.511</v>
      </c>
      <c r="I11">
        <v>122768.859</v>
      </c>
      <c r="J11">
        <v>115914.789</v>
      </c>
      <c r="K11">
        <v>77931.429999999993</v>
      </c>
      <c r="L11">
        <v>118759.05499999999</v>
      </c>
      <c r="M11">
        <v>120026.609</v>
      </c>
      <c r="N11">
        <v>85301.797000000006</v>
      </c>
      <c r="O11">
        <v>131932.34400000001</v>
      </c>
      <c r="P11">
        <v>129986.19500000001</v>
      </c>
      <c r="Q11">
        <v>72024.929999999993</v>
      </c>
    </row>
    <row r="12" spans="5:17" x14ac:dyDescent="0.2">
      <c r="E12" t="s">
        <v>21</v>
      </c>
      <c r="F12">
        <v>214.86600000000001</v>
      </c>
      <c r="G12">
        <v>1678.7370000000001</v>
      </c>
      <c r="H12">
        <v>290.61</v>
      </c>
      <c r="I12">
        <v>121108.68</v>
      </c>
      <c r="J12">
        <v>116802.07799999999</v>
      </c>
      <c r="K12">
        <v>72853.483999999997</v>
      </c>
      <c r="L12">
        <v>117969.156</v>
      </c>
      <c r="M12">
        <v>114256.141</v>
      </c>
      <c r="N12">
        <v>95051.148000000001</v>
      </c>
      <c r="O12">
        <v>126508.141</v>
      </c>
      <c r="P12">
        <v>121450.29700000001</v>
      </c>
      <c r="Q12">
        <v>70942.875</v>
      </c>
    </row>
    <row r="13" spans="5:17" x14ac:dyDescent="0.2">
      <c r="E13" t="s">
        <v>22</v>
      </c>
      <c r="F13">
        <v>4204.5720000000001</v>
      </c>
      <c r="G13">
        <v>1924.519</v>
      </c>
      <c r="H13">
        <v>2422.2660000000001</v>
      </c>
      <c r="I13">
        <v>123025.461</v>
      </c>
      <c r="J13">
        <v>123804.54700000001</v>
      </c>
      <c r="K13">
        <v>83054.202999999994</v>
      </c>
      <c r="L13">
        <v>127305.781</v>
      </c>
      <c r="M13">
        <v>121501.31299999999</v>
      </c>
      <c r="N13">
        <v>89970.108999999997</v>
      </c>
      <c r="O13">
        <v>128157.516</v>
      </c>
      <c r="P13">
        <v>121444.117</v>
      </c>
      <c r="Q13">
        <v>87071.733999999997</v>
      </c>
    </row>
    <row r="14" spans="5:17" x14ac:dyDescent="0.2">
      <c r="E14" t="s">
        <v>23</v>
      </c>
      <c r="F14">
        <v>28130.438999999998</v>
      </c>
      <c r="G14">
        <v>18990.134999999998</v>
      </c>
      <c r="H14">
        <v>20390.627</v>
      </c>
      <c r="I14">
        <v>111252.664</v>
      </c>
      <c r="J14">
        <v>109536.82799999999</v>
      </c>
      <c r="K14">
        <v>74148.858999999997</v>
      </c>
      <c r="L14">
        <v>109665.133</v>
      </c>
      <c r="M14">
        <v>115369.125</v>
      </c>
      <c r="N14">
        <v>91123.273000000001</v>
      </c>
      <c r="O14">
        <v>127342.883</v>
      </c>
      <c r="P14">
        <v>119225.883</v>
      </c>
      <c r="Q14">
        <v>77804.672000000006</v>
      </c>
    </row>
    <row r="15" spans="5:17" x14ac:dyDescent="0.2">
      <c r="E15" t="s">
        <v>24</v>
      </c>
      <c r="F15">
        <v>45922.582000000002</v>
      </c>
      <c r="G15">
        <v>42959.285000000003</v>
      </c>
      <c r="H15">
        <v>42614.574000000001</v>
      </c>
      <c r="I15">
        <v>96532.023000000001</v>
      </c>
      <c r="J15">
        <v>100821.617</v>
      </c>
      <c r="K15">
        <v>66803.226999999999</v>
      </c>
      <c r="L15">
        <v>99738.008000000002</v>
      </c>
      <c r="M15">
        <v>108816.484</v>
      </c>
      <c r="N15">
        <v>76422.733999999997</v>
      </c>
      <c r="O15">
        <v>105023.094</v>
      </c>
      <c r="P15">
        <v>123433.55499999999</v>
      </c>
      <c r="Q15">
        <v>100696.406</v>
      </c>
    </row>
    <row r="16" spans="5:17" x14ac:dyDescent="0.2">
      <c r="E16" t="s">
        <v>25</v>
      </c>
      <c r="F16">
        <v>60232.035000000003</v>
      </c>
      <c r="G16">
        <v>52608.160000000003</v>
      </c>
      <c r="H16">
        <v>59131.425999999999</v>
      </c>
      <c r="I16">
        <v>117945.969</v>
      </c>
      <c r="J16">
        <v>126744.648</v>
      </c>
      <c r="K16">
        <v>84230.554999999993</v>
      </c>
      <c r="L16">
        <v>126008.852</v>
      </c>
      <c r="M16">
        <v>124104.43</v>
      </c>
      <c r="N16">
        <v>100945.281</v>
      </c>
      <c r="O16">
        <v>139197.609</v>
      </c>
      <c r="P16">
        <v>124886.602</v>
      </c>
      <c r="Q16">
        <v>78314.789000000004</v>
      </c>
    </row>
    <row r="17" spans="5:35" x14ac:dyDescent="0.2">
      <c r="E17" t="s">
        <v>26</v>
      </c>
      <c r="F17">
        <v>57942.711000000003</v>
      </c>
      <c r="G17">
        <v>51575.565999999999</v>
      </c>
      <c r="H17">
        <v>61164.156000000003</v>
      </c>
      <c r="I17">
        <v>101755.273</v>
      </c>
      <c r="J17">
        <v>110541.594</v>
      </c>
      <c r="K17">
        <v>79013.491999999998</v>
      </c>
      <c r="L17">
        <v>127333.609</v>
      </c>
      <c r="M17">
        <v>112425.92200000001</v>
      </c>
      <c r="N17">
        <v>92519.133000000002</v>
      </c>
      <c r="O17">
        <v>124653.18799999999</v>
      </c>
      <c r="P17">
        <v>130824.016</v>
      </c>
      <c r="Q17">
        <v>83160.866999999998</v>
      </c>
    </row>
    <row r="18" spans="5:35" x14ac:dyDescent="0.2">
      <c r="E18" t="s">
        <v>27</v>
      </c>
      <c r="F18">
        <v>71980.101999999999</v>
      </c>
      <c r="G18">
        <v>58823.811999999998</v>
      </c>
      <c r="H18">
        <v>65037.925999999999</v>
      </c>
      <c r="I18">
        <v>110370.016</v>
      </c>
      <c r="J18">
        <v>109107.094</v>
      </c>
      <c r="K18">
        <v>76594.312000000005</v>
      </c>
      <c r="L18">
        <v>125778.523</v>
      </c>
      <c r="M18">
        <v>116938.109</v>
      </c>
      <c r="N18">
        <v>92005.922000000006</v>
      </c>
      <c r="O18">
        <v>128737.18799999999</v>
      </c>
      <c r="P18">
        <v>141332.359</v>
      </c>
      <c r="Q18">
        <v>69785.070000000007</v>
      </c>
    </row>
    <row r="21" spans="5:35" x14ac:dyDescent="0.2">
      <c r="G21" t="s">
        <v>28</v>
      </c>
      <c r="H21" t="s">
        <v>29</v>
      </c>
      <c r="J21">
        <v>215.97</v>
      </c>
      <c r="K21">
        <v>565.19799999999998</v>
      </c>
      <c r="L21">
        <v>304.80900000000003</v>
      </c>
    </row>
    <row r="22" spans="5:35" x14ac:dyDescent="0.2">
      <c r="F22">
        <v>125</v>
      </c>
      <c r="G22">
        <f>AVERAGE(J21:L21)</f>
        <v>361.99233333333336</v>
      </c>
      <c r="H22">
        <f>$G$29-G22</f>
        <v>167661.25733333331</v>
      </c>
      <c r="J22">
        <v>274.17500000000001</v>
      </c>
      <c r="K22">
        <v>5134.2700000000004</v>
      </c>
      <c r="L22">
        <v>447.25700000000001</v>
      </c>
    </row>
    <row r="23" spans="5:35" x14ac:dyDescent="0.2">
      <c r="F23">
        <v>100</v>
      </c>
      <c r="G23">
        <f t="shared" ref="G23:G29" si="0">AVERAGE(J22:L22)</f>
        <v>1951.9006666666667</v>
      </c>
      <c r="H23">
        <f t="shared" ref="H23:H29" si="1">$G$29-G23</f>
        <v>166071.34899999999</v>
      </c>
      <c r="J23">
        <v>10760.215</v>
      </c>
      <c r="K23">
        <v>4541.5</v>
      </c>
      <c r="L23">
        <v>5844.98</v>
      </c>
    </row>
    <row r="24" spans="5:35" x14ac:dyDescent="0.2">
      <c r="F24">
        <v>75</v>
      </c>
      <c r="G24">
        <f t="shared" si="0"/>
        <v>7048.8983333333335</v>
      </c>
      <c r="H24">
        <f t="shared" si="1"/>
        <v>160974.3513333333</v>
      </c>
      <c r="J24">
        <v>75244.922000000006</v>
      </c>
      <c r="K24">
        <v>50800.472999999998</v>
      </c>
      <c r="L24">
        <v>51086.898000000001</v>
      </c>
    </row>
    <row r="25" spans="5:35" x14ac:dyDescent="0.2">
      <c r="F25">
        <v>50</v>
      </c>
      <c r="G25">
        <f t="shared" si="0"/>
        <v>59044.097666666668</v>
      </c>
      <c r="H25">
        <f t="shared" si="1"/>
        <v>108979.15199999997</v>
      </c>
      <c r="J25">
        <v>116688.219</v>
      </c>
      <c r="K25">
        <v>110389.852</v>
      </c>
      <c r="L25">
        <v>111969.039</v>
      </c>
    </row>
    <row r="26" spans="5:35" x14ac:dyDescent="0.2">
      <c r="F26">
        <v>25</v>
      </c>
      <c r="G26">
        <f t="shared" si="0"/>
        <v>113015.70333333332</v>
      </c>
      <c r="H26">
        <f t="shared" si="1"/>
        <v>55007.546333333317</v>
      </c>
      <c r="J26">
        <v>158704.375</v>
      </c>
      <c r="K26">
        <v>135963.17199999999</v>
      </c>
      <c r="L26">
        <v>151451.75</v>
      </c>
    </row>
    <row r="27" spans="5:35" x14ac:dyDescent="0.2">
      <c r="F27">
        <v>10</v>
      </c>
      <c r="G27">
        <f t="shared" si="0"/>
        <v>148706.43233333333</v>
      </c>
      <c r="H27">
        <f t="shared" si="1"/>
        <v>19316.817333333311</v>
      </c>
      <c r="J27">
        <v>156710.09400000001</v>
      </c>
      <c r="K27">
        <v>139623.93700000001</v>
      </c>
      <c r="L27">
        <v>153683.43700000001</v>
      </c>
    </row>
    <row r="28" spans="5:35" x14ac:dyDescent="0.2">
      <c r="F28">
        <v>5</v>
      </c>
      <c r="G28">
        <f t="shared" si="0"/>
        <v>150005.82266666667</v>
      </c>
      <c r="H28">
        <f t="shared" si="1"/>
        <v>18017.426999999967</v>
      </c>
      <c r="J28">
        <v>185043.53099999999</v>
      </c>
      <c r="K28">
        <v>150264.68700000001</v>
      </c>
      <c r="L28">
        <v>168761.53099999999</v>
      </c>
    </row>
    <row r="29" spans="5:35" x14ac:dyDescent="0.2">
      <c r="F29">
        <v>0</v>
      </c>
      <c r="G29">
        <f t="shared" si="0"/>
        <v>168023.24966666664</v>
      </c>
      <c r="H29">
        <f t="shared" si="1"/>
        <v>0</v>
      </c>
      <c r="AH29" t="e">
        <f>_xlfn.T.TEST(AG35,AG37,2,1)</f>
        <v>#VALUE!</v>
      </c>
    </row>
    <row r="30" spans="5:35" x14ac:dyDescent="0.2">
      <c r="AH30">
        <f>_xlfn.T.TEST(T34:V36,T37:V39,2,1)</f>
        <v>0.88801710070056195</v>
      </c>
      <c r="AI30" s="2">
        <v>1.2704258015716294E-11</v>
      </c>
    </row>
    <row r="31" spans="5:35" x14ac:dyDescent="0.2">
      <c r="Z31">
        <v>45722.249666666648</v>
      </c>
      <c r="AA31">
        <v>49182.778333333299</v>
      </c>
      <c r="AB31">
        <v>90076.877333333308</v>
      </c>
      <c r="AC31">
        <v>46678.585666666644</v>
      </c>
      <c r="AD31">
        <v>49428.561999999976</v>
      </c>
      <c r="AE31">
        <v>77915.564999999973</v>
      </c>
      <c r="AF31">
        <v>39157.249333333304</v>
      </c>
      <c r="AG31">
        <v>46576.042666666639</v>
      </c>
      <c r="AH31">
        <v>91343.403333333321</v>
      </c>
    </row>
    <row r="33" spans="13:28" x14ac:dyDescent="0.2">
      <c r="M33" t="s">
        <v>30</v>
      </c>
      <c r="N33">
        <v>4</v>
      </c>
      <c r="O33">
        <v>5</v>
      </c>
      <c r="P33">
        <v>6</v>
      </c>
      <c r="Q33">
        <v>7</v>
      </c>
      <c r="R33">
        <v>8</v>
      </c>
      <c r="S33">
        <v>9</v>
      </c>
      <c r="T33">
        <v>10</v>
      </c>
      <c r="U33">
        <v>11</v>
      </c>
      <c r="V33">
        <v>12</v>
      </c>
      <c r="Z33" t="s">
        <v>49</v>
      </c>
      <c r="AA33">
        <v>0.5</v>
      </c>
      <c r="AB33">
        <v>5</v>
      </c>
    </row>
    <row r="34" spans="13:28" x14ac:dyDescent="0.2">
      <c r="M34" t="s">
        <v>20</v>
      </c>
      <c r="N34">
        <f>$G$29-I11</f>
        <v>45254.390666666644</v>
      </c>
      <c r="O34">
        <f t="shared" ref="O34:V34" si="2">$G$29-J11</f>
        <v>52108.460666666637</v>
      </c>
      <c r="P34">
        <f t="shared" si="2"/>
        <v>90091.819666666648</v>
      </c>
      <c r="Q34">
        <f t="shared" si="2"/>
        <v>49264.194666666648</v>
      </c>
      <c r="R34">
        <f t="shared" si="2"/>
        <v>47996.640666666644</v>
      </c>
      <c r="S34">
        <f t="shared" si="2"/>
        <v>82721.452666666635</v>
      </c>
      <c r="T34">
        <f t="shared" si="2"/>
        <v>36090.905666666629</v>
      </c>
      <c r="U34">
        <f t="shared" si="2"/>
        <v>38037.054666666634</v>
      </c>
      <c r="V34">
        <f t="shared" si="2"/>
        <v>95998.319666666648</v>
      </c>
      <c r="Z34">
        <f>AVERAGE(Z31,AC31,AF31)</f>
        <v>43852.694888888866</v>
      </c>
      <c r="AA34">
        <f t="shared" ref="AA34:AB34" si="3">AVERAGE(AA31,AD31,AG31)</f>
        <v>48395.794333333302</v>
      </c>
      <c r="AB34">
        <f t="shared" si="3"/>
        <v>86445.281888888872</v>
      </c>
    </row>
    <row r="35" spans="13:28" x14ac:dyDescent="0.2">
      <c r="M35" t="s">
        <v>21</v>
      </c>
      <c r="N35">
        <f t="shared" ref="N35:N41" si="4">$G$29-I12</f>
        <v>46914.569666666648</v>
      </c>
      <c r="O35">
        <f t="shared" ref="O35:O41" si="5">$G$29-J12</f>
        <v>51221.171666666647</v>
      </c>
      <c r="P35">
        <f t="shared" ref="P35:P41" si="6">$G$29-K12</f>
        <v>95169.765666666644</v>
      </c>
      <c r="Q35">
        <f t="shared" ref="Q35:Q41" si="7">$G$29-L12</f>
        <v>50054.093666666638</v>
      </c>
      <c r="R35">
        <f t="shared" ref="R35:R41" si="8">$G$29-M12</f>
        <v>53767.108666666638</v>
      </c>
      <c r="S35">
        <f t="shared" ref="S35:S41" si="9">$G$29-N12</f>
        <v>72972.10166666664</v>
      </c>
      <c r="T35">
        <f t="shared" ref="T35:T41" si="10">$G$29-O12</f>
        <v>41515.108666666638</v>
      </c>
      <c r="U35">
        <f t="shared" ref="U35:U41" si="11">$G$29-P12</f>
        <v>46572.952666666635</v>
      </c>
      <c r="V35">
        <f t="shared" ref="V35:V41" si="12">$G$29-Q12</f>
        <v>97080.374666666641</v>
      </c>
      <c r="Y35" t="s">
        <v>52</v>
      </c>
      <c r="Z35">
        <f>STDEV(Z31,AC31,AF31)</f>
        <v>4094.3926729264567</v>
      </c>
      <c r="AA35">
        <f t="shared" ref="AA35:AB35" si="13">STDEV(AA31,AD31,AG31)</f>
        <v>1580.7354297769471</v>
      </c>
      <c r="AB35">
        <f t="shared" si="13"/>
        <v>7414.0457700648394</v>
      </c>
    </row>
    <row r="36" spans="13:28" x14ac:dyDescent="0.2">
      <c r="M36" t="s">
        <v>22</v>
      </c>
      <c r="N36">
        <f t="shared" si="4"/>
        <v>44997.788666666645</v>
      </c>
      <c r="O36">
        <f t="shared" si="5"/>
        <v>44218.702666666635</v>
      </c>
      <c r="P36">
        <f t="shared" si="6"/>
        <v>84969.046666666647</v>
      </c>
      <c r="Q36">
        <f t="shared" si="7"/>
        <v>40717.468666666638</v>
      </c>
      <c r="R36">
        <f t="shared" si="8"/>
        <v>46521.936666666646</v>
      </c>
      <c r="S36">
        <f t="shared" si="9"/>
        <v>78053.140666666644</v>
      </c>
      <c r="T36">
        <f t="shared" si="10"/>
        <v>39865.733666666638</v>
      </c>
      <c r="U36">
        <f t="shared" si="11"/>
        <v>46579.132666666643</v>
      </c>
      <c r="V36">
        <f t="shared" si="12"/>
        <v>80951.515666666644</v>
      </c>
    </row>
    <row r="37" spans="13:28" x14ac:dyDescent="0.2">
      <c r="M37" t="s">
        <v>23</v>
      </c>
      <c r="N37">
        <f t="shared" si="4"/>
        <v>56770.585666666637</v>
      </c>
      <c r="O37">
        <f t="shared" si="5"/>
        <v>58486.421666666647</v>
      </c>
      <c r="P37">
        <f t="shared" si="6"/>
        <v>93874.390666666644</v>
      </c>
      <c r="Q37">
        <f t="shared" si="7"/>
        <v>58358.11666666664</v>
      </c>
      <c r="R37">
        <f t="shared" si="8"/>
        <v>52654.124666666641</v>
      </c>
      <c r="S37">
        <f t="shared" si="9"/>
        <v>76899.97666666664</v>
      </c>
      <c r="T37">
        <f t="shared" si="10"/>
        <v>40680.36666666664</v>
      </c>
      <c r="U37">
        <f t="shared" si="11"/>
        <v>48797.36666666664</v>
      </c>
      <c r="V37">
        <f t="shared" si="12"/>
        <v>90218.577666666635</v>
      </c>
    </row>
    <row r="38" spans="13:28" x14ac:dyDescent="0.2">
      <c r="M38" t="s">
        <v>24</v>
      </c>
      <c r="N38">
        <f t="shared" si="4"/>
        <v>71491.22666666664</v>
      </c>
      <c r="O38">
        <f t="shared" si="5"/>
        <v>67201.632666666643</v>
      </c>
      <c r="P38">
        <f t="shared" si="6"/>
        <v>101220.02266666664</v>
      </c>
      <c r="Q38">
        <f t="shared" si="7"/>
        <v>68285.24166666664</v>
      </c>
      <c r="R38">
        <f t="shared" si="8"/>
        <v>59206.765666666644</v>
      </c>
      <c r="S38">
        <f t="shared" si="9"/>
        <v>91600.515666666644</v>
      </c>
      <c r="T38">
        <f t="shared" si="10"/>
        <v>63000.155666666644</v>
      </c>
      <c r="U38">
        <f t="shared" si="11"/>
        <v>44589.694666666648</v>
      </c>
      <c r="V38">
        <f t="shared" si="12"/>
        <v>67326.843666666638</v>
      </c>
    </row>
    <row r="39" spans="13:28" x14ac:dyDescent="0.2">
      <c r="M39" t="s">
        <v>25</v>
      </c>
      <c r="N39">
        <f t="shared" si="4"/>
        <v>50077.280666666644</v>
      </c>
      <c r="O39">
        <f t="shared" si="5"/>
        <v>41278.60166666664</v>
      </c>
      <c r="P39">
        <f t="shared" si="6"/>
        <v>83792.694666666648</v>
      </c>
      <c r="Q39">
        <f t="shared" si="7"/>
        <v>42014.397666666642</v>
      </c>
      <c r="R39">
        <f t="shared" si="8"/>
        <v>43918.819666666648</v>
      </c>
      <c r="S39">
        <f t="shared" si="9"/>
        <v>67077.968666666638</v>
      </c>
      <c r="T39">
        <f t="shared" si="10"/>
        <v>28825.640666666644</v>
      </c>
      <c r="U39">
        <f t="shared" si="11"/>
        <v>43136.647666666642</v>
      </c>
      <c r="V39">
        <f t="shared" si="12"/>
        <v>89708.460666666637</v>
      </c>
    </row>
    <row r="40" spans="13:28" x14ac:dyDescent="0.2">
      <c r="M40" t="s">
        <v>26</v>
      </c>
      <c r="N40">
        <f t="shared" si="4"/>
        <v>66267.97666666664</v>
      </c>
      <c r="O40">
        <f t="shared" si="5"/>
        <v>57481.655666666644</v>
      </c>
      <c r="P40">
        <f t="shared" si="6"/>
        <v>89009.757666666643</v>
      </c>
      <c r="Q40">
        <f t="shared" si="7"/>
        <v>40689.640666666644</v>
      </c>
      <c r="R40">
        <f t="shared" si="8"/>
        <v>55597.327666666635</v>
      </c>
      <c r="S40">
        <f t="shared" si="9"/>
        <v>75504.11666666664</v>
      </c>
      <c r="T40">
        <f t="shared" si="10"/>
        <v>43370.061666666646</v>
      </c>
      <c r="U40">
        <f t="shared" si="11"/>
        <v>37199.233666666638</v>
      </c>
      <c r="V40">
        <f t="shared" si="12"/>
        <v>84862.382666666643</v>
      </c>
    </row>
    <row r="41" spans="13:28" x14ac:dyDescent="0.2">
      <c r="M41" t="s">
        <v>27</v>
      </c>
      <c r="N41">
        <f t="shared" si="4"/>
        <v>57653.233666666638</v>
      </c>
      <c r="O41">
        <f t="shared" si="5"/>
        <v>58916.155666666644</v>
      </c>
      <c r="P41">
        <f t="shared" si="6"/>
        <v>91428.937666666636</v>
      </c>
      <c r="Q41">
        <f t="shared" si="7"/>
        <v>42244.72666666664</v>
      </c>
      <c r="R41">
        <f t="shared" si="8"/>
        <v>51085.140666666644</v>
      </c>
      <c r="S41">
        <f t="shared" si="9"/>
        <v>76017.327666666635</v>
      </c>
      <c r="T41">
        <f t="shared" si="10"/>
        <v>39286.061666666646</v>
      </c>
      <c r="U41">
        <f t="shared" si="11"/>
        <v>26690.890666666644</v>
      </c>
      <c r="V41">
        <f t="shared" si="12"/>
        <v>98238.179666666634</v>
      </c>
    </row>
    <row r="43" spans="13:28" x14ac:dyDescent="0.2">
      <c r="N43" t="s">
        <v>36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</row>
    <row r="44" spans="13:28" x14ac:dyDescent="0.2">
      <c r="N44">
        <f>AVERAGE(N34:N41)</f>
        <v>54928.381541666633</v>
      </c>
      <c r="O44">
        <f t="shared" ref="O44:V44" si="14">AVERAGE(O34:O41)</f>
        <v>53864.100291666633</v>
      </c>
      <c r="P44">
        <f t="shared" si="14"/>
        <v>91194.554416666651</v>
      </c>
      <c r="Q44">
        <f t="shared" si="14"/>
        <v>48953.485041666638</v>
      </c>
      <c r="R44">
        <f t="shared" si="14"/>
        <v>51343.483041666637</v>
      </c>
      <c r="S44">
        <f t="shared" si="14"/>
        <v>77605.825041666627</v>
      </c>
      <c r="T44">
        <f t="shared" si="14"/>
        <v>41579.254291666643</v>
      </c>
      <c r="U44">
        <f t="shared" si="14"/>
        <v>41450.371666666644</v>
      </c>
      <c r="V44">
        <f t="shared" si="14"/>
        <v>88048.081791666642</v>
      </c>
    </row>
    <row r="50" spans="9:26" x14ac:dyDescent="0.2">
      <c r="I50" t="s">
        <v>31</v>
      </c>
      <c r="O50" t="s">
        <v>45</v>
      </c>
      <c r="P50" t="s">
        <v>46</v>
      </c>
      <c r="Q50">
        <v>5</v>
      </c>
    </row>
    <row r="51" spans="9:26" x14ac:dyDescent="0.2">
      <c r="I51">
        <f>AG35-AG37</f>
        <v>0</v>
      </c>
      <c r="J51" t="s">
        <v>32</v>
      </c>
      <c r="O51">
        <f>AVERAGE(N44,Q44,T44)</f>
        <v>48487.040291666635</v>
      </c>
      <c r="P51">
        <f>AVERAGE(O44,R44,U44)</f>
        <v>48885.984999999964</v>
      </c>
      <c r="Q51">
        <f>AVERAGE(P44,S44,V44)</f>
        <v>85616.153749999983</v>
      </c>
    </row>
    <row r="52" spans="9:26" x14ac:dyDescent="0.2">
      <c r="I52">
        <f>AG37-AG35</f>
        <v>0</v>
      </c>
      <c r="J52">
        <v>-68.62</v>
      </c>
      <c r="K52" t="s">
        <v>33</v>
      </c>
    </row>
    <row r="53" spans="9:26" x14ac:dyDescent="0.2">
      <c r="J53">
        <v>36.090000000000003</v>
      </c>
      <c r="K53" t="s">
        <v>34</v>
      </c>
      <c r="N53">
        <f t="shared" ref="N53:V53" si="15">AVERAGE(N34:N36)</f>
        <v>45722.249666666648</v>
      </c>
      <c r="O53">
        <f t="shared" si="15"/>
        <v>49182.778333333299</v>
      </c>
      <c r="P53">
        <f t="shared" si="15"/>
        <v>90076.877333333308</v>
      </c>
      <c r="Q53">
        <f t="shared" si="15"/>
        <v>46678.585666666644</v>
      </c>
      <c r="R53">
        <f t="shared" si="15"/>
        <v>49428.561999999976</v>
      </c>
      <c r="S53">
        <f t="shared" si="15"/>
        <v>77915.564999999973</v>
      </c>
      <c r="T53">
        <f t="shared" si="15"/>
        <v>39157.249333333304</v>
      </c>
      <c r="U53">
        <f t="shared" si="15"/>
        <v>43729.713333333297</v>
      </c>
      <c r="V53">
        <f t="shared" si="15"/>
        <v>91343.403333333321</v>
      </c>
    </row>
    <row r="54" spans="9:26" x14ac:dyDescent="0.2">
      <c r="J54">
        <v>113.54</v>
      </c>
      <c r="K54" t="s">
        <v>35</v>
      </c>
    </row>
    <row r="56" spans="9:26" x14ac:dyDescent="0.2">
      <c r="O56" t="s">
        <v>49</v>
      </c>
      <c r="P56" t="s">
        <v>50</v>
      </c>
    </row>
    <row r="57" spans="9:26" x14ac:dyDescent="0.2">
      <c r="O57">
        <f>N44</f>
        <v>54928.381541666633</v>
      </c>
      <c r="P57">
        <f>P44</f>
        <v>91194.554416666651</v>
      </c>
    </row>
    <row r="58" spans="9:26" x14ac:dyDescent="0.2">
      <c r="O58">
        <f>Q44</f>
        <v>48953.485041666638</v>
      </c>
      <c r="P58">
        <f>S44</f>
        <v>77605.825041666627</v>
      </c>
    </row>
    <row r="59" spans="9:26" x14ac:dyDescent="0.2">
      <c r="O59">
        <f>T44</f>
        <v>41579.254291666643</v>
      </c>
      <c r="P59">
        <f>V44</f>
        <v>88048.081791666642</v>
      </c>
    </row>
    <row r="61" spans="9:26" x14ac:dyDescent="0.2">
      <c r="O61">
        <f>_xlfn.T.TEST(O57:O59,P57:P59,1,1)</f>
        <v>9.3902951454241552E-3</v>
      </c>
    </row>
    <row r="64" spans="9:26" x14ac:dyDescent="0.2">
      <c r="Z64">
        <v>68103.279583333351</v>
      </c>
    </row>
    <row r="65" spans="14:26" x14ac:dyDescent="0.2">
      <c r="Z65">
        <v>261587.85499999998</v>
      </c>
    </row>
    <row r="66" spans="14:26" x14ac:dyDescent="0.2">
      <c r="Z66">
        <v>161336.20716666672</v>
      </c>
    </row>
    <row r="67" spans="14:26" x14ac:dyDescent="0.2">
      <c r="Z67">
        <v>268841.71266666666</v>
      </c>
    </row>
    <row r="68" spans="14:26" x14ac:dyDescent="0.2">
      <c r="Z68">
        <v>256483.25650000002</v>
      </c>
    </row>
    <row r="69" spans="14:26" x14ac:dyDescent="0.2">
      <c r="Z69">
        <v>271859.55933333334</v>
      </c>
    </row>
    <row r="76" spans="14:26" x14ac:dyDescent="0.2">
      <c r="N76" t="s">
        <v>47</v>
      </c>
      <c r="O76" t="s">
        <v>45</v>
      </c>
      <c r="P76" t="s">
        <v>48</v>
      </c>
      <c r="Q76" t="s">
        <v>51</v>
      </c>
    </row>
    <row r="77" spans="14:26" x14ac:dyDescent="0.2">
      <c r="O77">
        <f>STDEV(N44,Q44,T44)</f>
        <v>6686.7763244163716</v>
      </c>
      <c r="P77">
        <f>STDEV(P44,S44,V44)</f>
        <v>7113.3042256486287</v>
      </c>
      <c r="Q77">
        <f>STDEV(O44,S44,U44)</f>
        <v>18371.113925724541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82"/>
  <sheetViews>
    <sheetView topLeftCell="A147" workbookViewId="0">
      <selection activeCell="C4" sqref="C4:E11"/>
    </sheetView>
  </sheetViews>
  <sheetFormatPr baseColWidth="10" defaultRowHeight="16" x14ac:dyDescent="0.2"/>
  <sheetData>
    <row r="1" spans="1:30" x14ac:dyDescent="0.2">
      <c r="A1" t="s">
        <v>0</v>
      </c>
    </row>
    <row r="2" spans="1:30" x14ac:dyDescent="0.2">
      <c r="A2" t="s">
        <v>1</v>
      </c>
      <c r="B2" t="s">
        <v>2</v>
      </c>
      <c r="C2" s="1">
        <v>45352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0</v>
      </c>
      <c r="Q2">
        <v>1</v>
      </c>
      <c r="R2">
        <v>12</v>
      </c>
      <c r="S2">
        <v>96</v>
      </c>
      <c r="Y2">
        <v>1</v>
      </c>
      <c r="AC2">
        <v>1</v>
      </c>
      <c r="AD2">
        <v>8</v>
      </c>
    </row>
    <row r="3" spans="1:30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30" x14ac:dyDescent="0.2">
      <c r="B4">
        <v>24</v>
      </c>
      <c r="C4">
        <v>215.97</v>
      </c>
      <c r="D4">
        <v>565.19799999999998</v>
      </c>
      <c r="E4">
        <v>304.80900000000003</v>
      </c>
      <c r="F4">
        <v>182231.32800000001</v>
      </c>
      <c r="G4">
        <v>170144.65599999999</v>
      </c>
      <c r="H4">
        <v>111011.727</v>
      </c>
      <c r="I4">
        <v>179734.65599999999</v>
      </c>
      <c r="J4">
        <v>175934.5</v>
      </c>
      <c r="K4">
        <v>121318.55499999999</v>
      </c>
      <c r="L4">
        <v>195028.71900000001</v>
      </c>
      <c r="M4">
        <v>186558.391</v>
      </c>
      <c r="N4">
        <v>103411.414</v>
      </c>
    </row>
    <row r="5" spans="1:30" x14ac:dyDescent="0.2">
      <c r="C5">
        <v>274.17500000000001</v>
      </c>
      <c r="D5">
        <v>5134.2700000000004</v>
      </c>
      <c r="E5">
        <v>447.25700000000001</v>
      </c>
      <c r="F5">
        <v>178601.18799999999</v>
      </c>
      <c r="G5">
        <v>168174.891</v>
      </c>
      <c r="H5">
        <v>101682.125</v>
      </c>
      <c r="I5">
        <v>172022.53099999999</v>
      </c>
      <c r="J5">
        <v>165278.43700000001</v>
      </c>
      <c r="K5">
        <v>140261.125</v>
      </c>
      <c r="L5">
        <v>178614.984</v>
      </c>
      <c r="M5">
        <v>168058.46900000001</v>
      </c>
      <c r="N5">
        <v>105696.711</v>
      </c>
    </row>
    <row r="6" spans="1:30" x14ac:dyDescent="0.2">
      <c r="C6">
        <v>10760.215</v>
      </c>
      <c r="D6">
        <v>4541.5</v>
      </c>
      <c r="E6">
        <v>5844.98</v>
      </c>
      <c r="F6">
        <v>177581.07800000001</v>
      </c>
      <c r="G6">
        <v>174050.5</v>
      </c>
      <c r="H6">
        <v>116368.094</v>
      </c>
      <c r="I6">
        <v>177882.82800000001</v>
      </c>
      <c r="J6">
        <v>166727.42199999999</v>
      </c>
      <c r="K6">
        <v>129442.711</v>
      </c>
      <c r="L6">
        <v>183972.875</v>
      </c>
      <c r="M6">
        <v>164615.21900000001</v>
      </c>
      <c r="N6">
        <v>124034.266</v>
      </c>
    </row>
    <row r="7" spans="1:30" x14ac:dyDescent="0.2">
      <c r="C7">
        <v>75244.922000000006</v>
      </c>
      <c r="D7">
        <v>50800.472999999998</v>
      </c>
      <c r="E7">
        <v>51086.898000000001</v>
      </c>
      <c r="F7">
        <v>159557.53099999999</v>
      </c>
      <c r="G7">
        <v>156137.234</v>
      </c>
      <c r="H7">
        <v>105249.45299999999</v>
      </c>
      <c r="I7">
        <v>161511.96900000001</v>
      </c>
      <c r="J7">
        <v>163089.641</v>
      </c>
      <c r="K7">
        <v>126875.57799999999</v>
      </c>
      <c r="L7">
        <v>183778.34400000001</v>
      </c>
      <c r="M7">
        <v>164010.18700000001</v>
      </c>
      <c r="N7">
        <v>113477.773</v>
      </c>
    </row>
    <row r="8" spans="1:30" x14ac:dyDescent="0.2">
      <c r="C8">
        <v>116688.219</v>
      </c>
      <c r="D8">
        <v>110389.852</v>
      </c>
      <c r="E8">
        <v>111969.039</v>
      </c>
      <c r="F8">
        <v>140853.90599999999</v>
      </c>
      <c r="G8">
        <v>137436.65599999999</v>
      </c>
      <c r="H8">
        <v>91631.085999999996</v>
      </c>
      <c r="I8">
        <v>138478.234</v>
      </c>
      <c r="J8">
        <v>150367.31299999999</v>
      </c>
      <c r="K8">
        <v>104264.57</v>
      </c>
      <c r="L8">
        <v>147421.84400000001</v>
      </c>
      <c r="M8">
        <v>182424.32800000001</v>
      </c>
      <c r="N8">
        <v>138732.5</v>
      </c>
    </row>
    <row r="9" spans="1:30" x14ac:dyDescent="0.2">
      <c r="C9">
        <v>158704.375</v>
      </c>
      <c r="D9">
        <v>135963.17199999999</v>
      </c>
      <c r="E9">
        <v>151451.75</v>
      </c>
      <c r="F9">
        <v>173662.984</v>
      </c>
      <c r="G9">
        <v>180048.641</v>
      </c>
      <c r="H9">
        <v>117022.125</v>
      </c>
      <c r="I9">
        <v>178225.92199999999</v>
      </c>
      <c r="J9">
        <v>175551.57800000001</v>
      </c>
      <c r="K9">
        <v>133915.28099999999</v>
      </c>
      <c r="L9">
        <v>190353.95300000001</v>
      </c>
      <c r="M9">
        <v>166364.42199999999</v>
      </c>
      <c r="N9">
        <v>106695.383</v>
      </c>
    </row>
    <row r="10" spans="1:30" x14ac:dyDescent="0.2">
      <c r="C10">
        <v>156710.09400000001</v>
      </c>
      <c r="D10">
        <v>139623.93700000001</v>
      </c>
      <c r="E10">
        <v>153683.43700000001</v>
      </c>
      <c r="F10">
        <v>150053.29699999999</v>
      </c>
      <c r="G10">
        <v>156926.06299999999</v>
      </c>
      <c r="H10">
        <v>108110.68</v>
      </c>
      <c r="I10">
        <v>173157.516</v>
      </c>
      <c r="J10">
        <v>162260.984</v>
      </c>
      <c r="K10">
        <v>127953.898</v>
      </c>
      <c r="L10">
        <v>179933.766</v>
      </c>
      <c r="M10">
        <v>178406.67199999999</v>
      </c>
      <c r="N10">
        <v>117699.141</v>
      </c>
    </row>
    <row r="11" spans="1:30" x14ac:dyDescent="0.2">
      <c r="C11">
        <v>185043.53099999999</v>
      </c>
      <c r="D11">
        <v>150264.68700000001</v>
      </c>
      <c r="E11">
        <v>168761.53099999999</v>
      </c>
      <c r="F11">
        <v>158131.516</v>
      </c>
      <c r="G11">
        <v>160311.125</v>
      </c>
      <c r="H11">
        <v>108913.29700000001</v>
      </c>
      <c r="I11">
        <v>181186.71900000001</v>
      </c>
      <c r="J11">
        <v>172526.45300000001</v>
      </c>
      <c r="K11">
        <v>125978</v>
      </c>
      <c r="L11">
        <v>180117.57800000001</v>
      </c>
      <c r="M11">
        <v>191897.90599999999</v>
      </c>
      <c r="N11">
        <v>92067.616999999998</v>
      </c>
    </row>
    <row r="13" spans="1:30" x14ac:dyDescent="0.2">
      <c r="A13" t="s">
        <v>8</v>
      </c>
    </row>
    <row r="14" spans="1:30" x14ac:dyDescent="0.2">
      <c r="A14" t="s">
        <v>1</v>
      </c>
      <c r="B14" t="s">
        <v>9</v>
      </c>
      <c r="C14" s="1">
        <v>45352</v>
      </c>
      <c r="D14" t="s">
        <v>3</v>
      </c>
      <c r="E14" t="s">
        <v>4</v>
      </c>
      <c r="F14" t="s">
        <v>5</v>
      </c>
      <c r="G14" t="s">
        <v>6</v>
      </c>
      <c r="H14" t="b">
        <v>0</v>
      </c>
      <c r="I14">
        <v>1</v>
      </c>
      <c r="O14">
        <v>1</v>
      </c>
      <c r="P14">
        <v>0</v>
      </c>
      <c r="Q14">
        <v>1</v>
      </c>
      <c r="R14">
        <v>12</v>
      </c>
      <c r="S14">
        <v>96</v>
      </c>
      <c r="Y14">
        <v>1</v>
      </c>
      <c r="AC14">
        <v>1</v>
      </c>
      <c r="AD14">
        <v>8</v>
      </c>
    </row>
    <row r="15" spans="1:30" x14ac:dyDescent="0.2">
      <c r="B15" t="s">
        <v>7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</row>
    <row r="16" spans="1:30" x14ac:dyDescent="0.2">
      <c r="B16">
        <v>24</v>
      </c>
      <c r="C16">
        <v>239.32599999999999</v>
      </c>
      <c r="D16">
        <v>524.67600000000004</v>
      </c>
      <c r="E16">
        <v>311.43099999999998</v>
      </c>
      <c r="F16">
        <v>38625.065999999999</v>
      </c>
      <c r="G16">
        <v>36926.773000000001</v>
      </c>
      <c r="H16">
        <v>23878.903999999999</v>
      </c>
      <c r="I16">
        <v>38884.336000000003</v>
      </c>
      <c r="J16">
        <v>37489.800999999999</v>
      </c>
      <c r="K16">
        <v>26792.236000000001</v>
      </c>
      <c r="L16">
        <v>40624.050999999999</v>
      </c>
      <c r="M16">
        <v>38980.987999999998</v>
      </c>
      <c r="N16">
        <v>20531.407999999999</v>
      </c>
    </row>
    <row r="17" spans="1:30" x14ac:dyDescent="0.2">
      <c r="C17">
        <v>248.53100000000001</v>
      </c>
      <c r="D17">
        <v>4169.7950000000001</v>
      </c>
      <c r="E17">
        <v>429.55900000000003</v>
      </c>
      <c r="F17">
        <v>38764.671999999999</v>
      </c>
      <c r="G17">
        <v>41343.565999999999</v>
      </c>
      <c r="H17">
        <v>22332.49</v>
      </c>
      <c r="I17">
        <v>43083.281000000003</v>
      </c>
      <c r="J17">
        <v>34670.055</v>
      </c>
      <c r="K17">
        <v>33140.516000000003</v>
      </c>
      <c r="L17">
        <v>37792.031000000003</v>
      </c>
      <c r="M17">
        <v>40774.398000000001</v>
      </c>
      <c r="N17">
        <v>20749.256000000001</v>
      </c>
    </row>
    <row r="18" spans="1:30" x14ac:dyDescent="0.2">
      <c r="C18">
        <v>9054.5</v>
      </c>
      <c r="D18">
        <v>4157.5219999999999</v>
      </c>
      <c r="E18">
        <v>5240.625</v>
      </c>
      <c r="F18">
        <v>158751.375</v>
      </c>
      <c r="G18">
        <v>43707.675999999999</v>
      </c>
      <c r="H18">
        <v>25192.127</v>
      </c>
      <c r="I18">
        <v>44907.375</v>
      </c>
      <c r="J18">
        <v>35759.288999999997</v>
      </c>
      <c r="K18">
        <v>31652.396000000001</v>
      </c>
      <c r="L18">
        <v>39014.737999999998</v>
      </c>
      <c r="M18">
        <v>40168.413999999997</v>
      </c>
      <c r="N18">
        <v>24685.861000000001</v>
      </c>
    </row>
    <row r="19" spans="1:30" x14ac:dyDescent="0.2">
      <c r="C19">
        <v>64506.023000000001</v>
      </c>
      <c r="D19">
        <v>42389.851999999999</v>
      </c>
      <c r="E19">
        <v>44531.508000000002</v>
      </c>
      <c r="F19">
        <v>139948.93700000001</v>
      </c>
      <c r="G19">
        <v>36007.82</v>
      </c>
      <c r="H19">
        <v>20621.923999999999</v>
      </c>
      <c r="I19">
        <v>37136.949000000001</v>
      </c>
      <c r="J19">
        <v>32341.224999999999</v>
      </c>
      <c r="K19">
        <v>29157.883000000002</v>
      </c>
      <c r="L19">
        <v>35185.523000000001</v>
      </c>
      <c r="M19">
        <v>38350.457000000002</v>
      </c>
      <c r="N19">
        <v>23940.27</v>
      </c>
    </row>
    <row r="20" spans="1:30" x14ac:dyDescent="0.2">
      <c r="C20">
        <v>99932.414000000004</v>
      </c>
      <c r="D20">
        <v>95356.062999999995</v>
      </c>
      <c r="E20">
        <v>96742.93</v>
      </c>
      <c r="F20">
        <v>129828.211</v>
      </c>
      <c r="G20">
        <v>33286.258000000002</v>
      </c>
      <c r="H20">
        <v>19954.572</v>
      </c>
      <c r="I20">
        <v>33872.296999999999</v>
      </c>
      <c r="J20">
        <v>31805.811000000002</v>
      </c>
      <c r="K20">
        <v>25643.168000000001</v>
      </c>
      <c r="L20">
        <v>31950.02</v>
      </c>
      <c r="M20">
        <v>41622.777000000002</v>
      </c>
      <c r="N20">
        <v>26965.598000000002</v>
      </c>
    </row>
    <row r="21" spans="1:30" x14ac:dyDescent="0.2">
      <c r="C21">
        <v>135938.68700000001</v>
      </c>
      <c r="D21">
        <v>118538.469</v>
      </c>
      <c r="E21">
        <v>133310.71900000001</v>
      </c>
      <c r="F21">
        <v>160179.65599999999</v>
      </c>
      <c r="G21">
        <v>42589.288999999997</v>
      </c>
      <c r="H21">
        <v>23607.361000000001</v>
      </c>
      <c r="I21">
        <v>43063.336000000003</v>
      </c>
      <c r="J21">
        <v>35671.843999999997</v>
      </c>
      <c r="K21">
        <v>33206.480000000003</v>
      </c>
      <c r="L21">
        <v>38483.925999999999</v>
      </c>
      <c r="M21">
        <v>40188.355000000003</v>
      </c>
      <c r="N21">
        <v>21028.469000000001</v>
      </c>
    </row>
    <row r="22" spans="1:30" x14ac:dyDescent="0.2">
      <c r="C22">
        <v>132962.46900000001</v>
      </c>
      <c r="D22">
        <v>117403.20299999999</v>
      </c>
      <c r="E22">
        <v>133085.20300000001</v>
      </c>
      <c r="F22">
        <v>136432.68799999999</v>
      </c>
      <c r="G22">
        <v>39240.258000000002</v>
      </c>
      <c r="H22">
        <v>24119.763999999999</v>
      </c>
      <c r="I22">
        <v>44987.148000000001</v>
      </c>
      <c r="J22">
        <v>35771.561999999998</v>
      </c>
      <c r="K22">
        <v>32365.771000000001</v>
      </c>
      <c r="L22">
        <v>39524.074000000001</v>
      </c>
      <c r="M22">
        <v>44109.620999999999</v>
      </c>
      <c r="N22">
        <v>23731.627</v>
      </c>
    </row>
    <row r="23" spans="1:30" x14ac:dyDescent="0.2">
      <c r="C23">
        <v>160745.75</v>
      </c>
      <c r="D23">
        <v>131000.289</v>
      </c>
      <c r="E23">
        <v>147010.59400000001</v>
      </c>
      <c r="F23">
        <v>147009.06200000001</v>
      </c>
      <c r="G23">
        <v>38761.605000000003</v>
      </c>
      <c r="H23">
        <v>27927.502</v>
      </c>
      <c r="I23">
        <v>45023.968999999997</v>
      </c>
      <c r="J23">
        <v>41909.660000000003</v>
      </c>
      <c r="K23">
        <v>31514.324000000001</v>
      </c>
      <c r="L23">
        <v>43775.18</v>
      </c>
      <c r="M23">
        <v>46679.305</v>
      </c>
      <c r="N23">
        <v>21836.960999999999</v>
      </c>
    </row>
    <row r="25" spans="1:30" x14ac:dyDescent="0.2">
      <c r="A25" t="s">
        <v>8</v>
      </c>
    </row>
    <row r="26" spans="1:30" x14ac:dyDescent="0.2">
      <c r="A26" t="s">
        <v>1</v>
      </c>
      <c r="B26" t="s">
        <v>10</v>
      </c>
      <c r="C26" s="1">
        <v>45352</v>
      </c>
      <c r="D26" t="s">
        <v>3</v>
      </c>
      <c r="E26" t="s">
        <v>4</v>
      </c>
      <c r="F26" t="s">
        <v>5</v>
      </c>
      <c r="G26" t="s">
        <v>6</v>
      </c>
      <c r="H26" t="b">
        <v>0</v>
      </c>
      <c r="I26">
        <v>1</v>
      </c>
      <c r="O26">
        <v>1</v>
      </c>
      <c r="P26">
        <v>0</v>
      </c>
      <c r="Q26">
        <v>1</v>
      </c>
      <c r="R26">
        <v>12</v>
      </c>
      <c r="S26">
        <v>96</v>
      </c>
      <c r="Y26">
        <v>1</v>
      </c>
      <c r="AC26">
        <v>1</v>
      </c>
      <c r="AD26">
        <v>8</v>
      </c>
    </row>
    <row r="27" spans="1:30" x14ac:dyDescent="0.2">
      <c r="B27" t="s">
        <v>7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</row>
    <row r="28" spans="1:30" x14ac:dyDescent="0.2">
      <c r="B28" s="1">
        <v>45315</v>
      </c>
      <c r="C28">
        <v>205.816</v>
      </c>
      <c r="D28">
        <v>476.142</v>
      </c>
      <c r="E28">
        <v>296.43700000000001</v>
      </c>
      <c r="F28">
        <v>98857.93</v>
      </c>
      <c r="G28">
        <v>95374.414000000004</v>
      </c>
      <c r="H28">
        <v>24373.888999999999</v>
      </c>
      <c r="I28">
        <v>40943.648000000001</v>
      </c>
      <c r="J28">
        <v>38867.050999999999</v>
      </c>
      <c r="K28">
        <v>31919.978999999999</v>
      </c>
      <c r="L28">
        <v>112979.391</v>
      </c>
      <c r="M28">
        <v>106875.55499999999</v>
      </c>
      <c r="N28">
        <v>63884.5</v>
      </c>
    </row>
    <row r="29" spans="1:30" x14ac:dyDescent="0.2">
      <c r="C29">
        <v>238.071</v>
      </c>
      <c r="D29">
        <v>3571.069</v>
      </c>
      <c r="E29">
        <v>383.98599999999999</v>
      </c>
      <c r="F29">
        <v>100588.94500000001</v>
      </c>
      <c r="G29">
        <v>103031.094</v>
      </c>
      <c r="H29">
        <v>28169.203000000001</v>
      </c>
      <c r="I29">
        <v>39547.476999999999</v>
      </c>
      <c r="J29">
        <v>42353.644999999997</v>
      </c>
      <c r="K29">
        <v>27751.428</v>
      </c>
      <c r="L29">
        <v>115909.977</v>
      </c>
      <c r="M29">
        <v>98518.491999999998</v>
      </c>
      <c r="N29">
        <v>80483.437999999995</v>
      </c>
    </row>
    <row r="30" spans="1:30" x14ac:dyDescent="0.2">
      <c r="C30">
        <v>7957.7240000000002</v>
      </c>
      <c r="D30">
        <v>3543.422</v>
      </c>
      <c r="E30">
        <v>4733.7780000000002</v>
      </c>
      <c r="F30">
        <v>159211.29699999999</v>
      </c>
      <c r="G30">
        <v>110504.992</v>
      </c>
      <c r="H30">
        <v>67364.945000000007</v>
      </c>
      <c r="I30">
        <v>33025.858999999997</v>
      </c>
      <c r="J30">
        <v>39297.116999999998</v>
      </c>
      <c r="K30">
        <v>26619.436000000002</v>
      </c>
      <c r="L30">
        <v>43296.711000000003</v>
      </c>
      <c r="M30">
        <v>96830.491999999998</v>
      </c>
      <c r="N30">
        <v>70702.554999999993</v>
      </c>
    </row>
    <row r="31" spans="1:30" x14ac:dyDescent="0.2">
      <c r="C31">
        <v>55880.695</v>
      </c>
      <c r="D31">
        <v>37495.453000000001</v>
      </c>
      <c r="E31">
        <v>39395.417999999998</v>
      </c>
      <c r="F31">
        <v>142031.766</v>
      </c>
      <c r="G31">
        <v>91708.116999999998</v>
      </c>
      <c r="H31">
        <v>54896.160000000003</v>
      </c>
      <c r="I31">
        <v>30462.368999999999</v>
      </c>
      <c r="J31">
        <v>40587.305</v>
      </c>
      <c r="K31">
        <v>23584.414000000001</v>
      </c>
      <c r="L31">
        <v>39568.976999999999</v>
      </c>
      <c r="M31">
        <v>106996.891</v>
      </c>
      <c r="N31">
        <v>94247.031000000003</v>
      </c>
    </row>
    <row r="32" spans="1:30" x14ac:dyDescent="0.2">
      <c r="C32">
        <v>87796.07</v>
      </c>
      <c r="D32">
        <v>83469.312999999995</v>
      </c>
      <c r="E32">
        <v>84857.812999999995</v>
      </c>
      <c r="F32">
        <v>121187.484</v>
      </c>
      <c r="G32">
        <v>82398.766000000003</v>
      </c>
      <c r="H32">
        <v>49716.953000000001</v>
      </c>
      <c r="I32">
        <v>37500.059000000001</v>
      </c>
      <c r="J32">
        <v>45473.144999999997</v>
      </c>
      <c r="K32">
        <v>29072.34</v>
      </c>
      <c r="L32">
        <v>50028.754000000001</v>
      </c>
      <c r="M32">
        <v>100006.82</v>
      </c>
      <c r="N32">
        <v>68857.883000000002</v>
      </c>
    </row>
    <row r="33" spans="1:30" x14ac:dyDescent="0.2">
      <c r="C33">
        <v>119932.617</v>
      </c>
      <c r="D33">
        <v>104545.531</v>
      </c>
      <c r="E33">
        <v>117691.67200000001</v>
      </c>
      <c r="F33">
        <v>152099.875</v>
      </c>
      <c r="G33">
        <v>110039.602</v>
      </c>
      <c r="H33">
        <v>63867.605000000003</v>
      </c>
      <c r="I33">
        <v>37374.112999999998</v>
      </c>
      <c r="J33">
        <v>42103.281000000003</v>
      </c>
      <c r="K33">
        <v>27607.048999999999</v>
      </c>
      <c r="L33">
        <v>46569.809000000001</v>
      </c>
      <c r="M33">
        <v>100627.344</v>
      </c>
      <c r="N33">
        <v>75417.898000000001</v>
      </c>
    </row>
    <row r="34" spans="1:30" x14ac:dyDescent="0.2">
      <c r="C34">
        <v>116920.625</v>
      </c>
      <c r="D34">
        <v>103610.141</v>
      </c>
      <c r="E34">
        <v>119227.609</v>
      </c>
      <c r="F34">
        <v>127756.711</v>
      </c>
      <c r="G34">
        <v>94687.851999999999</v>
      </c>
      <c r="H34">
        <v>62185.745999999999</v>
      </c>
      <c r="I34">
        <v>37238.949000000001</v>
      </c>
      <c r="J34">
        <v>39894.597999999998</v>
      </c>
      <c r="K34">
        <v>26722.344000000001</v>
      </c>
      <c r="L34">
        <v>42714.59</v>
      </c>
      <c r="M34">
        <v>111291.398</v>
      </c>
      <c r="N34">
        <v>57817.523000000001</v>
      </c>
    </row>
    <row r="35" spans="1:30" x14ac:dyDescent="0.2">
      <c r="C35">
        <v>140993.46900000001</v>
      </c>
      <c r="D35">
        <v>114679.69500000001</v>
      </c>
      <c r="E35">
        <v>131054.375</v>
      </c>
      <c r="F35">
        <v>138906.125</v>
      </c>
      <c r="G35">
        <v>101590.383</v>
      </c>
      <c r="H35">
        <v>71716.273000000001</v>
      </c>
      <c r="I35">
        <v>5982.5</v>
      </c>
      <c r="J35">
        <v>5274.43</v>
      </c>
      <c r="K35">
        <v>4256.1000000000004</v>
      </c>
      <c r="L35">
        <v>5856.5529999999999</v>
      </c>
      <c r="M35">
        <v>594.41</v>
      </c>
      <c r="N35">
        <v>390.13</v>
      </c>
    </row>
    <row r="37" spans="1:30" x14ac:dyDescent="0.2">
      <c r="A37" t="s">
        <v>8</v>
      </c>
    </row>
    <row r="38" spans="1:30" x14ac:dyDescent="0.2">
      <c r="A38" t="s">
        <v>1</v>
      </c>
      <c r="B38" t="s">
        <v>11</v>
      </c>
      <c r="C38" s="1">
        <v>45352</v>
      </c>
      <c r="D38" t="s">
        <v>3</v>
      </c>
      <c r="E38" t="s">
        <v>4</v>
      </c>
      <c r="F38" t="s">
        <v>5</v>
      </c>
      <c r="G38" t="s">
        <v>6</v>
      </c>
      <c r="H38" t="b">
        <v>0</v>
      </c>
      <c r="I38">
        <v>1</v>
      </c>
      <c r="O38">
        <v>1</v>
      </c>
      <c r="P38">
        <v>0</v>
      </c>
      <c r="Q38">
        <v>1</v>
      </c>
      <c r="R38">
        <v>12</v>
      </c>
      <c r="S38">
        <v>96</v>
      </c>
      <c r="Y38">
        <v>1</v>
      </c>
      <c r="AC38">
        <v>1</v>
      </c>
      <c r="AD38">
        <v>8</v>
      </c>
    </row>
    <row r="39" spans="1:30" x14ac:dyDescent="0.2">
      <c r="B39" t="s">
        <v>7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</row>
    <row r="40" spans="1:30" x14ac:dyDescent="0.2">
      <c r="B40" s="1">
        <v>45375</v>
      </c>
      <c r="C40">
        <v>253.191</v>
      </c>
      <c r="D40">
        <v>423.01499999999999</v>
      </c>
      <c r="E40">
        <v>316.48899999999998</v>
      </c>
      <c r="F40">
        <v>34412.398000000001</v>
      </c>
      <c r="G40">
        <v>34464.891000000003</v>
      </c>
      <c r="H40">
        <v>25143.129000000001</v>
      </c>
      <c r="I40">
        <v>40627.936999999998</v>
      </c>
      <c r="J40">
        <v>38590.055</v>
      </c>
      <c r="K40">
        <v>32286.52</v>
      </c>
      <c r="L40">
        <v>43362.093999999997</v>
      </c>
      <c r="M40">
        <v>41507.934000000001</v>
      </c>
      <c r="N40">
        <v>24136.539000000001</v>
      </c>
    </row>
    <row r="41" spans="1:30" x14ac:dyDescent="0.2">
      <c r="C41">
        <v>200.7</v>
      </c>
      <c r="D41">
        <v>2811.3490000000002</v>
      </c>
      <c r="E41">
        <v>444.62900000000002</v>
      </c>
      <c r="F41">
        <v>35968.597999999998</v>
      </c>
      <c r="G41">
        <v>39661.487999999998</v>
      </c>
      <c r="H41">
        <v>27918.971000000001</v>
      </c>
      <c r="I41">
        <v>39301.769999999997</v>
      </c>
      <c r="J41">
        <v>42441.957000000002</v>
      </c>
      <c r="K41">
        <v>28314.195</v>
      </c>
      <c r="L41">
        <v>45790.57</v>
      </c>
      <c r="M41">
        <v>36816.175999999999</v>
      </c>
      <c r="N41">
        <v>30365.973000000002</v>
      </c>
    </row>
    <row r="42" spans="1:30" x14ac:dyDescent="0.2">
      <c r="C42">
        <v>7350.2659999999996</v>
      </c>
      <c r="D42">
        <v>3370.223</v>
      </c>
      <c r="E42">
        <v>4185.375</v>
      </c>
      <c r="F42">
        <v>149481.65599999999</v>
      </c>
      <c r="G42">
        <v>41796.633000000002</v>
      </c>
      <c r="H42">
        <v>24525.59</v>
      </c>
      <c r="I42">
        <v>32533.535</v>
      </c>
      <c r="J42">
        <v>39687.733999999997</v>
      </c>
      <c r="K42">
        <v>26784.240000000002</v>
      </c>
      <c r="L42">
        <v>43893.175999999999</v>
      </c>
      <c r="M42">
        <v>34731.976999999999</v>
      </c>
      <c r="N42">
        <v>24934.708999999999</v>
      </c>
    </row>
    <row r="43" spans="1:30" x14ac:dyDescent="0.2">
      <c r="C43">
        <v>50923.862999999998</v>
      </c>
      <c r="D43">
        <v>34122.156000000003</v>
      </c>
      <c r="E43">
        <v>33308.550999999999</v>
      </c>
      <c r="F43">
        <v>131921.92199999999</v>
      </c>
      <c r="G43">
        <v>34437.101999999999</v>
      </c>
      <c r="H43">
        <v>19697.973000000002</v>
      </c>
      <c r="I43">
        <v>29902.813999999998</v>
      </c>
      <c r="J43">
        <v>40901.195</v>
      </c>
      <c r="K43">
        <v>23674.93</v>
      </c>
      <c r="L43">
        <v>40419.516000000003</v>
      </c>
      <c r="M43">
        <v>39320.296999999999</v>
      </c>
      <c r="N43">
        <v>37129.574000000001</v>
      </c>
    </row>
    <row r="44" spans="1:30" x14ac:dyDescent="0.2">
      <c r="C44">
        <v>81076.789000000004</v>
      </c>
      <c r="D44">
        <v>75551.351999999999</v>
      </c>
      <c r="E44">
        <v>73885.539000000004</v>
      </c>
      <c r="F44">
        <v>113374.109</v>
      </c>
      <c r="G44">
        <v>32782.093999999997</v>
      </c>
      <c r="H44">
        <v>19088.151999999998</v>
      </c>
      <c r="I44">
        <v>37728.586000000003</v>
      </c>
      <c r="J44">
        <v>46255.27</v>
      </c>
      <c r="K44">
        <v>29541.555</v>
      </c>
      <c r="L44">
        <v>51373.129000000001</v>
      </c>
      <c r="M44">
        <v>36802.277000000002</v>
      </c>
      <c r="N44">
        <v>26389.016</v>
      </c>
    </row>
    <row r="45" spans="1:30" x14ac:dyDescent="0.2">
      <c r="C45">
        <v>110451.609</v>
      </c>
      <c r="D45">
        <v>96183.351999999999</v>
      </c>
      <c r="E45">
        <v>102190.477</v>
      </c>
      <c r="F45">
        <v>142186.96900000001</v>
      </c>
      <c r="G45">
        <v>42140.91</v>
      </c>
      <c r="H45">
        <v>23086.723000000002</v>
      </c>
      <c r="I45">
        <v>38434.129000000001</v>
      </c>
      <c r="J45">
        <v>42533.046999999999</v>
      </c>
      <c r="K45">
        <v>27675.043000000001</v>
      </c>
      <c r="L45">
        <v>47346.77</v>
      </c>
      <c r="M45">
        <v>36931.961000000003</v>
      </c>
      <c r="N45">
        <v>29663.52</v>
      </c>
    </row>
    <row r="46" spans="1:30" x14ac:dyDescent="0.2">
      <c r="C46">
        <v>106828.18700000001</v>
      </c>
      <c r="D46">
        <v>94136.202999999994</v>
      </c>
      <c r="E46">
        <v>104220.633</v>
      </c>
      <c r="F46">
        <v>121096.45299999999</v>
      </c>
      <c r="G46">
        <v>38197.917999999998</v>
      </c>
      <c r="H46">
        <v>23688.824000000001</v>
      </c>
      <c r="I46">
        <v>37200.589999999997</v>
      </c>
      <c r="J46">
        <v>39959.449000000001</v>
      </c>
      <c r="K46">
        <v>26674.627</v>
      </c>
      <c r="L46">
        <v>42355.504000000001</v>
      </c>
      <c r="M46">
        <v>39028.508000000002</v>
      </c>
      <c r="N46">
        <v>21172.348000000002</v>
      </c>
    </row>
    <row r="47" spans="1:30" x14ac:dyDescent="0.2">
      <c r="C47">
        <v>131941.984</v>
      </c>
      <c r="D47">
        <v>105276.625</v>
      </c>
      <c r="E47">
        <v>114180</v>
      </c>
      <c r="F47">
        <v>134941.68700000001</v>
      </c>
      <c r="G47">
        <v>36800.733999999997</v>
      </c>
      <c r="H47">
        <v>27031.258000000002</v>
      </c>
      <c r="I47">
        <v>5286.14</v>
      </c>
      <c r="J47">
        <v>4736.53</v>
      </c>
      <c r="K47">
        <v>3873.518</v>
      </c>
      <c r="L47">
        <v>5083.8959999999997</v>
      </c>
      <c r="M47">
        <v>5452.875</v>
      </c>
      <c r="N47">
        <v>2675.491</v>
      </c>
    </row>
    <row r="49" spans="1:30" x14ac:dyDescent="0.2">
      <c r="A49" t="s">
        <v>8</v>
      </c>
    </row>
    <row r="50" spans="1:30" x14ac:dyDescent="0.2">
      <c r="A50" t="s">
        <v>1</v>
      </c>
      <c r="B50" t="s">
        <v>12</v>
      </c>
      <c r="C50" s="1">
        <v>45352</v>
      </c>
      <c r="D50" t="s">
        <v>3</v>
      </c>
      <c r="E50" t="s">
        <v>13</v>
      </c>
      <c r="F50" t="s">
        <v>5</v>
      </c>
      <c r="G50" t="s">
        <v>6</v>
      </c>
      <c r="H50" t="b">
        <v>0</v>
      </c>
      <c r="I50">
        <v>9</v>
      </c>
      <c r="J50" t="s">
        <v>14</v>
      </c>
      <c r="K50">
        <v>3</v>
      </c>
      <c r="O50">
        <v>1</v>
      </c>
      <c r="P50">
        <v>0</v>
      </c>
      <c r="Q50">
        <v>1</v>
      </c>
      <c r="R50">
        <v>12</v>
      </c>
      <c r="S50">
        <v>96</v>
      </c>
      <c r="Y50">
        <v>1</v>
      </c>
      <c r="AC50">
        <v>1</v>
      </c>
      <c r="AD50">
        <v>8</v>
      </c>
    </row>
    <row r="51" spans="1:30" x14ac:dyDescent="0.2">
      <c r="B51" t="s">
        <v>7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  <c r="M51">
        <v>11</v>
      </c>
      <c r="N51">
        <v>12</v>
      </c>
    </row>
    <row r="52" spans="1:30" x14ac:dyDescent="0.2">
      <c r="A52">
        <v>1</v>
      </c>
      <c r="B52" s="1">
        <v>45375</v>
      </c>
      <c r="C52">
        <v>186.89</v>
      </c>
      <c r="D52">
        <v>401.58100000000002</v>
      </c>
      <c r="E52">
        <v>290.37400000000002</v>
      </c>
      <c r="F52">
        <v>134359.766</v>
      </c>
      <c r="G52">
        <v>125724.219</v>
      </c>
      <c r="H52">
        <v>82449.226999999999</v>
      </c>
      <c r="I52">
        <v>131632.09400000001</v>
      </c>
      <c r="J52">
        <v>131355.625</v>
      </c>
      <c r="K52">
        <v>91622.266000000003</v>
      </c>
      <c r="L52">
        <v>128215.57</v>
      </c>
      <c r="M52">
        <v>125745.844</v>
      </c>
      <c r="N52">
        <v>13704.727000000001</v>
      </c>
    </row>
    <row r="53" spans="1:30" x14ac:dyDescent="0.2">
      <c r="C53">
        <v>200.791</v>
      </c>
      <c r="D53">
        <v>2462.0010000000002</v>
      </c>
      <c r="E53">
        <v>376.86799999999999</v>
      </c>
      <c r="F53">
        <v>131899.29699999999</v>
      </c>
      <c r="G53">
        <v>123921.742</v>
      </c>
      <c r="H53">
        <v>75971.422000000006</v>
      </c>
      <c r="I53">
        <v>129516.07799999999</v>
      </c>
      <c r="J53">
        <v>122658.30499999999</v>
      </c>
      <c r="K53">
        <v>103533.781</v>
      </c>
      <c r="L53">
        <v>122245.914</v>
      </c>
      <c r="M53">
        <v>118657.93700000001</v>
      </c>
      <c r="N53">
        <v>14025.991</v>
      </c>
    </row>
    <row r="54" spans="1:30" x14ac:dyDescent="0.2">
      <c r="C54">
        <v>6207.5169999999998</v>
      </c>
      <c r="D54">
        <v>2690.5929999999998</v>
      </c>
      <c r="E54">
        <v>3553.9920000000002</v>
      </c>
      <c r="F54">
        <v>134931.25</v>
      </c>
      <c r="G54">
        <v>132771.96900000001</v>
      </c>
      <c r="H54">
        <v>88934.766000000003</v>
      </c>
      <c r="I54">
        <v>138764.79699999999</v>
      </c>
      <c r="J54">
        <v>129525.344</v>
      </c>
      <c r="K54">
        <v>97730.937000000005</v>
      </c>
      <c r="L54">
        <v>123700.867</v>
      </c>
      <c r="M54">
        <v>116957.398</v>
      </c>
      <c r="N54">
        <v>15942.77</v>
      </c>
    </row>
    <row r="55" spans="1:30" x14ac:dyDescent="0.2">
      <c r="C55">
        <v>41095.644999999997</v>
      </c>
      <c r="D55">
        <v>27690.561000000002</v>
      </c>
      <c r="E55">
        <v>28688.335999999999</v>
      </c>
      <c r="F55">
        <v>120343.031</v>
      </c>
      <c r="G55">
        <v>115236.781</v>
      </c>
      <c r="H55">
        <v>77772.351999999999</v>
      </c>
      <c r="I55">
        <v>118852.54700000001</v>
      </c>
      <c r="J55">
        <v>123748.75</v>
      </c>
      <c r="K55">
        <v>97627.452999999994</v>
      </c>
      <c r="L55">
        <v>136312.06299999999</v>
      </c>
      <c r="M55">
        <v>113386.414</v>
      </c>
      <c r="N55">
        <v>72656.827999999994</v>
      </c>
    </row>
    <row r="56" spans="1:30" x14ac:dyDescent="0.2">
      <c r="C56">
        <v>64924.847999999998</v>
      </c>
      <c r="D56">
        <v>62217.262000000002</v>
      </c>
      <c r="E56">
        <v>62206.453000000001</v>
      </c>
      <c r="F56">
        <v>102397</v>
      </c>
      <c r="G56">
        <v>102176.133</v>
      </c>
      <c r="H56">
        <v>69104.375</v>
      </c>
      <c r="I56">
        <v>104238.094</v>
      </c>
      <c r="J56">
        <v>112952.398</v>
      </c>
      <c r="K56">
        <v>79083.672000000006</v>
      </c>
      <c r="L56">
        <v>109460.19500000001</v>
      </c>
      <c r="M56">
        <v>120854.281</v>
      </c>
      <c r="N56">
        <v>92936.672000000006</v>
      </c>
    </row>
    <row r="57" spans="1:30" x14ac:dyDescent="0.2">
      <c r="C57">
        <v>88522.375</v>
      </c>
      <c r="D57">
        <v>78163.116999999998</v>
      </c>
      <c r="E57">
        <v>86600.960999999996</v>
      </c>
      <c r="F57">
        <v>129472.82799999999</v>
      </c>
      <c r="G57">
        <v>135672.625</v>
      </c>
      <c r="H57">
        <v>89515.508000000002</v>
      </c>
      <c r="I57">
        <v>138205.67199999999</v>
      </c>
      <c r="J57">
        <v>135003.82800000001</v>
      </c>
      <c r="K57">
        <v>106392.727</v>
      </c>
      <c r="L57">
        <v>148583.45300000001</v>
      </c>
      <c r="M57">
        <v>115908.656</v>
      </c>
      <c r="N57">
        <v>69654.241999999998</v>
      </c>
    </row>
    <row r="58" spans="1:30" x14ac:dyDescent="0.2">
      <c r="C58">
        <v>84608.491999999998</v>
      </c>
      <c r="D58">
        <v>75506.508000000002</v>
      </c>
      <c r="E58">
        <v>87175.523000000001</v>
      </c>
      <c r="F58">
        <v>108060.82799999999</v>
      </c>
      <c r="G58">
        <v>114546.375</v>
      </c>
      <c r="H58">
        <v>82699.445000000007</v>
      </c>
      <c r="I58">
        <v>136860.375</v>
      </c>
      <c r="J58">
        <v>121904.57</v>
      </c>
      <c r="K58">
        <v>100140.414</v>
      </c>
      <c r="L58">
        <v>135394.609</v>
      </c>
      <c r="M58">
        <v>122142.43</v>
      </c>
      <c r="N58">
        <v>78104.429999999993</v>
      </c>
    </row>
    <row r="59" spans="1:30" x14ac:dyDescent="0.2">
      <c r="C59">
        <v>103611.008</v>
      </c>
      <c r="D59">
        <v>83746.641000000003</v>
      </c>
      <c r="E59">
        <v>95485.164000000004</v>
      </c>
      <c r="F59">
        <v>114753.344</v>
      </c>
      <c r="G59">
        <v>115857.68799999999</v>
      </c>
      <c r="H59">
        <v>81511.687999999995</v>
      </c>
      <c r="I59">
        <v>136125.17199999999</v>
      </c>
      <c r="J59">
        <v>128902.891</v>
      </c>
      <c r="K59">
        <v>99014.445000000007</v>
      </c>
      <c r="L59">
        <v>136152.96900000001</v>
      </c>
      <c r="M59">
        <v>137295.93700000001</v>
      </c>
      <c r="N59">
        <v>63894.641000000003</v>
      </c>
    </row>
    <row r="61" spans="1:30" x14ac:dyDescent="0.2">
      <c r="A61">
        <v>2</v>
      </c>
      <c r="B61" s="1">
        <v>45375</v>
      </c>
      <c r="C61">
        <v>94.216999999999999</v>
      </c>
      <c r="D61">
        <v>259.483</v>
      </c>
      <c r="E61">
        <v>327.44299999999998</v>
      </c>
      <c r="F61">
        <v>30079.965</v>
      </c>
      <c r="G61">
        <v>30796.634999999998</v>
      </c>
      <c r="H61">
        <v>19777.868999999999</v>
      </c>
      <c r="I61">
        <v>32086.328000000001</v>
      </c>
      <c r="J61">
        <v>31842.291000000001</v>
      </c>
      <c r="K61">
        <v>23250</v>
      </c>
      <c r="L61">
        <v>34520.527000000002</v>
      </c>
      <c r="M61">
        <v>33725.089999999997</v>
      </c>
      <c r="N61">
        <v>17655.666000000001</v>
      </c>
    </row>
    <row r="62" spans="1:30" x14ac:dyDescent="0.2">
      <c r="C62">
        <v>245.58199999999999</v>
      </c>
      <c r="D62">
        <v>693.5</v>
      </c>
      <c r="E62">
        <v>464.90699999999998</v>
      </c>
      <c r="F62">
        <v>31148.789000000001</v>
      </c>
      <c r="G62">
        <v>35249.550999999999</v>
      </c>
      <c r="H62">
        <v>19645.037</v>
      </c>
      <c r="I62">
        <v>36421.858999999997</v>
      </c>
      <c r="J62">
        <v>31060.752</v>
      </c>
      <c r="K62">
        <v>27627.234</v>
      </c>
      <c r="L62">
        <v>32328.82</v>
      </c>
      <c r="M62">
        <v>35099.730000000003</v>
      </c>
      <c r="N62">
        <v>18210.157999999999</v>
      </c>
    </row>
    <row r="63" spans="1:30" x14ac:dyDescent="0.2">
      <c r="C63">
        <v>2466.6350000000002</v>
      </c>
      <c r="D63">
        <v>1844.184</v>
      </c>
      <c r="E63">
        <v>1748.422</v>
      </c>
      <c r="F63">
        <v>31423.719000000001</v>
      </c>
      <c r="G63">
        <v>38232.063000000002</v>
      </c>
      <c r="H63">
        <v>21534.013999999999</v>
      </c>
      <c r="I63">
        <v>39277.714999999997</v>
      </c>
      <c r="J63">
        <v>31103.998</v>
      </c>
      <c r="K63">
        <v>28428.85</v>
      </c>
      <c r="L63">
        <v>32935.824000000001</v>
      </c>
      <c r="M63">
        <v>36610.292999999998</v>
      </c>
      <c r="N63">
        <v>20202.616999999998</v>
      </c>
    </row>
    <row r="64" spans="1:30" x14ac:dyDescent="0.2">
      <c r="C64">
        <v>11299.873</v>
      </c>
      <c r="D64">
        <v>8170.63</v>
      </c>
      <c r="E64">
        <v>8533.598</v>
      </c>
      <c r="F64">
        <v>26739.120999999999</v>
      </c>
      <c r="G64">
        <v>30506.261999999999</v>
      </c>
      <c r="H64">
        <v>17899.703000000001</v>
      </c>
      <c r="I64">
        <v>31429.896000000001</v>
      </c>
      <c r="J64">
        <v>28844.333999999999</v>
      </c>
      <c r="K64">
        <v>25766.061000000002</v>
      </c>
      <c r="L64">
        <v>31284.708999999999</v>
      </c>
      <c r="M64">
        <v>34325.913999999997</v>
      </c>
      <c r="N64">
        <v>20471.368999999999</v>
      </c>
    </row>
    <row r="65" spans="1:14" x14ac:dyDescent="0.2">
      <c r="C65">
        <v>18251.859</v>
      </c>
      <c r="D65">
        <v>14476.998</v>
      </c>
      <c r="E65">
        <v>17779.23</v>
      </c>
      <c r="F65">
        <v>24392.960999999999</v>
      </c>
      <c r="G65">
        <v>28700.690999999999</v>
      </c>
      <c r="H65">
        <v>17371.471000000001</v>
      </c>
      <c r="I65">
        <v>29150.151999999998</v>
      </c>
      <c r="J65">
        <v>27409.453000000001</v>
      </c>
      <c r="K65">
        <v>22592.023000000001</v>
      </c>
      <c r="L65">
        <v>28211.07</v>
      </c>
      <c r="M65">
        <v>36099.046999999999</v>
      </c>
      <c r="N65">
        <v>22803.627</v>
      </c>
    </row>
    <row r="66" spans="1:14" x14ac:dyDescent="0.2">
      <c r="C66">
        <v>22951.901999999998</v>
      </c>
      <c r="D66">
        <v>18335.266</v>
      </c>
      <c r="E66">
        <v>22848.42</v>
      </c>
      <c r="F66">
        <v>28637.365000000002</v>
      </c>
      <c r="G66">
        <v>35692.836000000003</v>
      </c>
      <c r="H66">
        <v>20835.879000000001</v>
      </c>
      <c r="I66">
        <v>37319.237999999998</v>
      </c>
      <c r="J66">
        <v>31127.166000000001</v>
      </c>
      <c r="K66">
        <v>29372.565999999999</v>
      </c>
      <c r="L66">
        <v>34443.296999999999</v>
      </c>
      <c r="M66">
        <v>34966.902000000002</v>
      </c>
      <c r="N66">
        <v>18971.616999999998</v>
      </c>
    </row>
    <row r="67" spans="1:14" x14ac:dyDescent="0.2">
      <c r="C67">
        <v>24904.205000000002</v>
      </c>
      <c r="D67">
        <v>19402.543000000001</v>
      </c>
      <c r="E67">
        <v>25932.870999999999</v>
      </c>
      <c r="F67">
        <v>27596.344000000001</v>
      </c>
      <c r="G67">
        <v>33752.891000000003</v>
      </c>
      <c r="H67">
        <v>21093.817999999999</v>
      </c>
      <c r="I67">
        <v>40351.175999999999</v>
      </c>
      <c r="J67">
        <v>30121.671999999999</v>
      </c>
      <c r="K67">
        <v>29079.103999999999</v>
      </c>
      <c r="L67">
        <v>32310.287</v>
      </c>
      <c r="M67">
        <v>38227.43</v>
      </c>
      <c r="N67">
        <v>20602.653999999999</v>
      </c>
    </row>
    <row r="68" spans="1:14" x14ac:dyDescent="0.2">
      <c r="C68">
        <v>26580.032999999999</v>
      </c>
      <c r="D68">
        <v>21578.805</v>
      </c>
      <c r="E68">
        <v>24354.348000000002</v>
      </c>
      <c r="F68">
        <v>30276.125</v>
      </c>
      <c r="G68">
        <v>30113.945</v>
      </c>
      <c r="H68">
        <v>22229.057000000001</v>
      </c>
      <c r="I68">
        <v>36829.616999999998</v>
      </c>
      <c r="J68">
        <v>32994.519999999997</v>
      </c>
      <c r="K68">
        <v>26376.153999999999</v>
      </c>
      <c r="L68">
        <v>36341.542999999998</v>
      </c>
      <c r="M68">
        <v>40247.690999999999</v>
      </c>
      <c r="N68">
        <v>18707.5</v>
      </c>
    </row>
    <row r="70" spans="1:14" x14ac:dyDescent="0.2">
      <c r="A70">
        <v>3</v>
      </c>
      <c r="B70" s="1">
        <v>45375</v>
      </c>
      <c r="C70">
        <v>84.95</v>
      </c>
      <c r="D70">
        <v>225.50299999999999</v>
      </c>
      <c r="E70">
        <v>441.73899999999998</v>
      </c>
      <c r="F70">
        <v>23504.848000000002</v>
      </c>
      <c r="G70">
        <v>23957.4</v>
      </c>
      <c r="H70">
        <v>15935.047</v>
      </c>
      <c r="I70">
        <v>25440.16</v>
      </c>
      <c r="J70">
        <v>25325.863000000001</v>
      </c>
      <c r="K70">
        <v>18522.153999999999</v>
      </c>
      <c r="L70">
        <v>28485.998</v>
      </c>
      <c r="M70">
        <v>27091.278999999999</v>
      </c>
      <c r="N70">
        <v>14160.366</v>
      </c>
    </row>
    <row r="71" spans="1:14" x14ac:dyDescent="0.2">
      <c r="C71">
        <v>222.41399999999999</v>
      </c>
      <c r="D71">
        <v>508.15499999999997</v>
      </c>
      <c r="E71">
        <v>518.96600000000001</v>
      </c>
      <c r="F71">
        <v>24565.949000000001</v>
      </c>
      <c r="G71">
        <v>27843.469000000001</v>
      </c>
      <c r="H71">
        <v>15726.531999999999</v>
      </c>
      <c r="I71">
        <v>30092.322</v>
      </c>
      <c r="J71">
        <v>24820.798999999999</v>
      </c>
      <c r="K71">
        <v>22737.210999999999</v>
      </c>
      <c r="L71">
        <v>25935.958999999999</v>
      </c>
      <c r="M71">
        <v>28450.473000000002</v>
      </c>
      <c r="N71">
        <v>14549.592000000001</v>
      </c>
    </row>
    <row r="72" spans="1:14" x14ac:dyDescent="0.2">
      <c r="C72">
        <v>1858.085</v>
      </c>
      <c r="D72">
        <v>1241.8119999999999</v>
      </c>
      <c r="E72">
        <v>1442.6030000000001</v>
      </c>
      <c r="F72">
        <v>24749.75</v>
      </c>
      <c r="G72">
        <v>30988.157999999999</v>
      </c>
      <c r="H72">
        <v>16894.206999999999</v>
      </c>
      <c r="I72">
        <v>32903.391000000003</v>
      </c>
      <c r="J72">
        <v>24694.146000000001</v>
      </c>
      <c r="K72">
        <v>23293.245999999999</v>
      </c>
      <c r="L72">
        <v>26547.598000000002</v>
      </c>
      <c r="M72">
        <v>30571.133000000002</v>
      </c>
      <c r="N72">
        <v>16257.855</v>
      </c>
    </row>
    <row r="73" spans="1:14" x14ac:dyDescent="0.2">
      <c r="C73">
        <v>8663.3389999999999</v>
      </c>
      <c r="D73">
        <v>5884.7070000000003</v>
      </c>
      <c r="E73">
        <v>6686.3249999999998</v>
      </c>
      <c r="F73">
        <v>20789.543000000001</v>
      </c>
      <c r="G73">
        <v>24456.287</v>
      </c>
      <c r="H73">
        <v>14027.535</v>
      </c>
      <c r="I73">
        <v>25810.851999999999</v>
      </c>
      <c r="J73">
        <v>22684.697</v>
      </c>
      <c r="K73">
        <v>21544.824000000001</v>
      </c>
      <c r="L73">
        <v>25449.428</v>
      </c>
      <c r="M73">
        <v>28502.988000000001</v>
      </c>
      <c r="N73">
        <v>15941.225</v>
      </c>
    </row>
    <row r="74" spans="1:14" x14ac:dyDescent="0.2">
      <c r="C74">
        <v>14015.18</v>
      </c>
      <c r="D74">
        <v>10496.710999999999</v>
      </c>
      <c r="E74">
        <v>13312.412</v>
      </c>
      <c r="F74">
        <v>18718.311000000002</v>
      </c>
      <c r="G74">
        <v>23389.008000000002</v>
      </c>
      <c r="H74">
        <v>13391.183999999999</v>
      </c>
      <c r="I74">
        <v>23798.312999999998</v>
      </c>
      <c r="J74">
        <v>21228.192999999999</v>
      </c>
      <c r="K74">
        <v>18376.969000000001</v>
      </c>
      <c r="L74">
        <v>22837.607</v>
      </c>
      <c r="M74">
        <v>29760.245999999999</v>
      </c>
      <c r="N74">
        <v>18017.088</v>
      </c>
    </row>
    <row r="75" spans="1:14" x14ac:dyDescent="0.2">
      <c r="C75">
        <v>18029.445</v>
      </c>
      <c r="D75">
        <v>13395.816999999999</v>
      </c>
      <c r="E75">
        <v>17782.317999999999</v>
      </c>
      <c r="F75">
        <v>22185.811000000002</v>
      </c>
      <c r="G75">
        <v>29182.588</v>
      </c>
      <c r="H75">
        <v>16389.141</v>
      </c>
      <c r="I75">
        <v>30086.145</v>
      </c>
      <c r="J75">
        <v>24823.888999999999</v>
      </c>
      <c r="K75">
        <v>24005.280999999999</v>
      </c>
      <c r="L75">
        <v>28232.692999999999</v>
      </c>
      <c r="M75">
        <v>29063.657999999999</v>
      </c>
      <c r="N75">
        <v>15053.111000000001</v>
      </c>
    </row>
    <row r="76" spans="1:14" x14ac:dyDescent="0.2">
      <c r="C76">
        <v>19417.988000000001</v>
      </c>
      <c r="D76">
        <v>14324.089</v>
      </c>
      <c r="E76">
        <v>20306.101999999999</v>
      </c>
      <c r="F76">
        <v>20879.127</v>
      </c>
      <c r="G76">
        <v>27522.205000000002</v>
      </c>
      <c r="H76">
        <v>16466.366999999998</v>
      </c>
      <c r="I76">
        <v>33355.940999999999</v>
      </c>
      <c r="J76">
        <v>23966.668000000001</v>
      </c>
      <c r="K76">
        <v>24216.883000000002</v>
      </c>
      <c r="L76">
        <v>26110.491999999998</v>
      </c>
      <c r="M76">
        <v>31547.280999999999</v>
      </c>
      <c r="N76">
        <v>16758.287</v>
      </c>
    </row>
    <row r="77" spans="1:14" x14ac:dyDescent="0.2">
      <c r="C77">
        <v>21004.234</v>
      </c>
      <c r="D77">
        <v>16659.437999999998</v>
      </c>
      <c r="E77">
        <v>18846.508000000002</v>
      </c>
      <c r="F77">
        <v>24499.535</v>
      </c>
      <c r="G77">
        <v>24260.129000000001</v>
      </c>
      <c r="H77">
        <v>18145.285</v>
      </c>
      <c r="I77">
        <v>30361.074000000001</v>
      </c>
      <c r="J77">
        <v>27261.178</v>
      </c>
      <c r="K77">
        <v>21611.24</v>
      </c>
      <c r="L77">
        <v>30622.101999999999</v>
      </c>
      <c r="M77">
        <v>34098.866999999998</v>
      </c>
      <c r="N77">
        <v>15975.204</v>
      </c>
    </row>
    <row r="79" spans="1:14" x14ac:dyDescent="0.2">
      <c r="A79">
        <v>4</v>
      </c>
      <c r="B79" s="1">
        <v>45375</v>
      </c>
      <c r="C79">
        <v>67.959999999999994</v>
      </c>
      <c r="D79">
        <v>497.34300000000002</v>
      </c>
      <c r="E79">
        <v>231.68100000000001</v>
      </c>
      <c r="F79">
        <v>126059.383</v>
      </c>
      <c r="G79">
        <v>119542.961</v>
      </c>
      <c r="H79">
        <v>70122.233999999997</v>
      </c>
      <c r="I79">
        <v>119567.67200000001</v>
      </c>
      <c r="J79">
        <v>37113.813000000002</v>
      </c>
      <c r="K79">
        <v>30408.955000000002</v>
      </c>
      <c r="L79">
        <v>131616.641</v>
      </c>
      <c r="M79">
        <v>122001.875</v>
      </c>
      <c r="N79">
        <v>87779.445000000007</v>
      </c>
    </row>
    <row r="80" spans="1:14" x14ac:dyDescent="0.2">
      <c r="C80">
        <v>1099.7139999999999</v>
      </c>
      <c r="D80">
        <v>659.52</v>
      </c>
      <c r="E80">
        <v>812.42899999999997</v>
      </c>
      <c r="F80">
        <v>128946.141</v>
      </c>
      <c r="G80">
        <v>129665.898</v>
      </c>
      <c r="H80">
        <v>82039.929999999993</v>
      </c>
      <c r="I80">
        <v>128289.711</v>
      </c>
      <c r="J80">
        <v>38048.262000000002</v>
      </c>
      <c r="K80">
        <v>32205.258000000002</v>
      </c>
      <c r="L80">
        <v>64707.065999999999</v>
      </c>
      <c r="M80">
        <v>119997.05499999999</v>
      </c>
      <c r="N80">
        <v>79363.233999999997</v>
      </c>
    </row>
    <row r="81" spans="1:14" x14ac:dyDescent="0.2">
      <c r="C81">
        <v>6667.79</v>
      </c>
      <c r="D81">
        <v>5671.56</v>
      </c>
      <c r="E81">
        <v>4950.259</v>
      </c>
      <c r="F81">
        <v>73476.983999999997</v>
      </c>
      <c r="G81">
        <v>110916.69500000001</v>
      </c>
      <c r="H81">
        <v>74459.304999999993</v>
      </c>
      <c r="I81">
        <v>110334.398</v>
      </c>
      <c r="J81">
        <v>114154.04700000001</v>
      </c>
      <c r="K81">
        <v>32384.423999999999</v>
      </c>
      <c r="L81">
        <v>38894.671999999999</v>
      </c>
      <c r="M81">
        <v>125120.30499999999</v>
      </c>
      <c r="N81">
        <v>100338.117</v>
      </c>
    </row>
    <row r="82" spans="1:14" x14ac:dyDescent="0.2">
      <c r="C82">
        <v>12293.014999999999</v>
      </c>
      <c r="D82">
        <v>14433.751</v>
      </c>
      <c r="E82">
        <v>11554.724</v>
      </c>
      <c r="F82">
        <v>24948.995999999999</v>
      </c>
      <c r="G82">
        <v>98668.468999999997</v>
      </c>
      <c r="H82">
        <v>66881.789000000004</v>
      </c>
      <c r="I82">
        <v>96212.648000000001</v>
      </c>
      <c r="J82">
        <v>104682.92200000001</v>
      </c>
      <c r="K82">
        <v>26054.888999999999</v>
      </c>
      <c r="L82">
        <v>29774.146000000001</v>
      </c>
      <c r="M82">
        <v>122327.773</v>
      </c>
      <c r="N82">
        <v>76278.781000000003</v>
      </c>
    </row>
    <row r="83" spans="1:14" x14ac:dyDescent="0.2">
      <c r="C83">
        <v>16359.795</v>
      </c>
      <c r="D83">
        <v>17618.598000000002</v>
      </c>
      <c r="E83">
        <v>15930.413</v>
      </c>
      <c r="F83">
        <v>30303.925999999999</v>
      </c>
      <c r="G83">
        <v>130408.82</v>
      </c>
      <c r="H83">
        <v>85467.266000000003</v>
      </c>
      <c r="I83">
        <v>126831.664</v>
      </c>
      <c r="J83">
        <v>123535.602</v>
      </c>
      <c r="K83">
        <v>36116.038999999997</v>
      </c>
      <c r="L83">
        <v>41441.620999999999</v>
      </c>
      <c r="M83">
        <v>125009.094</v>
      </c>
      <c r="N83">
        <v>82033.75</v>
      </c>
    </row>
    <row r="84" spans="1:14" x14ac:dyDescent="0.2">
      <c r="C84">
        <v>15823.838</v>
      </c>
      <c r="D84">
        <v>17562.993999999999</v>
      </c>
      <c r="E84">
        <v>16588.386999999999</v>
      </c>
      <c r="F84">
        <v>26813.258000000002</v>
      </c>
      <c r="G84">
        <v>110901.25</v>
      </c>
      <c r="H84">
        <v>80249.797000000006</v>
      </c>
      <c r="I84">
        <v>127424.766</v>
      </c>
      <c r="J84">
        <v>110746.79700000001</v>
      </c>
      <c r="K84">
        <v>35709.824000000001</v>
      </c>
      <c r="L84">
        <v>38207.351999999999</v>
      </c>
      <c r="M84">
        <v>137660.43700000001</v>
      </c>
      <c r="N84">
        <v>64841.440999999999</v>
      </c>
    </row>
    <row r="85" spans="1:14" x14ac:dyDescent="0.2">
      <c r="C85">
        <v>17496.578000000001</v>
      </c>
      <c r="D85">
        <v>17042.482</v>
      </c>
      <c r="E85">
        <v>16251.677</v>
      </c>
      <c r="F85">
        <v>24729.671999999999</v>
      </c>
      <c r="G85">
        <v>110087.273</v>
      </c>
      <c r="H85">
        <v>79014.164000000004</v>
      </c>
      <c r="I85">
        <v>126550.54700000001</v>
      </c>
      <c r="J85">
        <v>117016.094</v>
      </c>
      <c r="K85">
        <v>35529.112999999998</v>
      </c>
      <c r="L85">
        <v>41217.663999999997</v>
      </c>
      <c r="M85">
        <v>271.83999999999997</v>
      </c>
      <c r="N85">
        <v>162.17699999999999</v>
      </c>
    </row>
    <row r="86" spans="1:14" x14ac:dyDescent="0.2">
      <c r="C86">
        <v>2465.09</v>
      </c>
      <c r="D86">
        <v>2109.8449999999998</v>
      </c>
      <c r="E86">
        <v>2330.7150000000001</v>
      </c>
      <c r="F86">
        <v>3016.4920000000002</v>
      </c>
      <c r="G86">
        <v>233.226</v>
      </c>
      <c r="H86">
        <v>214.691</v>
      </c>
      <c r="I86">
        <v>72.593000000000004</v>
      </c>
      <c r="J86">
        <v>83.405000000000001</v>
      </c>
      <c r="K86">
        <v>40.158000000000001</v>
      </c>
      <c r="L86">
        <v>37.069000000000003</v>
      </c>
      <c r="M86">
        <v>23.167999999999999</v>
      </c>
      <c r="N86">
        <v>16.989999999999998</v>
      </c>
    </row>
    <row r="88" spans="1:14" x14ac:dyDescent="0.2">
      <c r="A88">
        <v>5</v>
      </c>
      <c r="B88" s="1">
        <v>45375</v>
      </c>
      <c r="C88">
        <v>5870.8059999999996</v>
      </c>
      <c r="D88">
        <v>2551.5839999999998</v>
      </c>
      <c r="E88">
        <v>3509.201</v>
      </c>
      <c r="F88">
        <v>74667.820000000007</v>
      </c>
      <c r="G88">
        <v>74181.289000000004</v>
      </c>
      <c r="H88">
        <v>29979.57</v>
      </c>
      <c r="I88">
        <v>44295.938000000002</v>
      </c>
      <c r="J88">
        <v>105362.516</v>
      </c>
      <c r="K88">
        <v>83471.718999999997</v>
      </c>
      <c r="L88">
        <v>118551.367</v>
      </c>
      <c r="M88">
        <v>109733.57799999999</v>
      </c>
      <c r="N88">
        <v>70165.483999999997</v>
      </c>
    </row>
    <row r="89" spans="1:14" x14ac:dyDescent="0.2">
      <c r="C89">
        <v>39836.843999999997</v>
      </c>
      <c r="D89">
        <v>26558.41</v>
      </c>
      <c r="E89">
        <v>27730.717000000001</v>
      </c>
      <c r="F89">
        <v>122950.227</v>
      </c>
      <c r="G89">
        <v>66596.047000000006</v>
      </c>
      <c r="H89">
        <v>40100.961000000003</v>
      </c>
      <c r="I89">
        <v>36307.563000000002</v>
      </c>
      <c r="J89">
        <v>48110.957000000002</v>
      </c>
      <c r="K89">
        <v>67059.406000000003</v>
      </c>
      <c r="L89">
        <v>98813.656000000003</v>
      </c>
      <c r="M89">
        <v>111180.81299999999</v>
      </c>
      <c r="N89">
        <v>93335.164000000004</v>
      </c>
    </row>
    <row r="90" spans="1:14" x14ac:dyDescent="0.2">
      <c r="C90">
        <v>63818.957000000002</v>
      </c>
      <c r="D90">
        <v>59228.574000000001</v>
      </c>
      <c r="E90">
        <v>60357.637000000002</v>
      </c>
      <c r="F90">
        <v>104880.617</v>
      </c>
      <c r="G90">
        <v>60773.120999999999</v>
      </c>
      <c r="H90">
        <v>36757.023000000001</v>
      </c>
      <c r="I90">
        <v>46339.366999999998</v>
      </c>
      <c r="J90">
        <v>54055.898000000001</v>
      </c>
      <c r="K90">
        <v>87821.141000000003</v>
      </c>
      <c r="L90">
        <v>130923.148</v>
      </c>
      <c r="M90">
        <v>106516.289</v>
      </c>
      <c r="N90">
        <v>69813.327999999994</v>
      </c>
    </row>
    <row r="91" spans="1:14" x14ac:dyDescent="0.2">
      <c r="C91">
        <v>85607.82</v>
      </c>
      <c r="D91">
        <v>73898.641000000003</v>
      </c>
      <c r="E91">
        <v>82458.5</v>
      </c>
      <c r="F91">
        <v>132548</v>
      </c>
      <c r="G91">
        <v>79062.047000000006</v>
      </c>
      <c r="H91">
        <v>45429.629000000001</v>
      </c>
      <c r="I91">
        <v>46662.175999999999</v>
      </c>
      <c r="J91">
        <v>52438.766000000003</v>
      </c>
      <c r="K91">
        <v>79560.937000000005</v>
      </c>
      <c r="L91">
        <v>119081.141</v>
      </c>
      <c r="M91">
        <v>107517.148</v>
      </c>
      <c r="N91">
        <v>76893.508000000002</v>
      </c>
    </row>
    <row r="92" spans="1:14" x14ac:dyDescent="0.2">
      <c r="C92">
        <v>82449.226999999999</v>
      </c>
      <c r="D92">
        <v>72846.812999999995</v>
      </c>
      <c r="E92">
        <v>84974.554999999993</v>
      </c>
      <c r="F92">
        <v>110944.492</v>
      </c>
      <c r="G92">
        <v>70588.687999999995</v>
      </c>
      <c r="H92">
        <v>44771.656000000003</v>
      </c>
      <c r="I92">
        <v>42949.097999999998</v>
      </c>
      <c r="J92">
        <v>47778.879000000001</v>
      </c>
      <c r="K92">
        <v>77397.031000000003</v>
      </c>
      <c r="L92">
        <v>116094</v>
      </c>
      <c r="M92">
        <v>116350.398</v>
      </c>
      <c r="N92">
        <v>58454.758000000002</v>
      </c>
    </row>
    <row r="93" spans="1:14" x14ac:dyDescent="0.2">
      <c r="C93">
        <v>100526.55499999999</v>
      </c>
      <c r="D93">
        <v>82339.570000000007</v>
      </c>
      <c r="E93">
        <v>91989.866999999998</v>
      </c>
      <c r="F93">
        <v>120517.57799999999</v>
      </c>
      <c r="G93">
        <v>73390.483999999997</v>
      </c>
      <c r="H93">
        <v>44388.608999999997</v>
      </c>
      <c r="I93">
        <v>1972.3810000000001</v>
      </c>
      <c r="J93">
        <v>779.99400000000003</v>
      </c>
      <c r="K93">
        <v>475.71899999999999</v>
      </c>
      <c r="L93">
        <v>478.80799999999999</v>
      </c>
      <c r="M93">
        <v>486.53100000000001</v>
      </c>
      <c r="N93">
        <v>299.64100000000002</v>
      </c>
    </row>
    <row r="94" spans="1:14" x14ac:dyDescent="0.2">
      <c r="C94">
        <v>67.959999999999994</v>
      </c>
      <c r="D94">
        <v>58.692999999999998</v>
      </c>
      <c r="E94">
        <v>105.029</v>
      </c>
      <c r="F94">
        <v>61.781999999999996</v>
      </c>
      <c r="G94">
        <v>23.167999999999999</v>
      </c>
      <c r="H94">
        <v>30.890999999999998</v>
      </c>
      <c r="I94">
        <v>24.713000000000001</v>
      </c>
      <c r="J94">
        <v>16.989999999999998</v>
      </c>
      <c r="K94">
        <v>26.257000000000001</v>
      </c>
      <c r="L94">
        <v>26.257000000000001</v>
      </c>
      <c r="M94">
        <v>20.079000000000001</v>
      </c>
      <c r="N94">
        <v>20.079000000000001</v>
      </c>
    </row>
    <row r="95" spans="1:14" x14ac:dyDescent="0.2">
      <c r="C95">
        <v>13.901</v>
      </c>
      <c r="D95">
        <v>15.445</v>
      </c>
      <c r="E95">
        <v>18.535</v>
      </c>
      <c r="F95">
        <v>18.535</v>
      </c>
      <c r="G95">
        <v>24.713000000000001</v>
      </c>
      <c r="H95">
        <v>13.901</v>
      </c>
      <c r="I95">
        <v>18.535</v>
      </c>
      <c r="J95">
        <v>15.445</v>
      </c>
      <c r="K95">
        <v>26.257000000000001</v>
      </c>
      <c r="L95">
        <v>23.167999999999999</v>
      </c>
      <c r="M95">
        <v>18.535</v>
      </c>
      <c r="N95">
        <v>13.901</v>
      </c>
    </row>
    <row r="97" spans="1:14" x14ac:dyDescent="0.2">
      <c r="A97">
        <v>6</v>
      </c>
      <c r="B97" s="1">
        <v>45375</v>
      </c>
      <c r="C97">
        <v>29585.713</v>
      </c>
      <c r="D97">
        <v>19686.738000000001</v>
      </c>
      <c r="E97">
        <v>20928.553</v>
      </c>
      <c r="F97">
        <v>93803.156000000003</v>
      </c>
      <c r="G97">
        <v>89354.875</v>
      </c>
      <c r="H97">
        <v>61273.550999999999</v>
      </c>
      <c r="I97">
        <v>93322.804999999993</v>
      </c>
      <c r="J97">
        <v>99755.827999999994</v>
      </c>
      <c r="K97">
        <v>78916.858999999997</v>
      </c>
      <c r="L97">
        <v>110490.398</v>
      </c>
      <c r="M97">
        <v>102932.95299999999</v>
      </c>
      <c r="N97">
        <v>64858.434000000001</v>
      </c>
    </row>
    <row r="98" spans="1:14" x14ac:dyDescent="0.2">
      <c r="C98">
        <v>45760.163999999997</v>
      </c>
      <c r="D98">
        <v>45333.866999999998</v>
      </c>
      <c r="E98">
        <v>43500.495999999999</v>
      </c>
      <c r="F98">
        <v>80740.960999999996</v>
      </c>
      <c r="G98">
        <v>78864.343999999997</v>
      </c>
      <c r="H98">
        <v>55362.586000000003</v>
      </c>
      <c r="I98">
        <v>79723.108999999997</v>
      </c>
      <c r="J98">
        <v>94746.875</v>
      </c>
      <c r="K98">
        <v>63111.550999999999</v>
      </c>
      <c r="L98">
        <v>93168.351999999999</v>
      </c>
      <c r="M98">
        <v>103906.016</v>
      </c>
      <c r="N98">
        <v>88931.672000000006</v>
      </c>
    </row>
    <row r="99" spans="1:14" x14ac:dyDescent="0.2">
      <c r="C99">
        <v>59875.733999999997</v>
      </c>
      <c r="D99">
        <v>55835.214999999997</v>
      </c>
      <c r="E99">
        <v>57935.792999999998</v>
      </c>
      <c r="F99">
        <v>102446.43</v>
      </c>
      <c r="G99">
        <v>101250.93799999999</v>
      </c>
      <c r="H99">
        <v>72395.797000000006</v>
      </c>
      <c r="I99">
        <v>103316</v>
      </c>
      <c r="J99">
        <v>110030.125</v>
      </c>
      <c r="K99">
        <v>81456.085999999996</v>
      </c>
      <c r="L99">
        <v>124727.992</v>
      </c>
      <c r="M99">
        <v>99899.468999999997</v>
      </c>
      <c r="N99">
        <v>65488.605000000003</v>
      </c>
    </row>
    <row r="100" spans="1:14" x14ac:dyDescent="0.2">
      <c r="C100">
        <v>57257.741999999998</v>
      </c>
      <c r="D100">
        <v>56225.983999999997</v>
      </c>
      <c r="E100">
        <v>58910.398000000001</v>
      </c>
      <c r="F100">
        <v>86378.547000000006</v>
      </c>
      <c r="G100">
        <v>85408.57</v>
      </c>
      <c r="H100">
        <v>67203.047000000006</v>
      </c>
      <c r="I100">
        <v>102335.219</v>
      </c>
      <c r="J100">
        <v>99487.077999999994</v>
      </c>
      <c r="K100">
        <v>74745.047000000006</v>
      </c>
      <c r="L100">
        <v>112087.45299999999</v>
      </c>
      <c r="M100">
        <v>100523.469</v>
      </c>
      <c r="N100">
        <v>71586.460999999996</v>
      </c>
    </row>
    <row r="101" spans="1:14" x14ac:dyDescent="0.2">
      <c r="C101">
        <v>66052.358999999997</v>
      </c>
      <c r="D101">
        <v>60098.148000000001</v>
      </c>
      <c r="E101">
        <v>60573.875</v>
      </c>
      <c r="F101">
        <v>90653.835999999996</v>
      </c>
      <c r="G101">
        <v>80597.320000000007</v>
      </c>
      <c r="H101">
        <v>64853.796999999999</v>
      </c>
      <c r="I101">
        <v>98200.476999999999</v>
      </c>
      <c r="J101">
        <v>99970.516000000003</v>
      </c>
      <c r="K101">
        <v>71691.483999999997</v>
      </c>
      <c r="L101">
        <v>110224.742</v>
      </c>
      <c r="M101">
        <v>108420.719</v>
      </c>
      <c r="N101">
        <v>56454.574000000001</v>
      </c>
    </row>
    <row r="102" spans="1:14" x14ac:dyDescent="0.2">
      <c r="C102">
        <v>290.37400000000002</v>
      </c>
      <c r="D102">
        <v>302.73</v>
      </c>
      <c r="E102">
        <v>353.7</v>
      </c>
      <c r="F102">
        <v>376.86799999999999</v>
      </c>
      <c r="G102">
        <v>449.46199999999999</v>
      </c>
      <c r="H102">
        <v>392.31400000000002</v>
      </c>
      <c r="I102">
        <v>477.26400000000001</v>
      </c>
      <c r="J102">
        <v>454.096</v>
      </c>
      <c r="K102">
        <v>444.82799999999997</v>
      </c>
      <c r="L102">
        <v>506.61</v>
      </c>
      <c r="M102">
        <v>447.91699999999997</v>
      </c>
      <c r="N102">
        <v>251.76</v>
      </c>
    </row>
    <row r="103" spans="1:14" x14ac:dyDescent="0.2">
      <c r="C103">
        <v>6.1779999999999999</v>
      </c>
      <c r="D103">
        <v>21.623999999999999</v>
      </c>
      <c r="E103">
        <v>13.901</v>
      </c>
      <c r="F103">
        <v>26.257000000000001</v>
      </c>
      <c r="G103">
        <v>29.346</v>
      </c>
      <c r="H103">
        <v>12.356</v>
      </c>
      <c r="I103">
        <v>15.445</v>
      </c>
      <c r="J103">
        <v>27.802</v>
      </c>
      <c r="K103">
        <v>20.079000000000001</v>
      </c>
      <c r="L103">
        <v>18.535</v>
      </c>
      <c r="M103">
        <v>16.989999999999998</v>
      </c>
      <c r="N103">
        <v>18.535</v>
      </c>
    </row>
    <row r="104" spans="1:14" x14ac:dyDescent="0.2">
      <c r="C104">
        <v>10.811999999999999</v>
      </c>
      <c r="D104">
        <v>7.7229999999999999</v>
      </c>
      <c r="E104">
        <v>18.535</v>
      </c>
      <c r="F104">
        <v>16.989999999999998</v>
      </c>
      <c r="G104">
        <v>15.445</v>
      </c>
      <c r="H104">
        <v>12.356</v>
      </c>
      <c r="I104">
        <v>23.167999999999999</v>
      </c>
      <c r="J104">
        <v>23.167999999999999</v>
      </c>
      <c r="K104">
        <v>18.535</v>
      </c>
      <c r="L104">
        <v>13.901</v>
      </c>
      <c r="M104">
        <v>12.356</v>
      </c>
      <c r="N104">
        <v>29.346</v>
      </c>
    </row>
    <row r="106" spans="1:14" x14ac:dyDescent="0.2">
      <c r="A106">
        <v>7</v>
      </c>
      <c r="B106" s="1">
        <v>45375</v>
      </c>
      <c r="C106">
        <v>32532.701000000001</v>
      </c>
      <c r="D106">
        <v>16918.919999999998</v>
      </c>
      <c r="E106">
        <v>17576.895</v>
      </c>
      <c r="F106">
        <v>80381.085999999996</v>
      </c>
      <c r="G106">
        <v>79108.383000000002</v>
      </c>
      <c r="H106">
        <v>53356.222999999998</v>
      </c>
      <c r="I106">
        <v>80161.758000000002</v>
      </c>
      <c r="J106">
        <v>83990.68</v>
      </c>
      <c r="K106">
        <v>67022.335999999996</v>
      </c>
      <c r="L106">
        <v>93404.664000000004</v>
      </c>
      <c r="M106">
        <v>85556.851999999999</v>
      </c>
      <c r="N106">
        <v>55194.23</v>
      </c>
    </row>
    <row r="107" spans="1:14" x14ac:dyDescent="0.2">
      <c r="C107">
        <v>51790.059000000001</v>
      </c>
      <c r="D107">
        <v>38323.190999999999</v>
      </c>
      <c r="E107">
        <v>35892.078000000001</v>
      </c>
      <c r="F107">
        <v>69726.835999999996</v>
      </c>
      <c r="G107">
        <v>66509.554999999993</v>
      </c>
      <c r="H107">
        <v>48101.686999999998</v>
      </c>
      <c r="I107">
        <v>66165.108999999997</v>
      </c>
      <c r="J107">
        <v>79537.766000000003</v>
      </c>
      <c r="K107">
        <v>51657.226999999999</v>
      </c>
      <c r="L107">
        <v>77458.812999999995</v>
      </c>
      <c r="M107">
        <v>84366</v>
      </c>
      <c r="N107">
        <v>72448.312000000005</v>
      </c>
    </row>
    <row r="108" spans="1:14" x14ac:dyDescent="0.2">
      <c r="C108">
        <v>69302.077999999994</v>
      </c>
      <c r="D108">
        <v>48611.387000000002</v>
      </c>
      <c r="E108">
        <v>50560.601999999999</v>
      </c>
      <c r="F108">
        <v>89055.233999999997</v>
      </c>
      <c r="G108">
        <v>87638.891000000003</v>
      </c>
      <c r="H108">
        <v>61533.031000000003</v>
      </c>
      <c r="I108">
        <v>87592.554999999993</v>
      </c>
      <c r="J108">
        <v>93801.616999999998</v>
      </c>
      <c r="K108">
        <v>68932.937000000005</v>
      </c>
      <c r="L108">
        <v>104341.57799999999</v>
      </c>
      <c r="M108">
        <v>84628.577999999994</v>
      </c>
      <c r="N108">
        <v>55703.93</v>
      </c>
    </row>
    <row r="109" spans="1:14" x14ac:dyDescent="0.2">
      <c r="C109">
        <v>66491.016000000003</v>
      </c>
      <c r="D109">
        <v>47026.686999999998</v>
      </c>
      <c r="E109">
        <v>49273.995999999999</v>
      </c>
      <c r="F109">
        <v>75225.398000000001</v>
      </c>
      <c r="G109">
        <v>72199.641000000003</v>
      </c>
      <c r="H109">
        <v>57419.917999999998</v>
      </c>
      <c r="I109">
        <v>83759</v>
      </c>
      <c r="J109">
        <v>83093.304999999993</v>
      </c>
      <c r="K109">
        <v>60737.593999999997</v>
      </c>
      <c r="L109">
        <v>91925</v>
      </c>
      <c r="M109">
        <v>82433.781000000003</v>
      </c>
      <c r="N109">
        <v>59878.824000000001</v>
      </c>
    </row>
    <row r="110" spans="1:14" x14ac:dyDescent="0.2">
      <c r="C110">
        <v>80475.304999999993</v>
      </c>
      <c r="D110">
        <v>51593.902000000002</v>
      </c>
      <c r="E110">
        <v>51927.523000000001</v>
      </c>
      <c r="F110">
        <v>79026.523000000001</v>
      </c>
      <c r="G110">
        <v>70721.516000000003</v>
      </c>
      <c r="H110">
        <v>55571.097999999998</v>
      </c>
      <c r="I110">
        <v>81499.327999999994</v>
      </c>
      <c r="J110">
        <v>84444.773000000001</v>
      </c>
      <c r="K110">
        <v>59925.16</v>
      </c>
      <c r="L110">
        <v>89878.476999999999</v>
      </c>
      <c r="M110">
        <v>89008.898000000001</v>
      </c>
      <c r="N110">
        <v>46319.288999999997</v>
      </c>
    </row>
    <row r="111" spans="1:14" x14ac:dyDescent="0.2">
      <c r="C111">
        <v>165.26599999999999</v>
      </c>
      <c r="D111">
        <v>335.166</v>
      </c>
      <c r="E111">
        <v>378.41300000000001</v>
      </c>
      <c r="F111">
        <v>401.58100000000002</v>
      </c>
      <c r="G111">
        <v>457.185</v>
      </c>
      <c r="H111">
        <v>406.21499999999997</v>
      </c>
      <c r="I111">
        <v>492.709</v>
      </c>
      <c r="J111">
        <v>491.16500000000002</v>
      </c>
      <c r="K111">
        <v>451.00599999999997</v>
      </c>
      <c r="L111">
        <v>471.08600000000001</v>
      </c>
      <c r="M111">
        <v>535.95600000000002</v>
      </c>
      <c r="N111">
        <v>335.166</v>
      </c>
    </row>
    <row r="112" spans="1:14" x14ac:dyDescent="0.2">
      <c r="C112">
        <v>10.811999999999999</v>
      </c>
      <c r="D112">
        <v>10.811999999999999</v>
      </c>
      <c r="E112">
        <v>10.811999999999999</v>
      </c>
      <c r="F112">
        <v>15.445</v>
      </c>
      <c r="G112">
        <v>13.901</v>
      </c>
      <c r="H112">
        <v>23.167999999999999</v>
      </c>
      <c r="I112">
        <v>27.802</v>
      </c>
      <c r="J112">
        <v>38.613999999999997</v>
      </c>
      <c r="K112">
        <v>24.713000000000001</v>
      </c>
      <c r="L112">
        <v>6.1779999999999999</v>
      </c>
      <c r="M112">
        <v>26.257000000000001</v>
      </c>
      <c r="N112">
        <v>18.535</v>
      </c>
    </row>
    <row r="113" spans="1:14" x14ac:dyDescent="0.2">
      <c r="C113">
        <v>10.811999999999999</v>
      </c>
      <c r="D113">
        <v>4.6340000000000003</v>
      </c>
      <c r="E113">
        <v>7.7229999999999999</v>
      </c>
      <c r="F113">
        <v>10.811999999999999</v>
      </c>
      <c r="G113">
        <v>16.989999999999998</v>
      </c>
      <c r="H113">
        <v>21.623999999999999</v>
      </c>
      <c r="I113">
        <v>21.623999999999999</v>
      </c>
      <c r="J113">
        <v>16.989999999999998</v>
      </c>
      <c r="K113">
        <v>15.445</v>
      </c>
      <c r="L113">
        <v>18.535</v>
      </c>
      <c r="M113">
        <v>10.811999999999999</v>
      </c>
      <c r="N113">
        <v>15.445</v>
      </c>
    </row>
    <row r="115" spans="1:14" x14ac:dyDescent="0.2">
      <c r="A115">
        <v>8</v>
      </c>
      <c r="B115" s="1">
        <v>45375</v>
      </c>
      <c r="C115">
        <v>28929.282999999999</v>
      </c>
      <c r="D115">
        <v>19932.322</v>
      </c>
      <c r="E115">
        <v>20412.673999999999</v>
      </c>
      <c r="F115">
        <v>95985.601999999999</v>
      </c>
      <c r="G115">
        <v>92956.75</v>
      </c>
      <c r="H115">
        <v>63309.254000000001</v>
      </c>
      <c r="I115">
        <v>94014.758000000002</v>
      </c>
      <c r="J115">
        <v>100693.367</v>
      </c>
      <c r="K115">
        <v>79533.133000000002</v>
      </c>
      <c r="L115">
        <v>112203.29700000001</v>
      </c>
      <c r="M115">
        <v>104167.039</v>
      </c>
      <c r="N115">
        <v>66228.437999999995</v>
      </c>
    </row>
    <row r="116" spans="1:14" x14ac:dyDescent="0.2">
      <c r="C116">
        <v>44238.788999999997</v>
      </c>
      <c r="D116">
        <v>43664.218999999997</v>
      </c>
      <c r="E116">
        <v>41314.968999999997</v>
      </c>
      <c r="F116">
        <v>82226.812999999995</v>
      </c>
      <c r="G116">
        <v>79375.593999999997</v>
      </c>
      <c r="H116">
        <v>56971.995999999999</v>
      </c>
      <c r="I116">
        <v>79639.702999999994</v>
      </c>
      <c r="J116">
        <v>94563.077999999994</v>
      </c>
      <c r="K116">
        <v>62087.523000000001</v>
      </c>
      <c r="L116">
        <v>93120.468999999997</v>
      </c>
      <c r="M116">
        <v>101805.43</v>
      </c>
      <c r="N116">
        <v>87831.952999999994</v>
      </c>
    </row>
    <row r="117" spans="1:14" x14ac:dyDescent="0.2">
      <c r="C117">
        <v>59237.84</v>
      </c>
      <c r="D117">
        <v>55405.832000000002</v>
      </c>
      <c r="E117">
        <v>57832.309000000001</v>
      </c>
      <c r="F117">
        <v>104781.773</v>
      </c>
      <c r="G117">
        <v>104282.883</v>
      </c>
      <c r="H117">
        <v>73574.289000000004</v>
      </c>
      <c r="I117">
        <v>105546.32</v>
      </c>
      <c r="J117">
        <v>110709.727</v>
      </c>
      <c r="K117">
        <v>84084.898000000001</v>
      </c>
      <c r="L117">
        <v>124883.992</v>
      </c>
      <c r="M117">
        <v>102350.664</v>
      </c>
      <c r="N117">
        <v>67212.320000000007</v>
      </c>
    </row>
    <row r="118" spans="1:14" x14ac:dyDescent="0.2">
      <c r="C118">
        <v>55033.597999999998</v>
      </c>
      <c r="D118">
        <v>54443.582000000002</v>
      </c>
      <c r="E118">
        <v>57100.190999999999</v>
      </c>
      <c r="F118">
        <v>86692.085999999996</v>
      </c>
      <c r="G118">
        <v>85546.039000000004</v>
      </c>
      <c r="H118">
        <v>68449.491999999998</v>
      </c>
      <c r="I118">
        <v>101416.20299999999</v>
      </c>
      <c r="J118">
        <v>98609.781000000003</v>
      </c>
      <c r="K118">
        <v>72954.929999999993</v>
      </c>
      <c r="L118">
        <v>109747.477</v>
      </c>
      <c r="M118">
        <v>100725.80499999999</v>
      </c>
      <c r="N118">
        <v>71638.976999999999</v>
      </c>
    </row>
    <row r="119" spans="1:14" x14ac:dyDescent="0.2">
      <c r="C119">
        <v>66529.633000000002</v>
      </c>
      <c r="D119">
        <v>59336.690999999999</v>
      </c>
      <c r="E119">
        <v>61040.324000000001</v>
      </c>
      <c r="F119">
        <v>92732.789000000004</v>
      </c>
      <c r="G119">
        <v>83581.375</v>
      </c>
      <c r="H119">
        <v>66212.991999999998</v>
      </c>
      <c r="I119">
        <v>100327.30499999999</v>
      </c>
      <c r="J119">
        <v>100260.891</v>
      </c>
      <c r="K119">
        <v>72948.75</v>
      </c>
      <c r="L119">
        <v>108982.93</v>
      </c>
      <c r="M119">
        <v>109571.398</v>
      </c>
      <c r="N119">
        <v>56627.563000000002</v>
      </c>
    </row>
    <row r="120" spans="1:14" x14ac:dyDescent="0.2">
      <c r="C120">
        <v>318.17599999999999</v>
      </c>
      <c r="D120">
        <v>302.73</v>
      </c>
      <c r="E120">
        <v>366.05700000000002</v>
      </c>
      <c r="F120">
        <v>427.83800000000002</v>
      </c>
      <c r="G120">
        <v>452.55099999999999</v>
      </c>
      <c r="H120">
        <v>369.14600000000002</v>
      </c>
      <c r="I120">
        <v>463.363</v>
      </c>
      <c r="J120">
        <v>506.61</v>
      </c>
      <c r="K120">
        <v>460.274</v>
      </c>
      <c r="L120">
        <v>475.71899999999999</v>
      </c>
      <c r="M120">
        <v>514.33299999999997</v>
      </c>
      <c r="N120">
        <v>261.02800000000002</v>
      </c>
    </row>
    <row r="121" spans="1:14" x14ac:dyDescent="0.2">
      <c r="C121">
        <v>18.535</v>
      </c>
      <c r="D121">
        <v>13.901</v>
      </c>
      <c r="E121">
        <v>6.1779999999999999</v>
      </c>
      <c r="F121">
        <v>12.356</v>
      </c>
      <c r="G121">
        <v>16.989999999999998</v>
      </c>
      <c r="H121">
        <v>33.979999999999997</v>
      </c>
      <c r="I121">
        <v>32.435000000000002</v>
      </c>
      <c r="J121">
        <v>16.989999999999998</v>
      </c>
      <c r="K121">
        <v>18.535</v>
      </c>
      <c r="L121">
        <v>27.802</v>
      </c>
      <c r="M121">
        <v>27.802</v>
      </c>
      <c r="N121">
        <v>13.901</v>
      </c>
    </row>
    <row r="122" spans="1:14" x14ac:dyDescent="0.2">
      <c r="C122">
        <v>4.6340000000000003</v>
      </c>
      <c r="D122">
        <v>6.1779999999999999</v>
      </c>
      <c r="E122">
        <v>10.811999999999999</v>
      </c>
      <c r="F122">
        <v>12.356</v>
      </c>
      <c r="G122">
        <v>9.2669999999999995</v>
      </c>
      <c r="H122">
        <v>18.535</v>
      </c>
      <c r="I122">
        <v>7.7229999999999999</v>
      </c>
      <c r="J122">
        <v>16.989999999999998</v>
      </c>
      <c r="K122">
        <v>29.346</v>
      </c>
      <c r="L122">
        <v>10.811999999999999</v>
      </c>
      <c r="M122">
        <v>13.901</v>
      </c>
      <c r="N122">
        <v>10.811999999999999</v>
      </c>
    </row>
    <row r="124" spans="1:14" x14ac:dyDescent="0.2">
      <c r="A124">
        <v>9</v>
      </c>
      <c r="B124" s="1">
        <v>45375</v>
      </c>
      <c r="C124">
        <v>25804.673999999999</v>
      </c>
      <c r="D124">
        <v>17462.599999999999</v>
      </c>
      <c r="E124">
        <v>18367.701000000001</v>
      </c>
      <c r="F124">
        <v>87180.164000000004</v>
      </c>
      <c r="G124">
        <v>84642.476999999999</v>
      </c>
      <c r="H124">
        <v>58250.879000000001</v>
      </c>
      <c r="I124">
        <v>86860.437000000005</v>
      </c>
      <c r="J124">
        <v>92822.375</v>
      </c>
      <c r="K124">
        <v>75057.047000000006</v>
      </c>
      <c r="L124">
        <v>103825.70299999999</v>
      </c>
      <c r="M124">
        <v>96740.875</v>
      </c>
      <c r="N124">
        <v>60745.315999999999</v>
      </c>
    </row>
    <row r="125" spans="1:14" x14ac:dyDescent="0.2">
      <c r="C125">
        <v>39622.152000000002</v>
      </c>
      <c r="D125">
        <v>39449.163999999997</v>
      </c>
      <c r="E125">
        <v>37289.891000000003</v>
      </c>
      <c r="F125">
        <v>75106.468999999997</v>
      </c>
      <c r="G125">
        <v>72386.531000000003</v>
      </c>
      <c r="H125">
        <v>52287.402000000002</v>
      </c>
      <c r="I125">
        <v>72740.233999999997</v>
      </c>
      <c r="J125">
        <v>88097.625</v>
      </c>
      <c r="K125">
        <v>57696.391000000003</v>
      </c>
      <c r="L125">
        <v>86798.656000000003</v>
      </c>
      <c r="M125">
        <v>94354.562000000005</v>
      </c>
      <c r="N125">
        <v>82622.218999999997</v>
      </c>
    </row>
    <row r="126" spans="1:14" x14ac:dyDescent="0.2">
      <c r="C126">
        <v>53890.633000000002</v>
      </c>
      <c r="D126">
        <v>50037</v>
      </c>
      <c r="E126">
        <v>51595.445</v>
      </c>
      <c r="F126">
        <v>95664.335999999996</v>
      </c>
      <c r="G126">
        <v>95248.851999999999</v>
      </c>
      <c r="H126">
        <v>68072.625</v>
      </c>
      <c r="I126">
        <v>97913.187999999995</v>
      </c>
      <c r="J126">
        <v>103241.867</v>
      </c>
      <c r="K126">
        <v>77973.141000000003</v>
      </c>
      <c r="L126">
        <v>117491.81299999999</v>
      </c>
      <c r="M126">
        <v>95690.593999999997</v>
      </c>
      <c r="N126">
        <v>62608.031000000003</v>
      </c>
    </row>
    <row r="127" spans="1:14" x14ac:dyDescent="0.2">
      <c r="C127">
        <v>49025.328000000001</v>
      </c>
      <c r="D127">
        <v>48784.379000000001</v>
      </c>
      <c r="E127">
        <v>50895.766000000003</v>
      </c>
      <c r="F127">
        <v>80730.148000000001</v>
      </c>
      <c r="G127">
        <v>78068.906000000003</v>
      </c>
      <c r="H127">
        <v>62393.34</v>
      </c>
      <c r="I127">
        <v>93214.687000000005</v>
      </c>
      <c r="J127">
        <v>92810.016000000003</v>
      </c>
      <c r="K127">
        <v>67128.914000000004</v>
      </c>
      <c r="L127">
        <v>102611.69500000001</v>
      </c>
      <c r="M127">
        <v>93480.351999999999</v>
      </c>
      <c r="N127">
        <v>67249.383000000002</v>
      </c>
    </row>
    <row r="128" spans="1:14" x14ac:dyDescent="0.2">
      <c r="C128">
        <v>58817.726999999999</v>
      </c>
      <c r="D128">
        <v>53258.917999999998</v>
      </c>
      <c r="E128">
        <v>54109.964999999997</v>
      </c>
      <c r="F128">
        <v>85405.483999999997</v>
      </c>
      <c r="G128">
        <v>75443.179999999993</v>
      </c>
      <c r="H128">
        <v>60777.754000000001</v>
      </c>
      <c r="I128">
        <v>91938.898000000001</v>
      </c>
      <c r="J128">
        <v>93220.866999999998</v>
      </c>
      <c r="K128">
        <v>67077.945000000007</v>
      </c>
      <c r="L128">
        <v>103173.906</v>
      </c>
      <c r="M128">
        <v>101955.266</v>
      </c>
      <c r="N128">
        <v>53648.141000000003</v>
      </c>
    </row>
    <row r="129" spans="1:30" x14ac:dyDescent="0.2">
      <c r="C129">
        <v>285.74</v>
      </c>
      <c r="D129">
        <v>302.73</v>
      </c>
      <c r="E129">
        <v>353.7</v>
      </c>
      <c r="F129">
        <v>387.68</v>
      </c>
      <c r="G129">
        <v>421.66</v>
      </c>
      <c r="H129">
        <v>392.31400000000002</v>
      </c>
      <c r="I129">
        <v>443.28399999999999</v>
      </c>
      <c r="J129">
        <v>421.66</v>
      </c>
      <c r="K129">
        <v>494.25400000000002</v>
      </c>
      <c r="L129">
        <v>460.274</v>
      </c>
      <c r="M129">
        <v>486.53100000000001</v>
      </c>
      <c r="N129">
        <v>281.10700000000003</v>
      </c>
    </row>
    <row r="130" spans="1:30" x14ac:dyDescent="0.2">
      <c r="C130">
        <v>20.079000000000001</v>
      </c>
      <c r="D130">
        <v>13.901</v>
      </c>
      <c r="E130">
        <v>15.445</v>
      </c>
      <c r="F130">
        <v>16.989999999999998</v>
      </c>
      <c r="G130">
        <v>18.535</v>
      </c>
      <c r="H130">
        <v>18.535</v>
      </c>
      <c r="I130">
        <v>18.535</v>
      </c>
      <c r="J130">
        <v>24.713000000000001</v>
      </c>
      <c r="K130">
        <v>18.535</v>
      </c>
      <c r="L130">
        <v>37.069000000000003</v>
      </c>
      <c r="M130">
        <v>30.890999999999998</v>
      </c>
      <c r="N130">
        <v>18.535</v>
      </c>
    </row>
    <row r="131" spans="1:30" x14ac:dyDescent="0.2">
      <c r="C131">
        <v>13.901</v>
      </c>
      <c r="D131">
        <v>10.811999999999999</v>
      </c>
      <c r="E131">
        <v>20.079000000000001</v>
      </c>
      <c r="F131">
        <v>10.811999999999999</v>
      </c>
      <c r="G131">
        <v>16.989999999999998</v>
      </c>
      <c r="H131">
        <v>20.079000000000001</v>
      </c>
      <c r="I131">
        <v>20.079000000000001</v>
      </c>
      <c r="J131">
        <v>23.167999999999999</v>
      </c>
      <c r="K131">
        <v>23.167999999999999</v>
      </c>
      <c r="L131">
        <v>6.1779999999999999</v>
      </c>
      <c r="M131">
        <v>15.445</v>
      </c>
      <c r="N131">
        <v>13.901</v>
      </c>
    </row>
    <row r="133" spans="1:30" x14ac:dyDescent="0.2">
      <c r="A133" t="s">
        <v>8</v>
      </c>
    </row>
    <row r="134" spans="1:30" x14ac:dyDescent="0.2">
      <c r="A134" t="s">
        <v>1</v>
      </c>
      <c r="B134" t="s">
        <v>15</v>
      </c>
      <c r="C134" s="1">
        <v>45352</v>
      </c>
      <c r="D134" t="s">
        <v>3</v>
      </c>
      <c r="E134" t="s">
        <v>4</v>
      </c>
      <c r="F134" t="s">
        <v>5</v>
      </c>
      <c r="G134" t="s">
        <v>6</v>
      </c>
      <c r="H134" t="b">
        <v>0</v>
      </c>
      <c r="I134">
        <v>1</v>
      </c>
      <c r="O134">
        <v>1</v>
      </c>
      <c r="P134">
        <v>0</v>
      </c>
      <c r="Q134">
        <v>1</v>
      </c>
      <c r="R134">
        <v>12</v>
      </c>
      <c r="S134">
        <v>96</v>
      </c>
      <c r="Y134">
        <v>1</v>
      </c>
      <c r="AC134">
        <v>1</v>
      </c>
      <c r="AD134">
        <v>8</v>
      </c>
    </row>
    <row r="135" spans="1:30" x14ac:dyDescent="0.2">
      <c r="B135" t="s">
        <v>7</v>
      </c>
      <c r="C135">
        <v>1</v>
      </c>
      <c r="D135">
        <v>2</v>
      </c>
      <c r="E135">
        <v>3</v>
      </c>
      <c r="F135">
        <v>4</v>
      </c>
      <c r="G135">
        <v>5</v>
      </c>
      <c r="H135">
        <v>6</v>
      </c>
      <c r="I135">
        <v>7</v>
      </c>
      <c r="J135">
        <v>8</v>
      </c>
      <c r="K135">
        <v>9</v>
      </c>
      <c r="L135">
        <v>10</v>
      </c>
      <c r="M135">
        <v>11</v>
      </c>
      <c r="N135">
        <v>12</v>
      </c>
    </row>
    <row r="136" spans="1:30" x14ac:dyDescent="0.2">
      <c r="B136" s="1">
        <v>45346</v>
      </c>
      <c r="C136">
        <v>164.648</v>
      </c>
      <c r="D136">
        <v>307.55</v>
      </c>
      <c r="E136">
        <v>250.078</v>
      </c>
      <c r="F136">
        <v>128176.859</v>
      </c>
      <c r="G136">
        <v>121763.359</v>
      </c>
      <c r="H136">
        <v>81281.710999999996</v>
      </c>
      <c r="I136">
        <v>126695.023</v>
      </c>
      <c r="J136">
        <v>127589.719</v>
      </c>
      <c r="K136">
        <v>89408.483999999997</v>
      </c>
      <c r="L136">
        <v>141028.71900000001</v>
      </c>
      <c r="M136">
        <v>137788.56299999999</v>
      </c>
      <c r="N136">
        <v>76193.164000000004</v>
      </c>
    </row>
    <row r="137" spans="1:30" x14ac:dyDescent="0.2">
      <c r="C137">
        <v>189.5</v>
      </c>
      <c r="D137">
        <v>1817.34</v>
      </c>
      <c r="E137">
        <v>351.04199999999997</v>
      </c>
      <c r="F137">
        <v>127695.344</v>
      </c>
      <c r="G137">
        <v>121805.29700000001</v>
      </c>
      <c r="H137">
        <v>76162.093999999997</v>
      </c>
      <c r="I137">
        <v>124932.04700000001</v>
      </c>
      <c r="J137">
        <v>120568.875</v>
      </c>
      <c r="K137">
        <v>100641.82</v>
      </c>
      <c r="L137">
        <v>133409.859</v>
      </c>
      <c r="M137">
        <v>129254.836</v>
      </c>
      <c r="N137">
        <v>75467.773000000001</v>
      </c>
    </row>
    <row r="138" spans="1:30" x14ac:dyDescent="0.2">
      <c r="C138">
        <v>4824.4949999999999</v>
      </c>
      <c r="D138">
        <v>2224.3000000000002</v>
      </c>
      <c r="E138">
        <v>2718.2440000000001</v>
      </c>
      <c r="F138">
        <v>128614.883</v>
      </c>
      <c r="G138">
        <v>129652.477</v>
      </c>
      <c r="H138">
        <v>87212.141000000003</v>
      </c>
      <c r="I138">
        <v>136303.625</v>
      </c>
      <c r="J138">
        <v>128742.258</v>
      </c>
      <c r="K138">
        <v>95411.922000000006</v>
      </c>
      <c r="L138">
        <v>136396.82800000001</v>
      </c>
      <c r="M138">
        <v>128108.516</v>
      </c>
      <c r="N138">
        <v>92165.562999999995</v>
      </c>
    </row>
    <row r="139" spans="1:30" x14ac:dyDescent="0.2">
      <c r="C139">
        <v>32743.190999999999</v>
      </c>
      <c r="D139">
        <v>22280.280999999999</v>
      </c>
      <c r="E139">
        <v>23260.401999999998</v>
      </c>
      <c r="F139">
        <v>115795.648</v>
      </c>
      <c r="G139">
        <v>113644.344</v>
      </c>
      <c r="H139">
        <v>76407.516000000003</v>
      </c>
      <c r="I139">
        <v>115790.984</v>
      </c>
      <c r="J139">
        <v>120668.281</v>
      </c>
      <c r="K139">
        <v>95992.843999999997</v>
      </c>
      <c r="L139">
        <v>134602.79699999999</v>
      </c>
      <c r="M139">
        <v>125488.125</v>
      </c>
      <c r="N139">
        <v>81320.539000000004</v>
      </c>
    </row>
    <row r="140" spans="1:30" x14ac:dyDescent="0.2">
      <c r="C140">
        <v>53089.637000000002</v>
      </c>
      <c r="D140">
        <v>49510.875</v>
      </c>
      <c r="E140">
        <v>50463.035000000003</v>
      </c>
      <c r="F140">
        <v>99560.733999999997</v>
      </c>
      <c r="G140">
        <v>102685.94500000001</v>
      </c>
      <c r="H140">
        <v>68086.577999999994</v>
      </c>
      <c r="I140">
        <v>103136.398</v>
      </c>
      <c r="J140">
        <v>113824.523</v>
      </c>
      <c r="K140">
        <v>79147.5</v>
      </c>
      <c r="L140">
        <v>110070.25</v>
      </c>
      <c r="M140">
        <v>130747.539</v>
      </c>
      <c r="N140">
        <v>106921.742</v>
      </c>
    </row>
    <row r="141" spans="1:30" x14ac:dyDescent="0.2">
      <c r="C141">
        <v>68965.733999999997</v>
      </c>
      <c r="D141">
        <v>60745.766000000003</v>
      </c>
      <c r="E141">
        <v>67929.695000000007</v>
      </c>
      <c r="F141">
        <v>123597.781</v>
      </c>
      <c r="G141">
        <v>132488.766</v>
      </c>
      <c r="H141">
        <v>87059.922000000006</v>
      </c>
      <c r="I141">
        <v>132782.32800000001</v>
      </c>
      <c r="J141">
        <v>130144.867</v>
      </c>
      <c r="K141">
        <v>106210.336</v>
      </c>
      <c r="L141">
        <v>146291.234</v>
      </c>
      <c r="M141">
        <v>129946.04700000001</v>
      </c>
      <c r="N141">
        <v>81210.258000000002</v>
      </c>
    </row>
    <row r="142" spans="1:30" x14ac:dyDescent="0.2">
      <c r="C142">
        <v>67445.070000000007</v>
      </c>
      <c r="D142">
        <v>60550.046999999999</v>
      </c>
      <c r="E142">
        <v>69966.054999999993</v>
      </c>
      <c r="F142">
        <v>104685.016</v>
      </c>
      <c r="G142">
        <v>113704.92200000001</v>
      </c>
      <c r="H142">
        <v>81687.116999999998</v>
      </c>
      <c r="I142">
        <v>133260.75</v>
      </c>
      <c r="J142">
        <v>117813.359</v>
      </c>
      <c r="K142">
        <v>96663.866999999998</v>
      </c>
      <c r="L142">
        <v>131533.5</v>
      </c>
      <c r="M142">
        <v>133501.5</v>
      </c>
      <c r="N142">
        <v>86795.858999999997</v>
      </c>
    </row>
    <row r="143" spans="1:30" x14ac:dyDescent="0.2">
      <c r="C143">
        <v>81890.593999999997</v>
      </c>
      <c r="D143">
        <v>68204.625</v>
      </c>
      <c r="E143">
        <v>75531.460999999996</v>
      </c>
      <c r="F143">
        <v>114622.906</v>
      </c>
      <c r="G143">
        <v>111457.32799999999</v>
      </c>
      <c r="H143">
        <v>80188.202999999994</v>
      </c>
      <c r="I143">
        <v>131500.875</v>
      </c>
      <c r="J143">
        <v>122741.92200000001</v>
      </c>
      <c r="K143">
        <v>96893.75</v>
      </c>
      <c r="L143">
        <v>133554.31299999999</v>
      </c>
      <c r="M143">
        <v>147712.484</v>
      </c>
      <c r="N143">
        <v>70783.077999999994</v>
      </c>
    </row>
    <row r="145" spans="1:30" x14ac:dyDescent="0.2">
      <c r="A145" t="s">
        <v>8</v>
      </c>
    </row>
    <row r="146" spans="1:30" x14ac:dyDescent="0.2">
      <c r="A146" t="s">
        <v>1</v>
      </c>
      <c r="B146" t="s">
        <v>16</v>
      </c>
      <c r="C146" s="1">
        <v>45352</v>
      </c>
      <c r="D146" t="s">
        <v>3</v>
      </c>
      <c r="E146" t="s">
        <v>4</v>
      </c>
      <c r="F146" t="s">
        <v>5</v>
      </c>
      <c r="G146" t="s">
        <v>6</v>
      </c>
      <c r="H146" t="b">
        <v>0</v>
      </c>
      <c r="I146">
        <v>1</v>
      </c>
      <c r="O146">
        <v>1</v>
      </c>
      <c r="P146">
        <v>0</v>
      </c>
      <c r="Q146">
        <v>1</v>
      </c>
      <c r="R146">
        <v>12</v>
      </c>
      <c r="S146">
        <v>96</v>
      </c>
      <c r="Y146">
        <v>1</v>
      </c>
      <c r="AC146">
        <v>1</v>
      </c>
      <c r="AD146">
        <v>8</v>
      </c>
    </row>
    <row r="147" spans="1:30" x14ac:dyDescent="0.2">
      <c r="B147" t="s">
        <v>7</v>
      </c>
      <c r="C147">
        <v>1</v>
      </c>
      <c r="D147">
        <v>2</v>
      </c>
      <c r="E147">
        <v>3</v>
      </c>
      <c r="F147">
        <v>4</v>
      </c>
      <c r="G147">
        <v>5</v>
      </c>
      <c r="H147">
        <v>6</v>
      </c>
      <c r="I147">
        <v>7</v>
      </c>
      <c r="J147">
        <v>8</v>
      </c>
      <c r="K147">
        <v>9</v>
      </c>
      <c r="L147">
        <v>10</v>
      </c>
      <c r="M147">
        <v>11</v>
      </c>
      <c r="N147">
        <v>12</v>
      </c>
    </row>
    <row r="148" spans="1:30" x14ac:dyDescent="0.2">
      <c r="B148" s="1">
        <v>45346</v>
      </c>
      <c r="C148">
        <v>188.976</v>
      </c>
      <c r="D148">
        <v>286.56200000000001</v>
      </c>
      <c r="E148">
        <v>294.30700000000002</v>
      </c>
      <c r="F148">
        <v>127433.43799999999</v>
      </c>
      <c r="G148">
        <v>120639.57799999999</v>
      </c>
      <c r="H148">
        <v>81081.608999999997</v>
      </c>
      <c r="I148">
        <v>125865.852</v>
      </c>
      <c r="J148">
        <v>126263.94500000001</v>
      </c>
      <c r="K148">
        <v>89621.164000000004</v>
      </c>
      <c r="L148">
        <v>140373.65599999999</v>
      </c>
      <c r="M148">
        <v>137353.125</v>
      </c>
      <c r="N148">
        <v>75731.414000000004</v>
      </c>
    </row>
    <row r="149" spans="1:30" x14ac:dyDescent="0.2">
      <c r="C149">
        <v>179.68199999999999</v>
      </c>
      <c r="D149">
        <v>1801.4690000000001</v>
      </c>
      <c r="E149">
        <v>315.99299999999999</v>
      </c>
      <c r="F149">
        <v>125903.031</v>
      </c>
      <c r="G149">
        <v>122098.734</v>
      </c>
      <c r="H149">
        <v>75666.358999999997</v>
      </c>
      <c r="I149">
        <v>124096.914</v>
      </c>
      <c r="J149">
        <v>120789.82799999999</v>
      </c>
      <c r="K149">
        <v>99471.156000000003</v>
      </c>
      <c r="L149">
        <v>132743.34400000001</v>
      </c>
      <c r="M149">
        <v>128575.039</v>
      </c>
      <c r="N149">
        <v>75396.835999999996</v>
      </c>
    </row>
    <row r="150" spans="1:30" x14ac:dyDescent="0.2">
      <c r="C150">
        <v>4540.0739999999996</v>
      </c>
      <c r="D150">
        <v>2160.8339999999998</v>
      </c>
      <c r="E150">
        <v>2780.4279999999999</v>
      </c>
      <c r="F150">
        <v>127727.742</v>
      </c>
      <c r="G150">
        <v>129426.977</v>
      </c>
      <c r="H150">
        <v>86036.812000000005</v>
      </c>
      <c r="I150">
        <v>133818.359</v>
      </c>
      <c r="J150">
        <v>128133.57799999999</v>
      </c>
      <c r="K150">
        <v>94336.273000000001</v>
      </c>
      <c r="L150">
        <v>135715.859</v>
      </c>
      <c r="M150">
        <v>126378.57</v>
      </c>
      <c r="N150">
        <v>91772.702999999994</v>
      </c>
    </row>
    <row r="151" spans="1:30" x14ac:dyDescent="0.2">
      <c r="C151">
        <v>31100.518</v>
      </c>
      <c r="D151">
        <v>21210.248</v>
      </c>
      <c r="E151">
        <v>22911.035</v>
      </c>
      <c r="F151">
        <v>114237.625</v>
      </c>
      <c r="G151">
        <v>113481.719</v>
      </c>
      <c r="H151">
        <v>76324.679999999993</v>
      </c>
      <c r="I151">
        <v>114167.92200000001</v>
      </c>
      <c r="J151">
        <v>120167.141</v>
      </c>
      <c r="K151">
        <v>95685.437000000005</v>
      </c>
      <c r="L151">
        <v>134551.016</v>
      </c>
      <c r="M151">
        <v>125356.242</v>
      </c>
      <c r="N151">
        <v>80692.812000000005</v>
      </c>
    </row>
    <row r="152" spans="1:30" x14ac:dyDescent="0.2">
      <c r="C152">
        <v>50983.285000000003</v>
      </c>
      <c r="D152">
        <v>47625.086000000003</v>
      </c>
      <c r="E152">
        <v>48029.370999999999</v>
      </c>
      <c r="F152">
        <v>98868.601999999999</v>
      </c>
      <c r="G152">
        <v>102457.609</v>
      </c>
      <c r="H152">
        <v>68943.766000000003</v>
      </c>
      <c r="I152">
        <v>103294.05499999999</v>
      </c>
      <c r="J152">
        <v>113102.219</v>
      </c>
      <c r="K152">
        <v>79490.804999999993</v>
      </c>
      <c r="L152">
        <v>109592.227</v>
      </c>
      <c r="M152">
        <v>129583.42200000001</v>
      </c>
      <c r="N152">
        <v>106141.086</v>
      </c>
    </row>
    <row r="153" spans="1:30" x14ac:dyDescent="0.2">
      <c r="C153">
        <v>67315.781000000003</v>
      </c>
      <c r="D153">
        <v>58272.809000000001</v>
      </c>
      <c r="E153">
        <v>65378</v>
      </c>
      <c r="F153">
        <v>121136.81299999999</v>
      </c>
      <c r="G153">
        <v>130534.5</v>
      </c>
      <c r="H153">
        <v>85736.312999999995</v>
      </c>
      <c r="I153">
        <v>131298.141</v>
      </c>
      <c r="J153">
        <v>129380.508</v>
      </c>
      <c r="K153">
        <v>104937.523</v>
      </c>
      <c r="L153">
        <v>146022.79699999999</v>
      </c>
      <c r="M153">
        <v>130001.648</v>
      </c>
      <c r="N153">
        <v>80138.281000000003</v>
      </c>
    </row>
    <row r="154" spans="1:30" x14ac:dyDescent="0.2">
      <c r="C154">
        <v>64840.504000000001</v>
      </c>
      <c r="D154">
        <v>58418.413999999997</v>
      </c>
      <c r="E154">
        <v>67455.195000000007</v>
      </c>
      <c r="F154">
        <v>104181.625</v>
      </c>
      <c r="G154">
        <v>112953.516</v>
      </c>
      <c r="H154">
        <v>81911.858999999997</v>
      </c>
      <c r="I154">
        <v>132560.56299999999</v>
      </c>
      <c r="J154">
        <v>117375.875</v>
      </c>
      <c r="K154">
        <v>95467.031000000003</v>
      </c>
      <c r="L154">
        <v>129831.258</v>
      </c>
      <c r="M154">
        <v>134281.5</v>
      </c>
      <c r="N154">
        <v>85418.773000000001</v>
      </c>
    </row>
    <row r="155" spans="1:30" x14ac:dyDescent="0.2">
      <c r="C155">
        <v>79295.633000000002</v>
      </c>
      <c r="D155">
        <v>65772.991999999998</v>
      </c>
      <c r="E155">
        <v>72848.758000000002</v>
      </c>
      <c r="F155">
        <v>112132.55499999999</v>
      </c>
      <c r="G155">
        <v>112036.523</v>
      </c>
      <c r="H155">
        <v>79904.383000000002</v>
      </c>
      <c r="I155">
        <v>130170.484</v>
      </c>
      <c r="J155">
        <v>120882.781</v>
      </c>
      <c r="K155">
        <v>95882.156000000003</v>
      </c>
      <c r="L155">
        <v>132743.34400000001</v>
      </c>
      <c r="M155">
        <v>147433.92199999999</v>
      </c>
      <c r="N155">
        <v>70664.687999999995</v>
      </c>
    </row>
    <row r="157" spans="1:30" x14ac:dyDescent="0.2">
      <c r="A157" t="s">
        <v>8</v>
      </c>
    </row>
    <row r="158" spans="1:30" x14ac:dyDescent="0.2">
      <c r="A158" t="s">
        <v>1</v>
      </c>
      <c r="B158" t="s">
        <v>17</v>
      </c>
      <c r="C158" s="1">
        <v>45352</v>
      </c>
      <c r="D158" t="s">
        <v>3</v>
      </c>
      <c r="E158" t="s">
        <v>4</v>
      </c>
      <c r="F158" t="s">
        <v>5</v>
      </c>
      <c r="G158" t="s">
        <v>6</v>
      </c>
      <c r="H158" t="b">
        <v>0</v>
      </c>
      <c r="I158">
        <v>1</v>
      </c>
      <c r="O158">
        <v>1</v>
      </c>
      <c r="P158">
        <v>0</v>
      </c>
      <c r="Q158">
        <v>1</v>
      </c>
      <c r="R158">
        <v>12</v>
      </c>
      <c r="S158">
        <v>96</v>
      </c>
      <c r="Y158">
        <v>1</v>
      </c>
      <c r="AC158">
        <v>1</v>
      </c>
      <c r="AD158">
        <v>8</v>
      </c>
    </row>
    <row r="159" spans="1:30" x14ac:dyDescent="0.2">
      <c r="B159" t="s">
        <v>7</v>
      </c>
      <c r="C159">
        <v>1</v>
      </c>
      <c r="D159">
        <v>2</v>
      </c>
      <c r="E159">
        <v>3</v>
      </c>
      <c r="F159">
        <v>4</v>
      </c>
      <c r="G159">
        <v>5</v>
      </c>
      <c r="H159">
        <v>6</v>
      </c>
      <c r="I159">
        <v>7</v>
      </c>
      <c r="J159">
        <v>8</v>
      </c>
      <c r="K159">
        <v>9</v>
      </c>
      <c r="L159">
        <v>10</v>
      </c>
      <c r="M159">
        <v>11</v>
      </c>
      <c r="N159">
        <v>12</v>
      </c>
    </row>
    <row r="160" spans="1:30" x14ac:dyDescent="0.2">
      <c r="B160" s="1">
        <v>45346</v>
      </c>
      <c r="C160">
        <v>214.86600000000001</v>
      </c>
      <c r="D160">
        <v>312.25099999999998</v>
      </c>
      <c r="E160">
        <v>253.511</v>
      </c>
      <c r="F160">
        <v>122768.859</v>
      </c>
      <c r="G160">
        <v>115914.789</v>
      </c>
      <c r="H160">
        <v>77931.429999999993</v>
      </c>
      <c r="I160">
        <v>118759.05499999999</v>
      </c>
      <c r="J160">
        <v>120026.609</v>
      </c>
      <c r="K160">
        <v>85301.797000000006</v>
      </c>
      <c r="L160">
        <v>131932.34400000001</v>
      </c>
      <c r="M160">
        <v>129986.19500000001</v>
      </c>
      <c r="N160">
        <v>72024.929999999993</v>
      </c>
    </row>
    <row r="161" spans="1:14" x14ac:dyDescent="0.2">
      <c r="C161">
        <v>214.86600000000001</v>
      </c>
      <c r="D161">
        <v>1678.7370000000001</v>
      </c>
      <c r="E161">
        <v>290.61</v>
      </c>
      <c r="F161">
        <v>121108.68</v>
      </c>
      <c r="G161">
        <v>116802.07799999999</v>
      </c>
      <c r="H161">
        <v>72853.483999999997</v>
      </c>
      <c r="I161">
        <v>117969.156</v>
      </c>
      <c r="J161">
        <v>114256.141</v>
      </c>
      <c r="K161">
        <v>95051.148000000001</v>
      </c>
      <c r="L161">
        <v>126508.141</v>
      </c>
      <c r="M161">
        <v>121450.29700000001</v>
      </c>
      <c r="N161">
        <v>70942.875</v>
      </c>
    </row>
    <row r="162" spans="1:14" x14ac:dyDescent="0.2">
      <c r="C162">
        <v>4204.5720000000001</v>
      </c>
      <c r="D162">
        <v>1924.519</v>
      </c>
      <c r="E162">
        <v>2422.2660000000001</v>
      </c>
      <c r="F162">
        <v>123025.461</v>
      </c>
      <c r="G162">
        <v>123804.54700000001</v>
      </c>
      <c r="H162">
        <v>83054.202999999994</v>
      </c>
      <c r="I162">
        <v>127305.781</v>
      </c>
      <c r="J162">
        <v>121501.31299999999</v>
      </c>
      <c r="K162">
        <v>89970.108999999997</v>
      </c>
      <c r="L162">
        <v>128157.516</v>
      </c>
      <c r="M162">
        <v>121444.117</v>
      </c>
      <c r="N162">
        <v>87071.733999999997</v>
      </c>
    </row>
    <row r="163" spans="1:14" x14ac:dyDescent="0.2">
      <c r="C163">
        <v>28130.438999999998</v>
      </c>
      <c r="D163">
        <v>18990.134999999998</v>
      </c>
      <c r="E163">
        <v>20390.627</v>
      </c>
      <c r="F163">
        <v>111252.664</v>
      </c>
      <c r="G163">
        <v>109536.82799999999</v>
      </c>
      <c r="H163">
        <v>74148.858999999997</v>
      </c>
      <c r="I163">
        <v>109665.133</v>
      </c>
      <c r="J163">
        <v>115369.125</v>
      </c>
      <c r="K163">
        <v>91123.273000000001</v>
      </c>
      <c r="L163">
        <v>127342.883</v>
      </c>
      <c r="M163">
        <v>119225.883</v>
      </c>
      <c r="N163">
        <v>77804.672000000006</v>
      </c>
    </row>
    <row r="164" spans="1:14" x14ac:dyDescent="0.2">
      <c r="C164">
        <v>45922.582000000002</v>
      </c>
      <c r="D164">
        <v>42959.285000000003</v>
      </c>
      <c r="E164">
        <v>42614.574000000001</v>
      </c>
      <c r="F164">
        <v>96532.023000000001</v>
      </c>
      <c r="G164">
        <v>100821.617</v>
      </c>
      <c r="H164">
        <v>66803.226999999999</v>
      </c>
      <c r="I164">
        <v>99738.008000000002</v>
      </c>
      <c r="J164">
        <v>108816.484</v>
      </c>
      <c r="K164">
        <v>76422.733999999997</v>
      </c>
      <c r="L164">
        <v>105023.094</v>
      </c>
      <c r="M164">
        <v>123433.55499999999</v>
      </c>
      <c r="N164">
        <v>100696.406</v>
      </c>
    </row>
    <row r="165" spans="1:14" x14ac:dyDescent="0.2">
      <c r="C165">
        <v>60232.035000000003</v>
      </c>
      <c r="D165">
        <v>52608.160000000003</v>
      </c>
      <c r="E165">
        <v>59131.425999999999</v>
      </c>
      <c r="F165">
        <v>117945.969</v>
      </c>
      <c r="G165">
        <v>126744.648</v>
      </c>
      <c r="H165">
        <v>84230.554999999993</v>
      </c>
      <c r="I165">
        <v>126008.852</v>
      </c>
      <c r="J165">
        <v>124104.43</v>
      </c>
      <c r="K165">
        <v>100945.281</v>
      </c>
      <c r="L165">
        <v>139197.609</v>
      </c>
      <c r="M165">
        <v>124886.602</v>
      </c>
      <c r="N165">
        <v>78314.789000000004</v>
      </c>
    </row>
    <row r="166" spans="1:14" x14ac:dyDescent="0.2">
      <c r="C166">
        <v>57942.711000000003</v>
      </c>
      <c r="D166">
        <v>51575.565999999999</v>
      </c>
      <c r="E166">
        <v>61164.156000000003</v>
      </c>
      <c r="F166">
        <v>101755.273</v>
      </c>
      <c r="G166">
        <v>110541.594</v>
      </c>
      <c r="H166">
        <v>79013.491999999998</v>
      </c>
      <c r="I166">
        <v>127333.609</v>
      </c>
      <c r="J166">
        <v>112425.92200000001</v>
      </c>
      <c r="K166">
        <v>92519.133000000002</v>
      </c>
      <c r="L166">
        <v>124653.18799999999</v>
      </c>
      <c r="M166">
        <v>130824.016</v>
      </c>
      <c r="N166">
        <v>83160.866999999998</v>
      </c>
    </row>
    <row r="167" spans="1:14" x14ac:dyDescent="0.2">
      <c r="C167">
        <v>71980.101999999999</v>
      </c>
      <c r="D167">
        <v>58823.811999999998</v>
      </c>
      <c r="E167">
        <v>65037.925999999999</v>
      </c>
      <c r="F167">
        <v>110370.016</v>
      </c>
      <c r="G167">
        <v>109107.094</v>
      </c>
      <c r="H167">
        <v>76594.312000000005</v>
      </c>
      <c r="I167">
        <v>125778.523</v>
      </c>
      <c r="J167">
        <v>116938.109</v>
      </c>
      <c r="K167">
        <v>92005.922000000006</v>
      </c>
      <c r="L167">
        <v>128737.18799999999</v>
      </c>
      <c r="M167">
        <v>141332.359</v>
      </c>
      <c r="N167">
        <v>69785.070000000007</v>
      </c>
    </row>
    <row r="169" spans="1:14" x14ac:dyDescent="0.2">
      <c r="A169" t="s">
        <v>8</v>
      </c>
    </row>
    <row r="170" spans="1:14" x14ac:dyDescent="0.2">
      <c r="A170" t="s">
        <v>18</v>
      </c>
    </row>
    <row r="175" spans="1:14" x14ac:dyDescent="0.2">
      <c r="D175">
        <f>AVERAGE(C160:E160)</f>
        <v>260.20933333333329</v>
      </c>
      <c r="F175">
        <f>AVERAGE(F160:F167)</f>
        <v>113094.86812500001</v>
      </c>
      <c r="G175">
        <f>AVERAGE(G160:G167)</f>
        <v>114159.14937500001</v>
      </c>
      <c r="H175">
        <f t="shared" ref="H175:N175" si="0">AVERAGE(H160:H167)</f>
        <v>76828.695250000004</v>
      </c>
      <c r="I175">
        <f t="shared" si="0"/>
        <v>119069.76462500001</v>
      </c>
      <c r="J175">
        <f t="shared" si="0"/>
        <v>116679.76662499999</v>
      </c>
      <c r="K175">
        <f t="shared" si="0"/>
        <v>90417.424625</v>
      </c>
      <c r="L175">
        <f t="shared" si="0"/>
        <v>126443.995375</v>
      </c>
      <c r="M175">
        <f t="shared" si="0"/>
        <v>126572.878</v>
      </c>
      <c r="N175">
        <f t="shared" si="0"/>
        <v>79975.167875000014</v>
      </c>
    </row>
    <row r="176" spans="1:14" x14ac:dyDescent="0.2">
      <c r="D176">
        <f t="shared" ref="D176:D182" si="1">AVERAGE(C161:E161)</f>
        <v>728.07100000000003</v>
      </c>
    </row>
    <row r="177" spans="4:4" x14ac:dyDescent="0.2">
      <c r="D177">
        <f t="shared" si="1"/>
        <v>2850.4523333333332</v>
      </c>
    </row>
    <row r="178" spans="4:4" x14ac:dyDescent="0.2">
      <c r="D178">
        <f t="shared" si="1"/>
        <v>22503.733666666667</v>
      </c>
    </row>
    <row r="179" spans="4:4" x14ac:dyDescent="0.2">
      <c r="D179">
        <f t="shared" si="1"/>
        <v>43832.146999999997</v>
      </c>
    </row>
    <row r="180" spans="4:4" x14ac:dyDescent="0.2">
      <c r="D180">
        <f t="shared" si="1"/>
        <v>57323.873666666674</v>
      </c>
    </row>
    <row r="181" spans="4:4" x14ac:dyDescent="0.2">
      <c r="D181">
        <f t="shared" si="1"/>
        <v>56894.144333333337</v>
      </c>
    </row>
    <row r="182" spans="4:4" x14ac:dyDescent="0.2">
      <c r="D182">
        <f t="shared" si="1"/>
        <v>65280.613333333335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ADRIAN</vt:lpstr>
      <vt:lpstr>RESULTS</vt:lpstr>
      <vt:lpstr>hlmvec extra 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Arnar Ingi</dc:creator>
  <cp:lastModifiedBy>Arnar Ingi</cp:lastModifiedBy>
  <dcterms:created xsi:type="dcterms:W3CDTF">2024-05-05T10:28:31Z</dcterms:created>
  <dcterms:modified xsi:type="dcterms:W3CDTF">2024-06-14T14:52:20Z</dcterms:modified>
</cp:coreProperties>
</file>