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S\Curso Excel\Estatistica para analise de dados usando Excel\"/>
    </mc:Choice>
  </mc:AlternateContent>
  <xr:revisionPtr revIDLastSave="0" documentId="13_ncr:1_{D0C2FD43-EB12-48B5-B4D5-40251A657433}" xr6:coauthVersionLast="47" xr6:coauthVersionMax="47" xr10:uidLastSave="{00000000-0000-0000-0000-000000000000}"/>
  <bookViews>
    <workbookView xWindow="-25320" yWindow="-120" windowWidth="25440" windowHeight="15270" activeTab="1" xr2:uid="{71881E88-C2AE-4F44-B4BC-6F5449665516}"/>
  </bookViews>
  <sheets>
    <sheet name="Dados brutos" sheetId="4" r:id="rId1"/>
    <sheet name="Análise dos Dados" sheetId="3" r:id="rId2"/>
    <sheet name="PDF" sheetId="5" r:id="rId3"/>
    <sheet name="Análise de dados" sheetId="2" state="hidden" r:id="rId4"/>
  </sheets>
  <definedNames>
    <definedName name="_xlchart.v1.0" hidden="1">'Análise dos Dados'!$A$2:$A$101</definedName>
    <definedName name="_xlchart.v1.1" hidden="1">'Análise dos Dados'!$A$1</definedName>
    <definedName name="_xlchart.v1.2" hidden="1">'Análise dos Dados'!$A$2:$A$101</definedName>
    <definedName name="_xlchart.v1.3" hidden="1">'Análise de dados'!$A$1</definedName>
    <definedName name="_xlchart.v1.4" hidden="1">'Análise de dados'!$A$2:$A$101</definedName>
    <definedName name="_xlchart.v1.5" hidden="1">'Análise de dados'!$A$2:$A$101</definedName>
    <definedName name="_xlnm.Print_Area" localSheetId="1">'Análise dos Dados'!$A$1:$V$64</definedName>
    <definedName name="Base" localSheetId="0">'Dados brutos'!$A$2:$A$101</definedName>
    <definedName name="Base">'Análise dos Dados'!$A$2:$A$101</definedName>
    <definedName name="solver_adj" localSheetId="3" hidden="1">'Análise de dados'!$H$63:$H$64</definedName>
    <definedName name="solver_adj" localSheetId="1" hidden="1">'Análise dos Dados'!$D$4,'Análise dos Dados'!$D$7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'Análise de dados'!$I$78</definedName>
    <definedName name="solver_opt" localSheetId="1" hidden="1">'Análise dos Dados'!$J$51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3</definedName>
    <definedName name="solver_typ" localSheetId="1" hidden="1">3</definedName>
    <definedName name="solver_val" localSheetId="3" hidden="1">0.1</definedName>
    <definedName name="solver_val" localSheetId="1" hidden="1">0.1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3" l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G43" i="3"/>
  <c r="G45" i="3"/>
  <c r="G46" i="3"/>
  <c r="G47" i="3"/>
  <c r="H47" i="3" s="1"/>
  <c r="F40" i="3"/>
  <c r="F41" i="3"/>
  <c r="F42" i="3"/>
  <c r="F43" i="3"/>
  <c r="F44" i="3"/>
  <c r="F45" i="3"/>
  <c r="F46" i="3"/>
  <c r="F47" i="3"/>
  <c r="F48" i="3"/>
  <c r="F49" i="3"/>
  <c r="F50" i="3"/>
  <c r="F39" i="3"/>
  <c r="E51" i="3"/>
  <c r="G44" i="3" l="1"/>
  <c r="H44" i="3" s="1"/>
  <c r="G50" i="3"/>
  <c r="H50" i="3" s="1"/>
  <c r="G42" i="3"/>
  <c r="H42" i="3" s="1"/>
  <c r="G49" i="3"/>
  <c r="H49" i="3" s="1"/>
  <c r="G41" i="3"/>
  <c r="H41" i="3" s="1"/>
  <c r="H46" i="3"/>
  <c r="H45" i="3"/>
  <c r="G39" i="3"/>
  <c r="H39" i="3" s="1"/>
  <c r="G40" i="3"/>
  <c r="H40" i="3" s="1"/>
  <c r="H43" i="3"/>
  <c r="H48" i="3"/>
  <c r="H61" i="3"/>
  <c r="I39" i="3"/>
  <c r="J39" i="3" s="1"/>
  <c r="I40" i="3"/>
  <c r="J40" i="3" s="1"/>
  <c r="D12" i="3"/>
  <c r="D11" i="3"/>
  <c r="D10" i="3"/>
  <c r="D9" i="3"/>
  <c r="D8" i="3"/>
  <c r="D6" i="3"/>
  <c r="D5" i="3"/>
  <c r="M91" i="2"/>
  <c r="H68" i="2"/>
  <c r="H69" i="2"/>
  <c r="H70" i="2"/>
  <c r="H71" i="2"/>
  <c r="H72" i="2"/>
  <c r="H73" i="2"/>
  <c r="H74" i="2"/>
  <c r="H75" i="2"/>
  <c r="H76" i="2"/>
  <c r="H77" i="2"/>
  <c r="H67" i="2"/>
  <c r="H66" i="2"/>
  <c r="F67" i="2"/>
  <c r="F69" i="2"/>
  <c r="F66" i="2"/>
  <c r="F70" i="2"/>
  <c r="F68" i="2"/>
  <c r="F71" i="2"/>
  <c r="F72" i="2"/>
  <c r="F73" i="2"/>
  <c r="F74" i="2"/>
  <c r="F75" i="2"/>
  <c r="F76" i="2"/>
  <c r="F77" i="2"/>
  <c r="D78" i="2"/>
  <c r="E73" i="2" s="1"/>
  <c r="J51" i="3" l="1"/>
  <c r="H51" i="3"/>
  <c r="D15" i="3"/>
  <c r="D14" i="3"/>
  <c r="E66" i="2"/>
  <c r="E70" i="2"/>
  <c r="I70" i="2" s="1"/>
  <c r="E76" i="2"/>
  <c r="E74" i="2"/>
  <c r="G74" i="2" s="1"/>
  <c r="G77" i="2"/>
  <c r="E72" i="2"/>
  <c r="G72" i="2" s="1"/>
  <c r="I73" i="2"/>
  <c r="I71" i="2"/>
  <c r="I77" i="2"/>
  <c r="G73" i="2"/>
  <c r="E75" i="2"/>
  <c r="G75" i="2" s="1"/>
  <c r="E67" i="2"/>
  <c r="I67" i="2" s="1"/>
  <c r="I76" i="2"/>
  <c r="I68" i="2"/>
  <c r="E71" i="2"/>
  <c r="G71" i="2" s="1"/>
  <c r="I66" i="2"/>
  <c r="E77" i="2"/>
  <c r="E69" i="2"/>
  <c r="I69" i="2" s="1"/>
  <c r="E68" i="2"/>
  <c r="G68" i="2" s="1"/>
  <c r="G70" i="2"/>
  <c r="G76" i="2"/>
  <c r="G66" i="2"/>
  <c r="I74" i="2"/>
  <c r="G67" i="2" l="1"/>
  <c r="I72" i="2"/>
  <c r="I78" i="2" s="1"/>
  <c r="I75" i="2"/>
  <c r="G69" i="2"/>
  <c r="H14" i="2"/>
  <c r="H13" i="2"/>
  <c r="H11" i="2"/>
  <c r="H22" i="2" s="1"/>
  <c r="H10" i="2"/>
  <c r="H9" i="2"/>
  <c r="H23" i="2" s="1"/>
  <c r="H7" i="2"/>
  <c r="H6" i="2"/>
  <c r="H5" i="2"/>
  <c r="H4" i="2"/>
  <c r="G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tc={720361E3-A5D0-4FE6-9F56-25E9455D2E18}</author>
  </authors>
  <commentList>
    <comment ref="G38" authorId="0" shapeId="0" xr:uid="{720361E3-A5D0-4FE6-9F56-25E9455D2E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Função exponencial usando o lambada. Soma acumulada dos registros. Coluna teórica das porcentagens dos intervalos de acesso.</t>
      </text>
    </comment>
  </commentList>
</comments>
</file>

<file path=xl/sharedStrings.xml><?xml version="1.0" encoding="utf-8"?>
<sst xmlns="http://schemas.openxmlformats.org/spreadsheetml/2006/main" count="92" uniqueCount="83">
  <si>
    <t>INTERVALO DE TEMPO ENTRE CHEGADA DE REQUISIÇÕES EM UM SERVIDOR WEB</t>
  </si>
  <si>
    <t>Outliers</t>
  </si>
  <si>
    <t>% exp</t>
  </si>
  <si>
    <t>LAMBDA</t>
  </si>
  <si>
    <t>média</t>
  </si>
  <si>
    <t>sd</t>
  </si>
  <si>
    <t>segundos</t>
  </si>
  <si>
    <t>Estatística descritiva</t>
  </si>
  <si>
    <t>s</t>
  </si>
  <si>
    <t>mediana</t>
  </si>
  <si>
    <t>variância</t>
  </si>
  <si>
    <t>s²</t>
  </si>
  <si>
    <t>quartil 1</t>
  </si>
  <si>
    <t>quartil 2</t>
  </si>
  <si>
    <t>quartil 3</t>
  </si>
  <si>
    <t>assimetria</t>
  </si>
  <si>
    <t>curtose</t>
  </si>
  <si>
    <t>Boxplot</t>
  </si>
  <si>
    <t>superiores</t>
  </si>
  <si>
    <t>inferiores</t>
  </si>
  <si>
    <t>PELO MENOS 25% dos intervalos entre requisições é MENOR do que 0,029</t>
  </si>
  <si>
    <t>METADE DOS INTERVALOS DE TEMPO ENTRE REQUISIÇÕES sejam feitas em 0,0623</t>
  </si>
  <si>
    <t>pelo menos 25% dos intervalos de requisisções sejam maiores do que 0,12 s</t>
  </si>
  <si>
    <t>Bloco</t>
  </si>
  <si>
    <t>Freqüência</t>
  </si>
  <si>
    <t>% observada</t>
  </si>
  <si>
    <t>erro</t>
  </si>
  <si>
    <t>SOMA</t>
  </si>
  <si>
    <t>% gama</t>
  </si>
  <si>
    <t>erro gama</t>
  </si>
  <si>
    <t>alpha</t>
  </si>
  <si>
    <t>beta</t>
  </si>
  <si>
    <t>P(X&gt;0,07)</t>
  </si>
  <si>
    <t xml:space="preserve"> </t>
  </si>
  <si>
    <t>Aplicando estatísticas descritivas</t>
  </si>
  <si>
    <t>Amostra de 100 registros em segundos</t>
  </si>
  <si>
    <t>Média</t>
  </si>
  <si>
    <t>Mediana</t>
  </si>
  <si>
    <t>Desvio Padrão SD</t>
  </si>
  <si>
    <t>Quartil 1</t>
  </si>
  <si>
    <t>Quartil 2</t>
  </si>
  <si>
    <t>Quartil 3</t>
  </si>
  <si>
    <t>Assimentria</t>
  </si>
  <si>
    <t>Curtose</t>
  </si>
  <si>
    <t>Outliers Superioes</t>
  </si>
  <si>
    <t>Outliers Inferiores</t>
  </si>
  <si>
    <t>Menor que a média, assimetrico</t>
  </si>
  <si>
    <t>Variância (dispersão) amostral</t>
  </si>
  <si>
    <t>Tirar raiz da variância</t>
  </si>
  <si>
    <t>25% dos intervalos entre requisições é Menor do que 0,029 segundos</t>
  </si>
  <si>
    <t>Mediana-50% Menor que 0,062 segundos</t>
  </si>
  <si>
    <t>75% das requisições Menor que 0,122 segundos e 25% são Maiores</t>
  </si>
  <si>
    <t>Coeficiente Positivo indica Simetria negativa (grafico vai apresentar valores maiores que a média)</t>
  </si>
  <si>
    <t>Curva da distribuição dos dados.</t>
  </si>
  <si>
    <t>Intervalos</t>
  </si>
  <si>
    <t>Construir Histograma com intevalos personalizados (usando suplemento análise de dados)</t>
  </si>
  <si>
    <t>Leitura complementar: o que é uma função densidade de probabilidade (PDF)</t>
  </si>
  <si>
    <t>1. Variável aleatória (v.a.): associa um valor numérico a cada resultado de um fenômeno aleatório;</t>
  </si>
  <si>
    <t>2. Distribuição de probabilidade: é uma função que associa uma probabilidade a cada valor de uma variável aleatória.</t>
  </si>
  <si>
    <r>
      <t>Assim, uma das melhores abordagens para modelar qualquer sistema que envolva aleatoriedade é caracterizar eventos por meio de </t>
    </r>
    <r>
      <rPr>
        <b/>
        <sz val="11"/>
        <color theme="1"/>
        <rFont val="Calibri"/>
        <family val="2"/>
        <scheme val="minor"/>
      </rPr>
      <t>distribuições de probabilidade, </t>
    </r>
    <r>
      <rPr>
        <sz val="11"/>
        <color theme="1"/>
        <rFont val="Calibri"/>
        <family val="2"/>
        <scheme val="minor"/>
      </rPr>
      <t>ou seja, uma função já conhecida!</t>
    </r>
  </si>
  <si>
    <r>
      <t>A função distribuição de probabilidade (do inglês PDF), </t>
    </r>
    <r>
      <rPr>
        <b/>
        <sz val="11"/>
        <color theme="1"/>
        <rFont val="Calibri"/>
        <family val="2"/>
        <scheme val="minor"/>
      </rPr>
      <t>descreve como as probabilidades estão distribuídas sobre os valores da v.a. </t>
    </r>
    <r>
      <rPr>
        <sz val="11"/>
        <color theme="1"/>
        <rFont val="Calibri"/>
        <family val="2"/>
        <scheme val="minor"/>
      </rPr>
      <t>Observe a figura a seguir:</t>
    </r>
  </si>
  <si>
    <t>A figura acima mostra uma PDF genérica, mas existem funções densidade de probabilidade para vários tipos de variáveis aleatórias, da altura de macacos amestrados de circo a casos de homicídios nas cidades da Bielorrússia. De qualquer forma, uma PDF sempre irá mostrar no eixo y um valor de probabilidade (f(x)) da v.a. assumir o valor x, mostrado no eixo horizontal.</t>
  </si>
  <si>
    <t>Ainda, cada função terá parâmetros diferentes, e para usarmos essas funções e calcularmos probabilidades no Excel, basta sabermos os parâmetros de cada distribuição e o que significam. Por exemplo, a PDF normal possui 2 parâmetros, a média e o desvio padrão dos dados, sendo útil para estudar a tendência central e a dispersão de muitas variáveis aleatórias.</t>
  </si>
  <si>
    <t>Já a PDF exponencial possui apenas 1 parâmetro, chamado de λ (lê-se lambda), que representa uma taxa esperada de acontecimentos de eventos em um certo intervalo. Por exemplo, número esperado de conexões a um servidor Web por minuto. Assim, a Exponencial é muito útil para estudar fenômenos aleatórios como filas, pois envolver eventos (chegadas de pessoas) em intervalos (de tempo).</t>
  </si>
  <si>
    <r>
      <t>Por fim, para cálculo de probabilidades com PDFs é muito comum se valer do conceito de probabilidades acumuladas. A </t>
    </r>
    <r>
      <rPr>
        <b/>
        <sz val="11"/>
        <color theme="1"/>
        <rFont val="Calibri"/>
        <family val="2"/>
        <scheme val="minor"/>
      </rPr>
      <t>função probabilidade acumulada </t>
    </r>
    <r>
      <rPr>
        <sz val="11"/>
        <color theme="1"/>
        <rFont val="Calibri"/>
        <family val="2"/>
        <scheme val="minor"/>
      </rPr>
      <t>de uma dada distribuição é dada por: F(X)=P(X≤a), ou seja, a função de nome "F" é igual à probabilidade de que a variável aleatória X assuma um valor inferior ou igual a determinado a. Veja a figura abaixo:</t>
    </r>
  </si>
  <si>
    <r>
      <t>A probabilidade de uma v.a. ser menor ou igual a 1 é igual à </t>
    </r>
    <r>
      <rPr>
        <b/>
        <sz val="11"/>
        <color theme="1"/>
        <rFont val="Calibri"/>
        <family val="2"/>
        <scheme val="minor"/>
      </rPr>
      <t>área embaixo da curva da PDF, </t>
    </r>
    <r>
      <rPr>
        <sz val="11"/>
        <color theme="1"/>
        <rFont val="Calibri"/>
        <family val="2"/>
        <scheme val="minor"/>
      </rPr>
      <t>e é claro que o Excel nos ajuda a calcular a área de funções complexas como a da distribuição normal, basta inserir os comandos certos no software e pronto! :D</t>
    </r>
  </si>
  <si>
    <t>Encontrar PDF (probabilidade) - Comparar a Freq.Observada x Freq.Esperada (%)</t>
  </si>
  <si>
    <t>% Observada</t>
  </si>
  <si>
    <t>% Ob. Exp</t>
  </si>
  <si>
    <r>
      <rPr>
        <b/>
        <sz val="11"/>
        <color theme="1"/>
        <rFont val="Calibri"/>
        <family val="2"/>
        <scheme val="minor"/>
      </rPr>
      <t>Lambda</t>
    </r>
    <r>
      <rPr>
        <sz val="11"/>
        <color theme="1"/>
        <rFont val="Calibri"/>
        <family val="2"/>
        <scheme val="minor"/>
      </rPr>
      <t xml:space="preserve"> (eventos esperados no intervalo) 1/média das amostras</t>
    </r>
  </si>
  <si>
    <t>Erro</t>
  </si>
  <si>
    <t>% normal</t>
  </si>
  <si>
    <t>Erro normal</t>
  </si>
  <si>
    <t>Inferindo com probabilidade</t>
  </si>
  <si>
    <t>Intervalo tempo entre requisições da variável aleatória é exponecialmente distribuída</t>
  </si>
  <si>
    <t>A probabilidade do tempo leve mais que 0,07 segundos é de aproxidamente de 47,4%</t>
  </si>
  <si>
    <t>Com mais amostras o erro iria diminuir e a modelagem iria melhorar e verificar se a probabilidade iriar aumentar ou não.</t>
  </si>
  <si>
    <t>Qual a probabilidade do tempo entre requisições seja maior que 0,07 segundos?</t>
  </si>
  <si>
    <t>Com parametro lambada de 10,55 e média de 0,07</t>
  </si>
  <si>
    <t>requisições por segundo</t>
  </si>
  <si>
    <t>Média antes do solver</t>
  </si>
  <si>
    <t>Lambda antes do solver</t>
  </si>
  <si>
    <t>desvio antes do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</si>
</sst>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ar(--font-stack-heading)"/>
    </font>
    <font>
      <sz val="1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/>
    <xf numFmtId="165" fontId="2" fillId="2" borderId="0" xfId="0" applyNumberFormat="1" applyFont="1" applyFill="1"/>
    <xf numFmtId="164" fontId="0" fillId="2" borderId="0" xfId="0" applyNumberFormat="1" applyFill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66" fontId="0" fillId="2" borderId="0" xfId="0" applyNumberFormat="1" applyFill="1"/>
    <xf numFmtId="0" fontId="6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comparado (Observado vs Exponecial vs 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dos Dados'!$F$38</c:f>
              <c:strCache>
                <c:ptCount val="1"/>
                <c:pt idx="0">
                  <c:v>% Observada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'Análise dos Dados'!$D$39:$D$50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'Análise dos Dados'!$F$39:$F$50</c:f>
              <c:numCache>
                <c:formatCode>General</c:formatCode>
                <c:ptCount val="12"/>
                <c:pt idx="0">
                  <c:v>0.41</c:v>
                </c:pt>
                <c:pt idx="1">
                  <c:v>0.19</c:v>
                </c:pt>
                <c:pt idx="2">
                  <c:v>0.21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5-4D33-95F0-81D11B61A971}"/>
            </c:ext>
          </c:extLst>
        </c:ser>
        <c:ser>
          <c:idx val="1"/>
          <c:order val="1"/>
          <c:tx>
            <c:strRef>
              <c:f>'Análise dos Dados'!$G$38</c:f>
              <c:strCache>
                <c:ptCount val="1"/>
                <c:pt idx="0">
                  <c:v>% Ob.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'Análise dos Dados'!$D$39:$D$50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'Análise dos Dados'!$G$39:$G$50</c:f>
              <c:numCache>
                <c:formatCode>General</c:formatCode>
                <c:ptCount val="12"/>
                <c:pt idx="0">
                  <c:v>0.40999981815929532</c:v>
                </c:pt>
                <c:pt idx="1">
                  <c:v>0.24189996726864005</c:v>
                </c:pt>
                <c:pt idx="2">
                  <c:v>0.1427210246757582</c:v>
                </c:pt>
                <c:pt idx="3">
                  <c:v>8.4205430511189006E-2</c:v>
                </c:pt>
                <c:pt idx="4">
                  <c:v>4.9681219313576275E-2</c:v>
                </c:pt>
                <c:pt idx="5">
                  <c:v>2.9311928429078038E-2</c:v>
                </c:pt>
                <c:pt idx="6">
                  <c:v>1.7294043103257661E-2</c:v>
                </c:pt>
                <c:pt idx="7">
                  <c:v>1.0203488575683095E-2</c:v>
                </c:pt>
                <c:pt idx="8">
                  <c:v>6.0200601150626198E-3</c:v>
                </c:pt>
                <c:pt idx="9">
                  <c:v>3.5518365625788473E-3</c:v>
                </c:pt>
                <c:pt idx="10">
                  <c:v>2.0955842177899919E-3</c:v>
                </c:pt>
                <c:pt idx="11">
                  <c:v>1.2363950695586379E-3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5-4D33-95F0-81D11B61A971}"/>
            </c:ext>
          </c:extLst>
        </c:ser>
        <c:ser>
          <c:idx val="2"/>
          <c:order val="2"/>
          <c:tx>
            <c:strRef>
              <c:f>'Análise dos Dados'!$I$38</c:f>
              <c:strCache>
                <c:ptCount val="1"/>
                <c:pt idx="0">
                  <c:v>% 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'Análise dos Dados'!$D$39:$D$50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'Análise dos Dados'!$I$39:$I$50</c:f>
              <c:numCache>
                <c:formatCode>General</c:formatCode>
                <c:ptCount val="12"/>
                <c:pt idx="0">
                  <c:v>0.41000000635547718</c:v>
                </c:pt>
                <c:pt idx="1">
                  <c:v>0.21607011892090655</c:v>
                </c:pt>
                <c:pt idx="2">
                  <c:v>0.18190818771800787</c:v>
                </c:pt>
                <c:pt idx="3">
                  <c:v>0.11414185128953858</c:v>
                </c:pt>
                <c:pt idx="4">
                  <c:v>5.3373752284154974E-2</c:v>
                </c:pt>
                <c:pt idx="5">
                  <c:v>1.8596426023406831E-2</c:v>
                </c:pt>
                <c:pt idx="6">
                  <c:v>4.826757713182861E-3</c:v>
                </c:pt>
                <c:pt idx="7">
                  <c:v>9.3302060361410977E-4</c:v>
                </c:pt>
                <c:pt idx="8">
                  <c:v>1.3427844447222448E-4</c:v>
                </c:pt>
                <c:pt idx="9">
                  <c:v>1.4383303742815379E-5</c:v>
                </c:pt>
                <c:pt idx="10">
                  <c:v>1.1463010236578697E-6</c:v>
                </c:pt>
                <c:pt idx="11">
                  <c:v>6.7947429238657264E-8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CB7-A67A-FA70F648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85008"/>
        <c:axId val="1389924623"/>
      </c:barChart>
      <c:catAx>
        <c:axId val="21162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924623"/>
        <c:crosses val="autoZero"/>
        <c:auto val="1"/>
        <c:lblAlgn val="ctr"/>
        <c:lblOffset val="100"/>
        <c:noMultiLvlLbl val="0"/>
      </c:catAx>
      <c:valAx>
        <c:axId val="13899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2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comparado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dados'!$E$65</c:f>
              <c:strCache>
                <c:ptCount val="1"/>
                <c:pt idx="0">
                  <c:v>% observada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'Análise de dados'!$C$66:$C$77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'Análise de dados'!$E$66:$E$77</c:f>
              <c:numCache>
                <c:formatCode>General</c:formatCode>
                <c:ptCount val="12"/>
                <c:pt idx="0">
                  <c:v>0.41</c:v>
                </c:pt>
                <c:pt idx="1">
                  <c:v>0.19</c:v>
                </c:pt>
                <c:pt idx="2">
                  <c:v>0.21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C6A-8C4C-66EBCCAA556E}"/>
            </c:ext>
          </c:extLst>
        </c:ser>
        <c:ser>
          <c:idx val="1"/>
          <c:order val="1"/>
          <c:tx>
            <c:strRef>
              <c:f>'Análise de dados'!$F$65</c:f>
              <c:strCache>
                <c:ptCount val="1"/>
                <c:pt idx="0">
                  <c:v>%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'Análise de dados'!$C$66:$C$77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'Análise de dados'!$F$66:$F$77</c:f>
              <c:numCache>
                <c:formatCode>General</c:formatCode>
                <c:ptCount val="12"/>
                <c:pt idx="0">
                  <c:v>0.40999981815929532</c:v>
                </c:pt>
                <c:pt idx="1">
                  <c:v>0.24189996726864005</c:v>
                </c:pt>
                <c:pt idx="2">
                  <c:v>0.1427210246757582</c:v>
                </c:pt>
                <c:pt idx="3">
                  <c:v>8.4205430511189006E-2</c:v>
                </c:pt>
                <c:pt idx="4">
                  <c:v>4.9681219313576275E-2</c:v>
                </c:pt>
                <c:pt idx="5">
                  <c:v>2.9311928429078038E-2</c:v>
                </c:pt>
                <c:pt idx="6">
                  <c:v>1.7294043103257661E-2</c:v>
                </c:pt>
                <c:pt idx="7">
                  <c:v>1.0203488575683095E-2</c:v>
                </c:pt>
                <c:pt idx="8">
                  <c:v>6.0200601150626198E-3</c:v>
                </c:pt>
                <c:pt idx="9">
                  <c:v>3.5518365625788473E-3</c:v>
                </c:pt>
                <c:pt idx="10">
                  <c:v>2.0955842177899919E-3</c:v>
                </c:pt>
                <c:pt idx="11">
                  <c:v>1.2363950695586379E-3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C-4C6A-8C4C-66EBCCAA556E}"/>
            </c:ext>
          </c:extLst>
        </c:ser>
        <c:ser>
          <c:idx val="2"/>
          <c:order val="2"/>
          <c:tx>
            <c:strRef>
              <c:f>'Análise de dados'!$H$65</c:f>
              <c:strCache>
                <c:ptCount val="1"/>
                <c:pt idx="0">
                  <c:v>% gama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'Análise de dados'!$H$66:$H$77</c:f>
              <c:numCache>
                <c:formatCode>General</c:formatCode>
                <c:ptCount val="12"/>
                <c:pt idx="0">
                  <c:v>0.41000006960516971</c:v>
                </c:pt>
                <c:pt idx="1">
                  <c:v>0.19000252990177818</c:v>
                </c:pt>
                <c:pt idx="2">
                  <c:v>0.12118804412469608</c:v>
                </c:pt>
                <c:pt idx="3">
                  <c:v>8.1693251124364652E-2</c:v>
                </c:pt>
                <c:pt idx="4">
                  <c:v>5.6513496080748182E-2</c:v>
                </c:pt>
                <c:pt idx="5">
                  <c:v>3.9691435928513541E-2</c:v>
                </c:pt>
                <c:pt idx="6">
                  <c:v>2.8156164736597211E-2</c:v>
                </c:pt>
                <c:pt idx="7">
                  <c:v>2.011511379741826E-2</c:v>
                </c:pt>
                <c:pt idx="8">
                  <c:v>1.4446586451658083E-2</c:v>
                </c:pt>
                <c:pt idx="9">
                  <c:v>1.0418050672060808E-2</c:v>
                </c:pt>
                <c:pt idx="10">
                  <c:v>7.5374993765086051E-3</c:v>
                </c:pt>
                <c:pt idx="11">
                  <c:v>5.4679893665097179E-3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C-4C6A-8C4C-66EBCCAA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142479"/>
        <c:axId val="1276299167"/>
      </c:barChart>
      <c:catAx>
        <c:axId val="12061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299167"/>
        <c:crosses val="autoZero"/>
        <c:auto val="1"/>
        <c:lblAlgn val="ctr"/>
        <c:lblOffset val="100"/>
        <c:noMultiLvlLbl val="0"/>
      </c:catAx>
      <c:valAx>
        <c:axId val="12762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1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Boxplot do Tempo entre acesso ao servidor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do Tempo entre acesso ao servidor</a:t>
          </a:r>
        </a:p>
      </cx:txPr>
    </cx:title>
    <cx:plotArea>
      <cx:plotAreaRegion>
        <cx:series layoutId="boxWhisker" uniqueId="{2D6B3DAB-3B22-40C6-90A1-7B8ED29ECBEC}">
          <cx:tx>
            <cx:txData>
              <cx:f>_xlchart.v1.1</cx:f>
              <cx:v>INTERVALO DE TEMPO ENTRE CHEGADA DE REQUISIÇÕES EM UM SERVIDOR WEB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das requisições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das requisições</a:t>
          </a:r>
        </a:p>
      </cx:txPr>
    </cx:title>
    <cx:plotArea>
      <cx:plotAreaRegion>
        <cx:series layoutId="clusteredColumn" uniqueId="{815CDCA5-DE91-4D8B-878E-50CA57F659FC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BOXPLOT TEMPO ENTRE ACESSOS AO SERVIDOR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TEMPO ENTRE ACESSOS AO SERVIDOR</a:t>
          </a:r>
        </a:p>
      </cx:txPr>
    </cx:title>
    <cx:plotArea>
      <cx:plotAreaRegion>
        <cx:series layoutId="boxWhisker" uniqueId="{B639CBDD-C421-41F6-94A4-8F5E59102001}">
          <cx:tx>
            <cx:txData>
              <cx:f>_xlchart.v1.3</cx:f>
              <cx:v>INTERVALO DE TEMPO ENTRE CHEGADA DE REQUISIÇÕES EM UM SERVIDOR WEB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A1A8F7A-501C-4D2B-8FB7-90C71DFF42A8}">
          <cx:dataLabels pos="inEnd">
            <cx:visibility seriesName="0" categoryName="0" value="1"/>
          </cx:dataLabels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0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chart" Target="../charts/chart2.xml"/><Relationship Id="rId21" Type="http://schemas.openxmlformats.org/officeDocument/2006/relationships/image" Target="../media/image94.png"/><Relationship Id="rId34" Type="http://schemas.openxmlformats.org/officeDocument/2006/relationships/image" Target="../media/image100.png"/><Relationship Id="rId42" Type="http://schemas.openxmlformats.org/officeDocument/2006/relationships/customXml" Target="../ink/ink20.xml"/><Relationship Id="rId47" Type="http://schemas.openxmlformats.org/officeDocument/2006/relationships/image" Target="../media/image106.png"/><Relationship Id="rId50" Type="http://schemas.openxmlformats.org/officeDocument/2006/relationships/customXml" Target="../ink/ink24.xml"/><Relationship Id="rId7" Type="http://schemas.openxmlformats.org/officeDocument/2006/relationships/image" Target="../media/image87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98.png"/><Relationship Id="rId11" Type="http://schemas.openxmlformats.org/officeDocument/2006/relationships/image" Target="../media/image89.png"/><Relationship Id="rId24" Type="http://schemas.openxmlformats.org/officeDocument/2006/relationships/customXml" Target="../ink/ink12.xml"/><Relationship Id="rId32" Type="http://schemas.openxmlformats.org/officeDocument/2006/relationships/image" Target="../media/image99.png"/><Relationship Id="rId37" Type="http://schemas.openxmlformats.org/officeDocument/2006/relationships/customXml" Target="../ink/ink18.xml"/><Relationship Id="rId40" Type="http://schemas.openxmlformats.org/officeDocument/2006/relationships/customXml" Target="../ink/ink19.xml"/><Relationship Id="rId45" Type="http://schemas.openxmlformats.org/officeDocument/2006/relationships/image" Target="../media/image105.png"/><Relationship Id="rId53" Type="http://schemas.openxmlformats.org/officeDocument/2006/relationships/image" Target="../media/image109.png"/><Relationship Id="rId5" Type="http://schemas.openxmlformats.org/officeDocument/2006/relationships/image" Target="../media/image86.png"/><Relationship Id="rId10" Type="http://schemas.openxmlformats.org/officeDocument/2006/relationships/customXml" Target="../ink/ink5.xml"/><Relationship Id="rId19" Type="http://schemas.openxmlformats.org/officeDocument/2006/relationships/image" Target="../media/image93.png"/><Relationship Id="rId31" Type="http://schemas.openxmlformats.org/officeDocument/2006/relationships/customXml" Target="../ink/ink15.xml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4" Type="http://schemas.openxmlformats.org/officeDocument/2006/relationships/customXml" Target="../ink/ink2.xml"/><Relationship Id="rId9" Type="http://schemas.openxmlformats.org/officeDocument/2006/relationships/image" Target="../media/image88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97.png"/><Relationship Id="rId30" Type="http://schemas.microsoft.com/office/2014/relationships/chartEx" Target="../charts/chartEx4.xml"/><Relationship Id="rId35" Type="http://schemas.openxmlformats.org/officeDocument/2006/relationships/customXml" Target="../ink/ink17.xml"/><Relationship Id="rId43" Type="http://schemas.openxmlformats.org/officeDocument/2006/relationships/image" Target="../media/image104.png"/><Relationship Id="rId48" Type="http://schemas.openxmlformats.org/officeDocument/2006/relationships/customXml" Target="../ink/ink23.xml"/><Relationship Id="rId8" Type="http://schemas.openxmlformats.org/officeDocument/2006/relationships/customXml" Target="../ink/ink4.xml"/><Relationship Id="rId51" Type="http://schemas.openxmlformats.org/officeDocument/2006/relationships/image" Target="../media/image108.png"/><Relationship Id="rId3" Type="http://schemas.openxmlformats.org/officeDocument/2006/relationships/image" Target="../media/image85.png"/><Relationship Id="rId12" Type="http://schemas.openxmlformats.org/officeDocument/2006/relationships/customXml" Target="../ink/ink6.xml"/><Relationship Id="rId17" Type="http://schemas.openxmlformats.org/officeDocument/2006/relationships/image" Target="../media/image92.png"/><Relationship Id="rId25" Type="http://schemas.openxmlformats.org/officeDocument/2006/relationships/image" Target="../media/image96.png"/><Relationship Id="rId33" Type="http://schemas.openxmlformats.org/officeDocument/2006/relationships/customXml" Target="../ink/ink16.xml"/><Relationship Id="rId38" Type="http://schemas.openxmlformats.org/officeDocument/2006/relationships/image" Target="../media/image102.png"/><Relationship Id="rId46" Type="http://schemas.openxmlformats.org/officeDocument/2006/relationships/customXml" Target="../ink/ink22.xml"/><Relationship Id="rId20" Type="http://schemas.openxmlformats.org/officeDocument/2006/relationships/customXml" Target="../ink/ink10.xml"/><Relationship Id="rId41" Type="http://schemas.openxmlformats.org/officeDocument/2006/relationships/image" Target="../media/image103.png"/><Relationship Id="rId1" Type="http://schemas.microsoft.com/office/2014/relationships/chartEx" Target="../charts/chartEx3.xml"/><Relationship Id="rId6" Type="http://schemas.openxmlformats.org/officeDocument/2006/relationships/customXml" Target="../ink/ink3.xml"/><Relationship Id="rId15" Type="http://schemas.openxmlformats.org/officeDocument/2006/relationships/image" Target="../media/image91.png"/><Relationship Id="rId23" Type="http://schemas.openxmlformats.org/officeDocument/2006/relationships/image" Target="../media/image95.png"/><Relationship Id="rId28" Type="http://schemas.openxmlformats.org/officeDocument/2006/relationships/customXml" Target="../ink/ink14.xml"/><Relationship Id="rId36" Type="http://schemas.openxmlformats.org/officeDocument/2006/relationships/image" Target="../media/image101.png"/><Relationship Id="rId49" Type="http://schemas.openxmlformats.org/officeDocument/2006/relationships/image" Target="../media/image10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635</xdr:rowOff>
    </xdr:from>
    <xdr:to>
      <xdr:col>8</xdr:col>
      <xdr:colOff>453390</xdr:colOff>
      <xdr:row>34</xdr:row>
      <xdr:rowOff>116840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E4A4D9D-CA49-7FC2-5DE9-93ED831C4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750" y="2620010"/>
              <a:ext cx="6612890" cy="343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587376</xdr:colOff>
      <xdr:row>15</xdr:row>
      <xdr:rowOff>16826</xdr:rowOff>
    </xdr:from>
    <xdr:to>
      <xdr:col>21</xdr:col>
      <xdr:colOff>530226</xdr:colOff>
      <xdr:row>34</xdr:row>
      <xdr:rowOff>116840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286A7EC-1E7E-904D-4F3B-5CD4D9303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0626" y="2636201"/>
              <a:ext cx="7943850" cy="341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60008</xdr:colOff>
      <xdr:row>36</xdr:row>
      <xdr:rowOff>40956</xdr:rowOff>
    </xdr:from>
    <xdr:to>
      <xdr:col>21</xdr:col>
      <xdr:colOff>504826</xdr:colOff>
      <xdr:row>63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1E6D8C-B010-BE7A-D5FD-8044C4B4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7</xdr:col>
      <xdr:colOff>57150</xdr:colOff>
      <xdr:row>27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4D9DCC-159D-AB66-C38E-B2FABFB9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4328160" cy="282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36</xdr:row>
      <xdr:rowOff>142875</xdr:rowOff>
    </xdr:from>
    <xdr:to>
      <xdr:col>7</xdr:col>
      <xdr:colOff>140970</xdr:colOff>
      <xdr:row>37</xdr:row>
      <xdr:rowOff>2779395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C257640-30B2-117A-4D1B-167673865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57975"/>
          <a:ext cx="4259580" cy="2817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11</xdr:row>
      <xdr:rowOff>138111</xdr:rowOff>
    </xdr:from>
    <xdr:to>
      <xdr:col>20</xdr:col>
      <xdr:colOff>314325</xdr:colOff>
      <xdr:row>36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1" name="Gráfico 230">
              <a:extLst>
                <a:ext uri="{FF2B5EF4-FFF2-40B4-BE49-F238E27FC236}">
                  <a16:creationId xmlns:a16="http://schemas.microsoft.com/office/drawing/2014/main" id="{C561248E-CABC-47D5-B170-FDBA188AC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9845" y="2125026"/>
              <a:ext cx="7519035" cy="4439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327210</xdr:colOff>
      <xdr:row>28</xdr:row>
      <xdr:rowOff>148620</xdr:rowOff>
    </xdr:from>
    <xdr:to>
      <xdr:col>15</xdr:col>
      <xdr:colOff>395850</xdr:colOff>
      <xdr:row>31</xdr:row>
      <xdr:rowOff>144840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02" name="Tinta 601">
              <a:extLst>
                <a:ext uri="{FF2B5EF4-FFF2-40B4-BE49-F238E27FC236}">
                  <a16:creationId xmlns:a16="http://schemas.microsoft.com/office/drawing/2014/main" id="{542D566A-3AB8-4083-8AB4-B0E192599BE2}"/>
                </a:ext>
              </a:extLst>
            </xdr14:cNvPr>
            <xdr14:cNvContentPartPr/>
          </xdr14:nvContentPartPr>
          <xdr14:nvPr macro=""/>
          <xdr14:xfrm>
            <a:off x="8994960" y="5482620"/>
            <a:ext cx="678240" cy="567720"/>
          </xdr14:xfrm>
        </xdr:contentPart>
      </mc:Choice>
      <mc:Fallback xmlns="">
        <xdr:pic>
          <xdr:nvPicPr>
            <xdr:cNvPr id="602" name="Tinta 601">
              <a:extLst>
                <a:ext uri="{FF2B5EF4-FFF2-40B4-BE49-F238E27FC236}">
                  <a16:creationId xmlns:a16="http://schemas.microsoft.com/office/drawing/2014/main" id="{542D566A-3AB8-4083-8AB4-B0E192599B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985960" y="5473620"/>
              <a:ext cx="695880" cy="58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367170</xdr:colOff>
      <xdr:row>32</xdr:row>
      <xdr:rowOff>104460</xdr:rowOff>
    </xdr:from>
    <xdr:to>
      <xdr:col>18</xdr:col>
      <xdr:colOff>25410</xdr:colOff>
      <xdr:row>34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07" name="Tinta 606">
              <a:extLst>
                <a:ext uri="{FF2B5EF4-FFF2-40B4-BE49-F238E27FC236}">
                  <a16:creationId xmlns:a16="http://schemas.microsoft.com/office/drawing/2014/main" id="{18042098-B5C3-4E44-82E7-0CA82D6611E2}"/>
                </a:ext>
              </a:extLst>
            </xdr14:cNvPr>
            <xdr14:cNvContentPartPr/>
          </xdr14:nvContentPartPr>
          <xdr14:nvPr macro=""/>
          <xdr14:xfrm>
            <a:off x="10863720" y="6200460"/>
            <a:ext cx="267840" cy="400680"/>
          </xdr14:xfrm>
        </xdr:contentPart>
      </mc:Choice>
      <mc:Fallback xmlns="">
        <xdr:pic>
          <xdr:nvPicPr>
            <xdr:cNvPr id="607" name="Tinta 606">
              <a:extLst>
                <a:ext uri="{FF2B5EF4-FFF2-40B4-BE49-F238E27FC236}">
                  <a16:creationId xmlns:a16="http://schemas.microsoft.com/office/drawing/2014/main" id="{18042098-B5C3-4E44-82E7-0CA82D6611E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854720" y="6191460"/>
              <a:ext cx="285480" cy="41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280410</xdr:colOff>
      <xdr:row>28</xdr:row>
      <xdr:rowOff>153660</xdr:rowOff>
    </xdr:from>
    <xdr:to>
      <xdr:col>19</xdr:col>
      <xdr:colOff>356130</xdr:colOff>
      <xdr:row>32</xdr:row>
      <xdr:rowOff>123540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12" name="Tinta 611">
              <a:extLst>
                <a:ext uri="{FF2B5EF4-FFF2-40B4-BE49-F238E27FC236}">
                  <a16:creationId xmlns:a16="http://schemas.microsoft.com/office/drawing/2014/main" id="{3643C557-8F1B-4222-817D-1F545EEAF0C5}"/>
                </a:ext>
              </a:extLst>
            </xdr14:cNvPr>
            <xdr14:cNvContentPartPr/>
          </xdr14:nvContentPartPr>
          <xdr14:nvPr macro=""/>
          <xdr14:xfrm>
            <a:off x="10776960" y="5487660"/>
            <a:ext cx="1294920" cy="731880"/>
          </xdr14:xfrm>
        </xdr:contentPart>
      </mc:Choice>
      <mc:Fallback xmlns="">
        <xdr:pic>
          <xdr:nvPicPr>
            <xdr:cNvPr id="612" name="Tinta 611">
              <a:extLst>
                <a:ext uri="{FF2B5EF4-FFF2-40B4-BE49-F238E27FC236}">
                  <a16:creationId xmlns:a16="http://schemas.microsoft.com/office/drawing/2014/main" id="{3643C557-8F1B-4222-817D-1F545EEAF0C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768320" y="5478664"/>
              <a:ext cx="1312560" cy="749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124170</xdr:colOff>
      <xdr:row>32</xdr:row>
      <xdr:rowOff>67740</xdr:rowOff>
    </xdr:from>
    <xdr:to>
      <xdr:col>11</xdr:col>
      <xdr:colOff>476970</xdr:colOff>
      <xdr:row>34</xdr:row>
      <xdr:rowOff>120540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15" name="Tinta 614">
              <a:extLst>
                <a:ext uri="{FF2B5EF4-FFF2-40B4-BE49-F238E27FC236}">
                  <a16:creationId xmlns:a16="http://schemas.microsoft.com/office/drawing/2014/main" id="{610C6C6A-E766-422B-94AF-24EB493B943D}"/>
                </a:ext>
              </a:extLst>
            </xdr14:cNvPr>
            <xdr14:cNvContentPartPr/>
          </xdr14:nvContentPartPr>
          <xdr14:nvPr macro=""/>
          <xdr14:xfrm>
            <a:off x="6963120" y="6163740"/>
            <a:ext cx="352800" cy="433800"/>
          </xdr14:xfrm>
        </xdr:contentPart>
      </mc:Choice>
      <mc:Fallback xmlns="">
        <xdr:pic>
          <xdr:nvPicPr>
            <xdr:cNvPr id="615" name="Tinta 614">
              <a:extLst>
                <a:ext uri="{FF2B5EF4-FFF2-40B4-BE49-F238E27FC236}">
                  <a16:creationId xmlns:a16="http://schemas.microsoft.com/office/drawing/2014/main" id="{610C6C6A-E766-422B-94AF-24EB493B943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954489" y="6155100"/>
              <a:ext cx="370422" cy="45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416850</xdr:colOff>
      <xdr:row>32</xdr:row>
      <xdr:rowOff>83940</xdr:rowOff>
    </xdr:from>
    <xdr:to>
      <xdr:col>11</xdr:col>
      <xdr:colOff>479850</xdr:colOff>
      <xdr:row>32</xdr:row>
      <xdr:rowOff>86460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16" name="Tinta 615">
              <a:extLst>
                <a:ext uri="{FF2B5EF4-FFF2-40B4-BE49-F238E27FC236}">
                  <a16:creationId xmlns:a16="http://schemas.microsoft.com/office/drawing/2014/main" id="{8A3D1581-EF34-4518-87CE-F39F9ED7D4DD}"/>
                </a:ext>
              </a:extLst>
            </xdr14:cNvPr>
            <xdr14:cNvContentPartPr/>
          </xdr14:nvContentPartPr>
          <xdr14:nvPr macro=""/>
          <xdr14:xfrm>
            <a:off x="7255800" y="6179940"/>
            <a:ext cx="63000" cy="2520"/>
          </xdr14:xfrm>
        </xdr:contentPart>
      </mc:Choice>
      <mc:Fallback xmlns="">
        <xdr:pic>
          <xdr:nvPicPr>
            <xdr:cNvPr id="616" name="Tinta 615">
              <a:extLst>
                <a:ext uri="{FF2B5EF4-FFF2-40B4-BE49-F238E27FC236}">
                  <a16:creationId xmlns:a16="http://schemas.microsoft.com/office/drawing/2014/main" id="{8A3D1581-EF34-4518-87CE-F39F9ED7D4D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46800" y="6170940"/>
              <a:ext cx="8064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521250</xdr:colOff>
      <xdr:row>32</xdr:row>
      <xdr:rowOff>113820</xdr:rowOff>
    </xdr:from>
    <xdr:to>
      <xdr:col>8</xdr:col>
      <xdr:colOff>663810</xdr:colOff>
      <xdr:row>32</xdr:row>
      <xdr:rowOff>131820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17" name="Tinta 616">
              <a:extLst>
                <a:ext uri="{FF2B5EF4-FFF2-40B4-BE49-F238E27FC236}">
                  <a16:creationId xmlns:a16="http://schemas.microsoft.com/office/drawing/2014/main" id="{C351C0AE-50C4-4B95-8468-A4445EFB9C97}"/>
                </a:ext>
              </a:extLst>
            </xdr14:cNvPr>
            <xdr14:cNvContentPartPr/>
          </xdr14:nvContentPartPr>
          <xdr14:nvPr macro=""/>
          <xdr14:xfrm>
            <a:off x="5531400" y="6209820"/>
            <a:ext cx="142560" cy="18000"/>
          </xdr14:xfrm>
        </xdr:contentPart>
      </mc:Choice>
      <mc:Fallback xmlns="">
        <xdr:pic>
          <xdr:nvPicPr>
            <xdr:cNvPr id="617" name="Tinta 616">
              <a:extLst>
                <a:ext uri="{FF2B5EF4-FFF2-40B4-BE49-F238E27FC236}">
                  <a16:creationId xmlns:a16="http://schemas.microsoft.com/office/drawing/2014/main" id="{C351C0AE-50C4-4B95-8468-A4445EFB9C9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522760" y="6201180"/>
              <a:ext cx="1602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246090</xdr:colOff>
      <xdr:row>32</xdr:row>
      <xdr:rowOff>15180</xdr:rowOff>
    </xdr:from>
    <xdr:to>
      <xdr:col>10</xdr:col>
      <xdr:colOff>108450</xdr:colOff>
      <xdr:row>33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24" name="Tinta 623">
              <a:extLst>
                <a:ext uri="{FF2B5EF4-FFF2-40B4-BE49-F238E27FC236}">
                  <a16:creationId xmlns:a16="http://schemas.microsoft.com/office/drawing/2014/main" id="{BB41AEDD-EC1E-4F1B-BE91-02FD947A1897}"/>
                </a:ext>
              </a:extLst>
            </xdr14:cNvPr>
            <xdr14:cNvContentPartPr/>
          </xdr14:nvContentPartPr>
          <xdr14:nvPr macro=""/>
          <xdr14:xfrm>
            <a:off x="5865840" y="6111180"/>
            <a:ext cx="471960" cy="354960"/>
          </xdr14:xfrm>
        </xdr:contentPart>
      </mc:Choice>
      <mc:Fallback xmlns="">
        <xdr:pic>
          <xdr:nvPicPr>
            <xdr:cNvPr id="624" name="Tinta 623">
              <a:extLst>
                <a:ext uri="{FF2B5EF4-FFF2-40B4-BE49-F238E27FC236}">
                  <a16:creationId xmlns:a16="http://schemas.microsoft.com/office/drawing/2014/main" id="{BB41AEDD-EC1E-4F1B-BE91-02FD947A1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857207" y="6102531"/>
              <a:ext cx="489587" cy="372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224610</xdr:colOff>
      <xdr:row>29</xdr:row>
      <xdr:rowOff>22200</xdr:rowOff>
    </xdr:from>
    <xdr:to>
      <xdr:col>11</xdr:col>
      <xdr:colOff>480930</xdr:colOff>
      <xdr:row>30</xdr:row>
      <xdr:rowOff>80460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27" name="Tinta 626">
              <a:extLst>
                <a:ext uri="{FF2B5EF4-FFF2-40B4-BE49-F238E27FC236}">
                  <a16:creationId xmlns:a16="http://schemas.microsoft.com/office/drawing/2014/main" id="{A7C82BF3-377B-4999-B11A-95CC0DA2DA1F}"/>
                </a:ext>
              </a:extLst>
            </xdr14:cNvPr>
            <xdr14:cNvContentPartPr/>
          </xdr14:nvContentPartPr>
          <xdr14:nvPr macro=""/>
          <xdr14:xfrm>
            <a:off x="7063560" y="5546700"/>
            <a:ext cx="256320" cy="248760"/>
          </xdr14:xfrm>
        </xdr:contentPart>
      </mc:Choice>
      <mc:Fallback xmlns="">
        <xdr:pic>
          <xdr:nvPicPr>
            <xdr:cNvPr id="627" name="Tinta 626">
              <a:extLst>
                <a:ext uri="{FF2B5EF4-FFF2-40B4-BE49-F238E27FC236}">
                  <a16:creationId xmlns:a16="http://schemas.microsoft.com/office/drawing/2014/main" id="{A7C82BF3-377B-4999-B11A-95CC0DA2DA1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054920" y="5538060"/>
              <a:ext cx="27396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494160</xdr:colOff>
      <xdr:row>6</xdr:row>
      <xdr:rowOff>151200</xdr:rowOff>
    </xdr:from>
    <xdr:to>
      <xdr:col>3</xdr:col>
      <xdr:colOff>496410</xdr:colOff>
      <xdr:row>13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36" name="Tinta 635">
              <a:extLst>
                <a:ext uri="{FF2B5EF4-FFF2-40B4-BE49-F238E27FC236}">
                  <a16:creationId xmlns:a16="http://schemas.microsoft.com/office/drawing/2014/main" id="{F2ED1CF5-2548-4B54-958B-F1F91AF6B886}"/>
                </a:ext>
              </a:extLst>
            </xdr14:cNvPr>
            <xdr14:cNvContentPartPr/>
          </xdr14:nvContentPartPr>
          <xdr14:nvPr macro=""/>
          <xdr14:xfrm>
            <a:off x="1103760" y="1294200"/>
            <a:ext cx="1431000" cy="1191240"/>
          </xdr14:xfrm>
        </xdr:contentPart>
      </mc:Choice>
      <mc:Fallback xmlns="">
        <xdr:pic>
          <xdr:nvPicPr>
            <xdr:cNvPr id="636" name="Tinta 635">
              <a:extLst>
                <a:ext uri="{FF2B5EF4-FFF2-40B4-BE49-F238E27FC236}">
                  <a16:creationId xmlns:a16="http://schemas.microsoft.com/office/drawing/2014/main" id="{F2ED1CF5-2548-4B54-958B-F1F91AF6B88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94760" y="1285560"/>
              <a:ext cx="1448640" cy="12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195000</xdr:colOff>
      <xdr:row>15</xdr:row>
      <xdr:rowOff>180540</xdr:rowOff>
    </xdr:from>
    <xdr:to>
      <xdr:col>2</xdr:col>
      <xdr:colOff>179760</xdr:colOff>
      <xdr:row>19</xdr:row>
      <xdr:rowOff>34140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40" name="Tinta 639">
              <a:extLst>
                <a:ext uri="{FF2B5EF4-FFF2-40B4-BE49-F238E27FC236}">
                  <a16:creationId xmlns:a16="http://schemas.microsoft.com/office/drawing/2014/main" id="{90E05CEF-D40E-42B7-84CC-D91716DED216}"/>
                </a:ext>
              </a:extLst>
            </xdr14:cNvPr>
            <xdr14:cNvContentPartPr/>
          </xdr14:nvContentPartPr>
          <xdr14:nvPr macro=""/>
          <xdr14:xfrm>
            <a:off x="804600" y="3038040"/>
            <a:ext cx="594360" cy="615600"/>
          </xdr14:xfrm>
        </xdr:contentPart>
      </mc:Choice>
      <mc:Fallback xmlns="">
        <xdr:pic>
          <xdr:nvPicPr>
            <xdr:cNvPr id="640" name="Tinta 639">
              <a:extLst>
                <a:ext uri="{FF2B5EF4-FFF2-40B4-BE49-F238E27FC236}">
                  <a16:creationId xmlns:a16="http://schemas.microsoft.com/office/drawing/2014/main" id="{90E05CEF-D40E-42B7-84CC-D91716DED21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95960" y="3029395"/>
              <a:ext cx="612000" cy="633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300600</xdr:colOff>
      <xdr:row>19</xdr:row>
      <xdr:rowOff>182820</xdr:rowOff>
    </xdr:from>
    <xdr:to>
      <xdr:col>3</xdr:col>
      <xdr:colOff>626400</xdr:colOff>
      <xdr:row>21</xdr:row>
      <xdr:rowOff>188460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57" name="Tinta 656">
              <a:extLst>
                <a:ext uri="{FF2B5EF4-FFF2-40B4-BE49-F238E27FC236}">
                  <a16:creationId xmlns:a16="http://schemas.microsoft.com/office/drawing/2014/main" id="{C5FEBE81-BFB8-4A38-96B8-057D52E8555A}"/>
                </a:ext>
              </a:extLst>
            </xdr14:cNvPr>
            <xdr14:cNvContentPartPr/>
          </xdr14:nvContentPartPr>
          <xdr14:nvPr macro=""/>
          <xdr14:xfrm>
            <a:off x="2129400" y="3802320"/>
            <a:ext cx="325800" cy="386640"/>
          </xdr14:xfrm>
        </xdr:contentPart>
      </mc:Choice>
      <mc:Fallback xmlns="">
        <xdr:pic>
          <xdr:nvPicPr>
            <xdr:cNvPr id="657" name="Tinta 656">
              <a:extLst>
                <a:ext uri="{FF2B5EF4-FFF2-40B4-BE49-F238E27FC236}">
                  <a16:creationId xmlns:a16="http://schemas.microsoft.com/office/drawing/2014/main" id="{C5FEBE81-BFB8-4A38-96B8-057D52E8555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120400" y="3793680"/>
              <a:ext cx="34344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425520</xdr:colOff>
      <xdr:row>23</xdr:row>
      <xdr:rowOff>67380</xdr:rowOff>
    </xdr:from>
    <xdr:to>
      <xdr:col>3</xdr:col>
      <xdr:colOff>443880</xdr:colOff>
      <xdr:row>23</xdr:row>
      <xdr:rowOff>90420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58" name="Tinta 657">
              <a:extLst>
                <a:ext uri="{FF2B5EF4-FFF2-40B4-BE49-F238E27FC236}">
                  <a16:creationId xmlns:a16="http://schemas.microsoft.com/office/drawing/2014/main" id="{5F73B3D0-BFFE-46E4-9D04-0F5E7FED98DB}"/>
                </a:ext>
              </a:extLst>
            </xdr14:cNvPr>
            <xdr14:cNvContentPartPr/>
          </xdr14:nvContentPartPr>
          <xdr14:nvPr macro=""/>
          <xdr14:xfrm>
            <a:off x="2254320" y="4448880"/>
            <a:ext cx="18360" cy="23040"/>
          </xdr14:xfrm>
        </xdr:contentPart>
      </mc:Choice>
      <mc:Fallback xmlns="">
        <xdr:pic>
          <xdr:nvPicPr>
            <xdr:cNvPr id="658" name="Tinta 657">
              <a:extLst>
                <a:ext uri="{FF2B5EF4-FFF2-40B4-BE49-F238E27FC236}">
                  <a16:creationId xmlns:a16="http://schemas.microsoft.com/office/drawing/2014/main" id="{5F73B3D0-BFFE-46E4-9D04-0F5E7FED98D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5680" y="4439880"/>
              <a:ext cx="360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330240</xdr:colOff>
      <xdr:row>15</xdr:row>
      <xdr:rowOff>65700</xdr:rowOff>
    </xdr:from>
    <xdr:to>
      <xdr:col>4</xdr:col>
      <xdr:colOff>598215</xdr:colOff>
      <xdr:row>18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59" name="Tinta 658">
              <a:extLst>
                <a:ext uri="{FF2B5EF4-FFF2-40B4-BE49-F238E27FC236}">
                  <a16:creationId xmlns:a16="http://schemas.microsoft.com/office/drawing/2014/main" id="{D7B38AB1-CE43-43C0-AE06-99E4CD0CA3B1}"/>
                </a:ext>
              </a:extLst>
            </xdr14:cNvPr>
            <xdr14:cNvContentPartPr/>
          </xdr14:nvContentPartPr>
          <xdr14:nvPr macro=""/>
          <xdr14:xfrm>
            <a:off x="1549440" y="2923200"/>
            <a:ext cx="1839600" cy="646200"/>
          </xdr14:xfrm>
        </xdr:contentPart>
      </mc:Choice>
      <mc:Fallback xmlns="">
        <xdr:pic>
          <xdr:nvPicPr>
            <xdr:cNvPr id="659" name="Tinta 658">
              <a:extLst>
                <a:ext uri="{FF2B5EF4-FFF2-40B4-BE49-F238E27FC236}">
                  <a16:creationId xmlns:a16="http://schemas.microsoft.com/office/drawing/2014/main" id="{D7B38AB1-CE43-43C0-AE06-99E4CD0CA3B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540800" y="2914555"/>
              <a:ext cx="1857240" cy="663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154320</xdr:colOff>
      <xdr:row>16</xdr:row>
      <xdr:rowOff>40800</xdr:rowOff>
    </xdr:from>
    <xdr:to>
      <xdr:col>2</xdr:col>
      <xdr:colOff>247800</xdr:colOff>
      <xdr:row>19</xdr:row>
      <xdr:rowOff>175260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62" name="Tinta 661">
              <a:extLst>
                <a:ext uri="{FF2B5EF4-FFF2-40B4-BE49-F238E27FC236}">
                  <a16:creationId xmlns:a16="http://schemas.microsoft.com/office/drawing/2014/main" id="{9B93D344-A5C2-4183-B9C0-626A1DF43090}"/>
                </a:ext>
              </a:extLst>
            </xdr14:cNvPr>
            <xdr14:cNvContentPartPr/>
          </xdr14:nvContentPartPr>
          <xdr14:nvPr macro=""/>
          <xdr14:xfrm>
            <a:off x="763920" y="3088800"/>
            <a:ext cx="703080" cy="705960"/>
          </xdr14:xfrm>
        </xdr:contentPart>
      </mc:Choice>
      <mc:Fallback xmlns="">
        <xdr:pic>
          <xdr:nvPicPr>
            <xdr:cNvPr id="662" name="Tinta 661">
              <a:extLst>
                <a:ext uri="{FF2B5EF4-FFF2-40B4-BE49-F238E27FC236}">
                  <a16:creationId xmlns:a16="http://schemas.microsoft.com/office/drawing/2014/main" id="{9B93D344-A5C2-4183-B9C0-626A1DF4309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54920" y="3080160"/>
              <a:ext cx="720720" cy="72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19050</xdr:colOff>
      <xdr:row>37</xdr:row>
      <xdr:rowOff>80962</xdr:rowOff>
    </xdr:from>
    <xdr:to>
      <xdr:col>20</xdr:col>
      <xdr:colOff>247650</xdr:colOff>
      <xdr:row>58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63" name="Gráfico 662">
              <a:extLst>
                <a:ext uri="{FF2B5EF4-FFF2-40B4-BE49-F238E27FC236}">
                  <a16:creationId xmlns:a16="http://schemas.microsoft.com/office/drawing/2014/main" id="{2A5968B0-DB5F-4C8A-83BC-C28F4E9B78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9815" y="6778942"/>
              <a:ext cx="7686675" cy="3831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280695</xdr:colOff>
      <xdr:row>54</xdr:row>
      <xdr:rowOff>131610</xdr:rowOff>
    </xdr:from>
    <xdr:to>
      <xdr:col>4</xdr:col>
      <xdr:colOff>69390</xdr:colOff>
      <xdr:row>62</xdr:row>
      <xdr:rowOff>179730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92" name="Tinta 791">
              <a:extLst>
                <a:ext uri="{FF2B5EF4-FFF2-40B4-BE49-F238E27FC236}">
                  <a16:creationId xmlns:a16="http://schemas.microsoft.com/office/drawing/2014/main" id="{B3F237A9-E36A-400D-BF16-B0127A4D1F13}"/>
                </a:ext>
              </a:extLst>
            </xdr14:cNvPr>
            <xdr14:cNvContentPartPr/>
          </xdr14:nvContentPartPr>
          <xdr14:nvPr macro=""/>
          <xdr14:xfrm>
            <a:off x="890295" y="10418610"/>
            <a:ext cx="1969920" cy="1572120"/>
          </xdr14:xfrm>
        </xdr:contentPart>
      </mc:Choice>
      <mc:Fallback xmlns="">
        <xdr:pic>
          <xdr:nvPicPr>
            <xdr:cNvPr id="792" name="Tinta 791">
              <a:extLst>
                <a:ext uri="{FF2B5EF4-FFF2-40B4-BE49-F238E27FC236}">
                  <a16:creationId xmlns:a16="http://schemas.microsoft.com/office/drawing/2014/main" id="{B3F237A9-E36A-400D-BF16-B0127A4D1F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1655" y="10409610"/>
              <a:ext cx="198756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210000</xdr:colOff>
      <xdr:row>48</xdr:row>
      <xdr:rowOff>30120</xdr:rowOff>
    </xdr:from>
    <xdr:to>
      <xdr:col>4</xdr:col>
      <xdr:colOff>767415</xdr:colOff>
      <xdr:row>51</xdr:row>
      <xdr:rowOff>121740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08" name="Tinta 807">
              <a:extLst>
                <a:ext uri="{FF2B5EF4-FFF2-40B4-BE49-F238E27FC236}">
                  <a16:creationId xmlns:a16="http://schemas.microsoft.com/office/drawing/2014/main" id="{21742ACD-BB98-46BC-BD7C-4F248EB6BEE6}"/>
                </a:ext>
              </a:extLst>
            </xdr14:cNvPr>
            <xdr14:cNvContentPartPr/>
          </xdr14:nvContentPartPr>
          <xdr14:nvPr macro=""/>
          <xdr14:xfrm>
            <a:off x="1429200" y="9174120"/>
            <a:ext cx="2129040" cy="663120"/>
          </xdr14:xfrm>
        </xdr:contentPart>
      </mc:Choice>
      <mc:Fallback xmlns="">
        <xdr:pic>
          <xdr:nvPicPr>
            <xdr:cNvPr id="808" name="Tinta 807">
              <a:extLst>
                <a:ext uri="{FF2B5EF4-FFF2-40B4-BE49-F238E27FC236}">
                  <a16:creationId xmlns:a16="http://schemas.microsoft.com/office/drawing/2014/main" id="{21742ACD-BB98-46BC-BD7C-4F248EB6BEE6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20560" y="9165480"/>
              <a:ext cx="2146680" cy="68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575970</xdr:colOff>
      <xdr:row>52</xdr:row>
      <xdr:rowOff>42840</xdr:rowOff>
    </xdr:from>
    <xdr:to>
      <xdr:col>6</xdr:col>
      <xdr:colOff>464145</xdr:colOff>
      <xdr:row>56</xdr:row>
      <xdr:rowOff>139440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23" name="Tinta 822">
              <a:extLst>
                <a:ext uri="{FF2B5EF4-FFF2-40B4-BE49-F238E27FC236}">
                  <a16:creationId xmlns:a16="http://schemas.microsoft.com/office/drawing/2014/main" id="{2E25595B-15AC-4102-810B-A52F4D083517}"/>
                </a:ext>
              </a:extLst>
            </xdr14:cNvPr>
            <xdr14:cNvContentPartPr/>
          </xdr14:nvContentPartPr>
          <xdr14:nvPr macro=""/>
          <xdr14:xfrm>
            <a:off x="2614320" y="9948840"/>
            <a:ext cx="2374200" cy="858600"/>
          </xdr14:xfrm>
        </xdr:contentPart>
      </mc:Choice>
      <mc:Fallback xmlns="">
        <xdr:pic>
          <xdr:nvPicPr>
            <xdr:cNvPr id="823" name="Tinta 822">
              <a:extLst>
                <a:ext uri="{FF2B5EF4-FFF2-40B4-BE49-F238E27FC236}">
                  <a16:creationId xmlns:a16="http://schemas.microsoft.com/office/drawing/2014/main" id="{2E25595B-15AC-4102-810B-A52F4D08351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605320" y="9940200"/>
              <a:ext cx="2391840" cy="87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109995</xdr:colOff>
      <xdr:row>68</xdr:row>
      <xdr:rowOff>5835</xdr:rowOff>
    </xdr:from>
    <xdr:to>
      <xdr:col>19</xdr:col>
      <xdr:colOff>405195</xdr:colOff>
      <xdr:row>69</xdr:row>
      <xdr:rowOff>65175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48" name="Tinta 847">
              <a:extLst>
                <a:ext uri="{FF2B5EF4-FFF2-40B4-BE49-F238E27FC236}">
                  <a16:creationId xmlns:a16="http://schemas.microsoft.com/office/drawing/2014/main" id="{BD9547A5-B488-4EA4-AA9E-73BBF24B3F95}"/>
                </a:ext>
              </a:extLst>
            </xdr14:cNvPr>
            <xdr14:cNvContentPartPr/>
          </xdr14:nvContentPartPr>
          <xdr14:nvPr macro=""/>
          <xdr14:xfrm>
            <a:off x="12692520" y="12969360"/>
            <a:ext cx="295200" cy="249840"/>
          </xdr14:xfrm>
        </xdr:contentPart>
      </mc:Choice>
      <mc:Fallback xmlns="">
        <xdr:pic>
          <xdr:nvPicPr>
            <xdr:cNvPr id="848" name="Tinta 847">
              <a:extLst>
                <a:ext uri="{FF2B5EF4-FFF2-40B4-BE49-F238E27FC236}">
                  <a16:creationId xmlns:a16="http://schemas.microsoft.com/office/drawing/2014/main" id="{BD9547A5-B488-4EA4-AA9E-73BBF24B3F9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683520" y="12960708"/>
              <a:ext cx="312840" cy="26750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0</xdr:colOff>
      <xdr:row>58</xdr:row>
      <xdr:rowOff>185736</xdr:rowOff>
    </xdr:from>
    <xdr:to>
      <xdr:col>22</xdr:col>
      <xdr:colOff>533400</xdr:colOff>
      <xdr:row>85</xdr:row>
      <xdr:rowOff>66675</xdr:rowOff>
    </xdr:to>
    <xdr:graphicFrame macro="">
      <xdr:nvGraphicFramePr>
        <xdr:cNvPr id="884" name="Gráfico 883">
          <a:extLst>
            <a:ext uri="{FF2B5EF4-FFF2-40B4-BE49-F238E27FC236}">
              <a16:creationId xmlns:a16="http://schemas.microsoft.com/office/drawing/2014/main" id="{A888A521-DB26-4B28-AEF7-D225A988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6</xdr:col>
      <xdr:colOff>68865</xdr:colOff>
      <xdr:row>78</xdr:row>
      <xdr:rowOff>89310</xdr:rowOff>
    </xdr:from>
    <xdr:to>
      <xdr:col>6</xdr:col>
      <xdr:colOff>458025</xdr:colOff>
      <xdr:row>81</xdr:row>
      <xdr:rowOff>104610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0" name="Tinta 999">
              <a:extLst>
                <a:ext uri="{FF2B5EF4-FFF2-40B4-BE49-F238E27FC236}">
                  <a16:creationId xmlns:a16="http://schemas.microsoft.com/office/drawing/2014/main" id="{B2A8DB98-443B-4D06-A0A3-D3B633C96E01}"/>
                </a:ext>
              </a:extLst>
            </xdr14:cNvPr>
            <xdr14:cNvContentPartPr/>
          </xdr14:nvContentPartPr>
          <xdr14:nvPr macro=""/>
          <xdr14:xfrm>
            <a:off x="4593240" y="14967360"/>
            <a:ext cx="389160" cy="586800"/>
          </xdr14:xfrm>
        </xdr:contentPart>
      </mc:Choice>
      <mc:Fallback xmlns="">
        <xdr:pic>
          <xdr:nvPicPr>
            <xdr:cNvPr id="1000" name="Tinta 999">
              <a:extLst>
                <a:ext uri="{FF2B5EF4-FFF2-40B4-BE49-F238E27FC236}">
                  <a16:creationId xmlns:a16="http://schemas.microsoft.com/office/drawing/2014/main" id="{B2A8DB98-443B-4D06-A0A3-D3B633C96E0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84240" y="14958720"/>
              <a:ext cx="406800" cy="60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88065</xdr:colOff>
      <xdr:row>58</xdr:row>
      <xdr:rowOff>48000</xdr:rowOff>
    </xdr:from>
    <xdr:to>
      <xdr:col>6</xdr:col>
      <xdr:colOff>690585</xdr:colOff>
      <xdr:row>62</xdr:row>
      <xdr:rowOff>59640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19" name="Tinta 1018">
              <a:extLst>
                <a:ext uri="{FF2B5EF4-FFF2-40B4-BE49-F238E27FC236}">
                  <a16:creationId xmlns:a16="http://schemas.microsoft.com/office/drawing/2014/main" id="{CEC64187-601B-441C-804D-E7F62305DD2D}"/>
                </a:ext>
              </a:extLst>
            </xdr14:cNvPr>
            <xdr14:cNvContentPartPr/>
          </xdr14:nvContentPartPr>
          <xdr14:nvPr macro=""/>
          <xdr14:xfrm>
            <a:off x="3774240" y="11097000"/>
            <a:ext cx="1440720" cy="773640"/>
          </xdr14:xfrm>
        </xdr:contentPart>
      </mc:Choice>
      <mc:Fallback xmlns="">
        <xdr:pic>
          <xdr:nvPicPr>
            <xdr:cNvPr id="1019" name="Tinta 1018">
              <a:extLst>
                <a:ext uri="{FF2B5EF4-FFF2-40B4-BE49-F238E27FC236}">
                  <a16:creationId xmlns:a16="http://schemas.microsoft.com/office/drawing/2014/main" id="{CEC64187-601B-441C-804D-E7F62305DD2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765240" y="11088360"/>
              <a:ext cx="1458360" cy="7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164985</xdr:colOff>
      <xdr:row>81</xdr:row>
      <xdr:rowOff>77610</xdr:rowOff>
    </xdr:from>
    <xdr:to>
      <xdr:col>7</xdr:col>
      <xdr:colOff>8475</xdr:colOff>
      <xdr:row>83</xdr:row>
      <xdr:rowOff>114570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23" name="Tinta 1022">
              <a:extLst>
                <a:ext uri="{FF2B5EF4-FFF2-40B4-BE49-F238E27FC236}">
                  <a16:creationId xmlns:a16="http://schemas.microsoft.com/office/drawing/2014/main" id="{CDC6FFA2-C802-4F22-8B0E-B9FD05635B8E}"/>
                </a:ext>
              </a:extLst>
            </xdr14:cNvPr>
            <xdr14:cNvContentPartPr/>
          </xdr14:nvContentPartPr>
          <xdr14:nvPr macro=""/>
          <xdr14:xfrm>
            <a:off x="4689360" y="15527160"/>
            <a:ext cx="586440" cy="417960"/>
          </xdr14:xfrm>
        </xdr:contentPart>
      </mc:Choice>
      <mc:Fallback xmlns="">
        <xdr:pic>
          <xdr:nvPicPr>
            <xdr:cNvPr id="1023" name="Tinta 1022">
              <a:extLst>
                <a:ext uri="{FF2B5EF4-FFF2-40B4-BE49-F238E27FC236}">
                  <a16:creationId xmlns:a16="http://schemas.microsoft.com/office/drawing/2014/main" id="{CDC6FFA2-C802-4F22-8B0E-B9FD05635B8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80715" y="15518520"/>
              <a:ext cx="604091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528360</xdr:colOff>
      <xdr:row>78</xdr:row>
      <xdr:rowOff>135030</xdr:rowOff>
    </xdr:from>
    <xdr:to>
      <xdr:col>9</xdr:col>
      <xdr:colOff>309195</xdr:colOff>
      <xdr:row>91</xdr:row>
      <xdr:rowOff>123450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17" name="Tinta 1116">
              <a:extLst>
                <a:ext uri="{FF2B5EF4-FFF2-40B4-BE49-F238E27FC236}">
                  <a16:creationId xmlns:a16="http://schemas.microsoft.com/office/drawing/2014/main" id="{C2FACB3F-6971-4478-8416-670FAA9FD564}"/>
                </a:ext>
              </a:extLst>
            </xdr14:cNvPr>
            <xdr14:cNvContentPartPr/>
          </xdr14:nvContentPartPr>
          <xdr14:nvPr macro=""/>
          <xdr14:xfrm>
            <a:off x="1137960" y="15013080"/>
            <a:ext cx="5886360" cy="2464920"/>
          </xdr14:xfrm>
        </xdr:contentPart>
      </mc:Choice>
      <mc:Fallback xmlns="">
        <xdr:pic>
          <xdr:nvPicPr>
            <xdr:cNvPr id="1117" name="Tinta 1116">
              <a:extLst>
                <a:ext uri="{FF2B5EF4-FFF2-40B4-BE49-F238E27FC236}">
                  <a16:creationId xmlns:a16="http://schemas.microsoft.com/office/drawing/2014/main" id="{C2FACB3F-6971-4478-8416-670FAA9FD56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28960" y="15004080"/>
              <a:ext cx="5904000" cy="24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562440</xdr:colOff>
      <xdr:row>93</xdr:row>
      <xdr:rowOff>102255</xdr:rowOff>
    </xdr:from>
    <xdr:to>
      <xdr:col>8</xdr:col>
      <xdr:colOff>429540</xdr:colOff>
      <xdr:row>100</xdr:row>
      <xdr:rowOff>69795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36" name="Tinta 1135">
              <a:extLst>
                <a:ext uri="{FF2B5EF4-FFF2-40B4-BE49-F238E27FC236}">
                  <a16:creationId xmlns:a16="http://schemas.microsoft.com/office/drawing/2014/main" id="{C266B580-1A02-4BAB-B4F5-A619B6277AE1}"/>
                </a:ext>
              </a:extLst>
            </xdr14:cNvPr>
            <xdr14:cNvContentPartPr/>
          </xdr14:nvContentPartPr>
          <xdr14:nvPr macro=""/>
          <xdr14:xfrm>
            <a:off x="1781640" y="17837805"/>
            <a:ext cx="4629600" cy="1301040"/>
          </xdr14:xfrm>
        </xdr:contentPart>
      </mc:Choice>
      <mc:Fallback xmlns="">
        <xdr:pic>
          <xdr:nvPicPr>
            <xdr:cNvPr id="1136" name="Tinta 1135">
              <a:extLst>
                <a:ext uri="{FF2B5EF4-FFF2-40B4-BE49-F238E27FC236}">
                  <a16:creationId xmlns:a16="http://schemas.microsoft.com/office/drawing/2014/main" id="{C266B580-1A02-4BAB-B4F5-A619B6277AE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72999" y="17829163"/>
              <a:ext cx="4647241" cy="1318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518595</xdr:colOff>
      <xdr:row>88</xdr:row>
      <xdr:rowOff>122535</xdr:rowOff>
    </xdr:from>
    <xdr:to>
      <xdr:col>18</xdr:col>
      <xdr:colOff>13995</xdr:colOff>
      <xdr:row>96</xdr:row>
      <xdr:rowOff>154095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58" name="Tinta 1157">
              <a:extLst>
                <a:ext uri="{FF2B5EF4-FFF2-40B4-BE49-F238E27FC236}">
                  <a16:creationId xmlns:a16="http://schemas.microsoft.com/office/drawing/2014/main" id="{88EB1C59-2EF5-433C-B408-39AD1E3E9C4B}"/>
                </a:ext>
              </a:extLst>
            </xdr14:cNvPr>
            <xdr14:cNvContentPartPr/>
          </xdr14:nvContentPartPr>
          <xdr14:nvPr macro=""/>
          <xdr14:xfrm>
            <a:off x="7843320" y="16905585"/>
            <a:ext cx="4372200" cy="1555560"/>
          </xdr14:xfrm>
        </xdr:contentPart>
      </mc:Choice>
      <mc:Fallback xmlns="">
        <xdr:pic>
          <xdr:nvPicPr>
            <xdr:cNvPr id="1158" name="Tinta 1157">
              <a:extLst>
                <a:ext uri="{FF2B5EF4-FFF2-40B4-BE49-F238E27FC236}">
                  <a16:creationId xmlns:a16="http://schemas.microsoft.com/office/drawing/2014/main" id="{88EB1C59-2EF5-433C-B408-39AD1E3E9C4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834680" y="16896587"/>
              <a:ext cx="4389840" cy="15731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335235</xdr:colOff>
      <xdr:row>87</xdr:row>
      <xdr:rowOff>70395</xdr:rowOff>
    </xdr:from>
    <xdr:to>
      <xdr:col>18</xdr:col>
      <xdr:colOff>56475</xdr:colOff>
      <xdr:row>87</xdr:row>
      <xdr:rowOff>163635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61" name="Tinta 1160">
              <a:extLst>
                <a:ext uri="{FF2B5EF4-FFF2-40B4-BE49-F238E27FC236}">
                  <a16:creationId xmlns:a16="http://schemas.microsoft.com/office/drawing/2014/main" id="{3D25BB6A-5538-4EF1-B3F4-3502B9D12E49}"/>
                </a:ext>
              </a:extLst>
            </xdr14:cNvPr>
            <xdr14:cNvContentPartPr/>
          </xdr14:nvContentPartPr>
          <xdr14:nvPr macro=""/>
          <xdr14:xfrm>
            <a:off x="10098360" y="16662945"/>
            <a:ext cx="2159640" cy="93240"/>
          </xdr14:xfrm>
        </xdr:contentPart>
      </mc:Choice>
      <mc:Fallback xmlns="">
        <xdr:pic>
          <xdr:nvPicPr>
            <xdr:cNvPr id="1161" name="Tinta 1160">
              <a:extLst>
                <a:ext uri="{FF2B5EF4-FFF2-40B4-BE49-F238E27FC236}">
                  <a16:creationId xmlns:a16="http://schemas.microsoft.com/office/drawing/2014/main" id="{3D25BB6A-5538-4EF1-B3F4-3502B9D12E4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0089361" y="16654305"/>
              <a:ext cx="2177277" cy="11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22.1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673 1054 6905,'51'-39'5595,"5"-7"-3437,-42 34-2072,346-296 2981,46-37 528,-128 124 1802,-266 212-5026,-9 8-303,-1 0 0,1 0 0,-1-1 0,0 1 0,0-1 0,0 0 0,0 1 0,0-1 0,0 1 0,0-1 0,-1-1 0,1 1 0,-1 0 0,1 0 0,-1-1 0,1-1-68,-2 2-232,0 1-1,0 0 1,0-1-1,0 2 1,0-2-1,0 1 1,0 0-1,-1 0 1,1-1-1,0 1 1,-1 0-1,1-1 1,-1 1 0,0 0-1,1 0 1,-1 0-1,0 0 1,0 0-1,0 0 1,0 0-1,0 0 1,0 0-1,0 0 1,0 0-1,0 0 1,0 1 0,0 0-1,0-1 1,-1 0 232,-39-9-5702</inkml:trace>
  <inkml:trace contextRef="#ctx0" brushRef="#br0" timeOffset="1066.56">650 878 5953,'0'-13'13588,"-2"13"-8652,0 10-3666,3 40-339,1 1 0,3 0-1,11 44-930,-15-91 101,-1 0-1,1-1 0,1 1 1,-1 0-1,0-2 0,1 2 0,0-1 1,0 1-1,0-1 0,0 0 1,0 1-1,1-2 0,-1 0 0,1 1 1,0 0-1,0-1 0,0 1 0,0-1 1,1 0-1,-1 0 0,1 0 1,-1 0-1,1-1 0,-1 0 0,1 0 1,0 0-1,0 0 0,0-1 1,-1 1-1,1-1 0,4 1-100,-11 2 328,3-2-639,0 0-1,0-1 1,0 1 0,0 0-1,0-1 1,0 1 0,0 0-1,0-1 1,0 1 0,1 0-1,-1-1 1,0 1 0,1 0-1,-1-1 1,0 1 0,1-1-1,-1 1 1,0-1 0,1 1 0,-1-1-1,1 1 1,-1-1 0,1 1-1,-1-1 1,1 0 0,0 0-1,0 0 312,33 25-7102</inkml:trace>
  <inkml:trace contextRef="#ctx0" brushRef="#br0" timeOffset="1952.16">309 1146 5673,'-10'5'12177,"-15"9"-7781,-36 59-1699,16-18-115,-38 36-2582,24-31 710,58-57-615,1-3-46,2-2-920,0 0 0,0 0 1,-1-1-1,1 1 0,-1 0 0,1-1 0,-1 2 0,0-2 0,0 1 0,0-1 0,-1 1 0,1-2 871,5-17-5845</inkml:trace>
  <inkml:trace contextRef="#ctx0" brushRef="#br0" timeOffset="2333.63">15 1190 3713,'0'0'310,"-10"0"10505,5 1-4451,10 5-2322,10 10-3918,33 40 3256,44 39-3380,-76-79 438,1-2 0,1 0 1,0-1-1,1-1 0,1 0 0,-1-2 0,2 0 1,4 2-439,-10-6 425,-13-4-640,-6-2 567,-8 2-281,11-1-148,1-1 0,0 0 1,0 0-1,0 1 0,0-1 0,-1 0 1,1 0-1,0 1 0,0-1 0,0 0 1,0 0-1,0 1 0,0-1 0,0 0 0,0 0 1,0 1-1,0-1 0,0 0 0,0 1 1,0-1-1,0 0 0,0 0 0,0 1 1,0-1-1,0 0 0,0 1 0,0-1 0,0 0 1,0 0-1,1 1 0,-1-1 0,0 0 1,0 0-1,0 0 0,0 1 0,1-1 1,-1 0-1,0 0 0,0 0 0,1 1 0,-1-1 1,0 0-1,0 0 0,1 0 0,-1 0 1,0 0 76,20 15-5943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39.07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1 266 11690,'38'-55'11295,"9"4"-5434,-29 34-5658,1 1 0,1 0 0,1 1 0,0 2 0,1 0 0,0 1 0,1 1 1,0 0-1,1 3 0,0-1 0,24-4-203,-38 11 25,-1 1 0,1 0 0,0 0 0,-1 1 0,1 0 0,0 0 0,-1 1 0,1 1 0,-1 0 0,1 0 0,-1 1 0,0-1 0,0 1 0,0 1 0,0 0 0,-1 1 0,8 4-25,-4 0 26,0 0 0,0 1 0,-2 0-1,1 1 1,-1-1 0,-1 2-1,0 0 1,-1 0 0,0 1-1,-1-1 1,0 2-26,59 139 261,-36-79 208,19 30-469,-37-82 41,1 0 1,1-1-1,1 0 1,1-2-1,1 1 1,13 10-42,-23-24 0,1 0 0,0 0 0,0-2 0,0 1 0,1 0 0,-1-1 0,1-1 0,1 1 0,-1-1 0,0 0 0,1-1 0,-1 0 0,1 0 0,0-1 0,-1-1 0,1 0 0,0 0 0,0 0 0,-1-1 0,1-1 0,0 0 0,2 0 0,1-2 0,-1 1 0,0-1 0,0 0 0,0-1 0,0-1 0,-1 1 0,0-2 0,-1 0 0,1 0 0,-1-1 0,-1 0 0,1 0 0,-2-1 0,7-8 0,-15 17-29,0 0 1,1 0-1,-1-1 0,0 1 0,0 0 1,0 0-1,0 0 0,0 0 0,0-1 1,0 1-1,0 0 0,0 0 1,0 0-1,0 0 0,0-1 0,0 1 1,0 0-1,0 0 0,0 0 0,0-1 1,0 1-1,0 0 0,0 0 1,0 0-1,0 0 0,0-1 0,0 1 1,0 0-1,0 0 0,0 0 1,0 0-1,0-1 0,-1 1 0,1 0 1,0 0-1,0 0 0,0 0 0,0 0 1,0 0-1,-1 0 0,1 0 1,0 0-1,0 0 0,0 0 0,0 0 1,-1 0-1,1 0 0,0 0 0,0 0 1,0 0-1,0 0 0,-1 0 1,1 0-1,0 0 0,0 0 0,0 0 1,0 0-1,-1 0 29,-11-9-4393,3-8-2631</inkml:trace>
  <inkml:trace contextRef="#ctx0" brushRef="#br0" timeOffset="698.72">48 1251 3681,'-11'-30'12810,"10"-2"-5765,3 25-6326,-1-1 0,2 1 0,-1-1 0,1 0-1,0 1 1,1-1 0,1-1-719,6-10 291,1 2 0,1 0 0,1 0-1,1 2 1,3-4-291,-15 16 78,62-55 1056,-59 52-997,1 1-1,0 0 1,0 0 0,1 1-1,0-1 1,-1 2-1,2 0 1,4-2-137,-12 5 9,-1 0 0,1 1 0,0-1 0,-1 1 0,1-1 1,-1 1-1,1-1 0,-1 1 0,1-1 0,-1 1 0,1-1 0,-1 1 0,0-1 0,1 1 0,-1 0 1,0-1-1,0 1 0,1 0 0,-1-1 0,0 1 0,0-1 0,0 0 0,0 1 0,0 0 0,0-1 1,0 1-1,0 0-9,4 28 178,-3-23-162,1 11-16,7 64 0,4 1 0,4-1 0,6 4 0,-21-78 0,1 1 0,0 0 0,1-1 0,0 1 0,0-1 0,1-1 0,0 1 0,0 0 0,0-1 0,1 0 0,0 0 0,0-1 0,1 0 0,0 1 0,0-2 0,0 0 0,0 0 0,1 0 0,0 0 0,-1-1 0,1-1 0,3 2 0,-1-2 0,0 0 0,0-1 0,0 1 0,0-2 0,0 0 0,0 0 0,0 0 0,-1-1 0,1-1 0,0 0 0,0 0 0,-1-1 0,1 1 0,-1-2 0,0 0 0,0 0 0,0-1 0,7-4 0,4-11-4119,-7 4-232,25-28-4439</inkml:trace>
  <inkml:trace contextRef="#ctx0" brushRef="#br0" timeOffset="1351.11">1134 289 10794,'-3'3'10743,"8"4"-4287,21 15-2564,40 25-5288,-62-45 2254,94 62-578,-55-37-92,0 1-1,-2 3 1,-1 0-1,10 13-187,-40-33 24,1 0 1,-1 1-1,-1-1 1,-1 2-1,1 0 0,-2-1 1,0 2-1,-1 0 0,0-1 1,-1 2-1,-1-1 1,0 0-1,-1 1 0,-1 0 1,0 0-1,-1 6-24,-1 4 0,-2-2 0,-1 2 0,0-1 0,-2 0 0,-1-1 0,-2 1 0,0-1 0,-1 0 0,-1-1 0,-2 0 0,0 0 0,-1-2 0,-14 17 0,-26 26 0,-3-1 0,-2-3 0,-36 26 0,-58 59 0,136-124 0,4-9 0,-11-20 0,16 6-277,-1 0 0,0 0 0,0 0 0,0 1 0,0 0 0,0 0 1,-4 0 276,5 2-565,1-1 1,-1 1 0,0 0-1,0 0 1,1 1 0,-1 0-1,0 0 1,1 0 0,-1 1 0,1 0-1,-1 1 565,-65 33-10186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54.1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0 344 12211,'15'-29'7903,"6"6"-4462,-5 8-3240,0 2 0,1-1 0,11-3-201,-15 7 981,38-22-648,1 2 1,2 2-1,0 1 0,30-7-333,-44 19 104,1 2-1,0 2 1,0 1 0,1 2-1,0 2 1,37-1-104,-69 6 1,-1 1 0,0 0 0,1 1 1,-1 0-1,0 0 0,1 1 0,-1 0 0,0 0 1,0 1-1,-1 1 0,3 0-1,-8-2 7,0 0-1,1 0 1,-1 1 0,0-1-1,0 1 1,0 0 0,-1 0-1,1-1 1,-1 2 0,0-1-1,0 1 1,0-1 0,0 0-1,0 1 1,-1 0 0,0-1-1,0 0 1,0 1 0,0 0-1,0 0 1,-1-1 0,0 1-1,0 1 1,0-1 0,0-1-1,-1 2-5,-1 12 113,-1 0 0,0 0 0,-2 0 0,0 0 0,-1-1 0,-1 0 0,0 0 0,-2 0 0,-2 2-114,-22 34 774,-41 45-774,54-70 76,-267 314-598,272-323 35,7-8-42,-1 0 0,2 1 0,-1-1 0,2 1 0,-2 3 529,6-9-597,0-1 0,1 1 0,-1-1-1,1 0 1,0 1 0,1-1 0,-1 1-1,1 0 1,0 0 0,1 3 597,2 6-3108,1 0-1,1 0 1,0 0 0,5 9 3108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54.50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51 63 20892,'-7'0'6538,"4"-3"-4282,-4 0 825,4 0-3081,6-3 0,1 0 0,2 3 0,-2-3 0,-4 3 0,0-3 0,-4-3-744,-39-6-10363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45.2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286 788 13987,'-3'70'7222,"-9"33"-4452,3-12-1721,-37 321 2355,30-280-1835,17-139-2460,0-6-948,1-1 0,-2 0 0,0 0 0,-2 1 0,0-6 1839,-15-109-8168</inkml:trace>
  <inkml:trace contextRef="#ctx0" brushRef="#br0" timeOffset="412.31">1 700 12851,'0'-1'6218,"13"-10"-4872,3 5-531,-1-1 0,2 1 0,-1 0 0,3 1-815,20-3 475,1 1 0,1 2 1,-1 1-1,11 2-475,-16 2 206,0 0 0,0 3-1,0 0 1,1 3-206,-18-3 124,-1 1 0,0 1 0,0-1 0,-1 2 0,1 1 0,-1 1 0,0-1 0,11 9-124,-23-14 77,-1 0 0,0 1 0,0-1 0,0 0 0,0 1 1,0 0-1,-1 0 0,1 0 0,-1 1 0,0-1 0,0 1 0,0-1 0,1 0 0,-2 1 0,0-1 0,1 1 0,-1 0 0,0 0 0,-1 0 0,1 2-77,-1 1 113,-1-1 0,0 1-1,0-2 1,0 1 0,-1 1-1,0-1 1,-1 0 0,1-1-1,-1 1 1,0-1 0,0 1-1,-2 1-112,-9 13 259,-3-1 1,0 0-1,-2 0 0,1-2 0,-21 15-259,1-1 192,-1-2-1,-2-1 1,-1-2-1,-1-2 1,0-2 0,-28 10-192,68-32 15,1 1 1,0-1 0,0 0 0,0 0 0,0 0-1,-1 0 1,1 0 0,-1 0 0,1 0 0,0-1-1,-1 1 1,1-1 0,0 0 0,0 1 0,0-1-1,0 0 1,0 0 0,0 0 0,0 0 0,1-1-1,-1 1-15,-19-16-1435,5-3-4515,2-5-282</inkml:trace>
  <inkml:trace contextRef="#ctx0" brushRef="#br0" timeOffset="900.83">1378 207 12179,'-16'5'8389,"1"10"-5122,-10 23-3073,17-25 865,-40 61 90,5 3 0,3 0 0,4 2 0,-18 63-1149,-7 52 741,53-166-602,1 1 0,2 0 0,0 0 0,2 0 0,1 1 1,2 7-140,0 10 149,0-6 8,1 0-1,3 0 1,2 0 0,1 0-1,4 9-156,-5-28 58,1-1-1,2 0 1,-1 1-1,2-2 1,1 0-1,1-1 1,0 1-1,2-2 1,0 0-1,6 5-57,-10-15 0,0 1 0,0-2 0,0 1 0,1-2 0,0 1 0,0-1 0,1 0 0,-1-2 0,1 0 0,7 3 0,-19-7 0,0 0 0,1 0 0,-1 0 0,0 0 0,0 1 0,0-1 0,1 0 0,-1 0 0,0 0 0,0 0 0,1 0 0,-1 0 0,0 0 0,0 0 0,1 0 0,-1 1 0,0-1 0,0 0 0,1 0 0,-1 0 0,0 0 0,0 0 0,1-1 0,-1 1 0,0 0 0,0 0 0,1 0 0,-1 0 0,0 0 0,0 0 0,0 0 0,1 0 0,-1-1 0,0 1 0,0 0 0,1 0 0,-1 0 0,0 0 0,0-1 0,0 1 0,0 0 0,0 0 0,1 0 0,-1-1 0,0 1 0,0 0 0,0 0 0,0-1 0,0 1 0,0-1 0,-1 1 0,0-1 0,1 1 0,-1-1 0,0 1 0,0-1 0,0 1 0,1-1 0,-1 1 0,0 0 0,0-1 0,0 1 0,0 0 0,1 0 0,-1 0 0,0 0 0,0 0 0,0 0 0,0 0 0,0 0 0,0 0 0,0 0 0,-10-5-2000,5-9-5610,9-9-6521</inkml:trace>
  <inkml:trace contextRef="#ctx0" brushRef="#br0" timeOffset="2252.98">2178 541 11218,'-1'0'9409,"-1"4"-4644,-12 31-3186,0-1-1274,0-1 0,-2 0 0,-3 0 0,0-3 0,-2 1 0,-13 13-305,-41 44 2627,-40 31-2627,37-40 1339,-32 46-1339,104-117 0,1-3 0,1-1 0,1 0 0,-1 2 0,1-1 0,0 0 0,0 1 0,0-2 0,1 2 0,0 0 0,0 0 0,0 1 0,0-5 0,2-4-785,1-2-343,0 0 1,0 0-1,-1-1 0,1 1 1,-1 0-1,-1 0 1,1 0-1,-1-4 1128,-9-46-7966</inkml:trace>
  <inkml:trace contextRef="#ctx0" brushRef="#br0" timeOffset="2830.57">1650 639 7450,'-1'-7'13039,"3"4"-6872,16 35-4817,2 0-1,2-1 0,25 29-1349,-13-19 533,53 70-5,-16-25 474,53 90-1002,-74-82 0,-47-95 0,-20-3 0,-6-6-3401,22 9 2767,-1 0-1,1 0 1,0 0 0,-1 0-1,1 0 1,0 0 0,0-1 0,-1 1-1,1-1 1,0 0 0,0 1-1,0-1 1,1 1 0,-1-2 634,-1-27-13773</inkml:trace>
  <inkml:trace contextRef="#ctx0" brushRef="#br0" timeOffset="3604.09">2772 619 3849,'6'-6'8803,"6"-6"-3518,-4 3-2067,-10 10 4406,-59 27-3769,23-5-3773,-40 24-56,1 4-1,-28 28-25,99-75 0,-22 26 0,27-29 0,1 0 0,0 0 0,-1-1 0,1 1 0,0 1 0,0-1 0,0 0 0,0 0 0,0 0 0,0 0 0,0 0 0,0 0 0,1 0 0,-1 0 0,0 0 0,1-1 0,-1 1 0,0 0 0,1 0 0,-1 0 0,1 0 0,0 0 0,-1 0 0,2-1 0,-1 1 0,-1 0 0,1-1 0,0 1 0,0-1 0,0 0 0,-1 1 0,1-1 0,0 1 0,0-1 0,1 1 0,51 29 0,45 18 0,-47-24 0,1 2 0,10 11 0,-50-30 0,-2 1 0,1 1 0,-1-1 0,0 2 0,-2 0 0,6 7 0,-18-18-1397,2-1 783,0 1 1,0 0-1,0 0 1,0 0-1,0 0 1,0 0-1,0 0 1,-1 1-1,1-1 1,0 1-1,0 0 1,-1-1-1,1 1 1,-1 0-1,0 0 1,1 1 0,0-1-1,-1 0 614,-31 20-12245</inkml:trace>
  <inkml:trace contextRef="#ctx0" brushRef="#br0" timeOffset="3986.55">2457 1132 14923,'12'7'13442,"3"1"-10485,13 8-2732,31 18-203,-4-7 378,1-2-1,2-2 0,9 0-399,-53-17 0,-14-6 0,1 0 0,-1 0 0,0 0 0,0 0 0,0 0 0,1 0 0,-1 0 0,0 0 0,0 0 0,0 0 0,1 0 0,-1 0 0,0 0 0,0 0 0,0 1 0,1-1 0,-1 0 0,0 0 0,0 0 0,0 0 0,0 0 0,0 1 0,1-1 0,-1 0 0,0 0 0,0 0 0,0 1 0,0-1 0,0 0 0,0 0 0,0 0 0,0 1 0,0-1 0,0 0 0,0 0 0,0 0 0,0 1 0,0-1 0,0 0 0,0 0 0,0 0 0,0 1 0,0-1 0,0 0 0,0 0 0,0 0 0,0 1 0,0-1 0,0 0 0,0 0 0,0 0 0,-1 1 0,1-1 0,0 0 0,0 0 0,0 0 0,0 0 0,-15-19-392,1 7-9250,15 4-1945</inkml:trace>
  <inkml:trace contextRef="#ctx0" brushRef="#br0" timeOffset="4902.57">3113 720 6425,'-10'-5'9587,"1"7"-3660,-6 16-1913,-5 35-5389,18-47 2561,-5 21-782,1 0-1,1 0 1,1 0-1,2 1 0,0 0 1,2 3-404,2-13 138,-1 0 0,2 1 0,0-1 0,1 0 0,1 0 0,1 0 0,0-1 1,2 0-1,7 13-138,-12-25 52,0-1 0,1 0 0,-1 1 0,1-1 0,1 1 1,-1-1-1,1 0 0,-1-2 0,1 2 0,0-1 0,0 0 0,6 3-52,-9-5 52,0 0-1,0 0 1,1 0-1,-1-1 1,1 1-1,-1-1 1,1 1-1,-1-1 1,1 0-1,-1 0 1,1 0-1,-1 0 1,2 0-1,-2 0 0,1-1 1,-1 1-1,1-1 1,-1 0-1,1 0 1,-1 0-1,0 0 1,0 0-1,1 0 1,-1-1-1,0 1 1,0-1-1,0 0 0,-1 1 1,2-1-1,0-2-51,9-11 49,0-1-1,-1-1 0,-1 1 0,-1-2 0,-1 1 0,1-1 0,-3-1 0,0 1 1,-1-1-1,-1 0 0,-1 0 0,-1 0 0,0-1 0,-2 1 0,0-2-48,0 6 35,-2 1 1,0 0-1,0 0 0,-1-1 0,-1 2 0,-1-1 0,0 0 0,0 1 1,-7-9-36,7 13 9,-1 1 0,0 0 1,0 0-1,-1 1 1,0-1-1,-1 1 0,1 0 1,-1 1-1,-1 0 0,0 0 1,1 0-1,-1 1 1,-1 1-1,-2-2-9,5 4-148,0-1 0,0 1-1,0 0 1,0 1 0,0-1 0,0 1-1,-1 1 1,1-1 0,0 1 0,0 1-1,0-1 1,0 1 0,-1 0 0,1 1 0,-5 1 148,6 0-286,0-1 1,0 1-1,1 0 0,-1-1 1,1 1-1,0 1 1,0 0-1,0 0 1,0 0-1,1 0 1,0 1-1,0-1 1,0 1-1,1 0 1,-1 0-1,1 1 1,1-2-1,-2 2 1,2 0-1,-2 5 286,-9 41-8149,-7 46 8149</inkml:trace>
  <inkml:trace contextRef="#ctx0" brushRef="#br0" timeOffset="5264.5">3556 1244 16540,'-9'112'6139,"3"-68"-2189,3 0-1,2 1-3949,1-31 547,1 1 1,1 0-1,0 0 0,5 11-547,-2-97-3593,-5 59 1644,2-2 0,-1 1 0,2-1 0,0 2 0,1-3 1949,23-66-9235</inkml:trace>
  <inkml:trace contextRef="#ctx0" brushRef="#br0" timeOffset="5623.14">3755 717 9674,'-3'4'1282,"-1"0"0,1-1-1,0 1 1,0 0 0,0 1-1,1-2 1,-1 1 0,0 1-1282,-13 41 3009,3 47-1965,13-92-1017,-3 33 406,2 0 0,1-1 1,2 1-1,2 7-433,-2-28 205,0 2 0,2-1 0,-1 0 0,2-1 0,0 2 0,1-3 0,1 2-1,0-2 1,0 1 0,1-1 0,2 1-205,-8-10 100,0 0 0,0 0 0,0-1 0,1 1 0,-1-2 0,0 1-1,1 1 1,0-1 0,-1 0 0,1-1 0,0 1 0,0 0 0,0-1 0,1 1-1,-1-1 1,0 0 0,1 0 0,-1-1 0,0 1 0,1 0 0,-1-1 0,0 0-1,1 0 1,-1 0 0,1 0 0,0-1 0,-1 1 0,0-1 0,1 0 0,-1 0-1,0 0 1,0 0 0,0 0 0,0-1 0,0 0 0,1 1 0,-1-1 0,0 0-1,-1-1 1,1 1 0,-1 1 0,0-2 0,1 1 0,-1-1 0,1-1-100,7-10 23,1 1 0,-2-2 0,0 1 0,-1-1 0,0 0 0,-2 0 0,0-1 1,-1 0-1,0 0 0,-2 0 0,0-1 0,0 1 0,-1 0 0,-2-2 0,0-6-23,0 11-3,-1 0-1,-2 0 0,2 0 1,-2 0-1,0 1 0,-1-1 1,0 1-1,-1-1 1,0 2-1,-1-2 0,-1 2 1,0 0-1,-1 0 0,1 1 1,-2-1-1,-1 1 0,1 1 1,-1-1-1,-11-6 4,15 12-121,0 0-1,0 1 1,0 0-1,-1 0 1,0 0 0,1 1-1,-1 0 1,1 1-1,-2 0 1,1-1-1,0 1 1,0 1 0,0 0-1,0 0 1,0 0-1,0 1 1,0 0 0,0 0-1,-5 0 122,6 2-317,-1-1-1,1 1 1,0 0 0,0 0-1,-1 1 1,2 0 0,-1 0-1,1-1 1,0 2 0,0 0-1,0 0 1,0 0 0,1 0-1,0 0 1,0 0-1,0 1 1,1 0 0,0 0-1,0 0 1,1 0 0,0 1-1,-1 4 318,-12 47-11555,0 35 11555</inkml:trace>
  <inkml:trace contextRef="#ctx0" brushRef="#br0" timeOffset="6840.18">4185 785 5025,'4'-19'8670,"6"0"-3331,26-12-1613,-26 26-3610,-2 0-1,1 0 1,0 1 0,2 0 0,-2 0 0,1 1 0,-1 1-1,5-1-115,-9 2 26,1 0-1,0 0 1,-1 0-1,1 1 0,1 0 1,-1 0-1,-1 0 0,1 1 1,0 0-1,0 0 0,0 0 1,0 1-1,-1 0 1,0-1-1,1 1 0,-1 1 1,0 0-1,1 0 0,-1 0 1,-1 0-1,1 1 1,-1 0-1,0-1 0,0 1 1,0 0-1,1 1 0,-2-1 1,0 1-1,0 0 1,0-1-1,-1 1 0,1 0 1,-1 1-1,0-1 0,-1 0 1,1 0-1,-1 1 1,0 0-1,-1-1 0,1 5-25,-1 3 38,-1-2 0,-1 2-1,1-1 1,-2 0 0,0 0-1,0-1 1,-1 1-1,-1-1 1,0 0 0,-1 1-1,0-2 1,-5 7-38,-13 16 222,0-2 1,-3 1-1,-6 3-222,4-4 603,-1-1-1,-1-1 1,-1-2-1,-2-1 1,-32 17-603,65-42 79,-1 0 0,1 0 0,-1 0 0,0 0 0,1 0-1,-1 0 1,0 0 0,1 0 0,-1-1 0,-1 1 0,1-1 0,0 0 0,1 1 0,-1-1 0,0 0 0,0 0 0,0 0 0,0 0 0,0 0 0,0-1 0,0 1-79,1-1 59,0-1 0,0 1 1,0-1-1,0 0 1,0 1-1,0-1 1,1 0-1,-1 1 1,1 0-1,-1-1 1,1 0-1,-1 0 1,1 0-1,0 1 1,0-1-1,0 0 0,0 0 1,0 0-1,0 0 1,1 0-1,-1 0 1,1 0-60,-1-4 12,1-1 1,0 0-1,0 1 1,0 0-1,1-1 1,0 0-1,1 0-11,-2 6-3,-1-1 0,1 1 1,-1 0-1,1 0 1,0 1-1,0-1 1,-1 0-1,1 0 1,0 0-1,0 0 0,0 1 1,0-1-1,0 0 1,0 1-1,0-1 1,0 0-1,1 1 1,-1-1-1,0 1 1,0-1-1,1 1 0,0 0 1,-1 0-1,0-1 1,0 1-1,1 0 1,-1 0-1,0 0 1,1 1-1,-1-1 0,0 0 1,0 0-1,1 1 1,-1-1-1,0 0 1,0 1-1,0-1 1,0 1-1,0 0 1,1-1-1,-1 1 0,1 1 2,61 32-70,-40-19 59,0-2-1,2-1 1,0 0-1,6 0 12,-21-9-2,0 0 0,0-1 0,0 0 0,0-1 0,0 0 0,0 0 0,1-1 0,-1 0 0,-1-1 0,1 0 0,1-1 0,-1 0 0,7-2 2,-3 0-103,-1-1 0,1 1 0,-1-2 0,-1-1-1,1 0 1,-1 0 0,0 0 0,1-3 103,-6 4-447,0 0 0,0 0-1,-1-1 1,1 0-1,-2-1 1,1 0 447,-2 2-875,0-1-1,-1 0 1,0 1 0,0-1-1,-1 0 1,0-1 0,0 2-1,1-2 876,6-53-6708</inkml:trace>
  <inkml:trace contextRef="#ctx0" brushRef="#br0" timeOffset="7208.19">4855 622 13483,'-5'-4'1294,"0"0"1,0 1-1,0-1 0,-1 1 1,0 1-1,1-1 1,-6-1-1295,5 2 782,-1 0 0,2 1 0,-1 0 1,0 0-1,0 0 0,0 1 0,-4 0-782,1 0 345,0 2 0,0-1-1,-1 1 1,2 0 0,-1 1 0,1 0-1,-2-1 1,2 2 0,0 0 0,-7 4-345,3-1-24,2 0 1,-1 1 0,0 0-1,2 1 1,-1-1-1,2 2 1,-2 0 0,2-1-1,1 2 1,0-1 0,0 1-1,0 0 1,2 0-1,0 1 1,-2 7 23,5-10-1,0-1 1,1 0-1,1 1 1,0-1-1,0 0 1,0 1-1,1-1 0,0 0 1,1 1-1,0-1 1,0 0-1,1 0 1,0 0-1,1 0 0,0-1 1,1 0-1,-1 1 1,1-1-1,0-1 1,0 1-1,1 0 0,4 2 1,-5-5 18,0 0 0,0 0-1,0 0 1,0 0 0,1-1-1,1 0 1,-2 0 0,1 0-1,1-2 1,-1 2 0,0-1-1,1-1 1,0 0 0,-1 1-1,1-2 1,-1 1 0,1-1-1,0 0 1,0 0 0,0-1-1,-1 0 1,0 0 0,2-1-1,-2 1 1,0-1 0,1-1-1,-1 2 1,-1-2 0,2 0-1,-1-1-17,5-4 44,-1 0 0,1 1-1,-1-2 1,-1-1-1,-1 2 1,2-2 0,-3-1-1,1 1 1,-2-1-1,1 1 1,0-2 0,-2 0-1,0 1 1,-1-1-1,0 0 1,-1 0 0,0 0-1,-1-1 1,-1 0-1,0 1 1,-1-1 0,0 1-1,-1-1 1,0 1-1,-1-1 1,-3-10-44,4 20-44,1 0 0,-1 0 0,0 1-1,-1-1 1,1 1 0,0-1 0,-1 1 0,0-1 0,1 1-1,-1-1 1,0 1 0,0 0 0,-1 0 0,0 0 0,1 0-1,-1 0 1,1 0 0,-1 2 0,0-2 0,1 1 0,-1 0-1,0-1 1,0 1 0,0 1 0,0-1 0,0 0 0,-1 1-1,1-1 1,0 1 0,0 0 0,0 0 0,0 0 0,0 1-1,0-1 45,-7 2-359,0 1-1,0 0 0,1-1 0,0 2 0,0 0 0,0 0 1,1 1-1,-1 0 0,0 0 0,0 2 360,0 0-822,1 0 0,-1-1 1,2 2-1,-1 1 0,1-1 0,1 0 0,-3 4 822,-86 141-9119</inkml:trace>
  <inkml:trace contextRef="#ctx0" brushRef="#br0" timeOffset="7538.21">4673 1095 10626,'-5'1'1141,"1"-1"-1,0 1 0,0-1 0,0 1 1,1 0-1,-2 1 0,1-1 1,0 1-1,0-2 0,-1 4-1140,-39 28 3393,37-25-3245,-1 1 0,2-1 0,0 1 0,0 0 0,1 1 0,0-1 0,-1 1 0,-1 6-148,5-8 83,1-1 1,-1 1 0,1-2 0,1 2 0,-1 0-1,1-1 1,0 1 0,1-1 0,0 1-1,0-1 1,0 1 0,1-2 0,-1 2 0,2-1-1,-1 0 1,3 4-84,-3-8 67,0 1 0,-1 0 0,1-1 0,0 0 0,0 1 0,0-1 0,0 0 0,0 0 0,0 0 0,0 0 0,1-2 0,-1 2 0,1-1-1,-1 1 1,1-1 0,1 0 0,-1 0 0,-1 0 0,1 0 0,0-1 0,0 1 0,0-1 0,0 1 0,0-1 0,0 0 0,0 0 0,0 0 0,-1-1 0,2 1 0,-1-1 0,0 0 0,0 0 0,0 0 0,-1 0 0,1 0 0,0 0 0,-1-1-1,1 1-65,6-4 92,2-1 1,-3-1-1,1 1 1,-1-1-1,1 0 1,-1-1-1,-1 0 1,0 0-1,-1-1 1,1 0-1,-1 1 1,-1-2-1,0 1 1,3-9-94,-5 10 57,2 0 0,-2 0-1,-1-1 1,1 0 0,-2 1 0,1 0 0,-1-1 0,0 0 0,-1 0 0,0 0 0,-1 1 0,0-1-1,0 0 1,-1 1 0,0-1 0,0 1 0,-5-7-57,4 11-29,1 0 0,-1 0 0,0 0-1,0 0 1,0 1 0,0 0 0,-1 0 0,0 0 0,1 0-1,-2 0 1,1 1 0,0-1 0,-1 1 0,1 0 0,0 0-1,-1 1 1,1 0 0,-2 0 0,1 0 0,1 0 0,-1 0-1,0 1 1,0 0 0,0 0 0,1 0 0,-2 0 0,1 1-1,0 0 30,-10 1-330,0 0-1,1 1 0,0 1 0,0 0 0,0 1 0,0 1 0,1-1 1,-10 7 330,19-10-445,-1 1 0,1 0 0,0 1 1,0-1-1,0-1 0,0 2 0,0 0 1,0 0-1,1 0 0,0 1 0,0-1 0,0 0 445,-5 15-2766,1-1 0,1 0-1,-5 19 2767</inkml:trace>
  <inkml:trace contextRef="#ctx0" brushRef="#br0" timeOffset="7920.89">5006 1 8866,'29'42'10553,"5"29"-7863,-7-16-1445,8 12 646,-3 1-1,21 69-1890,-43-103 427,-2 1 0,0 0 1,-3-1-1,-1 2 0,-2-1 0,-2 0 0,-4 30-427,-5 10 875,-14 46-875,13-80 336,-2-3 1,-1 1-1,-16 29-336,4-7 201,9-20-102,-27 72 359,-51 91-458,91-196 0,-2 1 0,1-1 0,-1-2 0,0 2 0,0-1 0,-2 1 0,1-3 0,0 2 0,-6 4 0,12-11 0,0 0 0,0 0 0,-1 0 0,1 0 0,0 0 0,0 0 0,0 0 0,-1 0 0,1 0 0,0 0 0,0 0 0,-1 0 0,1 0 0,0 0 0,0 0 0,0 0 0,-1-1 0,1 1 0,0 0 0,0 0 0,0 0 0,-1 0 0,1 0 0,0-1 0,0 1 0,0 0 0,0 0 0,0 0 0,-1 0 0,1-1 0,0 1 0,0 0 0,0 0 0,0 0 0,0-1 0,0 1 0,0 0 0,0 0 0,0-1 0,0 1 0,0 0 0,0 0 0,0 0 0,0-1 0,0 1 0,0 0 0,0 0 0,0-1 0,0 1 0,0 0 0,0 0 0,0 0 0,0-1 0,0 1 0,0 0 0,0 0 0,1 0 0,-1-1 0,0 1 0,0 0 0,2-12 0,6-19-647,-6 23-420,0 0 0,0 0-1,-1 1 1,1-1 0,-2 0 0,1 1-1,-2-8 1068,-6-14-11406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56.49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1102 11650,'6'-19'9927,"9"-1"-5929,26-13-3523,-26 22 679,33-28-382,3 3-1,1 2 1,48-22-772,-73 42 93,1 1 1,1 1-1,0 2 0,1 1 0,0 1 1,0 2-1,1 0 0,24 0-93,-48 5 9,0 1 0,0 1-1,0 0 1,0 0 0,0 0-1,0 0 1,-1 1 0,1 0 0,0 1-1,-1-1 1,0 1 0,1 0-1,-1 1 1,-1-1 0,1 1 0,0 1-1,-1-1 1,0 0 0,0 1 0,0 0-1,-1 1 1,0-1 0,0 1-1,0-1 1,0 2-9,10 19 57,-1 1 0,-2 1 0,-1-1 0,0 1 1,0 11-58,7 18 196,-9-31-160,2 0 0,1-1 0,1 0 0,1-1 0,1 0 0,1-1 0,1-1 1,2 1-1,4 4-36,-11-17 28,-1 0 0,1 0 0,1-2 0,0 1 0,0-1 0,1-1 0,-1 0 0,2-1 0,-1 0 0,1-1 0,0 0 0,0-1 0,0-1 1,1 0-1,0-1 0,-1 0 0,1-1 0,9-1-28,-3-2 97,-1 0 0,1-1 0,-1 0 0,0-2 0,0-1 0,-1-1 0,0 0 0,0-1 1,0-1-1,10-7-97,-22 9-61,-15 5-260,-17 5-4753,6 3-1217,-14 17-5070</inkml:trace>
  <inkml:trace contextRef="#ctx0" brushRef="#br0" timeOffset="998.83">1232 1 15571,'3'13'7836,"4"1"-4402,26 33-3902,-24-36 1606,19 23-608,0-1 1,2-2-1,2-1 0,6 3-530,142 104 1320,-113-89-780,-2 2-1,-2 4 1,13 16-540,-68-62 21,-1 1 1,0-2-1,0 2 0,-1 0 0,0 1 1,-1-1-1,2 6-21,-5-11 3,-1 0 0,1 1-1,-1 0 1,-1 0 0,1 0 0,0 0-1,-1 0 1,0-1 0,-1 1 0,1 0-1,-1 0 1,0 0 0,0-1 0,0 0-1,-1 1 1,1 0 0,-3 3-3,-22 37 0,-1-1 0,-3-1 0,-1-2 0,-2-1 0,-19 15 0,-8 14 0,-5 5 0,-155 195 0,184-220 0,2 3 0,2 1 0,3 1 0,-13 36 0,-15 60 0,57-150 0,-1 0 0,1 0 0,0 0 0,-1 0 0,1 0 0,0 0 0,-1 0 0,1 0 0,0 0 0,-1 0 0,1 0 0,-1-1 0,1 1 0,0 0 0,-1 0 0,1 0 0,0 0 0,0-1 0,-1 1 0,1 0 0,0 0 0,0-1 0,-1 1 0,1 0 0,0-1 0,0 1 0,-1 0 0,1-1 0,0 1 0,0 0 0,0-1 0,0 1 0,0 0 0,0-1 0,0 1 0,-1 0 0,1-1 0,0 1 0,0-1 0,0 1 0,0 0 0,1-1 0,-1 1 0,0 0 0,0-1 0,0 1 0,0 0 0,0-1 0,0 1 0,1 0 0,-1-1 0,0 1 0,0 0 0,0-1 0,1 1 0,-1 0 0,0 0 0,0 0 0,1 0 0,-1 0 0,0 0 0,1-1 0,-1 1 0,0 0 0,1 0 0,-1 0 0,0 0 0,1-1-29,0 0 1,1 0-1,-1 0 1,-1 0-1,1 0 1,0 0-1,0-1 0,0 1 1,-1 0-1,1 0 1,0-1-1,-1 1 1,1 0-1,-1 0 0,1-1 1,-1 1-1,0-1 1,0 1-1,0 0 1,0-1 28,1-3-1309,10-25-4678,18-38-3822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3:00:49.0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2319 2259 18260,'1'27'5178,"2"1"-1,4 20-5177,32 111 1271,-12-50-513,-21-82-697,7 24 21,-10-50-133,-2-11-199,-1-15-804,-7-25-2889,2 0 0,3-24 3943,-9-216-6519</inkml:trace>
  <inkml:trace contextRef="#ctx0" brushRef="#br0" timeOffset="331.86">2206 1664 12675,'-3'-2'824,"0"0"-1,1-1 1,0 1 0,0 0 0,0-1 0,0 0 0,0 1 0,1 0 0,-1-1 0,1 0-1,-1 0-823,2 2 121,0 1 0,0-1 0,0 1 0,0-1 0,0 1 0,0-1 0,0 1 0,0-1 0,0 0 0,0 1 0,0-1 0,0 1 0,0-1-1,1 1 1,-1-1 0,0 1 0,0-1 0,1 1 0,-1-1 0,0 1 0,0 0 0,1-1 0,-1 1 0,0-1 0,1 1-121,23-6 1250,40 3-54,0 3 0,60 7-1196,-100-5 139,-2 2 0,1 0 1,-2 1-1,2 1 1,-1 1-1,-1 1 1,0 1-1,-1-1 1,1 2-1,-1 1-139,-15-7 57,2 0 0,-2 0 0,0 1 0,0 0-1,0-1 1,0 1 0,-1 0 0,0 1 0,0 0 0,0-1 0,0 0 0,-1 1-1,-1 0 1,1 0 0,-1 0 0,0 1 0,0 1-57,-1 1 73,0 0-1,-1-1 1,0-1 0,0 2 0,-1-1-1,-1 0 1,1 1 0,-1-2 0,-1 2-1,1-1 1,-1-1 0,-1 0-1,-4 8-72,-6 9 163,-2-1-1,-1-1 1,-1-1-1,-1 1 1,0-3-1,-11 8-162,-18 13 28,-1 0-1,-23 9-27,63-46-1638,15-12-1034,22-26-4296,40-30-2050</inkml:trace>
  <inkml:trace contextRef="#ctx0" brushRef="#br0" timeOffset="653.73">3080 1822 12683,'2'53'9213,"0"0"-3779,13 108-2322,-2-36-1794,-11-79-1068,3 1 0,2-2 0,3 1 0,6 13-250,-12-71-1411,-1-15-326,-3-118-9808,-13-71-3097</inkml:trace>
  <inkml:trace contextRef="#ctx0" brushRef="#br0" timeOffset="993.87">2834 1421 10218,'0'0'9343,"9"4"-6930,52 35 807,2-2 0,58 24-3220,54 29 935,-144-71-736,1 2 0,-1 0-1,-1 2 1,-1 0 0,-3 3 0,1 0 0,1 3-199,-18-16 117,0 0 1,-1 1-1,0-1 1,-1 2-1,-1 0 1,-1-1 0,0 2-1,-1-1 1,1 1-1,-3 0 1,0-1-1,-1 2 1,0-2 0,-2 1-1,0 1 1,-2 10-118,-1-3 15,-2-1 0,-2 0 0,0-1 0,-1 1 0,-1-1 0,-1-2 1,-1 2-1,-1-2 0,-1-1 0,-2 2 0,1-2 0,-19 16-15,-2 0-7,-1-2 0,-2-2 0,-1 0-1,-2-4 1,-42 23 7,4-3 0,103-66-3098,26-28-4384,38-51-3143</inkml:trace>
  <inkml:trace contextRef="#ctx0" brushRef="#br0" timeOffset="1316.77">4041 1390 15627,'2'68'11089,"1"-1"-6735,0 17-3068,-4 32-1286,-9 10 253,1-45-200,5-1-1,3 1 1,4 4-53,-2-83 0,4 36 0,-5-36 0,0-1 0,0 0 0,0 1 0,1-1 0,-1 0 0,0 0 0,0 1 0,1-2 0,-1 1 0,1 0 0,-1 0 0,2 0 0,-1 1 0,0-1 0,-1 0 0,1 0 0,0 0 0,0-1 0,0 1 0,0 0 0,0 0 0,0 0 0,0-1 0,0 0-37,0-1-1,0 0 1,0 1 0,0-1 0,0 0-1,0 0 1,0 0 0,0 0-1,-1 0 1,1 0 0,0 0-1,-1 0 1,1-1 0,-1 1 0,1 1-1,-1-1 1,1 0 0,-1-1-1,0 0 38,11-33-2171,-9 26 1118,4-8-867,-2-2 0,-1 0 0,0-15 1920,8-179-9503</inkml:trace>
  <inkml:trace contextRef="#ctx0" brushRef="#br0" timeOffset="1651.87">3612 1492 15707,'14'-3'4553,"14"-6"-2592,29-10 2280,32-10-1769,18-13-895,13-7-297,-7-2-304,-13 6-976,-18 5 0,-17 3 0,-13 5 0,-11 3 0,-10 9-240,-8 9-1544,-8 5-3386,-30 29-3727</inkml:trace>
  <inkml:trace contextRef="#ctx0" brushRef="#br0" timeOffset="1991.88">3859 1845 17404,'13'0'5185,"9"-3"-2809,25-11 2177,25-8-2728,14-16-401,6-13-1424,-5-2 0,-19 1 0,-13 7 0,-27 5-840,-18 17-3345,-79 8-2120</inkml:trace>
  <inkml:trace contextRef="#ctx0" brushRef="#br0" timeOffset="2506.93">2169 1946 5833,'12'-10'2289,"-7"7"-1697,-1 0 1,1-1-1,-1 1 1,0-1-1,1 0 1,-2 0-1,1 1 1,-1-1 0,0-1-1,0 0 1,0 2-1,-1-1 1,2-5-593,-12-4 5387,8 13-5178,0 0-1,-1 0 1,1-1-1,0 1 1,-1 0 0,1 0-1,0-1 1,-1 1-1,1 0 1,0 0 0,0 0-1,-1 0 1,1 0-1,0-1 1,0 1-1,0 0 1,-1-1 0,1 1-1,0 0 1,0-1-1,0 1 1,0-1 0,0 1-1,0 0 1,0-1-1,0 1 1,0-1 0,0 1-1,0 0 1,0-1-1,0 1 1,0-1-1,0 1 1,0 0 0,0-1-1,0 1 1,1 0-1,-1-1 1,0 1 0,0-1-1,0 1 1,1 0-1,-1 0 1,0-1 0,0 1-209,-9-13 2168,12-35-2168,-1 37 0,-1-1 0,0 1 0,-1 0 0,-1 0 0,0-2 0,0 2 0,-3-9 0,1 14 0,3 11 0,5 14 0,13 29 0,-1 2 0,-3-1 0,-2 2 0,-2 0 0,-2 17 0,11 261 0,-17-268 0,-1-17 0,0 11 0,4 0 0,0-2 0,4 5 0,-8-56-94,-1 0 1,0 0-1,1 0 0,0 0 1,-1-1-1,1 1 0,0-1 1,0 1-1,0 0 0,0 0 1,0-1-1,0 1 0,1-1 1,-1 1-1,0-1 0,1 0 1,-1 1-1,1-1 0,0 0 1,-1 0-1,3 0 94,-3 0-227,1-1 1,0 0-1,-1 0 1,1 0-1,0 0 0,0 0 1,-1 0-1,1-1 1,0 1-1,-1 0 1,1-1-1,-1 1 0,1-1 1,0 0-1,-1 0 1,1 1-1,-1-1 1,0 0-1,1 0 0,-1 0 1,0-1-1,1 1 1,0 0-1,-1 0 1,0-1-1,0 1 0,0 0 1,0-2 226,37-49-10717</inkml:trace>
  <inkml:trace contextRef="#ctx0" brushRef="#br0" timeOffset="4189.14">1918 503 9042,'-23'-11'12291,"27"18"-7635,40 25-3310,-6-9-668,1 0 0,0-1 0,2-3 0,1-1 1,41 12-679,-52-21 137,1-2 1,0-1 0,1 0-1,0-4 1,0 1-1,0-2 1,0-1 0,24-4-138,-9-2 78,1-2 0,-1-2-1,-1-2 1,0-2 0,-1-2 0,0-1 0,17-11-78,-27 10 44,-2-1 0,0-1 0,-1-2 0,-1-1-1,-2 0 1,0-3 0,-1-1 0,-2 0 0,4-9-44,-21 24 0,-2 1 0,0-1 0,-1 0 0,0-1 0,0 1 0,-1-2 0,-1 2 0,-1-2 0,0 0 0,-1 0 0,0-1 0,-1 3 0,-1-8 0,10 36 0,0-1 0,1 2 0,14 11 0,-14-12 0,7 4 0,-1 1 0,3-1 0,-1-1 0,2 0 0,0-2 0,2 0 0,1-2 0,-1-1 0,2 0 0,-1-1 0,2-1 0,1-3 0,0 0 0,-1-1 0,2-1 0,0-1 0,-1-1 0,1-1 0,1-3 0,12 0 0,2-2 0,1 0 0,-1-4 0,1-1 0,-2-3 0,0 0 0,0-2 0,19-9 0,-8 0 0,0-3 0,-1-2 0,-1-2 0,-2-2 0,13-12 0,-45 28 0,-1 1 0,0-3 0,-1 1 0,-1-1 0,-1-2 0,6-6 0,-14 16 0,0-2 0,-1 0 0,0 1 0,1-2 0,-2 1 0,0 1 0,-1-2 0,0 1 0,-1-1 0,0-1 0,0 2 0,-1-2 0,0 3 0,-1-4 0,0 11 0,0 0 0,1 1 0,-1-1 0,0 0 0,0 0 0,0 0 0,0 0 0,0 1 0,0-1 0,0 0 0,0 0 0,0 0 0,-1 0 0,1 1 0,0 0 0,0-1 0,-1 0 0,1 0 0,-1 1 0,1-1 0,0 0 0,-1 0 0,1 1 0,-1-1 0,0 1 0,1-1 0,-1 0 0,0 1 0,1-1 0,-1 1 0,0-1 0,1 1 0,-1-1 0,-1 3 0,1-1 0,0 0 0,0 0 0,0 0 0,0 1 0,1-1 0,-1 0 0,0 1 0,0-2 0,1 2 0,-1-1 0,1 1 0,-1-1 0,1 1 0,0-1 0,0 1 0,0 0 0,0 1 0,-5 17 0,3 2 0,1 0 0,1-1 0,1 0 0,1 2 0,2-2 0,-1 0 0,2 1 0,1-1 0,1-2 0,0 2 0,3 1 0,-1-6 0,1 0 0,0 1 0,2-2 0,-1 0 0,2 0 0,1-1 0,0 0 0,0-1 0,2-1 0,-1 0 0,2-1 0,-1-1 0,1 0 0,3-1 0,9 7 0,0-3 0,2-2 0,0 0 0,0-1 0,1-2 0,-1-1 0,2-1 0,-1-1 0,1-2 0,0-1 0,0-2 0,-1-1 0,1-1 0,0-2 0,0-1 0,23-6 0,-33 2 0,-23 9 0,0 0 0,0 0 0,0 0 0,0 0 0,0 0 0,0 0 0,0 0 0,0 0 0,-1 0 0,1 0 0,0 0 0,0 0 0,0 0 0,0 0 0,0 0 0,0 0 0,0 0 0,-1 0 0,1 0 0,0 0 0,0 0 0,0 0 0,0 0 0,0 0 0,0-1 0,0 1 0,0 0 0,0 0 0,0 0 0,-1 0 0,1 0 0,0 0 0,0 0 0,0 0 0,0 0 0,0 0 0,0-1 0,0 1 0,0 0 0,0 0 0,0 0 0,0 0 0,0 0 0,0 0 0,0 0 0,0-1 0,0 1 0,0 0 0,0 0 0,0 0 0,0 0 0,0 0 0,0 0 0,0 0 0,0 0 0,0-1 0,0 1 0,0 0 0,0 0 0,0 0 0,0 0 0,0 0 0,0 0 0,0 0 0,1 0 0,-1 0 0,0-1 0,-4 2 0,1-1 0,-1 1 0,0-1 0,0 1 0,0 0 0,1 0 0,0 0 0,-1 1 0,1-1 0,0 1 0,-3 1 0,-6 5 0,0 0 0,1 1 0,1 0 0,-1 0 0,1 0 0,1 2 0,-5 4 0,-4 12 0,1-1 0,-1 2 0,1 7 0,-12 24 0,4 3 0,3-1 0,2 2 0,5 0 0,1 1 0,1 19 0,7-4 0,5 70 0,2-108 0,3 1 0,2-2 0,1 0 0,4 1 0,13 37 0,-6-21 0,59 169 0,-31-96 0,17 88 0,-60-186 0,-3-32 0,0 1 0,0 0 0,0-1 0,0 1 0,-1-1 0,1 1 0,0-1 0,0 0 0,-1 1 0,1-1 0,0 1 0,0 0 0,-1-1 0,1 1 0,-1-1 0,1 1 0,-2-1 0,2 0 0,-1 1 0,1-1 0,-1 1 0,1-1 0,-1 0 0,1 1 0,-1-1 0,-3 0 0,1 0 0,-1 0 0,1 0 0,-1-1 0,0 0 0,1 1 0,-1-1 0,1 0 0,-1-1 0,0 1 0,-2-1 0,-18-6 0,-14-2 0,0 3 0,-1 0 0,0 2 0,0 1 0,0 2 0,-1 2 0,1 1 0,0 2 0,0 2 0,0 1 0,1 1 0,-1 3 0,-25 9 0,-22 11 0,2 3 0,0 4 0,3 3 0,2 4 0,-23 19 0,40-24-169,3 5 1,-50 43 168,81-62-57,1 2 1,2 0 0,1 1 0,2 2-1,0-1 1,-9 21 56,24-36 35,7-13-19,-1 0 0,1 0 0,0 0 1,-1-1-1,1 1 0,-1 0 0,1 0 1,-1 0-1,0 0 0,1 0 0,-1 0 1,0 0-1,0 0 0,1 0 0,-1-1 1,0 1-1,0 0 0,0-1 0,0 1-16,-32-11 283,-107-48-253,-2 5 1,-64-11-31,113 39-3,-1 3 0,-2 4 0,0 6 0,-33 0 3,88 9-38,1 3 0,-1 1 0,0 1 0,1 3 0,-1 1 0,1 1 0,1 2 0,-12 6 38,32-10-24,1 2 1,0 1-1,1 0 1,1 2-1,-1 0 1,1-1-1,0 2 0,1 0 1,1 2-1,0 0 1,1 1-1,-1-2 1,3 3-1,0 0 1,1 0-1,-1 2 0,2-3 1,0 6 23,-1 3-81,8-16 75,0-1-1,-1-1 1,0 1-1,0 0 1,0 0-1,-1 0 1,1-2 0,-1 2-1,-4 3 7,-1-23 439,-33-55-340,-2 1 0,-4 2-1,-8-4-98,-181-196 131,211 239-130,-145-157-1,-56-65 0,182 200 4,1-1-23,-1 4 0,-2 1 0,-45-32 19,88 74-46,1 1 0,-2 0 0,1 0 1,-1-1-1,1 1 0,0 0 0,-1 0 0,1 1 1,-1 0-1,-1-1 0,2 2 0,-1-1 1,-3 0 45,7 1-43,-1 0 1,0 0-1,1 1 1,-1-1-1,1 0 1,-1 1-1,1-1 1,-1 1-1,1 0 1,0-1 0,-1 1-1,1 0 1,-2 0-1,2 0 1,0 0-1,0 0 1,0 0-1,0 0 1,0 0-1,0 0 1,0 1-1,0-1 1,0 0-1,0 0 1,1 0 0,-1 1-1,0-1 1,1 1-1,-1-1 1,1 1-1,0-1 1,0 1-1,-1-1 1,1 1-1,0 0 1,0-1-1,0 1 1,1-1 0,-1 2 42,0-2-16,0-1 1,0 2 0,0-1 0,0 0 0,0 0 0,1 1 0,-1-1 0,0 0 0,1 1 0,-1-1 0,1 0 0,-1 1 0,1-1 0,0 0 0,0 0-1,-1 1 1,1-1 0,0 0 0,0 0 0,0-1 0,0 1 0,0 0 0,1 0 0,-1-1 0,1 1 0,-1 0 0,1-1 0,-1 1 0,0 0 0,1-1-1,-1 1 1,0-1 0,1 0 0,-1 0 0,1 1 0,-1-1 0,0 0 0,1 0 0,-1 0 0,2-1 15,5 1 9,1-1 1,-1-1-1,1 1 1,-1-1-1,-1 0 1,2-1-1,1 0-9,22-11 126,-1 0-1,0-2 1,0-3-1,-2 1 1,0-1-1,23-23-125,32-33 621,47-58-621,-39 37 251,-6-4 0,-5-5-1,-2-3-250,-50 64 84,-2-2 0,-1 0-1,-3-2 1,-2-1 0,-2 1-1,-4-2 1,0-1 0,5-51-84,-18 82 4,0-1 0,-2 1 0,0-1 0,-1 1 0,-2-1 0,0 2 1,-1-2-1,-1 1 0,-1 1 0,-1-1 0,-2 0-4,7 15 0,0 1 1,-1 0-1,0-1 0,0 2 0,0-1 1,0 1-1,-1-1 0,0 1 1,0-1-1,0 1 0,0 1 1,0-1-1,-1 0 0,1 1 0,-1 0 1,1-1-1,-2 1 0,-2 0 0,5 1-1,1 0 1,-1 1-1,0-1 0,0 1 0,0-1 0,0 1 0,0 0 0,0 0 1,-1 1-1,1-1 0,0 1 0,0-1 0,0 1 0,0 0 0,0 0 1,0 0-1,1 1 0,-1-1 0,0 0 0,1 1 0,-1 0 0,1 0 1,-1 0-1,1 0 0,-1 0 0,1-1 0,0 1 0,1 1 0,-1-1 1,0 1-1,0 0 1,1-1-17,-1 1 0,1 1 0,0-2 0,0 1 0,0 1 0,0-1 0,1 1 0,-1-1 0,1 1 1,0-1-1,0 0 0,0 0 0,0 1 0,1-1 0,-1 1 0,1-1 0,0 1 0,0-2 0,0 1 0,1 1 0,-1-1 1,1-1-1,0 1 0,0 0 0,0 0 0,0-1 17,4 6-28,1-1 1,-1-1-1,1 0 1,-1 0-1,1 0 1,2-1-1,-2 0 1,1 0-1,0-1 1,2 0 27,9 4-29,-1-2-1,2 0 1,-1-1 0,1 0 0,0-2 0,0-1 0,15 1 29,21-2-355,1-1 0,14-4 355,55-10-3199,65-15 3199,-41 3-2203,209-22-3764</inkml:trace>
  <inkml:trace contextRef="#ctx0" brushRef="#br0" timeOffset="5003.62">3523 2911 12179,'-2'-2'10165,"-1"5"-6437,-3 13-2011,-4 201 2248,3-52-3045,-10 125-827,17 85-93,1-360 0,-1-11 0,1 1 0,-1 1 0,0-2 0,0 1 0,-1 0 0,1 0 0,-1 0 0,0-2 0,-1 4 0,-2-4 0,4-3 1,-1-1-1,1 0 1,-1 0-1,1 1 1,0-1 0,-1 0-1,1 0 1,0 1-1,-1-1 1,1 0 0,0 0-1,0 1 1,0-1-1,0 0 1,0 1 0,0 0-1,0-1 1,0 0-1,0 0 1,0 0 0,0 1-1,1-1 1,-1 0-1,0 0 1,1 0 0,-1 1-1,0-1 0,1-4-30,-2 6-40,10-14-6055,9-17-2365</inkml:trace>
  <inkml:trace contextRef="#ctx0" brushRef="#br0" timeOffset="5502.79">3248 3850 1080,'-4'-13'17290,"-5"10"-8550,4 9-5239,12 14-3045,9 8-364,14 22 855,26 32-947,-46-69 83,1 0-1,0 0 1,2 0-1,0-2 1,0 1 0,1-3-1,0 2 1,3 0-83,-15-9 0,0-2 0,0 2 0,0-1 0,1 0 0,-1 0 0,1 0 0,-1 0 0,1 0 0,-1 0 0,1-1 0,-1 1 0,1-1 0,-1 0 0,2 1 0,-1-1 0,-1-1 0,1 1 0,0 0 0,-1-1 0,1 1 0,-1-1 0,1 0 0,-1 1 0,1-1 0,-1 0 0,0-1 0,1 1 0,0-1 0,4-3 0,-1 0 0,-1-1 0,0 0 0,0 2 0,-1-2 0,0-1 0,0 0 0,1 1 0,0-4 0,39-83 0,-44 91-175,0 1 0,0 0-1,0 0 1,0 0 0,0 0 0,-1 0-1,1 0 1,0 0 0,-1 0 0,1 1-1,0-1 1,-1 0 0,1 0 0,-1 0 0,0 1-1,1-1 1,-1 1 0,0-1 0,1 0-1,-1 0 1,0 1 0,0-1 0,0 0-1,0 1 176,0-2-580,-41-36-6148</inkml:trace>
  <inkml:trace contextRef="#ctx0" brushRef="#br0" timeOffset="6756.44">45 1038 11314,'-35'-1'12625,"26"0"-7684,31 3-2956,37 1-1071,53-4-914,-105 1 30,248-11 543,514-79-188,14-12-385,-759 100 0,9-1 0,-29 1 0,-14-1 0,5 1 0,-2 0 0,2 0 0,0-1 0,0 1 0,0-1 0,0-1 0,1 0 0,-1 0 0,0 0 0,0-1 0,-13-10 0,-3-2-384,-33-22-4805,-31-11-3537</inkml:trace>
  <inkml:trace contextRef="#ctx0" brushRef="#br0" timeOffset="7492.17">316 743 10274,'27'-10'13450,"-34"19"-6462,-21 16-6207,-50 51-198,57-57-445,1 0 1,1-1-1,1 3 0,0 0 0,-4 10-138,21-28 0,0-1 0,1 1 0,-1 0 0,1-1 0,0 0 0,-1 1 0,1-1 0,0 1 0,1 0 0,-1-1 0,0 1 0,1 0 0,-1-1 0,1 1 0,0-2 0,0 2 0,0-1 0,0 1 0,1-1 0,-1 1 0,0-1 0,1 0 0,0 0 0,-1 0 0,2 0 0,10 11 0,-1-1 0,0 0 0,9 5 0,-13-10 0,228 200 0,-220-196 0,-16-11 0,1 1 0,-1-1 0,0 0 0,0 0 0,1 0 0,-1 0 0,0 0 0,0 0 0,1 1 0,-1-1 0,0 0 0,0 0 0,2 0 0,-2 0 0,0 0 0,1 0 0,-1 0 0,0 0 0,1 0 0,-1 0 0,0 0 0,0 0 0,1-1 0,-1 1 0,0 0 0,1 0 0,-1 0 0,0 0 0,0 0 0,1 0 0,-1-1 0,0 1 0,0 0 0,0 0 0,1 0 0,-1-1 0,0 1 0,0 0 0,0 0 0,0-1 0,1 1 0,-1 0 0,0 0 0,0-1 0,0 1 0,0 0 0,0-1 0,0 1 0,0 0 0,0 0 0,0-1 0,0 1 0,0 0 0,0-1 0,0 1 0,0 0 0,0-1 0,0 1 0,0-1-53,1 1 0,-1-1 0,1 1 0,0-1-1,-1 1 1,1 0 0,-1-1 0,1 1 0,0 0 0,-1 0 0,1 0 0,0 0-1,0 0 1,-1-1 0,1 1 0,0 0 0,-1 0 0,1 0 0,0 0 0,0 0-1,-1 0 1,1 0 0,0 0 0,0 0 0,-1 1 0,1-1 53,3 0-898,53 1-5377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3:00:57.9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349 1387 1992,'-9'-6'14299,"0"7"-6402,-3 15-2077,-1 34-8168,11-42 4028,-9 43-1245,6-34-394,0 1 0,2 1 0,0-1 0,1 0 0,0 1 0,1-1 0,2 1 0,1-1 0,2 10-41,-4-26 5,0 0 0,1 0 0,-1 0 0,1 0 0,0-1 1,0 1-1,0 0 0,0 0 0,0 0 0,0 0 0,0 0 0,0-1 0,1 1 1,-1-1-1,1 1 0,-1-1 0,1 1 0,0-1 0,0 0-5,-1 0 32,0-1-1,1 0 0,-1 1 0,0-1 1,1 0-1,-1 0 0,0 0 0,1 0 1,-1 0-1,0-1 0,2 1 0,-2 0 1,0-1-1,1 1 0,-1 0 0,0-1 1,0 0-1,0 1 0,1-1 0,-1 0 1,0 1-1,0-1-31,7-6 196,-1 1 1,0 0-1,1-2 1,-2 1-1,1-1 1,-2 1-1,1-3-196,13-16 52,-4-1 0,0 0 0,0-2-1,-3 1 1,-1-2 0,-2 1 0,1-6-52,-5 16 9,-1 0 0,-2-1 0,0 1 0,-1 0 0,-1-1 0,0 1 1,-2 0-1,0-1 0,-2 1 0,0 0 0,-8-17-9,11 32-27,0 0-1,-1 0 1,1 1 0,-1 0 0,0 0-1,0-1 1,-1 1 0,1 0 0,-1 0-1,1 0 1,-1 0 0,0 0-1,0 1 1,0 0 27,0 1-76,0 0 0,1-1 1,0 2-1,-1-1 0,1 0 0,-1 0 0,1 1 0,-1-1 0,1 1 1,-1 0-1,1-1 0,-1 1 0,1 0 0,-1 1 0,1-1 0,-1 0 0,1 1 1,-2 0 75,-4 2-539,0 1 0,-1-1 1,1 1-1,0 1 0,0 0 1,1 0-1,-1 1 0,2-1 1,-1 2-1,0-1 0,1 1 1,0-1-1,-3 8 539,-103 141-13447</inkml:trace>
  <inkml:trace contextRef="#ctx0" brushRef="#br0" timeOffset="1382.53">247 76 9938,'-14'5'13692,"3"9"-8701,-3 21-6082,9-19 2403,-75 206 2048,-31 162-3360,108-371-91,-4 16-663,6-25 60,3-18-231,7-44-2943,20-113-2166</inkml:trace>
  <inkml:trace contextRef="#ctx0" brushRef="#br0" timeOffset="1714.38">124 1 8290,'3'3'9786,"4"0"-8130,3 5 961,11 7 407,17-3-623,3-4-1057,16 1-536,12-12-368,2-6-343,2-5-97,2 2-1241,-20 1-847,-11 11-2337,12 58-1961</inkml:trace>
  <inkml:trace contextRef="#ctx0" brushRef="#br0" timeOffset="2221.25">124 518 10826,'23'-12'10763,"24"4"-8185,-28 5-1300,220-45-1206,-5-9-8023,-196 47 6583,-21 5 1001,0 0 0,-1 0 1,2 2-1,-1 0 0,13 0 367,-30 3 105,1 0 0,0 1 0,0-1 0,0 0 0,0 1 0,-1-1 0,1 1 0,0-1 0,0 1 0,-1-1 0,1 1 0,0 0 0,-1-1 0,1 1 0,0 0 0,-1 0 0,1-1 0,-1 1 0,0 0 0,1 0 0,-1 0 0,0-1 0,1 1-1,-1 0 1,0 0 0,0 0 0,0 0 0,1 0 0,-1 0 0,0 0 0,0 0 0,-1-1 0,1 1 0,0 0 0,0 0 0,0 0 0,-1-1 0,1 1 0,0 0-105,-11 47 2532,8-40-2159,-14 48 1270,-4 0-1,-3-1 0,-1-2 1,-31 46-1643,56-99 23,0 0 1,0 0 0,0 0 0,0 0-1,0-1 1,0 1 0,0 0-1,0 0 1,0 0 0,0 0 0,0 0-1,0 0 1,0 0 0,0 0-1,0 0 1,0 0 0,0 0 0,0 0-1,0-1 1,0 1 0,0 0 0,0 0-1,0 0 1,0 0 0,0 0-1,-2 0 1,2 0 0,0 0 0,0 0-1,0 0 1,0 0 0,0 0-1,0 0 1,0 0 0,0 0 0,0 0-1,0 0 1,0 0 0,-1 0 0,1 0-1,0 0 1,0 0 0,0 0-1,0 0 1,0 0 0,0 0 0,0 0-1,0 0 1,0 0 0,0 0-24,0-16 411,8-25-253,15-29-634,4 0 0,3 2 0,9-14 476,-14 37-365,3 1 1,0 0 0,3 3-1,2 0 1,4-1 364,-32 36-23,1 1 0,-1-1 0,1 1 0,0 1 1,1-1-1,-1 0 0,2 0 23,-7 5-1,0-1 0,1 1 0,-1-1 0,0 1 0,1 0 0,-1 0 0,0-1 0,1 1 0,-1 0 0,1 0 0,-1 0 0,0 0 0,1 1 0,-1-1 0,0 0 0,2 1 0,-2-1 0,0 1 0,1-1 0,-1 1 0,0-1 1,0 1-1,0 0 0,0 0 0,1-1 0,-1 1 0,0 0 0,0 0 0,-1 0 0,1 0 0,0 0 0,0 1 0,0-1 0,-1 0 0,1 0 0,0 0 0,-1 0 0,0 0 0,1 0 0,-1 1 1,7 14 267,-1 0 0,-1 1 1,1-1-1,-2 0 0,-1 1 0,-1 0 1,0 0-1,-1 0 0,-1-1 0,-1 2 1,-1-2-1,0 2 0,-2 3-267,2-15 206,0-1 1,-2-1-1,1 1 1,0 0-1,0 0 0,0-1 1,-1 0-1,1 0 0,-1 0 1,0 0-1,-1 0 1,1-1-1,-2 1-206,-32 34 116,30-27-126,2 1 0,1-1 0,0 1 0,1-1 0,0 2 0,1-1 0,1 0-1,0 1 1,0-1 0,1 1 0,1-1 0,0 1 0,1-1 0,1 8 10,0-10-5,-1 1 1,1-1 0,1 0 0,0 0-1,1 1 1,0-2 0,0 1-1,1-1 1,1 0 0,0 0-1,0 0 1,1-1 0,0 0-1,0 1 1,1-3 0,1 2 0,5 4 4,-8-8-16,0-1 0,1-1 0,0 1 0,0 0 0,0-1 0,-1 0 0,1-1 0,0 1 0,1-1 0,-1 0 0,0-1 1,0 0-1,0 0 0,0 0 0,1-1 0,-1 0 0,0-1 0,0 1 0,0-1 0,0-1 0,0 1 0,0-1 0,-1 1 0,0-2 1,0 1-1,1-2 16,12-7-687,-1 1 1,0-2 0,-2 0 0,0-1-1,1-1 1,-3 0 0,1-1 0,-1-3 686,-5 9-1495,-2-2 0,1 0 0,0-1 1,-2 2-1,0-3 1495,38-111-13927</inkml:trace>
  <inkml:trace contextRef="#ctx0" brushRef="#br0" timeOffset="2634.95">1387 384 9594,'20'10'8433,"0"0"-3366,-11-5-4179,1 0-1,1-1 1,-1 1-1,1-1 0,-1-1 1,2 0-1,2 0-887,-1-1 174,1-2-1,-1 1 1,0-1-1,1-1 1,-1-1-1,0 0 0,1 0 1,-1-1-1,-1-1 1,1 0-1,0-1 1,2-1-174,0-1 172,1-1 1,-1-1-1,1 1 0,-2-2 1,-1-1-1,1 1 1,-1-2-1,9-10-172,-19 19 0,1-1 0,-2 1 0,1-1 0,-1 1 0,0 0 0,0-1 0,0 0 0,0 0 0,-1 0 0,1 0 0,-1 0 0,0 0 0,-1 0 0,1 0 0,-1-1 0,0 1 0,0 0 0,0-2 0,-1 4 0,1 0 0,-1-1 0,0 1 0,0 0 0,0 0 0,0 0 0,-1 0 0,1 0 0,-1 0 0,1 0 0,-1 0 0,1 1 0,-1 0 0,0-1 0,0 1 0,-1-1 0,1 1 0,0 0 0,0 0 0,0-1 0,0 2 0,-1-1 0,1 0 0,0 0 0,-1 1 0,1-1 0,0 1 0,-1 0 0,1 0 0,-1 0 0,1 0 0,-1 0 0,-2 0 0,-3 1 0,0 0 0,0 1 0,0 0 0,-1 0 0,2 1 0,-1-1 0,0 1 0,1 0 0,0 1 0,-1 0 0,1 1 0,0-1 0,1 1 0,-4 3 0,-9 8 0,2 0 0,0 1 0,1 1 0,-6 10 0,1-1 0,3 1 0,0 0 0,2 2 0,-9 20 0,18-31 0,0 1 0,1-1 0,1 1 0,1 1 0,-1-1 0,3 0 0,1 1 0,0 2 0,1-17 0,0 0 0,1 1 0,0 0 0,0 0 0,0-2 0,1 2 0,1-1 0,0 1 0,-1-2 0,1 1 0,0 0 0,1 0 0,-1 0 0,1-2 0,0 2 0,1-1 0,-1 0 0,1 0 0,1-1 0,1 1 0,-1-1 0,1 0 0,-1 0 0,1-1 0,0 0 0,0-1 0,0 1 0,0-1 0,0-1 0,1 0 0,0 0 0,-1 0 0,1-1 0,-1 0 0,0 0 0,2-1 0,-2 0 0,0 0 0,5 0 0,5-4-66,-2 1 1,0-2-1,0 0 0,0 0 1,-1-1-1,0-1 0,0-1 1,0 0 65,30-23-2031,27-27 2031,-54 44-521,42-39-4657,3-27-2210</inkml:trace>
  <inkml:trace contextRef="#ctx0" brushRef="#br0" timeOffset="3100.52">2270 410 8026,'43'-17'10634,"-2"-7"-4994,-19 7-4172,0-1-1,-2 0 1,0-1-1,0-4-1467,-13 16 151,-1 0 1,-1-1-1,0 0 0,0 1 0,-1-1 0,0-1 0,0 1 0,-1-1 0,1 0 0,-2 0 0,1-4-151,-2 9 30,-1 1 0,0-1 0,1 0 0,-1 2 1,-1-2-1,1 1 0,0-1 0,-1 1 0,0-1 0,0 1 1,0-1-1,0 2 0,-2-1 0,2-1 0,-1 1 0,0 0 1,0 0-1,0 0 0,0 1 0,0-1 0,-1 0 0,1 2 1,-1-2-1,0 1 0,1 0 0,-1 0 0,0 0 0,-1 0 1,1 1-1,-1-1 0,-3 0-30,1 0-7,0 0 1,0 1-1,-1 0 1,1 1-1,-1-1 0,0 1 1,1 0-1,0 1 1,-1 0-1,1 0 0,-1 0 1,1 0-1,-1 1 1,1 0-1,1 1 0,-1-1 1,0 1-1,-1 0 1,2 1-1,0-2 0,0 2 1,0 0-1,0 0 1,-4 5 6,-4 1-32,2 2 0,0 0-1,1 0 1,-1 1 0,2-1 0,1 2 0,0-1 0,1 1 0,-3 6 32,5-6-28,2-2-1,-1 2 1,2-1 0,0 1-1,1-1 1,0 1-1,1-1 1,0 1 0,1-1-1,1 1 1,0-1-1,1 1 29,9 30-18,3 0 0,20 40 18,6 22-10,-8 3 177,-5 2 0,-4 1 0,-6 1-1,-6 1 1,-2 93-167,-16-60 0,3-138 40,-2-10-22,-7-16-669,10 13 301,-32-55-3475,-50-99-3146</inkml:trace>
  <inkml:trace contextRef="#ctx0" brushRef="#br0" timeOffset="3435.55">1893 1070 16115,'35'-6'5770,"6"-8"-1689,45-9-425,16-9-1975,1-7-1025,-4-4-608,-20 5-48,-21 12-1512,-21 9-4330,-30 40-12826</inkml:trace>
  <inkml:trace contextRef="#ctx0" brushRef="#br0" timeOffset="5067.87">904 998 5641,'-15'31'10384,"-1"17"-6802,-3 5-2022,-32 59 676,24-55-1534,2 1 0,3 1-1,-10 48-701,28-93-70,1 0 1233,14-24 1107,2-6-2184,1 1 0,1 0 0,1 1 0,-1 0-1,3 2 1,-1-1 0,1 1 0,0 2 0,2 0-1,-1 0 1,0 3 0,16-6-86,-28 11-11,1 0 0,-1 1 0,0-1-1,0 2 1,0-1 0,2 1 0,-2 0 0,0 0 0,1 1-1,-1 0 1,0 1 0,1-1 0,-1 1 0,0 1 0,0-1-1,1 1 12,-5-1-3,1 0-1,-1 0 1,1 0-1,-1 1 0,1-2 1,-2 2-1,1-1 0,0 1 1,0 0-1,-1 0 0,0 1 1,1-1-1,-1 0 0,0 1 1,-1-2-1,1 2 0,-1-1 1,1 1-1,-1 0 0,0 0 1,-1 0-1,1-1 1,-1 0-1,2 1 0,-2 0 1,0 0-1,0 0 0,-2 0 1,1 0-1,1-1 4,-3 7 88,1-1 0,-1 0 1,-1 0-1,1 0 0,-2 0 0,1-2 1,-1 2-1,-1-1 0,0-1 0,0 1 0,-1-1 1,1 1-1,-1-3 0,-1 2 0,0-1 1,0 0-1,0 0 0,-9 3-88,6-3 104,0-1 1,0 0-1,0-1 1,-1 0-1,1 0 0,-1-1 1,0-1-1,-1 1 1,2-2-1,-1 0 0,-1 0 1,1-1-1,0-1 1,0 0-1,-7-1-104,-9-12 37,20 6-74,19 4-112,-6 6-807,8-3-8169,17-9-929</inkml:trace>
  <inkml:trace contextRef="#ctx0" brushRef="#br0" timeOffset="5502.73">1671 1143 9674,'-87'11'9746,"-1"9"-6411,69-15-3095,1 2 0,-1 0 0,1 1 0,0 0 1,2 1-1,-1 1 0,-11 9-240,26-18 17,-1 1 0,1 0 0,0 0 0,0 0 0,0 0 1,0-1-1,-1 2 0,1-1 0,0 0 0,1 1 0,0-1 0,-1 1 0,1 0 0,0 0 1,0-1-1,0 1 0,1-1 0,-1 1 0,1 1-17,0-2 12,0 1-1,0-1 1,1 0 0,0 1-1,-1-1 1,1 0 0,0 1-1,0-2 1,0 1 0,0 0-1,1 0 1,-1 0 0,0 0 0,1 0-1,1 0 1,-2-1 0,1 1-1,1 0-11,5 4 28,0-1 0,1 0 0,1 0 0,-1 0 0,0-1 0,0 0 0,1-1 0,0-1 0,10 3-28,58 6 199,-55-9-97,-2 0-1,1 2 1,-1-1 0,1 3 0,-1 0 0,0 1 0,13 6-102,-32-12 70,-1 0 1,1 0 0,1 0-1,-1 1 1,0-1-1,0 0 1,-1 1 0,1-1-1,-1 1 1,1-1-1,-1 1 1,0 0-1,1 0 1,-1 0 0,0 0-1,0-1 1,0 1-1,-1 0 1,1 0 0,0 0-1,-1 0 1,1 0-1,-1 0 1,0 1-1,0-1 1,0 0 0,0 0-1,0 0 1,0 0-1,-1 0 1,1 0-1,-1 0 1,1 0 0,-1 0-1,0 0 1,0 0-1,0 0 1,0 0 0,0 0-1,0 0 1,0-1-1,-1 1 1,1 0-1,-2 0-70,-7 8 401,1 0 0,-1-1 0,-1 1 0,0-1 0,-1-1-1,-3 2-400,-9 4 225,1-2-1,-2 0 0,1-2 1,-2 0-1,-14 4-224,40-14-13,0 0-1,0 0 1,0 0 0,-1 0-1,1 0 1,0 0-1,0 0 1,0 1 0,0-1-1,0 0 1,0 0 0,-1 0-1,1 0 1,0 0 0,0 0-1,0 0 1,0 0-1,-1 0 1,1 0 0,0 0-1,0 0 1,0 0 0,0 0-1,-1 0 1,1 0 0,0 0-1,0 0 1,0 0-1,0-1 1,0 1 0,-1 0-1,1 0 1,0 0 0,0 0-1,0 0 1,0 0 0,0 0-1,0 0 1,0-1-1,-1 1 1,1 0 0,0 0-1,0 0 1,0 0 0,0 0-1,0 0 1,0-1-1,0 1 1,0 0 0,0 0-1,0 0 1,0 0 0,0-1-1,0 1 1,0 0 0,0 0-1,0 0 1,0 0-1,0-1 1,0 1 0,0 0-1,0 0 14,9-17-2287,34-31-5467,46-42-3293</inkml:trace>
  <inkml:trace contextRef="#ctx0" brushRef="#br0" timeOffset="5892.24">1760 1413 4665,'16'3'16780,"2"6"-11331,-15-7-5174,0-1-1,0 0 0,0 1 0,0-1 1,0 0-1,1 1 0,-1-2 0,0 1 1,1 0-1,3 0-274,1-2 131,0 0 0,0-1 0,-1 0 0,1 0 0,1-1 0,-2 1 1,0-1-1,0-1 0,0 1 0,1-2 0,-1 1 0,-1-1 0,1 1 0,-1-1 0,2-4-131,2 1 129,-1 0 1,0-2-1,-1 0 0,-1 1 1,1-2-1,-1 1 0,-1-1 1,0 0-1,1-4-129,-6 13-15,0 0-1,-1 0 1,1 1 0,-1-1-1,1 0 1,-1 0 0,1 0 0,-1 0-1,0 0 1,0 0 0,0 1-1,0-1 1,0 0 0,-1 0-1,1 0 1,-1 0 0,1 0-1,-1 1 1,1-1 0,-1 0-1,0 0 1,0 1 0,0-1 0,0 0-1,0 1 1,-2-2 15,2 2-18,-1 1-1,1-1 1,-1 1 0,0-1 0,1 1-1,-1-1 1,0 1 0,0 0-1,1-1 1,-1 1 0,0 0 0,-1 0-1,2 0 1,-1 0 0,0 1-1,0-1 1,1 0 0,-1 1 0,0-1-1,1 1 1,-1 0 0,0-1-1,1 0 1,-1 1 0,1 0 0,-1 0-1,1 0 1,0 0 0,-1 1 18,-10 8-59,-1 0-1,2 0 1,0 1 0,0-1 0,2 2-1,0 1 1,0-1 0,-6 11 59,3 0 22,1 0 1,1 0-1,-1 1 1,-2 19-23,10-32 64,1 1 1,0-1 0,0 1 0,1-1-1,1 1 1,0 0 0,0-1 0,2 1-1,-1-1 1,2 1 0,0 3-65,-1-10 25,0 1 0,0-1 0,0 0 0,1 1 0,0-2 0,0 1 0,1-1 0,0 1 0,-1-1 0,1 1 0,0-2 0,0 1 0,1 0 0,-1-1 0,1 1 0,0-1 0,1 0 0,-1-1 0,0 1 0,0-2 0,1 1 0,-1 0 0,1 0 0,5 0-25,4 0-9,1 0 1,1-1-1,-1-1 1,0-1-1,0 0 1,0-1-1,0 0 1,0-1-1,-1-1 0,1 0 1,-1-1-1,5-3 9,13-5-351,1-4-1,-2 1 0,0-3 0,24-17 352,-51 32-459,0 1-1,0-2 0,1 1 1,-1 0-1,-1 0 0,0-1 1,0 0-1,0 0 0,0-1 460,1-4-1280,-1-1-1,0 0 0,0 1 0,-1-1 0,0-2 1281</inkml:trace>
  <inkml:trace contextRef="#ctx0" brushRef="#br0" timeOffset="6373.42">2455 1331 3945,'6'45'14577,"-6"1"-8512,-2-32-5572,0 0 0,0-1 0,-2 1 0,0-1 0,0 1 0,-1-2 0,-1 2 0,-4 6-493,9-19 46,1 0-1,-2 0 1,2 0-1,-1 0 1,0 0-1,1 0 1,-1 0-1,0 0 1,0 0-1,1 0 1,-1 0-1,0 0 1,0-1-1,0 1 1,0 0-1,0-1 1,0 1-1,0-1 1,0 1-1,-1-1 1,1 1-1,-1-1-45,1 0 39,0 0 0,0-1-1,0 1 1,0 0 0,0-1 0,0 1-1,0-1 1,0 1 0,0-1 0,0 1-1,1-1 1,-1 0 0,0 1 0,0-1-1,1 0 1,-1 0 0,0 1 0,1-1-1,-1 0 1,0 0-39,-4-6 55,1 0 1,1 0-1,0 0 0,0 0 0,1-1 1,-1-1-56,0-5-119,1 1 1,1-1-1,0 1 1,0-2 0,2 2-1,0-1 1,0 1-1,1-1 1,1 1-1,1-1 1,0 1 0,0 0-1,1 0 1,5-5 118,-2 2-193,0 0 0,2 1 0,1-1-1,0 2 1,0-1 0,1 2 0,2 0 0,-1 1 0,1-1 0,14-7 193,-25 18-15,0 0 1,-1 0-1,1 0 0,0 1 1,0-1-1,1 1 1,-1 0-1,1 0 1,-1 0-1,0 0 0,0 1 1,1-1-1,-1 1 1,0 0-1,1 0 1,-1 0-1,0 0 0,1 1 1,0-1-1,-1 1 1,1 0 14,-2 0 6,0 0 0,0 0 0,0 1-1,0-1 1,0 1 0,0-1 0,0 1 0,-1 0 0,1-1 0,0 1 0,-1 0 0,0 0 0,1 0 0,-1 0 0,0 0 0,0 0 0,0 0 0,0 0 0,-1 1 0,1-1 0,-1 0 0,2 1 0,-2-1 0,0 1 0,0-1 0,0 0 0,0 0-1,0 0 1,0 1-6,-3 6 154,2 0-1,-1-1 1,-1 1-1,1 0 0,-1-2 1,-1 2-1,0-1 0,0 0 1,-1-1-1,0 1 1,0-1-1,-6 5-153,-13 16 690,-2-2 0,-16 13-690,22-21 224,0-2-7,15-13-134,1 0 1,0 0-1,0 0 0,0 0 1,0 1-1,-1 0 0,2 0 0,0 0 1,0 1-1,0-1 0,0 0 1,1 1-1,0 0 0,-1 2-83,3-6 24,1 1 0,-1 0 1,0-1-1,1 1 0,-1-2 0,1 2 0,0-1 1,-1 1-1,1-1 0,0 0 0,0 1 0,0-1 1,0 0-1,0 0 0,0 0 0,1 1 0,-1-1 0,0 0 1,0-1-1,1 1 0,-1 0 0,1 0 0,-1 0 1,1-1-1,0 1 0,0-1-24,49 17 298,-41-14-237,24 5-23,1-2 0,-1-1 0,1-1 0,0-2 0,6-1-38,67 5-4363,-83-4-1817,0-1-3564</inkml:trace>
  <inkml:trace contextRef="#ctx0" brushRef="#br0" timeOffset="6853.7">2838 1425 8498,'4'-9'13005,"3"1"-6832,25-11-5170,-21 14 670,3-3-1475,1 1 0,1 0 0,0 1 0,0 0 0,0 1 0,0 2 0,2-1 0,-2 2 0,15-2-198,-29 5-6,0-1 0,1 1 1,-1 0-1,0-1 1,0 1-1,0 0 1,0 0-1,0 1 1,0-1-1,0 0 1,-1-1-1,1 2 1,1 0-1,-2-1 1,1 1-1,-1 0 1,1-1-1,-1 1 1,0 0-1,0 0 1,1 1 5,24 50-166,-15-31 135,-4-9 29,1-1-1,0 0 0,1-1 0,1 1 0,0 0 1,0-3-1,1 2 0,1-1 0,0-2 0,1 2 3,-9-7 20,1 0-1,-1-1 1,0 1-1,0-2 0,1 1 1,-1 0-1,1-1 1,0 1-1,-1-1 1,1 0-1,1 0 0,-1 0 1,-1-1-1,1 0 1,0 0-1,0 0 1,0-1-1,0 1 0,0-1 1,0 0-1,0-1 1,-1 1-1,1-1 1,-1 0-1,1 1 0,-1-1 1,0-1-1,1 1 1,-1-1-1,0 0 1,0 0-1,1-3-19,5-3 17,-2-1 0,2-1-1,-2 1 1,-1-2 0,0 1 0,-1-1 0,0 0-1,0 0 1,-1-1 0,-1 1 0,-1-1 0,0 0-1,0 0 1,-2 0 0,1-5-17,-1-4 12,0 1 1,-1-2-1,-2 1 1,0 1-1,-2-1 1,0 1-1,-1-1 1,-9-18-13,9 28-51,-1 0-1,-1 0 1,0 0-1,0 1 1,-2 0 0,1 1-1,-1 0 1,-1 0-1,1 1 1,-4-2 51,10 8-18,-1 0 0,1 0 0,0 0 0,-1 1 0,0 0 0,0 0 0,0 0 0,-1 0 0,1 0 0,0 1 1,0-1-1,-1 1 0,1 0 0,-1 0 0,1 1 0,0-1 0,-2 1 0,2 0 0,-1 0 0,1 1 0,-1-1 0,1 1 0,-1 0 0,1 0 0,0 0 0,0 1 0,-2 0 1,2-1-1,0 2 0,0-1 0,1-1 0,-4 4 18,2-1 4,1 0 0,0 0 0,-1 1 0,1 0 0,1-2 0,-1 2 0,1 1 0,0-1-1,1 0 1,-1 1 0,1-2 0,0 2 0,0 0 0,1-1 0,0 1 0,0-1 0,0 1 0,1 0 0,0 0 0,0 0 0,0-1 0,1 1-4,-1-1 32,1 1-1,0-1 1,0-1-1,1 1 1,-1 0-1,1 0 1,0 0-1,1 0 1,-1-2-1,1 2 1,0-1-1,0 1 1,0-1 0,1 0-1,0 0 1,0-2-1,0 2 1,0-1-1,0 0 1,1 0-1,-1 0 1,1 0-1,0-1 1,5 2-32,5-1 37,0 1-1,2-2 1,-2 1 0,1-2-1,0 0 1,0-1 0,0-1-1,0 0 1,-1-1 0,15-3-37,24-7-1793,0-2 0,19-9 1793,-36 13-4948,-16 13-2364</inkml:trace>
  <inkml:trace contextRef="#ctx0" brushRef="#br0" timeOffset="7274.65">3783 1558 9970,'28'-24'12444,"-2"-1"-5757,11-13-3684,-17 16-2806,-2 0 0,-1-2 0,0-1-197,-13 19 5,-1 1 1,0 0-1,0-1 1,-1 0-1,0 0 0,0 0 1,-1 0-1,1 0 0,-1-1 1,0 2-1,-1-2 1,0 1-1,0 0 0,0-1 1,-1 2-1,-1-8-5,1 8-5,-1 0 0,0 2 0,0-2 0,-1 0 0,1 0-1,-1 1 1,0-1 0,0 1 0,0 1 0,-1-1 0,1 0 0,-2 1 0,1-1 0,0 1-1,-1 0 1,1 0 0,0 1 0,-1 0 0,0-1 0,-2 0 5,-5-1-99,1 1 0,1 1 0,-2 0 0,1 0 0,0 1 0,0 0 0,-1 1 0,1 0 0,0 1 0,0 0-1,-1 1 1,1 0 0,0 1 0,0 0 0,0 0 0,-1 2 99,0-1-44,0 0 0,2 1 0,-1 0 0,1 1-1,-1 1 1,1-1 0,1 1 0,0 0 0,0 1 0,-1 0-1,2 1 1,1 0 0,0-1 0,-6 10 44,11-15 31,0 0-1,0 0 1,0 1 0,1 0-1,-1 0 1,1 0 0,0 0-1,0 0 1,0-1 0,1 1-1,0 0 1,-1 0 0,1 0 0,1 0-1,-1 0 1,1-1 0,-1 1-1,1 0 1,0 0 0,1 0-1,-1 0 1,1-1 0,-1 1-1,1-1 1,0 0 0,0 1 0,2-1-1,-2 0 1,1 0 0,0 0-1,0 0 1,0 0 0,0-1-1,0 0 1,0 0 0,1 1-1,1-1-30,7 5 105,0-1 1,-1-1-1,2-1 0,0 0 0,-1 0 0,1 0 0,1-2 0,-2 1 0,1-2 0,1 0 0,3 0-105,65 0 0,-7 0 0,45-5 0,-116 3-288,1 1 1,0-1-1,0 0 0,-1-1 1,1 1-1,-1-1 0,6-2 288,-5 1-957,1-1 0,-1 1-1,0 0 1,0-2-1,-1 1 1,1-1 0,0 1-1,3-5 958,1 0-8203</inkml:trace>
  <inkml:trace contextRef="#ctx0" brushRef="#br0" timeOffset="8138.31">4499 1529 8122,'83'-19'14202,"-69"14"-12493,2-1-1,-2 0 0,0-1 0,10-6-1708,-18 11 119,-1-2 0,-1 1 1,1 0-1,0-1 0,0 1 0,-1-1 0,0 0 0,0-1 0,0 1 0,-1-1 0,0 0 0,1 1 0,-2-1 0,1 0 0,-1-1 0,0 1 0,0 0 0,1 0 0,-2-1 1,0 0-1,0 1 0,0 0 0,-1-1 0,0 0 0,0 0 0,0 0 0,-1 1 0,0-2-119,0 1-14,-2 0 1,1 0-1,0 2 0,0-2 1,0 1-1,-1-1 1,0 1-1,0 1 0,-1-1 1,1 0-1,-1 0 1,0 1-1,0 0 0,-4-2 14,-1 0-67,1 0-1,-1 0 1,0 1-1,-1 0 1,1 1-1,-1 0 1,1 0-1,-5 0 69,-13-3-332,-1 2 0,0 1 1,1 0-1,-2 2 1,1 1-1,-1 2 331,-4 0-562,-1 1 0,1 2 0,1 0 0,-1 3 0,-17 6 562,35-9-137,1 0-1,1 1 1,-1 1 0,1 0-1,0 1 1,0-1 0,1 2-1,0 1 1,0 0-1,1-1 1,0 2 0,1 0-1,-6 7 138,13-12-50,0-1 1,0 0-1,0 0 0,0 1 0,1 0 0,0 0 0,0 0 0,1-1 0,-1 2 0,1-1 0,0 0 1,0 1-1,1-1 0,0 0 0,0 0 0,0 0 0,0 1 0,1-1 0,0 0 0,0 0 0,0 0 1,1 0-1,0 0 0,0 0 0,0-1 0,1 1 0,0 0 0,0 0 50,2 2 7,0-2 0,2 2 0,-1-1 0,0 0 0,1 0 0,0-2 0,0 1 0,1 0 0,-1-1 0,1 0 0,0 0 0,0-1 0,1 0 0,-1-1 0,0 1-1,1-1 1,1-1-7,13 2 263,-1-2-1,1 0 0,1-1 0,-2-2 0,1 0 0,-1-2 1,0 0-1,0 0 0,0-2 0,-1-1 0,1-1 1,-2 0-1,1-2 0,-2 0 0,1-1 0,2-3-262,23-17 635,-1-1 0,-1-1 0,-2-3 0,-2-1 0,-1-2 0,0-4-635,41-56 172,-4-4 0,-6-2 0,-3-3 0,-7-2 0,43-112-172,-91 189 0,-28 53 0,0 0 0,-128 162-2583,-102 169 2583,245-348-43,-27 43-1218,3 0 0,-17 44 1261,37-78-167,2 0 0,0 0 0,0 1 0,1 0 0,1-1 0,0 1 0,1 0 0,1 0 0,0-1-1,0 2 1,1-2 0,1 1 0,0 1 0,2 1 167,-2-9-65,1 1 0,0-2 0,0 1 0,0 0 1,1-1-1,1 1 0,-1-2 0,0 2 0,1-1 0,-1 0 0,1-1 0,0 0 0,1 0 0,0 0 0,0-1 0,0 1 1,0-1-1,3 1 65,16 5-104,0-1 0,0-1 1,1-1-1,11 0 104,-12-2 244,-1 2 0,0 0 0,-1 1 0,7 3-244,-9-1 512,13 7 999,1-2 0,0-1 0,17 3-1511,-40-13 247,0-1-1,1 0 0,-1 0 0,0-1 1,0-1-1,1 0 0,0 0 1,-1-2-1,1 1 0,-1-2 0,0 1 1,6-3-247,0-2 13,0 0 0,0 0 0,-1-2 0,1-1-1,-2 1 1,0-2 0,0 0 0,-1-1 0,5-4-13,-16 11-1,1 0 0,-1 0 0,0-1 0,0 0 0,0 2 1,-1-2-1,0 0 0,1-1 0,-1 1 0,-1 1 0,0-2 0,1-5 1,-3 7-1,1 1 0,-1-1 1,0 0-1,-1 0 0,1 0 1,-1 1-1,0-1 0,0 0 1,-1 0-1,1 1 1,-1-1-1,0 1 0,-2 0 1,2-1-1,-1 1 0,0 0 1,0 0-1,-2-3 1,-1 1 0,0 0 0,0 0 0,-1 0 0,0 1 0,0 0 0,0 0 0,0 1 0,-1-1 0,-1 1 0,2 1 0,-1 1 0,-8-4 0,2 3 0,0 0 0,0 1 0,0 0 0,0 1 0,0 0 0,-1 1 0,-11 2 0,0 1 0,-1 2 0,2 0 0,0 1 0,0 1 0,0 2 0,1 0 0,1 2 0,-16 8 0,26-11 0,-1 1 0,2 0 0,0 0 0,0 1 0,1 0 0,-4 6 0,11-11 0,0-1 0,1-1 0,-1 2 0,0 0 0,1 0 0,1 0 0,-1 0 0,1-1 0,0 1 0,0 1 0,1-1 0,-1 1 0,1-1 0,0 0 0,1 0 0,-1 1 0,1 0 0,1 1 0,-1-5 0,1 1 0,0 0 0,0-1 0,-1 1 0,2-1 0,-1 0 0,0 1 0,0-1 0,1 0 0,0 0 0,-1 0 0,1-1 0,0 1 0,0 0 0,0 0 0,1-1 0,-1 1 0,0-1 0,0 1 0,1-1 0,-1 0 0,1 0 0,-1 0 0,1 0 0,-1 0 0,1-1 0,-1 1 0,1-1 0,0 0 0,0 0 0,13 2 0,0-2 0,1 0 0,-2-1 0,16-2 0,-5 0 0,8 1 0,1 0 0,-1 2 0,-1 2 0,1 1 0,0 1 0,0 2 0,0 0 0,-2 3 0,1 1 0,1 1 0,92 47 79,-68-29-169,57 19 90,-96-42-138,-1 0-1,2-1 1,-1-1-1,0 0 1,1-2-1,0 0 1,0-2-1,8 0 139,-9 1-5056,-23 11-4484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3:01:13.3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696 67 10210,'-6'-4'10758,"-1"3"-4072,-9 5-1932,-12 15-4508,-96 85-136,-41 33-107,-54 65-3,172-148 0,48-104-7440,7-3 205</inkml:trace>
  <inkml:trace contextRef="#ctx0" brushRef="#br0" timeOffset="428.03">0 2 13763,'4'-1'9809,"6"7"-6737,8 9-1905,103 112 3365,133 107-4532,-156-146 424,-88-79-424,-6-5 0,0 0 0,0 0 0,0 0 0,1 0 0,-1 0 0,2-1 0,-1 1 0,0-1 0,0-2 0,1 2 0,-1-1 0,2 1 0,-2-2 0,1 1 0,1 0 0,-12-1-691,4-1 577,1 0 0,-1 0 0,1 0 0,-1 0 0,1-1 1,0 1-1,-1 0 0,1-1 0,-1 1 0,1 0 0,-1-1 0,1 1 0,0 0 1,-1-1-1,1 1 0,0-1 0,-1 1 0,1 0 0,0-1 0,0 1 0,-1-1 0,1 1 1,0-1-1,0 1 0,0-1 0,0 1 0,0-1 0,0 1 0,0-1 0,0 1 1,0-1-1,0 1 0,0-1 0,0 0 0,0 1 114,0-4-8502</inkml:trace>
  <inkml:trace contextRef="#ctx0" brushRef="#br0" timeOffset="1434.55">973 1355 14171,'5'5'1404,"1"-1"1,1 1-1,-1-1 0,2-1 0,-2 0 0,1 0 1,0 0-1405,57 13 4238,-42-14-3374,0 0 0,0-2 1,1 0-1,14-2-864,-29 0 43,0 1 1,1-1-1,-1-1 1,-1 1-1,1-2 0,0 1 1,-1-1-1,0 0 0,0-1 1,0 2-1,0-2 0,-1-1 1,0 1-1,0-1 1,-1 1-1,1-1 0,-1-1 1,0 0-44,-2 3 9,-1 1 0,1-1 1,-1 0-1,0 0 0,0 0 1,0 0-1,0-1 1,0 2-1,-1-2 0,0 1 1,0-1-1,0 1 0,-1-1 1,0 1-1,0 0 0,0-1 1,0 0-1,-1 1 1,0-1-1,0 2 0,0-2 1,-1 1-1,0-1 0,0 1 1,0 0-1,0 0 1,0 1-1,0-1 0,-1 0 1,0 0-1,-3-3-9,2 4 0,-1 0 0,1 1 0,-1-1 0,1 0 0,-1 0 0,1 1 0,-1 0 0,-1 0 0,1 0 0,0 1 0,0-1 0,0 1 0,0 1 0,0-1 0,-2 1 0,2-1 0,0 1 0,0 1 0,-1-1 0,1 1 0,-1 0 0,1 0 0,0 1 0,0-1 0,0 1 0,-1 1 0,-12 4 0,0 0 0,2 1 0,-1 1 0,1 0 0,1 2 0,-14 10 0,7-2 0,0-1 0,3 2 0,-1 1 0,2 1 0,0 0 0,3 1 0,-5 8 0,12-18 0,2-1 0,-1 1 0,1-1 0,1 1 0,1 0 0,0 1 0,1-1 0,0 1 0,0 0 0,2 0 0,0-1 0,1 2 0,1-2 0,0 2 0,2 2 0,-1-11 0,-1 0 0,1 0 0,0 0 0,1 0 0,0 0 0,0 0 0,0-1 0,0 0 0,1 1 0,0-1 0,1 0 0,0-1 0,-1 1 0,1-1 0,0 0 0,4 3 0,0-2 0,-1-2 0,0 1 0,1 0 0,0-1 0,-1 0 0,1-1 0,1 0 0,-1 0 0,-1-1 0,1 0 0,5 0 0,10-1 0,-2-1 0,2-1 0,-1-1 0,-1-1 0,1-1 0,0-1 0,-2 0 0,1-2 0,6-4 0,28-15-49,-2-3-1,-1 0 1,-2-4 0,-1-3-1,-2-1 1,32-32 49,-75 65-78,30-23-4242,18 7-5001,35-5-861</inkml:trace>
  <inkml:trace contextRef="#ctx0" brushRef="#br0" timeOffset="1802.08">1954 1222 13875,'-4'-30'8357,"3"21"-7012,0 1-1,0 0 0,-1-1 1,0 1-1,-1 0 0,0 0 1,-1-2-1345,3 10 42,0 0 0,0 0 0,0 0 0,0 1 0,0-1 0,0 1-1,0-1 1,0 1 0,1-1 0,-1 1 0,-1 0 0,1-1 0,0 1 0,0 0 0,1 0 0,-1-1 0,0 1 0,1 0 0,-1 0 0,1 0 0,-1 1-42,-17 20 243,2-2-243,3 1 0,0 0 0,1 0 0,2 1 0,-8 20 0,16-37 0,1 1 0,-1-2 0,1 1 0,0 0 0,1 0 0,-1 1 0,1-2 0,0 1 0,0 1 0,1-1 0,-1 0 0,1 0 0,1 0 0,-1 0 0,1 0 0,-1 0 0,1 0 0,1-1 0,-1 1 0,2-1 0,-1 1 0,0-1 0,0 0 0,0 0 0,1-1 0,0 1 0,0 0 0,0-1 0,1 0 0,4 3 0,15 6 0,0 0 0,1-2 0,1 0 0,25 6 0,45 16 0,-95-32 0,-1 1 0,1-1 0,0 0 0,0 0 0,0 0 0,1 1 0,-1-1 0,-1 0 0,1 1 0,0-1 0,0 0 0,-1 1 0,1-1 0,0 1 0,0 0 0,-1-1 0,1 1 0,-1-1 0,1 1 0,0 0 0,-1 0 0,0-1 0,1 1 0,-1 0 0,1 0 0,-1 0 0,0-1 0,1 1 0,-1 0 0,0 0 0,0 0 0,0 0 0,0 0 0,0-1 0,0 1 0,0 0 0,0 0 0,0 0 0,0-1 0,0 1 0,-1 0 0,1-1 0,0 1 0,-1 0 0,1 0 0,0 0 0,-1-1 0,1 1 0,-1 0 0,1-1 0,-1 1 0,0 0 0,1-1 0,-1 1 0,-5 5 0,-2-1 0,2 0 0,-1-2 0,0 1 0,-7 3 0,8-4 0,-51 23 0,0-3 0,-2-3 0,-5 1 0,-17 5 0,43-10-249,64-25-2363,13-8-5735,70-28-7963</inkml:trace>
  <inkml:trace contextRef="#ctx0" brushRef="#br0" timeOffset="2132.79">2409 1401 16884,'-7'41'5225,"-6"2"-2753,-18 50 2209,-7 21-2616,-11 8-625,2-4-1440,-2 2 0,1-19 0,14-25 0,13-30 0,14-23 0,7-20 0,0-23-152,7-27-1976,6-28-3754,60-198-1863</inkml:trace>
  <inkml:trace contextRef="#ctx0" brushRef="#br0" timeOffset="2500.86">2399 1297 15539,'94'-19'6371,"6"7"-3946,-87 11-2201,2 1-1,-1 0 1,1 1 0,-2 0 0,1 1 0,0 0-1,0 2 1,0-1 0,-1 2 0,1 0 0,-1-1-1,6 5-223,-16-8 74,-1 0-1,0 0 1,1 1-1,-1-1 1,0 1-1,1-1 1,-1 1-1,0 0 0,0 0 1,-1-1-1,1 0 1,0 2-1,-1-1 1,1 0-1,0 0 1,0 1-1,-1-1 1,0 0-1,0 1 0,0-1 1,-1 1-1,1 0 1,0-2-1,-1 2 1,0 0-1,0-1 1,0 1-1,0 0 0,0-1 1,0 1-1,-1 0 1,1-1-1,-1 1 1,1-2-1,-1 2 1,0-1-1,0 1 0,-1-1 1,1 1-1,-1-1 1,0 0-1,1 0 1,-2 1-74,-5 6 323,-1 1 1,-2 0-1,1-3 1,0 2-1,-2-1 1,1-1-1,0 0 1,-5 1-324,-31 16-68,-2-1 0,-1-2-1,-1-3 1,1-2 0,-3-2 0,-38 6 68,78-20-1452,11-6-1551,27-21-4018,47-38-5027</inkml:trace>
  <inkml:trace contextRef="#ctx0" brushRef="#br0" timeOffset="2831.18">2933 1462 18356,'-1'1'181,"1"1"-1,-1-1 1,1 0 0,-1 1-1,1-1 1,0 0 0,-1 1-1,1-1 1,0 1 0,0-1-1,0 1 1,0-1 0,0 0-1,0 1 1,0-1 0,1 0-1,-1 0 1,1 0 0,-1 1-1,1-1 1,-1 0 0,1 1-1,-1-1 1,1 0 0,0 0 0,0 0-1,0 0 1,0 1 0,0-1-1,0 0 1,1-1 0,-1 1-1,0 0 1,0 0 0,1 0-1,-1-1 1,0 1 0,0 0-1,1-1 1,-1 0 0,0 1-1,1-1 1,-1 0 0,1 1-1,-1-1 1,0 0 0,1 0-181,5 1 657,1-1 1,-1 0 0,-1 0 0,1 0-1,0-1 1,1 0 0,-1 0-1,-1-1 1,5-1-658,10-5 0,1-2 0,-3 1 0,1-3 0,0 1 0,-2-2 0,1 1 0,-2-3 0,0 1 0,-1-2 0,0 1 0,-2-3 0,-1 2 0,1-2 0,-2 0 0,0-1 0,-2 0 0,-1-1 0,-1 0 0,1 0 0,-3-1 0,3-13 0,-7 28-2,-2-1 1,1 0-1,0 2 1,-1-2-1,-1 0 1,1 0-1,-1 2 1,0-2-1,0 0 0,-1 1 1,0 0-1,-2-6 2,3 10-1,-1 0-1,1 0 0,0 0 0,-1 0 0,1 0 1,-1 1-1,1-1 0,-1 1 0,-1 0 0,1-1 1,0 1-1,0-1 0,0 1 0,0 0 0,0 0 0,0 0 1,0 0-1,-1 0 0,1 1 0,0-1 0,-1 1 1,1-1-1,0 1 0,-2 0 0,2 0 0,-1 0 1,1 0-1,0 1 0,-1-1 0,1 0 0,0 1 1,-1 0-1,1-1 0,0 1 0,0 0 0,0 0 1,-2 1 1,-10 4-23,0 1 1,-1 1 0,2 0 0,-1 0 0,1 2-1,1 0 1,-1 0 0,2 1 0,-11 11 22,-13 21 25,1-1 0,-4 12-25,4-6 77,3 3 0,-12 29-77,33-62 10,2 1 0,1 1 0,1-1 0,0 0 0,1 1 1,1 1-1,1-1 0,0 21-10,3-37 1,0 2 0,0-1 0,1 1 0,0-1-1,0 0 1,0 0 0,0 0 0,1 0 0,0 1 0,0-1 0,0-1 0,2 1 0,-1-1-1,0 1 1,0 0 0,0-1 0,1-1 0,-1 1 0,1 0 0,0 0 0,1-1 0,0 1-1,-1-1 1,1 0 0,0-1 0,0 0 0,0 0 0,1 1 0,-1-2 0,0 1 0,0-1-1,1 1 1,0-1-1,9 0-12,-2 1 0,2-2 0,-1 0-1,1 0 1,-1-2 0,1 1 0,-1-2 0,-1 0-1,2 0 1,-2-2 0,1 2 0,7-7 12,-10 7-406,-1-2 1,0 1-1,-1 0 1,1-2 0,-1 0-1,-1 0 1,1 0-1,-1 0 1,0-2-1,-1 1 1,0-1 0,1 0-1,3-7 406,9-19-3947,-3 0-1,2-10 3948</inkml:trace>
  <inkml:trace contextRef="#ctx0" brushRef="#br0" timeOffset="3251.71">3526 1329 17124,'-21'71'7575,"-8"-2"-3505,-15 15-1148,-23 29-2922,56-95 359,-19 31-138,6-13-362,-14 36 141,75-173-2426,5 19 723,2 2 1,4 2-1,4 2 1,4 1-1,20-17 1703,-70 84-46,0 0 0,2 1 1,-1 0-1,0-1 0,1 2 0,1 0 0,-1 0 0,0 0 0,1 1 0,7-4 46,-14 9 43,-1-1 0,1 1 0,-1-1-1,1 1 1,0 0 0,-1 0-1,1 0 1,0 0 0,-1 0-1,1 0 1,0 0 0,0 0-1,0 0 1,-1 1 0,1-1 0,0 0-1,-1 1 1,1 0 0,-1-1-1,1 1 1,-1 0 0,1 0-1,-1 0 1,0 0 0,1 0-1,-1 0 1,0 0 0,0 1 0,0-1-1,0 0 1,0 1 0,0-1-1,0 0 1,-1 1 0,1-1-1,0 1 1,-1 0 0,2-1-1,-2 0 1,1 1-43,1 6 296,0 0-1,0 0 0,-1 0 1,0 0-1,0 0 1,-1 0-1,0 2-295,-1 1 133,0-2 0,0 2 1,-1-1-1,-1 0 0,1 0 1,-3 0-1,2-1 0,-2 1 0,1-2 1,-1 2-1,0-1 0,-5 3-133,0 1 380,-1-1 0,-1 0 0,0 0 1,0-2-1,-2 1 0,1-1 0,-10 4-380,-25 12 992,-3-2-1,1-2 1,-2-1-1,-23 4-991,55-18 33,2 1-33,21-2 0,18-2 0,-21-4 0,95 18 0,86 16 0,-139-27 9,-11-2-338,0-2 1,26 1 328,-56-4-261,0 0-1,-1 0 1,1 0 0,0 0-1,0 0 1,-1 0 0,1 0-1,0 0 1,-1 0 0,1 0-1,0 0 1,0-1 0,-1 1-1,1 0 1,0-1 0,-1 1 0,1 0-1,0-1 1,-1 1 0,1-1-1,-1 1 1,1-1 0,-1 1-1,1-1 1,-1 1 0,1 0-1,-1 0 1,0-1 0,1 0-1,-1 1 1,0-1 0,1 0 0,-1 1-1,0-1 1,0 0 261,5-8-4028,16-22-10708</inkml:trace>
  <inkml:trace contextRef="#ctx0" brushRef="#br0" timeOffset="3634.18">4146 1738 12115,'43'-34'2741,"-19"16"77,-2-1 0,0 0 1,-2-2-1,4-5-2818,-19 20 442,1-2 1,-2 1-1,2-1 1,-2 1-1,0-2 1,-1 1 0,0 0-1,0 0 1,-1-1-1,0 0 1,0 1-1,-1-1 1,-1 0-1,1 1 1,-2-7-443,1 7-12,-1 2 1,-1-1-1,1 0 1,-1 0-1,0 1 1,-1-1-1,0 0 1,0 0-1,0 2 1,-1-1-1,-1-1 1,1 1-1,-1 1 1,1 0-1,-1 0 1,-1-1-1,0 2 1,0-1-1,1 1 1,-1 0-1,-1 0 1,1 1-1,-1-1 1,0 1-1,0 0 1,0 1-1,-8-2 12,1 1-45,-2-1 1,1 1-1,-1 1 0,1 1 0,-2 0 0,2 1 0,-1 0 1,1 1-1,-1 1 0,0 1 0,1 0 0,0 1 0,-1-1 45,-3 4-107,2 1-1,-1 0 1,0 0-1,2 1 1,-1 2-1,2-1 1,-14 12 107,22-16-13,1 0 1,-2 0-1,3 0 0,-1 0 1,1 1-1,0 0 1,0 1-1,0-2 0,0 2 1,2 0-1,-1-1 1,1 2-1,1-1 0,-1 0 1,2 0-1,-1 1 1,0 7 12,2-12 18,0 1 0,1-1 1,-1 0-1,1 0 0,0 0 1,0 0-1,0 0 1,1 0-1,0 0 0,-1 0 1,1 0-1,1-1 1,-1 0-1,0 1 0,1-1 1,3 3-19,-1-1 71,1 0 0,0-2 0,0 2 0,1-1 0,-1 0 0,0-1 0,1 0 0,0 0 0,5 1-71,10 2 185,2 0 1,0-1-1,1-1 1,-2-2-1,18 1-185,172-4 0,-202 0-47,2 0 0,-1-1 0,0-1 0,0 0 0,0 0 0,0-1 0,-1-1-1,0 1 1,0-1 0,0-1 0,-1 0 0,1-1 0,-2 1 0,0-2 0,0 0 0,1 1 0,3-9 47,-4 4-3761,-13 12-3080</inkml:trace>
  <inkml:trace contextRef="#ctx0" brushRef="#br0" timeOffset="4520.55">4619 1649 12515,'28'-1'2367,"0"-2"1,0 0 0,0-1-1,0-2 1,-1-1 0,-1 0-1,19-9-2367,-29 9 920,0 0 0,0-1-1,-1-1 1,8-5-920,-17 10 0,-1 1 0,-1-1 0,1-1 0,-1 2 0,0-1 0,0-1 0,1 0 0,-2 0 0,0 0 0,0 0 0,0 0 0,0-1 0,-1 1 0,0-1 0,0 1 0,-1-1 0,1 0 0,-1 0 0,-1 0 0,1 1 0,-1-1 0,0 0 0,0 0 0,-1 0 0,0 1 0,0-1 0,0 0 0,-1 0 0,0 1 0,0-1 0,0 1 0,-1-1 0,-3-4 0,0-1 0,-2 0 0,1 2 0,-1-2 0,0 1 0,-2 2 0,1-2 0,-1 1 0,0 2 0,-1-1 0,1 0 0,-2 1 0,1 2 0,-1-2 0,0 2 0,-10-4 0,3 5-66,1 0 0,-1 1-1,0 0 1,0 2 0,0 0 0,0 1 0,0 0-1,0 2 1,0 0 0,0 1 0,1 1 0,-1 0-1,1 1 1,-15 8 66,17-7-65,1 0-1,-1 1 1,2 1-1,-1 0 1,1 1 0,0 1-1,1 0 1,1 1-1,-1 0 1,2 1-1,0 0 1,0 0 0,2 1-1,0 0 1,-1 1-1,-4 13 66,11-20-14,1-2 0,0 2 0,0 0-1,0 0 1,1-1 0,-1 1 0,2 0-1,-1 0 1,1 0 0,0 0 0,1 0-1,0 0 1,0 0 0,0-1 0,1 1 0,0 0-1,0 0 1,1-2 0,0 2 0,0-1-1,0 1 1,1-2 0,2 2 14,-1 0 40,1-1 0,0 0 1,1 0-1,-1-1 0,2 1 0,-1-1 0,0 0 0,1-2 1,0 2-1,0-2 0,0 1 0,0-1 0,1 0 1,0-1-1,-1 0 0,1 0 0,0-1 0,7 0-40,6-1 86,0-1 0,-1 0 0,0-1 0,0-2-1,0 0 1,1-1 0,-3-2 0,2 1 0,-1-2-1,-1 0 1,14-8-86,26-16 211,-3-3 1,-2-1-1,7-8-211,-11 4 0,-2-1 0,-2-3 0,-2-2 0,-2 0 0,-3-3 0,-2-2 0,-1-1 0,1-8 0,73-129 0,21-42 0,-26 47 0,-138 210 0,-69 68 8,-29 26-57,5 5 1,-6 20 48,106-114-293,3 1 1,0 0 0,1 4 292,16-25-235,1-1-1,0 1 0,0 1 1,1-1-1,0 1 1,0-1-1,2 1 1,0 0-1,1 0 1,0 1-1,1 5 236,0-12-243,1 0-1,1-1 1,-1 1-1,1 0 1,0-1-1,1 0 1,0 1-1,0-1 1,0 1-1,0-1 1,0 0-1,4 3 244,9 8-970,-1-1-1,2 0 1,0-1 970,31 29-932,11 25 1003,-41-47 1181,1 1 0,0-3 0,21 18-1252,-30-31 451,-1 1 0,1-1-1,1 0 1,-1-1 0,0 0-1,2-1 1,-1 1-1,-1-2 1,3 0 0,-2 0-1,9 0-450,4-1 77,1 0 0,0-2 0,0-1 0,-1 0 0,1-1 0,0-2 0,-1-1-1,0-1 1,0 0 0,-1-1 0,0-2 0,0-1 0,-1 0 0,-1-1 0,1-2-1,-1 1 1,-2-3 0,1 1 0,-2-2 0,8-8-77,-20 19 0,0-2 0,-1 1 0,0-1 0,-1 0 0,0 1 0,-1-2 0,1 1 0,-1 0 0,0-1 0,0 0 0,-1 0 0,-1 1 0,1-1 0,-1 0 0,-1 0 0,0 1 0,0-2 0,0-1 0,-2 4 0,1-1 0,-1 1 0,0-1 0,0 2 0,-1-1 0,0 0 0,0 0 0,-1 0 0,1 1 0,-1 0 0,0-1 0,0 1 0,-1 0 0,0 1 0,0 0 0,0-1 0,-1 1 0,1 0 0,-1 1 0,-1-1 0,1 1 0,-5-1 0,-7-2 0,1 0 0,-2 1 0,2 2 0,-2-1 0,1 3 0,-1-1 0,0 1 0,1 1 0,-1 1 0,1 1 0,-1-1 0,1 2 0,-1 1 0,2 0 0,-11 5 0,-12 3 0,1 3 0,1 0 0,1 3 0,0 1 0,1 1 0,-16 14 0,28-18 0,1 3 0,0-1 0,-6 8 0,22-18 0,0 0 0,0 0 0,-1 0 0,2 1 0,1 0 0,0 0 0,0 1 0,1-1 0,-1 1 0,-1 7 0,5-14 0,1 1 0,0-1 0,-1 0 0,1 1 0,0-1 0,1 0 0,-1 0 0,1 1 0,-1-1 0,1 0 0,0 1 0,0-1 0,1 0 0,-1 0 0,1-1 0,-1 1 0,2 0 0,-1 0 0,0 0 0,0-1 0,1 1 0,-1-1 0,1 1 0,-1-1 0,1 0 0,0-1 0,0 1 0,0 0 0,1-1 0,2 2 0,8 4 0,1-1 0,0 0 0,1-2 0,-1 0 0,0 0 0,8 0 0,48 4 0,-1-3 0,23-2 0,-45-3 0,0 2 0,0 2 0,-1 2 0,-1 2 0,2 1 0,23 10 0,-1 9 0,-2 3 0,64 38 0,-71-34 0,1-4 0,2-2 0,45 13 0,-80-33 114,-12-4-342,-1-1 0,0 2 0,-1 1 0,1 0 0,-2 0 0,1 1 0,-1 1 0,9 7 228,119 101-8260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3:08:39.43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127 1 9930,'-15'9'13666,"-3"12"-10032,-13 29-4518,28-44 1812,-7 12-634,1 1 1,1 0-1,0 1 1,1 0-1,1 0 1,1 4-295,3-17 41,0-1 0,1 1 0,0 0 0,1-1 0,-1 1 0,1 0 0,0 0 0,1-1-1,0 1 1,0 0 0,0-1 0,1 1 0,0-1 0,0 1 0,1-1 0,-1 0 0,1 0 0,1 0 0,-1 0 0,1-1 0,1 2-41,-3-6 34,0 1 1,-1-1-1,1 0 0,0 1 0,0-1 0,0 0 1,0 0-1,1 0 0,-1-1 0,0 1 1,0 0-1,0-1 0,1 1 0,-1-1 1,0 0-1,1 0 0,-1 0 0,0 0 1,1 0-1,-1-1 0,0 1 0,0 0 1,1-1-1,-1 0 0,0 0 0,0 1 1,0-1-1,0-1 0,0 1 0,0 0 0,0 0 1,0-1-1,0 1 0,1-2-34,4-3 132,0-1 0,0 1 0,-1-1 0,0-1-1,0 1 1,0-1 0,3-6-132,-3 1 43,-1 1 0,0-1 0,-1 0 0,0 0 0,-1 0 0,0-1 0,-1 1 0,0-1-1,-2 1 1,1-1 0,-2 1 0,0-1 0,0 0 0,-1 1 0,-1 0 0,-4-12-43,7 24-71,0 0 0,-1 0 0,1 0 0,0 0 0,-1 0 0,1 0 0,-1 0 0,1 0 0,-1 0 0,0 0 0,1 1 0,-1-1 0,0 0 0,0 0 0,0 1 0,1-1 1,-1 0-1,0 1 0,0-1 0,0 1 0,0-1 0,0 1 0,0 0 0,0-1 0,0 1 0,0 0 0,0 0 0,0-1 0,-1 1 0,1 0 0,0 0 0,0 0 0,0 1 0,0-1 0,0 0 0,0 0 0,0 0 0,0 1 0,0-1 0,0 1 0,0-1 0,0 1 0,0-1 0,0 1 0,0-1 0,0 1 0,1 0 71,-5 2-947,1 0 0,0 1 1,0 0-1,0 0 0,1 0 0,-1 0 0,1 0 0,0 1 0,0 0 0,-1 4 947,-31 78-11844</inkml:trace>
  <inkml:trace contextRef="#ctx0" brushRef="#br0" timeOffset="330.12">418 485 12507,'0'-3'6129,"0"6"-3737,-3-3 665,-1 9-448,-3 12-1041,-3 6 32,-3 3-751,3 0 87,-3 0-928,3-6 224,3-8-184,-3-1-96,7-9-160,3-6-736,0-3-1145,-4-9-2608,4-49-3049</inkml:trace>
  <inkml:trace contextRef="#ctx0" brushRef="#br0" timeOffset="698.87">565 302 4609,'3'-13'15166,"7"0"-8149,5-4-4775,12-6-3890,-11 9 3298,36-41 520,26-36-2170,-61 71 339,-3-7 400,-12 23-399,-6 16-197,-18 64-219,3 1-1,3 0 1,-3 61 76,19-137 33,-3 11-3347,-8-24-3778,-9-17-358</inkml:trace>
  <inkml:trace contextRef="#ctx0" brushRef="#br0" timeOffset="1064.57">508 377 10042,'3'3'5001,"4"0"-2840,10 0 1720,0 0-1833,6 0 8,10-3-1039,1-3-345,3 0-672,3-6-704,-7-3-1937,34-24-4689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28:35.3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1010 1 12491,'-1'1'10346,"-2"2"-5497,-7 10-3061,-15 64-1375,-3-1-1,-5-1 1,-2-2-1,-15 20-412,-182 268 1591,190-297-1539,-214 294-52,20-30 0,205-290 0,24-32 0,-3-34-76,7 23-26,2 2-153,0 1 0,0-1 0,0 0 0,0 0 0,0 0 0,0-1 0,1 1-1,0 0 1,-1 1 0,1-2 0,1 1 0,-1 0 0,0-1 0,1 1 0,-1 0-1,1 0 256,23-96-7078</inkml:trace>
  <inkml:trace contextRef="#ctx0" brushRef="#br0" timeOffset="916.41">1006 93 5561,'0'-11'10988,"-5"14"-4433,-10 9-4352,-28 13-1652,1 1 0,1 3 0,2 1 1,1 2-1,2 1 0,-28 33-551,128-130 364,2 4-1,3 2 1,11-3-364,-79 61 46,-1 0-1,1 0 1,0 0-1,-1 1 1,1-1-1,0 0 1,-1 1 0,1-1-1,-1 0 1,1 1-1,0-1 1,-1 1-1,1-1 1,-1 1 0,1-1-1,-1 1 1,0-1-1,1 1 1,-1 0-1,0-1 1,1 1 0,-1 0-1,0-1 1,1 1-1,-1 0 1,0-1-1,0 2-45,14 29 51,-10-22 144,16 36 382,36 71 387,-55-104-1136,0 2-5055,8 1-931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25.78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 91 5937,'2'-11'6223,"-2"10"-5983,1 1 0,-1 0-1,0-1 1,0 1 0,0 0-1,1-1 1,-1 1-1,0-1 1,0 1 0,0-1-1,0 1 1,0 0-1,0-1 1,0 1 0,0-1-1,0 1 1,0-1-1,0 1 1,0-1 0,0 1-1,0 0 1,0-1-1,0 1 1,0-1 0,-1 1-1,1 0 1,0-1-1,0 1 1,0-1 0,-1 1-1,1 0 1,0-1-1,-1 1 1,1 0 0,0-1-1,-1 1 1,1 0-1,0 0 1,-1-1 0,1 1-1,0 0 1,-1 0-1,1 0-239,-8 1 6140,20 2-4956,23 2-1462,58-11 1004,0-3 1,0-5-1,37-12-726,-124 24 60,-6 3-33,0-1 0,0 0-1,0 0 1,0 0 0,0 0 0,0 0 0,0 0-1,0 1 1,0-1 0,0 0 0,0 0-1,0 0 1,0 0 0,0 0 0,0 0-1,0 0 1,1 1 0,-1-1 0,0 0-1,0 0 1,0 0 0,0 0 0,0 0 0,0 0-1,0 0 1,0 0 0,0 0 0,1 1-1,-1-1 1,0 0 0,0 0 0,0 0-1,0 0 1,0 0 0,0 0 0,0 0-27,0 0-7,0 0 0,-1 0 0,1 0 0,0 0 0,-1 0 0,1 0 0,0 0 0,-1 0 0,1 0 0,0 0 0,-1 0 0,1 0 0,0 0 0,-1 0 1,1 0-1,0-1 0,0 1 0,-1 0 0,1 0 0,0 0 0,-1 0 0,1-1 0,0 1 0,0 0 0,-1 0 0,1-1 0,0 1 0,0 0 0,0 0 0,-1-1 0,1 1 0,0 0 0,0-1 0,0 1 0,0 0 1,0-1-1,0 1 0,-1 0 0,1-1 0,0 1 0,0 0 0,0-1 0,0 1 0,0 0 0,0-1 0,0 1 0,1 0 0,-1-1 0,0 1 0,0-1 7,-4-5-8214,-5 3-3389</inkml:trace>
  <inkml:trace contextRef="#ctx0" brushRef="#br0" timeOffset="1547.46">549 55 4297,'-3'0'237,"1"0"0,0 1 1,0-1-1,0 1 0,1 0 0,-1 0 1,0 0-1,0 0 0,0 0 0,1 0 1,-1 0-1,0 1-237,-9 4 2236,10-6-2067,1 0 0,0 0 0,0-1-1,-1 1 1,1 0 0,0 0 0,0 0-1,0 0 1,-1 0 0,1 0 0,0-1 0,0 1-1,-1 0 1,1 0 0,0 0 0,0-1-1,0 1 1,0 0 0,0 0 0,-1-1 0,1 1-1,0 0 1,0 0 0,0-1 0,0 1 0,0 0-1,0 0 1,0-1 0,0 1 0,0 0-1,0 0 1,0-1 0,0 1 0,0 0 0,0-1-1,0 1 1,0 0 0,0 0 0,0-1-1,0 1-168,3 14 7918,2 10-4723,0-2-3000,-1 2 0,0-1 0,-1 8-195,3 61 976,-3-69-747,-1 0 1,-2 0 0,0 1-1,-1-1 1,-2 11-230,-7 37 254,7-36-75,-3-1-1,-3 11-178,1-17 97,1 0 1,2 1-1,0 0 0,2 0 1,1 0-1,2 16-97,-2 64 395,0-82-158,1 0 1,3 27-238,-16-84-4163,-11-4-5657,1 17 2019</inkml:trace>
  <inkml:trace contextRef="#ctx0" brushRef="#br0" timeOffset="2067.06">298 906 5929,'1'-10'10826,"2"5"-7063,8 10-3103,0 0 0,0 0 1,-1 1-1,0 0 0,0 1 0,0 0 1,-1 1-1,6 5-660,67 72 2185,-62-58-1378,-16-21-625,0-1-1,0 1 1,0-1 0,1 0 0,0 0 0,0 0 0,0 0-1,3 0-181,-6-6 31,0 0 0,0 0-1,0 0 1,0 0 0,0-1-1,0 1 1,0-1 0,0 0-1,0 1 1,-1-1 0,1 0-1,-1 0 1,2-2-31,5-5 98,7-8 70,0 0 1,-2-1 0,0 0 0,-1-1 0,-1 0 0,1-4-169,-8 16 124,-5 7-145,1 0-1,-1 1 1,0-1-1,1 0 1,-1 0-1,0 0 0,0 1 1,1-1-1,-1 0 1,0 0-1,1 0 1,-1 0-1,0 0 1,0-1-1,1 1 1,-1 0-1,0 0 1,1 0-1,-1-1 1,0 1-1,1 0 1,-1-1-1,0 1 1,1-1 21,-30-12-4109,13 5 122,-39-14-4198</inkml:trace>
  <inkml:trace contextRef="#ctx0" brushRef="#br0" timeOffset="4303.89">174 40 4257,'-10'-14'14307,"21"12"-8147,37 15-5529,-28-7 372,41 9-129,-1-3 0,57 3-874,-25-8 1351,1 5-1351,-80-9 840,-20-1 532,5-2-1359,1 0 0,0 0 0,-1 1-1,1-1 1,0 1 0,-1-1-1,1 1 1,0 0 0,0-1-1,-1 1 1,1 0 0,0 0-1,0 0 1,0-1 0,0 1 0,0 1-1,0-1 1,0 0 0,1 0-1,-1 0 1,0 0 0,0 2-13,-16 42 37,3 51-144,9 31 172,3-58-26,-3 0 0,-3 2-39,-22 152 242,0-105-136,27-107-94,0-1 1,0 0-1,-1-1 1,0 1 0,-1 0-13,-17 46 53,26-65-1583,-1 1-1,2 0 1,-1 0 0,1 0 0,0 1 0,1 0 0,0 0 0,0 0 0,4-3 1530,14-14-5207,2 1-1,18-13 5208,-44 36-64,64-54-3630,-39 22 5870,-11-5 4273,-14 37-6239,0-1 0,1 0 0,-1 1 0,0-1 0,0 0 0,0 1 0,0-1 0,0 0 1,0 0-1,0 1 0,0-1 0,0 0 0,0 1 0,0-1 0,-1 0 0,1 1 0,0-1 0,0 0 0,-1 1 0,1-1 0,0 0 1,-1 1-1,1-1 0,-1 1 0,0-1-210,-12 5 4021,-15 23-1897,-7 22-1047,-2 1 667,3 1 0,-17 36-1744,46-78 114,-4 8-2,9-17-99,0 0 0,0 0 0,0 0 0,0 0 0,0 0 0,0-1 0,0 1 0,0 0 0,-1 0 0,1 0 0,0 0 0,0 0 0,0 0 0,0 0 0,0 0 0,0 0 0,0 0 0,0 0 0,0 0 0,0 0 0,-1-1 0,1 1 0,0 0 0,0 0 0,0 0 0,0 0 0,0 0 0,0 0 0,0 0 0,0 0 0,-1 0 0,1 0 0,0 0 0,0 0 0,0 0 0,0 0 0,0 0 1,0 0-1,0 1 0,0-1 0,-1 0 0,1 0 0,0 0 0,0 0 0,0 0 0,0 0 0,0 0 0,0 0-13,-1 1 29,0 0-1,0 0 1,0 0 0,0-1 0,-1 1 0,1 0-1,0-1 1,0 1 0,0-1 0,-1 1 0,1-1 0,0 1-1,-1-1 1,1 0 0,0 0 0,-1 0 0,1 0-1,0 0 1,-1 0 0,1 0 0,-1 0-29,-33 0-46,26-2-38,0 0 0,0 0 0,0-1 0,0 0 0,1 0 0,-1-1 0,1 0 0,0-1 0,0 1 0,0-2 0,0 1 0,1-1 0,0 0 0,1-1 0,-1 1 0,-1-3 84,-11-14-172,1-1 0,1-1-1,0-1 1,-2-8 172,28 48 216,2 1 0,0-1 0,1-1 0,0 0 0,1 0 1,13 8-217,104 77 463,-103-78-148,-22-16-243,-4-4 40,0-6-2100,2-5-3920,9-15-3190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28:39.57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760 1159 12123,'0'-5'9038,"-2"-1"-3143,0 11-5504,2 0-1,-1 1 0,0-1 0,1-1 1,0 2-1,1-1 0,-1 0 0,1 0 0,0 0 1,1 5-391,3 17 500,1 150 527,-11 65-1027,0-15 281,-1-93-281,7-138 0,-1 4 0,0-1 0,1 0 0,-1 0 0,0 0 0,0 0 0,0 0 0,1 0 0,-1 1 0,0-1 0,0 0 0,0 0 0,-1 1 0,1-1 0,0 0 0,0 0 0,0 0 0,-1 0 0,1 0 0,0 0 0,-1 0 0,1 0 0,-6-12-510,4 8-544,-1-1 1,1 1 0,-1-1 0,0 2-1,-2-2 1,1 1 0,-3-4 1053,-23-18-6224</inkml:trace>
  <inkml:trace contextRef="#ctx0" brushRef="#br0" timeOffset="615.01">570 1780 9258,'6'-4'11453,"2"0"-7555,-1 13-3463,0-2 0,0 2 0,-1 0 0,0 0 1,-1 1-1,0-2 0,-1 3 0,0-1 0,0-1 0,-1 2 0,-1-1 0,1 0 0,-1 8-435,0-7 104,0 0 0,0 0 1,1 0-1,1 0 0,0 0 0,1-1 1,0 0-1,1 0 0,0 0 1,0 0-1,1-2 0,1 4-104,-6-11 16,-1 1 1,1-1-1,-1 1 0,1-2 1,0 1-1,0 1 0,0-1 1,0 0-1,0 0 0,0 0 1,1 0-1,-1-1 0,0 1 1,0-1-1,0 1 0,0-1 1,1 0-1,-1 1 0,0-1 1,0 0-1,0-1 0,1 1 1,-1 0-1,0-1 0,0 1 1,0-1-1,0 1 0,0-1 1,0 0-1,0 0 0,0 0 1,0 0-1,0-1 0,0 1 1,-1 1-1,1-2 0,0 1 1,-1-1-1,1 1 0,-1-1 0,1-1-15,5-4 63,-1 0 1,-1 0-1,0-1 1,0 0 0,-1 1-1,0-2 1,0 1-1,-1 0 1,1-2-65,0-9 0,2 0 0,0-1 0,2 2 0,0 0 0,1 0 0,0 0 0,2 1 0,0 1 0,2-2 0,-9 15-262,-4 3 211,-1 0 0,1 1 0,-1-1 0,1 0 0,-1 0 0,1 0 0,-1 1 0,1-1 0,-1 0 0,1 0 0,-2 0 0,1 0 0,1 0 0,-1 0 0,1 0 0,-1 0 0,1 0 0,-1 0 0,1 0 0,-1 0-1,0-1 1,1 1 0,-1 0 0,1 0 0,-1-1 51,-19-10-8543,-13-4 916</inkml:trace>
  <inkml:trace contextRef="#ctx0" brushRef="#br0" timeOffset="3048.09">177 554 7322,'-1'0'734,"0"0"0,0 0 0,0 1 1,0-1-1,1 0 0,-1 0 0,0 1 1,0-1-1,1 0 0,-1 1 1,0-1-1,1 1 0,-1-1 0,0 1 1,1-1-1,-1 1 0,0-1 0,1 1 1,-1 0-1,1 0-734,-12 20 4714,0 32-6526,9-35 3593,-17 86-38,9-42-618,-4-1 1,-3 5-1126,18-64 20,-1-1-1,1 0 1,0 0-1,-1 1 1,1-1 0,-1 0-1,1 0 1,-1 0 0,0 1-1,1-1 1,-1 0 0,0 0-1,0 0 1,0 0-1,0 0 1,0-1 0,0 1-1,-1 1-19,2-2 0,-1 0 0,0 0 0,1 0-1,-1 0 1,1 0 0,-1-1 0,0 1 0,1 0-1,-1 0 1,1 0 0,-1 0 0,0-1-1,1 1 1,-1 0 0,1-1 0,-1 1-1,1 0 1,-1-1 0,1 1 0,0-1 0,-1 1-1,1-1 1,-1 1 0,1-1 0,0 1-1,-1-1 1,-22-44-1079,18 26 338,0-2 0,1 2 1,1 0-1,1-1 1,1 0-1,1-1 0,1 2 1,1-7 740,7-44-4345,13-44 4345,-19 100-263,11-66-786,-8 40 1070,2 0 1,2 0 0,3-4-22,-11 40 178,0 1 1,0 0-1,1 0 0,0-1 1,0 1-1,0 0 1,0 0-1,0 0 1,0 1-1,0 0 1,1 0-1,-1 0 1,1-1-1,0 2 1,-1-1-1,1 0 1,0 1-1,0 0 1,0 0-1,1 0 0,0 0 1,-1 0-1,0 1 1,0 0-1,4 0-178,11 0 453,-1 0 0,2 1 0,-1 1 0,-1 0 0,4 2-453,-15-2 243,0-1 0,-1 1 0,1 0 0,0 1 0,-1-1-1,1 1 1,0 0 0,-1 1 0,0 0 0,0 0 0,4 3-243,-8-4 128,1-1 1,-1 0 0,-1 1-1,1 0 1,0-1 0,-1 1-1,1 0 1,-1-1 0,0 1 0,0 0-1,0 0 1,0 0 0,-1 0-1,1 0 1,-1 0 0,0 0-1,0-1 1,0 1 0,0 0-1,0 1 1,-1-1 0,1 0 0,-1 0-1,0 0 1,0-1 0,0 1-1,0 0 1,-1 0-129,-5 11 83,0-1-1,-1-1 1,0 1 0,-1-2-1,-1 1 1,0 0-1,-1-2 1,0 1 0,-5 3-83,-26 17 220,-1-1 0,-8 2-220,10-7 74,1 2-1,-14 13-73,54-37-327,6-3-548,12-3-1900,15-16-1135,62-31-990</inkml:trace>
  <inkml:trace contextRef="#ctx0" brushRef="#br0" timeOffset="3552.88">648 480 3665,'-19'42'13605,"-17"16"-9508,3-1-1820,17-26-633,1 1 0,-8 29-1644,25-101 2835,3-36-2980,5 37 99,1 2 0,2-1 0,2 2 0,1 0 0,19-30 46,-34 65-3,-1-1 0,1 1 0,0-1 0,0 1 0,0-1 1,0 1-1,0 0 0,0 0 0,0 0 0,1 0 0,-1 0 0,0 0 1,1 0-1,-1 0 0,0 0 0,1 0 0,0 1 0,0-2 3,-1 2-3,0 1 1,0-1-1,0 0 0,0 0 0,0 0 0,-1 1 1,1-1-1,0 0 0,0 1 0,-1-1 0,1 0 1,0 1-1,0-1 0,-1 1 0,1 0 0,0-1 1,-1 1-1,1-1 0,-1 1 0,1 0 0,-1-1 1,1 1-1,-1 0 0,0-1 0,1 1 3,3 8-18,0 1-1,-1-2 0,1 2 1,-1 0-1,0 2 19,-3-10 0,17 92 299,-5 0 1,-3 38-300,-3-60 60,-7-55-607,-3-18-1121,-15-35-5199,13 23 4714,-42-85-12735</inkml:trace>
  <inkml:trace contextRef="#ctx0" brushRef="#br0" timeOffset="3898.17">506 621 2793,'3'0'14787,"7"0"-12059,7 0 1153,10 0-1040,7-3-761,10 0-519,4-3-977,-8-8-296,-2 5-288,-10-2-488,-5-1-2225,1-17-3392</inkml:trace>
  <inkml:trace contextRef="#ctx0" brushRef="#br0" timeOffset="4238.21">960 578 16804,'-24'65'7732,"14"-42"-6569,-2-1 0,0-1 0,-3 3-1163,15-24 10,0 0 1,0 0-1,0 0 1,0-1 0,0 1-1,0 0 1,0 0 0,0 0-1,0 0 1,0 0-1,0 0 1,0-1 0,0 1-1,0 0 1,0 0-1,0 0 1,0 0 0,0 0-1,0 0 1,-1-1-1,1 1 1,0 0 0,0 0-1,0 0 1,0 0-1,0 0 1,0 0 0,0 0-1,0 0 1,-1 0 0,1 0-1,0 0 1,0-1-1,0 1 1,0 0 0,0 0-1,0 0 1,-1 0-1,1 0 1,0 0 0,0 0-1,0 0 1,0 0-1,0 0 1,-1 0 0,1 0-1,0 0 1,0 0 0,0 1-1,0-1 1,0 0-1,0 0 1,-1 0 0,1 0-1,0 0 1,0 0-1,0 0 1,0 0 0,0 0-1,0 0 1,0 0-1,0 1 1,-1-1 0,1 0-1,0 0 1,0 0-1,0 0 1,0 0-11,-3-20 80,6-29-599,3 25 363,2-1 0,0 1 1,2 0-1,2 0 0,0 2 0,1-1 0,1 1 0,1 1 0,1 0 0,1 1 0,1 1 0,1 1 0,1 0 0,0 1 0,11-6 156,-28 21 3,0 0 0,1 1-1,-1-1 1,1 1 0,-1 0 0,1 1-1,-1-1 1,1 0 0,-1 1 0,1 0-1,0-1 1,-1 1 0,1 0-1,0 1 1,0-1 0,0 1 0,0-1-1,-1 1 1,1-1 0,-1 2 0,0-1-1,1 0 1,-1 1 0,0 0-1,1 0-2,-2 0 70,0-1-1,1 1 0,-2 0 0,1-1 0,0 1 0,0 0 0,-1 0 0,1-1 0,-1 1 1,1 0-1,-1 1 0,0-1 0,0 0 0,0 1 0,0-1 0,0 1 0,-1-1 0,2 1 1,-2-2-1,1 2 0,-1-1 0,0 1 0,0-1 0,0 1 0,0-1 0,-1 1 0,1-1 1,-2 1-1,1-2 0,1 2 0,-1-1 0,0 1 0,0-1 0,-1 0 0,0 2-69,-1 1 201,-1-1 0,0 1 0,0-1-1,0 1 1,-1-1 0,1 0 0,-1-1-1,0 0 1,0 1 0,-5 1-201,-62 28 783,43-21-549,23-9-221,-76 39 245,75-39-252,1 1 0,1 0 0,0 0 1,-1 1-1,1-1 0,1 1 0,-1 0 0,1 0 0,0 1 0,0-1 0,1 1 0,-1 0-6,3-4-4,1 0 0,-1 0 0,1-1 0,-1 1 0,1 0 0,0 0 0,-1 0 0,1 0 0,0 0 0,1 0 0,-1 0 0,0 0 0,0 0 0,1 0 0,-1 0 0,1-1 0,0 0 0,0 1 0,-1 0 0,1 0 0,0-1 4,2 4-7,1-1 1,-1 0-1,0-1 0,1 1 0,0-1 1,0 1-1,0-1 0,3 2 7,6 3-7,2 0 0,-1-1 0,0 0 0,1-2 0,5 2 7,-6-3-55,1 0 0,-1 0 0,2-3 0,-1 1 0,13 0 55,14-7-2515,-30-9-1026,1-21-1631</inkml:trace>
  <inkml:trace contextRef="#ctx0" brushRef="#br0" timeOffset="4654.24">1470 511 14171,'-13'47'7546,"-13"18"-3092,4-16-1760,25-89-1087,-1-2-1722,7 12 62,3 1 0,0 1 0,1 0 0,2 0-1,1 1 1,2 1 0,6-7 53,-21 29-13,0 0 1,0 0-1,1 0 0,0 1 1,-1-1-1,2 1 0,-1 0 1,4-2 12,-7 5-3,0 0 1,0-1 0,0 1-1,0 0 1,0-1 0,0 1-1,0 0 1,0 0 0,0 0-1,0 0 1,0 0 0,0 0-1,0 0 1,0 0 0,1 0-1,-1 1 1,0-1 0,0 0-1,0 1 1,0-1 0,0 1-1,0-1 1,0 1 0,-1-1-1,1 1 1,0 0 0,0-1-1,0 1 1,0 0 0,-1-1-1,1 1 1,0 0 0,-1-1-1,1 1 1,-1 0 0,1 0-1,-1 0 1,1 0 0,-1 0-1,0 1 3,11 22 112,-1 0 0,-2 1 0,-1 0 0,-1 0 0,-1 0 0,0 14-112,11 54 349,-1-38-297,1 0 0,3-1 0,10 15-52,-27-66-2429,-7-16-1061,-16-38-2410</inkml:trace>
  <inkml:trace contextRef="#ctx0" brushRef="#br0" timeOffset="4984.64">1354 678 12363,'3'0'4609,"1"0"-3249,10 4 872,10-1 393,2-3-785,12 0-175,3-7-857,-1 2-416,1-10-392,-7 1-600,4-6-1513,-7-9-3040,5-40-12082</inkml:trace>
  <inkml:trace contextRef="#ctx0" brushRef="#br0" timeOffset="5315.2">1273 301 4761,'9'-34'11009,"6"2"-4996,26-31-1471,-19 35-3725,3 2 1,0 1 0,4-1-818,-22 21 124,1-4 257,1 1-1,0 1 1,1-1-1,0 1 1,1 0-1,10-3-380,-19 9 44,0 0 0,1 0 0,-1 0 0,0 1 0,1-1 0,-1 1 0,1 0 0,-1 0 0,1 0 0,-1 0 0,1 0-1,-1 0 1,2 0 0,-2 1 0,1 0 0,-1-1 0,0 1 0,1 0 0,-1 0 0,0 0 0,0 0 0,1 1 0,-1-1 0,0 1 0,0-2 0,-1 2 0,1-1-1,0 1 1,0 0 0,-1 0 0,1 0 0,-1 0 0,0 0 0,1 1 0,-1-1 0,0 1-44,28 48-1336,-3 2 0,14 40 1336,-20-45-1552,7 21-4698</inkml:trace>
  <inkml:trace contextRef="#ctx0" brushRef="#br0" timeOffset="6063.96">1344 595 3993,'-3'8'14652,"-1"6"-6064,-3 13-4030,-3 20-4578,0-3-1207,4-20 3158,-4 7-1875,6-20-601,0 1-1,1 0 1,1-2 0,0 3 0,0 3 545,2-15-206,0-1-1,0 1 1,0-1-1,0 1 1,0-1-1,0 1 1,1-1-1,-1 1 1,0-1-1,0 1 1,0-1-1,0 1 1,1-1-1,-1 1 1,0-1-1,1 1 1,-1-1-1,0 1 1,1-1-1,-1 0 1,0 0-1,1 0 1,-1 1-1,1-1 1,0 1 206,22 1-8167</inkml:trace>
  <inkml:trace contextRef="#ctx0" brushRef="#br0" timeOffset="6455.99">1931 448 12771,'0'3'6049,"-3"2"-4249,-7 16 1105,0 7-304,-3 13-705,2 5-512,0 9-392,8-8-183,-7-1-665,3-17 48,4-6-120,0-12-144,-1-2-600,8-12-641,-1-11-1311,0-15-3105,28-90-1489</inkml:trace>
  <inkml:trace contextRef="#ctx0" brushRef="#br0" timeOffset="6802.03">1931 488 13987,'-2'16'2353,"1"0"0,0-1 0,1 2 0,1 0-2353,1 1 1020,0 0 0,1 1 0,2-1 0,0-1 0,1 1 0,0-1 0,2 0 0,0 0 0,5 6-1020,-13-22 3,0-1 1,0 0-1,0 1 0,1-1 1,-1 1-1,0-1 1,0 1-1,0-1 0,1 0 1,-1 1-1,0-1 0,1 0 1,-1 1-1,0-1 0,1 0 1,-1 0-1,0 1 1,1-1-1,-1 0 0,1 0 1,-1 0-1,1 1 0,-1-1 1,0 0-1,1 0 0,-1 0 1,1 0-1,-1 0 1,1 0-1,-1 0 0,1 0 1,-1 0-1,0 0 0,1 0 1,-1 0-1,1 0 0,-1 0 1,1-1-1,-1 1 0,2 0 1,-2 0-1,0 0 1,1-1-1,-1 1 0,0 0 1,1 0-1,-1-1 0,0 1 1,1 0-1,-1-1 0,0 1 1,1 0-1,-1-1 1,0 1-1,0-1 0,0 1 1,1 0-1,-1-1 0,0 1 1,0-1-1,0 1 0,0 0 1,0 0-1,0-1 1,0 1-1,0 0 0,0-1 1,0 0-4,13-46-24,-8 28 7,77-219 17,-82 238 0,0 0 0,0 0 0,0-1-1,0 1 1,0 0 0,0 0 0,0-1 0,0 1 0,0 0-1,1 0 1,-1-1 0,0 1 0,0 0 0,0 0 0,0-1 0,0 1-1,0 0 1,0 0 0,0 0 0,1-1 0,-1 1 0,0 0-1,0 0 1,0 0 0,1-1 0,-1 1 0,0 0 0,0 0 0,0 0-1,1 0 1,-1 0 0,0 0 0,0-1 0,1 1 0,-1 0 0,0 0-1,0 0 1,1 0 0,-1 0 0,0 0 0,0 0 0,1 0-1,-1 0 1,0 0 0,0 0 0,1 0 0,-1 0 0,0 1 0,0-1-1,1 0 1,-1 0 0,0 0 0,0 0 0,0 0 0,1 0-1,-1 1 1,0-1 0,0 0 0,0 0 0,1 0 0,-1 0 0,0 1-1,0-1 1,0 0 0,0 0 0,15 28-19,9 48 14,-22-69 14,9 37 12,-4-13-16,2 0 0,6 10-5,-12-34-1,1 1 1,-1 0-1,1-1 1,1 1-1,0-1 1,0 0-1,0-1 1,1 1-1,0-1 1,0 0-1,2 0 1,-7-5-47,0-1-1,0 1 1,0 0 0,0-1 0,0 0-1,0 1 1,0-1 0,0 1-1,-1-1 1,1 0 0,0 0-1,0 0 1,1 0 0,-1 0 0,0 0-1,0 0 1,0 0 0,0 0-1,0 0 1,0 0 0,0 0-1,0-1 1,0 1 0,-1 0 0,1-1-1,0 1 1,0-1 0,0 1-1,0-1 1,0 0 0,-1 1-1,1-1 48,34-32-3826,-12 8 811,75-70-4665</inkml:trace>
  <inkml:trace contextRef="#ctx0" brushRef="#br0" timeOffset="7140.22">2750 367 13683,'-10'0'1308,"0"1"0,1 0 0,-1 1 0,0 0 1,0 0-1,1 1 0,0 0 0,0 0 0,0 1 0,-1 1-1308,-5 3 700,2-1 0,0 2 0,0 1 0,1-1 0,-1 2 0,0 1-700,-4 6 239,1 0 0,0 1 1,2 0-1,1 2 0,1-1 1,1 1-1,-10 22-239,15-28 20,1 1 0,1 0 0,0 0 0,2 0 0,0 0 0,0 1 0,2-1 0,0 7-20,0-17-1,1-1-1,-1 1 1,1 0 0,0 0 0,0 0-1,1-1 1,0 1 0,0-1-1,0 1 1,1-2 0,0 2 0,0-1-1,0 0 1,0 0 0,1-1 0,0 0-1,1 1 1,-1-1 0,1 0-1,-1 0 1,1-1 0,0 0 0,0 0-1,0 0 1,2 1 1,-5-3-117,1-1-1,0 1 1,-1 0-1,1-1 1,0 0 0,-1 1-1,2-1 1,-1 0 0,-1 0-1,1-1 1,0 1-1,-1-1 1,1 1 0,0-1-1,-1 0 1,1 0-1,-1 0 1,1 0 0,-1 0-1,0 0 1,1-1-1,-1 1 1,1-2 117,2 0-471,-1-1 1,0 0-1,0 0 0,0-1 1,1 0-1,-1 1 0,-1-1 0,0 0 1,0 0-1,-1-1 0,1 1 1,0-4 470,26-100-6431</inkml:trace>
  <inkml:trace contextRef="#ctx0" brushRef="#br0" timeOffset="7470.69">2363 641 14787,'10'6'3049,"4"-3"1000,16 2-1145,5 1-39,11-3-1089,2-3-751,3-6-609,0-5-416,4-7-272,-2 1-1497,-2-6-1215,4 3-2538,64-46-2847</inkml:trace>
  <inkml:trace contextRef="#ctx0" brushRef="#br0" timeOffset="7471.69">2984 474 9034,'-3'14'7129,"0"9"-4912,-1 18 800,-2 10 703,2-2-1775,1-4-177,3-8-976,3-14-312,-3-14-480,0-6-160,0-9-952,-6-8-1456,-12-85-4658</inkml:trace>
  <inkml:trace contextRef="#ctx0" brushRef="#br0" timeOffset="7808.72">2797 477 7114,'14'0'10602,"-1"-3"-8130,12 0 1601,15-3-1312,11-8-937,-7-1-840,7-2-568,-7 3-416,-6-4-568,3 10-2096,-1-4-2793,39-11-6922</inkml:trace>
  <inkml:trace contextRef="#ctx0" brushRef="#br0" timeOffset="8304.2">3293 560 15139,'-10'68'8431,"-10"30"-2041,19-98-6368,1 0 0,-1 0 0,1 0 1,0 0-1,-1 0 0,1 0 0,-1 0 1,1 0-1,-1 0 0,1 0 0,-1 0 1,1 0-1,0 0 0,-1 0 0,1-1 1,-1 1-1,1 0 0,0-1 0,-1 1 1,1 0-1,0-1 0,-1 1 0,1 0 1,0-1-1,0 1 0,-1 0 0,1-1 1,0 1-1,0-1 0,0 1 0,-1-1 1,1 1-1,0-1 0,0 1 0,0 0 1,0-1-23,-12-21-787,11 9 282,0 0 0,0-1-1,1 2 1,1-2 0,0 1 0,1 0-1,0 1 1,1-1 0,1 0-1,0 1 1,1-1 0,0 2-1,5-8 506,-3 7-218,0-1 0,0 1 0,2 0 0,-1 1 0,2 0 0,-1 0 0,2 1 0,0 0 0,0 1 0,1 0 0,0 1-1,6-3 219,-17 10 58,0 0-1,1 0 0,0 0 0,-1 0 0,1 0 0,-1 0 0,1 1 0,0-1 1,0 1-1,-1-1 0,1 1 0,0 0 0,0-1 0,0 1 0,0 0 1,-1 0-1,1 1 0,0-1 0,0 0 0,0 1 0,-1-1 0,1 1 0,0-1 1,-1 1-1,1 0 0,0 0-57,-1 0 176,0 1 1,0-1-1,0 1 1,0 0-1,0-1 1,-1 1-1,1 0 0,0 0 1,-1-2-1,1 2 1,-1 0-1,0 0 1,0 0-1,0 0 1,0 0-1,0-1 1,0 1-1,0 0 1,-1 0-1,1 0 0,-1 0 1,1-1-1,-1 0 1,0 1-1,1 0 1,-2 0-177,-20 49 946,11-30-159,2 2-1,0-1 0,1 2 1,-2 11-787,9-29 90,0 0 1,0-1 0,1 1-1,-1 0 1,1 0 0,1-1-1,-1 1 1,1 0 0,0 0-1,0-1 1,1 1 0,0-1-1,0 1 1,0 0 0,1-2-1,1 1 1,-1 1 0,0-1-1,0 0 1,4 2-91,-3-3 0,-1-1 0,1 1 0,0-1 0,1 0 0,-1-1 0,0 1 0,1-1 0,-1 1 0,1-1 0,1 0 0,-1-1 0,0 1 0,0-1 0,0 0 0,0 0 0,0-1 0,0 1 0,0-1 0,0 0 0,1-1 0,-1 1 0,0-1 0,1 0 0,-1 0 0,0-1 0,0 1 0,0-1 0,2-1 0,3-2 0,-1 2 0,0-2 0,1-1 0,-2 0 0,1 0 0,-1 1 0,0-2 0,-1-1 0,0 2 0,0-2 0,0 0 0,-1 0 0,4-6 0,-4 4 0,0 0 0,0 0 0,-1 0 0,0 0 0,-1 0 0,0-1 0,0-2 0,1 32 0,0 0 0,1 0 0,1-1 0,1 1 0,5 9 0,-5-14 0,1 0 0,2 0 0,-1-1 0,0 1 0,1-2 0,2 2 0,-8-10 0,0 1 0,1-1 0,0 1 0,-1-1 0,1 0 0,0-1 0,0 0 0,0 0 0,0 0 0,1 0 0,-1-1 0,1 0 0,1 0 0,-1-1 0,-1 1 0,5-1 0,-6-2 0,-1 1 0,1-1 0,-1 0 0,1 0 0,-1-1 0,0 1 0,2-1 0,-2 0 0,0 0 0,0-1 0,0 1 0,-1-1 0,1 1 0,-1-1 0,1 0 0,-1 0 0,0-1 0,0 1 0,0-1 0,-1 0 0,1 1 0,-1-1 0,2-3 0,3-4 0,-2-1 0,0 0 0,0 0 0,-1 0 0,-1-1 0,0 1 0,0-10 0,-2 9 0,0-1 0,-1-1 0,0 2 0,-1-2 0,-1 2 0,-2-8 0,3 14 0,-1 0 0,0 0 0,-1 1 0,1 0 0,-1-1 0,-1 1 0,1 0 0,-2 0 0,1 0 0,0 0 0,-1 2 0,0-2 0,-4-3 0,7 7-8,0 0-1,-1 1 1,1 0 0,-1-1-1,1 1 1,-1 0 0,0-1 0,0 1-1,0 0 1,1 0 0,-1 0-1,0 1 1,-1-1 0,1 1-1,0 0 1,0 0 0,0 0 0,0 0-1,0 0 1,0 1 0,-1-1 8,-3 3-283,0-1 1,0 1-1,0-1 1,0 2-1,-1 0 1,2 0-1,0 0 1,0 1-1,0-1 1,-3 5 282,-113 107-7603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28:54.87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1 694 13971,'1'-4'7310,"8"-17"-3735,36-33 885,19-17-4460,-32 37 567,-2-1 1,-1 0-1,-2-2 0,3-9-567,-20 24 334,-10 22-329,0 0 1,0 0-1,0 0 1,0 0-1,0 1 1,0-1 0,0 0-1,0 0 1,0 0-1,0 0 1,0 0-1,0 0 1,0 1 0,0-1-1,0 0 1,0 0-1,-1 0 1,1 0-1,0 0 1,0 0-1,0 0 1,0 0 0,0 0-1,0 1 1,0-1-1,0 0 1,0 0-1,0 0 1,-1 0 0,1 0-1,0 0 1,0 0-1,0 0 1,0 0-1,0 0 1,0 0 0,0 0-1,-1 0 1,1 0-1,0 0 1,0 0-1,0 0 1,0 0-1,0 0 1,0 0 0,-1 0-1,1 0 1,0 0-1,0 0 1,0 0-1,0 0 1,0 0 0,0 0-1,0 0 1,-1 0-1,1 0 1,0 0-1,0-1 1,0 1 0,0 0-1,0 0 1,0 0-1,0 0 1,0 0-1,0 0 1,0 0 0,0 0-1,0-1 1,-1 1-1,1 0-5,-27 38 459,-4 30-459,4 1 0,-16 64 0,16-45 0,-26 51 0,59-152-2758,12-27-4354,9-18-3174</inkml:trace>
  <inkml:trace contextRef="#ctx0" brushRef="#br0" timeOffset="833.08">667 375 11731,'-29'3'10275,"1"4"-4152,-29 19-2489,37-14-3697,1 1 0,2 0 1,-1 1-1,-2 4 63,17-15 6,-1 0 0,0 0 0,1 0 0,1-1 0,-1 2 0,0-1 0,1 1 0,0 0 0,-1-1 0,2 1 0,-1 0 0,0-1 0,1 2 0,0-1 0,0 0 0,-1 0 0,1 1 0,1-2 0,-1 1 0,1 1 0,0-1 0,1 0 0,-1 1 0,1-2 0,1 1 0,-1 1 0,0-1 0,0 0 0,1 0 0,0 0 0,0-1 0,2 4-6,7 9-35,3-1 0,-1-1 0,2 0 0,-1-2 0,2 1 0,14 9 35,22 21-15,-43-37 15,-2 1 0,0 1 1,-1 0-1,0 0 0,1 0 0,-1 1 1,-1-1-1,-1 2 0,0-1 0,2 4 0,-5-10 9,-1 0-1,1-1 0,-1 1 0,0 0 0,0-1 0,1 0 0,-2 1 0,1 0 0,0 0 1,0-1-1,-1 1 0,0 0 0,1-1 0,-1 1 0,0-1 0,-1 0 0,1 1-8,-1 0 10,-1 0-1,1 0 1,-1 0 0,0-1-1,1 1 1,-1-1-1,0 0 1,-1-1-1,0 1 1,1 0-1,0-1 1,-1 1-1,1-1 1,-1 0 0,1 1-1,-3-1-9,-3 0 15,1 1-1,-1-1 0,0-1 1,0 1-1,0-2 0,0 1 1,0-1-1,0 0 1,1-1-1,-2 0 0,2 0 1,0-1-1,0 0 1,-6-2-15,11 4 2,0-1 0,0 1 0,0-1 1,0 1-1,-1-1 0,1 0 0,1 0 1,-1-1-1,1 1 0,-1 0 0,1-1 1,0 2-1,0-2 0,0 0 0,0 0 1,1 0-1,-1 0 0,1 0 0,0 0 0,0 0 1,0 0-1,-1 0 0,1 0 0,1 0 1,-1-1-1,1 1 0,0 0 0,0-1 1,0 1-1,1 1 0,-1-2 0,1 1 1,1 0-1,-2-1 0,2 1 0,-1 0 1,0 0-1,1 0-2,4-9-6,1 1 1,0 1 0,1-1-1,0 2 1,0-1-1,1 0 1,1 2-1,0-1 1,6-3 5,20-13-30,2 1-1,7-2 31,50-32-22,-91 55-231,0 1 0,-2-1 1,1 0-1,0-1 0,-1 1 0,1-1 1,-1 0-1,0 0 0,0 1 0,-1-1 1,1 0-1,-1 0 0,0 0 0,1-1 1,-1 2-1,-1-1 0,1 0 0,-1-3 253,0 3-283,0-1-1,1 2 1,-1-1-1,1-1 0,0 1 1,1 0-1,-1-1 1,1 1-1,-1 1 0,1-1 1,0 0-1,1 0 0,-1 1 1,1-1-1,0 1 1,0 0-1,1 0 0,-1 0 1,2-2 283,7-4-698,13-4 1022,-18 18 1094,-6 14 968,-3-6-2072,1 0 1,1 0 0,0 0-1,1-1 1,0 2-1,1-2 1,1 1 0,1 0-1,0-1 1,0 1 0,5 6-315,-9-17 42,1-1 0,0 1 0,-1-1 0,1 0 0,0 1 0,0-2 0,0 1 0,0 1 0,0-1 0,0 0 1,1 0-1,-1 0 0,1 0 0,0 0 0,-1-1 0,0 1 0,1 0 0,-1 0 0,1-1 0,-1 1 1,1-1-1,0 0 0,-1 1 0,1-1 0,-1 0 0,1 0 0,0 0 0,-1 0 0,1 0 0,-1 0 1,1 0-1,1-1 0,-2 1 0,1-1 0,-1 1 0,1-1 0,-1 1 0,1-1 0,-1 0 0,0 0 1,1 0-1,-1 0 0,0 0 0,0 0 0,1 0 0,-1 0 0,0 0 0,0 0-42,6-6 267,0-1 0,-1 0-1,-1 1 1,1-1 0,-2 0-1,2 0 1,0-5-267,-5 11 0,27-68 0,-26 64 0,-1 0 0,1 0 0,-1 0 0,-1 0 0,1 0 0,-1-1 0,0 2 0,0-1 0,-1-1 0,0 1 0,0 0 0,0 5-37,0-1-1,0 0 1,0 0 0,0 0-1,0 0 1,0 0 0,-2 0-1,2 0 1,-1 1 0,1-1-1,-1 1 1,0-1 0,0 1-1,1-1 1,-1 1 0,0 1-1,0-1 1,0 0 0,0 0-1,-1 1 1,1-1 0,0 0-1,-1 1 1,1-1 0,-1 1-1,1 0 1,0 0 0,0 0-1,-1 0 1,1 0 0,0 1-1,0-1 1,-1 0 0,1 1-1,0 0 1,0 0 0,-3 0 37,-2 0-415,0 2 0,0-1 1,-1 1-1,1 1 0,1-1 1,-1 1-1,1 0 0,-1 0 1,1 0-1,1 1 0,-1 0 1,-2 4 414,-46 65-8670</inkml:trace>
  <inkml:trace contextRef="#ctx0" brushRef="#br0" timeOffset="1500.7">1682 1 13835,'-43'46'9631,"-11"36"-6338,33-48-2029,-50 80 893,-28 45 179,-29 25-2336,-226 254 251,351-433-251,-19 25 0,22-29 0,-1 0 0,0 0 0,1 0 0,-1-1 0,1 1 0,-1 0 0,1 0 0,0 0 0,-1 0 0,1 0 0,0 0 0,0 0 0,0 0 0,0 0 0,0-1 0,0 1 0,0 0 0,0 0 0,0 0 0,0 0 0,0 0 0,1 0 0,-1 0 0,0 0 0,1 0 0,-1 1 0,33-24-399,24-8-338,-2-1 0,0-3 0,-4-1 0,11-12 737,-27 11 3052,-33 44-3034,0-1-1,1 1 0,0-1 1,0 0-1,1 1 0,0-1 1,0 0-1,1-1 0,1 1 1,-1-1-1,1 1 0,0-2 1,0 1-1,1-1 0,-1 0 1,1 0-1,3 1-17,-3-3 0,-1-1 0,-1 0 0,1 0 0,0 0 0,2-1 0,-2 0 0,0 0 0,0 0 0,0-1 0,2 0 0,-2 0 0,0-1 0,0 1 0,1-2 0,0 1 0,-1 0 0,0-1 0,0 0 0,-1-1 0,2 1 0,-1 0 0,-1-1 0,0-1 0,1 1 0,-2-1 0,2 0 0,-1 0 0,2-2 0,1-2 0,1 0 0,-2-1 0,0 1 0,0-1 0,-1 0 0,0 0 0,0-1 0,-1 1 0,-1-1 0,0-1 0,0 1 0,-1-1 0,0 1 0,-1-1 0,1-7 0,-3 16 1,0 0 0,0 1 0,0-1 0,0 0-1,0 1 1,0-1 0,0 0 0,-1 1 0,1-1 0,0 0 0,-1 1 0,0-1-1,1 1 1,-1-1 0,0 2 0,0-2 0,-1 1 0,1-1 0,0 1 0,0 0-1,0 0 1,0-1 0,-1 1 0,1 0 0,0 0 0,-1 0 0,1 0 0,-1 1-1,1-1 1,-1 0 0,1 1 0,-1-1 0,0 1 0,1-1 0,-1 1 0,1 0-1,-1-1 1,-1 1 0,1 0 0,0 0-1,-6 0-25,0 1 0,-1 0 0,0 0 0,1 0 0,-1 1 0,0 0 0,-5 3 25,2 0-330,-1-1-1,2 2 1,-1 1-1,1-1 1,-3 3 330,-123 85-5602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39:07.27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3289 3679 13035,'-3'0'9164,"-3"1"-4487,-17 5-628,16-2-3855,1 1 0,0 1-1,0-1 1,-1 0 0,2 2-1,0-1 1,0 1 0,0 0-194,-18 21 292,-926 1065-292,859-981 0,83-115-374,-3-15-747,-17-44-3365,-9-33-2432</inkml:trace>
  <inkml:trace contextRef="#ctx0" brushRef="#br0" timeOffset="497.02">2056 3662 9170,'-8'-9'14811,"14"11"-9727,22 16-4360,74 67 524,85 95-1248,79 110 1417,-117-125-1104,-61-71-313,42 45 0,44 71 0,-161-194 0,-13-15 0,0-1 0,0 0 0,0 0 0,1 0 0,-1 0 0,0 0 0,0 0 0,0 0 0,0 1 0,0-1 0,0 0 0,0 0 0,0 0 0,0 0 0,0 0 0,0 0 0,0 1 0,0-1 0,0 0 0,0 0 0,0 0 0,0 0 0,0 0 0,0 1 0,0-1 0,0 0 0,0 0 0,0 0 0,0 0 0,0 0 0,0 1 0,0-1 0,0 0 0,0 0 0,0 0 0,0 0 0,0 0 0,-1 0 0,1 0 0,0 1 0,0-1 0,0 0 0,0 0 0,0 0 0,0 0 0,0 0 0,-2 0 0,2 0 0,0 0 0,0 0 0,0 0 0,0 0 0,0 0 0,-1 0 0,1 0 0,0 0 0,0 0 0,0 0 0,0 0 0,0 0 0,-1 0 0,1 0 0,0 0 0,0 0 0,0 0 0,0 0 0,0 0 0,0 0 0,-1 0 0,1 0 0,0-1 0,-1 1 0,0-1 0,1 1 0,-1-1 0,1 1 0,-1-1 0,1 0 0,-1 1 0,1-1 0,0 0 0,-1 1 0,1-1 0,0 0 0,0 1 0,-1-1 0,1 1 0,0-1 0,0 1 0,0-1 0,0 0 0,0 0 0,0 1 0,0-1 0,0 0 0,0-1-58,0 1 0,-1-1 0,1 0 0,0 1 0,-1-1 0,1 1 0,-1-1 0,0 1 0,1-1 0,-1 1 0,0 0 0,0 0 0,0-1 0,0 1 0,-1-1 58,-13-18-2763,-25-40-5863</inkml:trace>
  <inkml:trace contextRef="#ctx0" brushRef="#br0" timeOffset="1088.3">1444 2488 4561,'-3'0'13363,"0"0"-10459,-5 3-287,5 3-16,-1 17-1377,-6 16 136,0 27-352,-4 14-71,-3 6-673,4-17 0,-2-18-264,12-19-8,0-18-560,6-14-1241,-3-26-1119,31-154-6066</inkml:trace>
  <inkml:trace contextRef="#ctx0" brushRef="#br0" timeOffset="1420.32">1568 2044 14187,'0'0'5457,"0"0"-3344,3 0 87,-3 3-760,3-3-1079,4 5-137,-4 1-224,5 11-729,-1 12-1879,3 103-3497</inkml:trace>
  <inkml:trace contextRef="#ctx0" brushRef="#br0" timeOffset="1756.74">1622 2894 1928,'-5'3'13412,"3"-5"-6045,4-9-1731,11-18-3522,0 5-2030,1 1-1,2 0 0,0 3 1,1-1-1,1 1 0,2 1 1,-1 0-1,4 0-83,-23 19-27,1-1-1,0 1 1,-1-1-1,1 0 1,0 1-1,0-1 1,0 0 0,-1 1-1,1 0 1,0-1-1,0 1 1,0-1 0,0 1-1,0 0 1,0 0-1,0-1 1,0 1-1,0 0 1,0 0 0,-1 0-1,1 0 1,0 0-1,0 0 1,0 0 0,0 1-1,0-1 1,0 0-1,0 0 1,0 1-1,0-1 28,2 2-33,-1-1 0,-1 1 0,1-1 0,-1 0-1,1 1 1,-1 0 0,0 0 0,1-1 0,-1 1-1,0 0 1,0 1 0,0-1 0,0 0 33,3 12-37,1 0 1,-2 0 0,2 14 36,-4-23 25,3 28 87,-4-24-1,0-2 0,1 2 1,0-1-1,1-1 1,-1 2-1,1-1 1,1-1-1,3 8-111,-6-14 19,0-1-1,1 1 1,-1-1 0,0 0-1,1 1 1,-1-1-1,1 1 1,-1-1 0,1 0-1,-1 1 1,1-1-1,-1 0 1,1 0-1,-1 0 1,1 1 0,-1-1-1,1 0 1,-1 0-1,1 0 1,-1 0 0,1 0-1,0 0 1,-1 0-1,1 0 1,-1 0 0,1 0-1,-1 0 1,1 0-1,-1 0 1,1 0 0,0-1-1,-1 1 1,1 0-1,-1 0 1,1-1-1,-1 1 1,0 0 0,1-1-1,-1 1 1,2 0-1,-2-1-18,22-20 221,-20 19-221,65-72 13,-9 10-47,4 0-1,16-9 35,-78 73 0,0 0-1,1 0 1,-1 0-1,0 0 1,0 0 0,0 0-1,1 0 1,-1 0-1,0 0 1,0 0-1,1 0 1,-1 0 0,0 0-1,0 0 1,0 0-1,1 0 1,-1 0-1,0 0 1,0 0 0,0 0-1,1 0 1,-1 0-1,0 0 1,0 0-1,0 0 1,1 0 0,-1 1-1,0-1 1,0 0-1,0 0 1,0 0-1,1 0 1,-1 0-1,0 1 1,0-1 0,0 0-1,0 0 1,0 0-1,0 1 1,0-1-1,1 0 1,-1 0 0,0 0-1,0 1 1,0-1-1,0 0 1,0 0-1,0 0 1,0 1 0,0-1-1,0 0 1,0 0-1,0 1 1,0-1-1,0 0 1,3 26-51,-2 38-23,-1-51 86,-9 183 377,9-190-202,4 20-1242,6-28-1023,9-19-1112,43-64-3014</inkml:trace>
  <inkml:trace contextRef="#ctx0" brushRef="#br0" timeOffset="2107.31">2870 1562 9034,'-3'38'7746,"-4"13"-4834,-14 59 857,-18 118-1056,-19 67 231,-14-11-951,51-209-337,8-10-1656,3-13 0,-5 43 0,9-39 0,2-24-720,4-21-921,0-25-2503,-16-120-5450</inkml:trace>
  <inkml:trace contextRef="#ctx0" brushRef="#br0" timeOffset="2439.57">2217 2594 14523,'14'5'4313,"10"1"-2129,35 3 1585,30-18-1264,14-11-969,10-15-416,-11-1-615,-15-4-505,-25 5-617,-21 12-2143,11-6-3946</inkml:trace>
  <inkml:trace contextRef="#ctx0" brushRef="#br0" timeOffset="2769.36">4137 1488 3697,'-10'23'13851,"-3"17"-11803,-22 49 1681,-27 111-1296,-17 82-489,-9 18-224,25-131-567,53-104-257,-4-13-832,7-9-64,-3 32-384,4-32-240,9-21-1217,-3-27-1112,7-121-3712</inkml:trace>
  <inkml:trace contextRef="#ctx0" brushRef="#br0" timeOffset="3108.13">3588 2514 12347,'10'10'6441,"5"-1"-4505,18 14 1073,20-8-280,8-13-1097,4-2-232,4-8-760,-11-4-616,-9-8-24,-5 4-2064,-10-7-2673,28-26-3241</inkml:trace>
  <inkml:trace contextRef="#ctx0" brushRef="#br0" timeOffset="3441.63">4100 2722 2280,'33'1'17650,"0"0"-10956,-26-1-6305,1-1-1,0 1 1,-1-1-1,0-1 1,0 1-1,0-1 1,1-1 0,-2 2-1,6-4-388,-6 1 96,1 1 0,0-1 1,-1-1-1,0 2 0,0-2 0,-1 0 0,0 0 0,0-1 1,1 2-1,-2-2 0,1 0 0,-1-1 0,-1 3 0,1-3 1,-1 1-1,0-1 0,-1 1 0,1-2-96,-1-2 71,1 1-1,-1 0 0,-1 0 1,0-1-1,-1 1 0,0 0 1,0-1-1,-1 1 1,0 1-1,-1-2 0,-1 1 1,0 0-1,-1-2-70,4 8-14,-1 0 0,0 0 1,-1 0-1,1 0 0,0 0 0,-1 1 0,1-1 1,-1 1-1,0 0 0,0-1 0,0 1 1,0 0-1,-1-1 0,1 1 0,-1 0 0,1 1 1,-2-1-1,2 0 0,-1 2 0,-2-2 14,2 1-36,0 0-1,0 1 1,0 0-1,0 0 1,0 0 0,0 0-1,0 0 1,0 1-1,0-1 1,0 1-1,0 0 1,0 0-1,0-1 1,0 1-1,1 0 1,-1 1-1,-1 1 37,-8 4-114,2 0 0,1 0 0,0 1 0,-1 1 0,1-1-1,1 1 1,1 0 0,-1 1 0,-2 3 114,-2 7-36,1 0-1,0 1 1,2 0-1,1 0 1,1 0 0,1 1-1,1 0 1,-1 9 36,5-21-1,0-2 1,1 2-1,0-1 1,1-1-1,0 1 0,0 0 1,1 0-1,2 0 1,-2-1-1,3 5 1,-3-7 11,1-2 1,0 2-1,1-1 1,-1 0-1,1 0 0,0-1 1,0 1-1,1-1 1,0 1-1,0-1 0,0-1 1,0 0-1,0 0 0,0 1 1,2-2-1,2 2-11,-2-1-7,0-1-1,-1 0 1,1-1 0,1 0-1,-1 1 1,1-1-1,-1-1 1,0 0-1,1 0 1,-1 0 0,0-1-1,0 0 1,1 0-1,0 0 1,-2 0-1,3-2 8,11-4-1056,-2 0-1,1-1 0,-2-1 1,0-2-1,1 1 1,-1-1 1056,86-59-7227</inkml:trace>
  <inkml:trace contextRef="#ctx0" brushRef="#br0" timeOffset="3771.69">4465 2832 13427,'30'-35'8121,"17"-17"-1820,-32 36-5777,1 0 0,1 0 0,1 1 0,0 0 0,1 3 0,2 0-524,7 1 284,-28 11-284,1 0 0,-1 0-1,1 0 1,-1 0 0,1 0-1,-1 0 1,0 0 0,1 0 0,-1 0-1,0 1 1,1-1 0,-1 0-1,1 0 1,-1 0 0,0 1-1,1-1 1,-1 0 0,0 1-1,0-1 1,1 0 0,-1 0-1,0 1 1,0-1 0,1 0-1,-1 1 1,0-1 0,0 1-1,0-1 1,0 0 0,1 1 0,-1-1-1,0 1 1,0-1 0,0 1 0,0 3-32,0 1 0,-1 1 1,0-1-1,0 1 1,0-1-1,-1 0 0,0 3 32,0-2 8,-8 30-51,1-1 0,-2 26 43,11-61 9,1 0 1,-1-1 0,0 1 0,0 0 0,0 0 0,1 0-1,-1 0 1,0-1 0,0 1 0,1 0 0,-1 0 0,0 0-1,0 0 1,1 0 0,-1 0 0,0 0 0,0-1 0,1 1-1,-1 0 1,0 0 0,1 0 0,-1 0 0,0 0 0,0 0-1,1 1 1,-1-1 0,0 0 0,0 0 0,1 0 0,-1 0-1,0 0 1,1 0 0,-1 0 0,0 0 0,0 1 0,0-1-1,1 0 1,-1 0 0,0 0 0,0 1 0,1-1 0,-1 0-1,0 0 1,0 0 0,0 1 0,0-1 0,0 0 0,1 1-1,-1-1 1,0 0 0,0 0 0,0 1 0,0-1 0,0 0-1,0 0 1,0 1 0,0-1 0,0 0 0,0 1 0,0-1-10,26-28 960,-14 15-710,1 2-250,1 1 0,-1 1 0,2-1 0,0 1 0,3 0 0,-11 4 0,1 2 0,0-1 0,1 1 0,-1 1 0,0 0 0,0 0 0,0 0 0,1 1 0,0 0 0,-1 0 0,6 1 0,-12 0 0,1 0 0,-1 1 0,0-1 0,0 1 0,0-1 0,0 1 0,0 0 0,0 0 0,0 0 0,0 0 0,0 0 0,-1 0 0,1 1 0,0-2 0,-1 1 0,1 1 0,-1-1 0,1 1 0,-1 0 0,1 0 0,18 39 0,-13-22 0,-5-20 0,0 0 0,0 1 0,-1-1 0,1 0 0,-1 0 0,1-1 0,-1 1 0,2 0 0,-2-1 0,1 1 0,-1 0 0,0-1 0,0 1 0,1-1 0,8-9 0,15-11 0,0 1 0,2 0 0,10-3 0,-28 19 0,-1-1 0,2 1 0,0 0 0,-1 3 0,0-2 0,2 0 0,-1 1 0,1 0 0,0 1 0,-1 0 0,1 1 0,-1 0 0,2 1 0,-10 0 0,0 0 0,0 0 0,0 0 0,0 1 0,0-1 0,0 1 0,0 0 0,0-1 0,0 1 0,0 0 0,0 0 0,0 0 0,-1 1 0,1-1 0,1 0 0,-2 1 0,1-1 0,-1 1 0,0-1 0,2 2 0,-1-1 0,0 2 0,0 0 0,0 0 0,-1 0 0,1 0 0,-1 0 0,0 0 0,0 0 0,0 1 0,-1-1 0,1 16 0,-1 0 0,0 0 0,-2-1 0,-1 6 0,0-6 0,-3 19 29,4-30-50,0 0 0,1 0 0,0 1 0,0-2 0,1 1 0,0 0 1,0 0-1,1 1 0,0-2 0,1 3 21,-2-10-190,1 1 0,-1-1 1,1 0-1,-1 1 0,1-1 0,-1 0 0,1 0 1,-1 1-1,1-1 0,-1 0 0,1 0 0,-1 0 1,1 0-1,0 1 0,-1-1 0,1 0 0,-1 0 0,1 0 1,0 0-1,-1-1 0,1 1 0,-1 0 0,1 0 1,-1 0-1,1 0 0,-1-1 0,1 1 0,0 0 1,-1 0-1,1-1 0,-1 1 0,0 0 0,1-1 1,-1 1-1,1-1 0,-1 1 0,1-1 190,34-22-5481,64-50-6888</inkml:trace>
  <inkml:trace contextRef="#ctx0" brushRef="#br0" timeOffset="4474.85">5681 2923 13259,'-1'47'10601,"-8"35"-10601,3-36 4499,-13 40-4499,10-55 423,-2 1 0,0-2-1,-2 0 1,-2 0 0,-1-1 0,-19 26-423,30-49 30,0 1 0,-1 0-1,0-1 1,0-1 0,0 1 0,-1 0 0,-6 3-30,12-9-9,-1 1 0,1 0 0,0 0 0,-1-1 0,1 1 0,0 0 0,-1-1 0,1 1 0,-1-1 0,1 0 0,-1 1 0,1-1 0,-1 0 0,1 0 0,-1 0 0,1 0 0,-1 0 0,0 0 1,1-1-1,-1 1 0,1 0 0,-1-1 0,1 1 0,0-1 0,-2 1 0,2-1 0,-1 0 0,1 0 0,0 0 0,0 1 0,-1 0 0,1-2 0,0 1 0,0 0 0,0 0 0,0 0 0,0 0 0,0-1 0,1 1 0,-1 0 0,0-1 0,1 1 1,-1-1-1,0 0 9,-2-5-180,0-2 0,0 1 0,1 0 1,0-1-1,0 1 0,1 0 0,-1-1 1,2 1-1,0 0 0,0-7 180,5-14-588,-1-2-1,5-9 589,-8 33-54,28-99-1997,40-96 2051,-38 119-1590,32-54 1590,-57 127-23,10-24-21,0 1-1,4 3 1,-1-1-1,3 0 1,22-21 44,-37 44 57,1 1 0,0-1 1,1 2-1,0-1 0,-1 1 1,2 0-1,0 2 0,0-1 1,-1 0-1,5-1-57,-5 4 90,-2 0-1,0 1 1,1 0 0,-1 0 0,2 1 0,-2-1-1,1 1 1,-1 1 0,1-1 0,0 2 0,0-1-1,-1 0 1,0 1 0,0 0 0,1 0 0,0 2-90,-3-3 127,0 1 1,0 1-1,0-1 1,-1 1-1,2-1 1,-2 1-1,0 0 1,0 0-1,0 1 1,0-1-1,-1 1 1,1-1 0,-1 2-1,0-1 1,1 0-1,-2 1 1,1-1-1,-1 0 1,0 1-1,0 0 1,-1 0-1,1-1 1,0 4-128,-2 0 138,0-1 0,0 0 0,0 0 0,-1 1 0,0-2 0,-1 2 0,1-1 0,-1 0 1,-1-1-1,0 1 0,1 0 0,-3-1 0,2 1 0,-1-1 0,0 1 0,-3-1-138,-7 12 180,-2-2 1,-1 0 0,0-1-1,0-1 1,-2 0-1,1-1 1,-21 9-181,0-1 67,0-3-1,-1 0 1,-31 7-67,30-15-489,36-13-777,22-8-696,149-70-4973,-88 47 4477,-1-5 1,68-45 2457,-106 48 3356,-34 32 4608,-11 16-7566,1-2 1,0 2 0,1-1-1,1 2 1,0-2-1,1 1 1,0 0 0,1 0-1,0 10-398,1-4 89,0 0 0,2 1 0,0-2 0,2 1 0,0 0 0,1 3-89,-2-14 11,-1 1 1,1 0-1,1-1 0,0 0 1,0 1-1,1-2 1,-1 1-1,1-1 1,0 1-1,1-2 1,0 2-1,1-2 1,-1 1-1,1-1 1,0 0-1,0-1 0,1 1 1,-1-1-1,1-1 1,0 0-1,0 1 1,1-2-1,-1 1 1,0-1-1,0 0 1,1-1-1,0 0 1,0 0-1,-1-1 0,1 0 1,0-1-1,0 1 1,-1-2-1,0 1 1,2-1-1,-2 0 1,0-1-1,0 0 1,0 0-1,0 0 1,0-1-1,2-2-11,3-4 0,1 1 0,-2-2 0,0 0 0,0 0 0,-1 0 0,-1-2 0,0 1 0,-1-2 0,0 1 0,-2-2 0,1 2 0,-1-1 0,-1-1 0,-1 1 0,-1-2 0,1-4 0,0 2 0,-2-1 0,0 0 0,-2 1 0,0-2 0,-1 1 0,0 0 0,-2 0 0,-1 0 0,0 0 0,-1 1 0,-2 0 0,0 0 0,-2-4 0,6 16 0,-2 0 0,1 0 0,0 1 0,0 0 0,-1-1 0,0 1 0,0 0 0,-1 1 0,1-1 0,-1 1 0,-1 0 0,1 0 0,-1 0 0,1 1 0,-1 0 0,0-1 0,-5 0 0,4 1 0,-1 1 0,1 1 0,-1-1 0,-1 1 0,2 1 0,-1 0 0,0 0 0,1 0 0,-2 1 0,1 0 0,1 0 0,-1 1 0,1 0 0,-2 0 0,1 1 0,-11 4 0,0 0 0,1 1 0,0 1 0,1 0 0,-14 10 0,22-12 0,-1 0 0,1 0 0,1 0 0,0 1 0,0 1 0,0-2 0,1 3 0,1-2 0,0 2 0,-4 7 0,9-15 0,-1 0 0,1 0 0,0 0 0,0 0 0,1 0 0,-1 0 0,1 0 0,-1 0 0,1 0 0,0 0 0,0 0 0,0 0 0,0 0 0,0 0 0,0 1 0,1-1 0,-1 0 0,1 0 0,0 0 0,-1 0 0,1-1 0,0 1 0,1 0 0,-1 0 0,1 0 0,-1 0 0,0-1 0,1 1 0,-1 0 0,1-1 0,-1 1 0,1-1 0,0 0 0,0 0 0,-1 1 0,1-2 0,0 1 0,0 0 0,0-1 0,1 1 0,9 3 0,0 0 0,-1-1 0,2-1 0,-1 0 0,-1 0 0,1-1 0,6-1 0,20 0 6,0-2 0,0-2 0,0-1 1,-1-1-1,7-4-6,187-55-74,-159 44-12,-63 18-285,0 1 0,2 0 0,-2 0 0,1 1 0,4-1 371,38 10-6818</inkml:trace>
  <inkml:trace contextRef="#ctx0" brushRef="#br0" timeOffset="-29944.71">14638 60 10042,'-4'6'12020,"3"11"-7490,4 24-5155,-1-26 2089,1 154-19,-7-1 0,-15 60-1445,4-67 1223,7 0 0,13 108-1223,-2-252 21,1-22 0,-2-30-231,-9 1-3319,1-1 0,3 1-1,0-10 3530,-3-107-8400</inkml:trace>
  <inkml:trace contextRef="#ctx0" brushRef="#br0" timeOffset="-29374.89">14656 0 4369,'1'3'10408,"1"16"-6088,-5 0-3029,-2 0 0,1 0-1,-2 0 1,-5 12-1291,-13 22 2462,-28 46-2462,39-76 567,6-9-106,13-16 155,10-19 82,13-29-381,2 2 0,0 2 1,10-7-318,-30 40 122,-11 13-110,0 0-1,0-1 0,0 1 0,1 0 1,-1 0-1,0-1 0,1 1 0,-1 0 1,0 0-1,0 0 0,1 0 0,-1 0 1,0 0-1,1 0 0,-1-1 0,1 1 1,-1 0-1,0 0 0,1 0 0,-1 0 0,0 0 1,1 0-1,-1 0 0,1 0 0,-1 0 1,0 0-1,1 0 0,-1 0 0,1 0 1,-1 0-1,0 0 0,1 1 0,-1-1 1,0 0-1,1 0 0,-1 0 0,0 0 1,1 0-1,-1 0 0,0 0 0,1 1 1,-1-1-1,0 0 0,0 0 0,0 1 0,1-1 1,-1 0-1,0 1 0,0-1 0,0 0 1,1 1-1,-1-1 0,0 0 0,0 1 1,0-1-1,0 1 0,0-1 0,0 0 1,0 1-1,0-1 0,0 1 0,0-1 1,0 1-12,12 41-23,-3-10 90,0-8-108,-4-10-108,0 1 0,0-1 0,3 0 0,-1-1 0,0 0-1,1 1 1,10 8 149,-16-20-217,1 0-1,-1 0 0,1 0 1,-1 0-1,0-1 0,1 0 1,-1 1-1,1-1 0,0 0 0,-1 0 1,1 0-1,0 0 0,0 0 1,1-1-1,-1 1 0,0-1 1,0 1 217,109 0-6726</inkml:trace>
  <inkml:trace contextRef="#ctx0" brushRef="#br0" timeOffset="-28773.91">14679 2357 8946,'3'-18'9745,"4"0"-4464,31-33-3425,-16 24-365,176-239 2751,-203 284-4033,1 0 1,1 0-1,0 1 0,2 0 0,0 11-209,-2 21 160,-8 39-160,2-1 0,2 37 0,20-155-3622,46-56-9005,37-40-1266</inkml:trace>
  <inkml:trace contextRef="#ctx0" brushRef="#br0" timeOffset="-28361.75">15452 1961 14211,'-24'5'10458,"0"7"-4479,19-9-5583,-1 1 0,1 1 0,0 0 0,-1 0 0,2-1 0,-1 2 0,1 0-396,-1 1-362,1-1 0,0 1-1,0 0 1,1 0 0,-2 1 0,3 0 0,-1 0 0,0 4 362,2 16 1439,4-10-1476,1-1 0,2 1 0,0-1 0,0-1 0,1 1 0,1 0 1,2-1 36,2 7-112,-2 0 0,8 21 112,-15-35-11,-1 1 1,0-2-1,-1 1 1,0 0-1,-1 0 1,0 0-1,0-1 1,-1 2-1,0-1 1,-1 1 10,1-2 19,-2-1 0,1 1 0,-2-1-1,1 0 1,-1 0 0,-2 4-19,6-10 4,-1 0 0,1 0 0,-1 0 0,0 0 0,0 0 0,1-1 1,-1 1-1,0-1 0,0 1 0,0 0 0,0 0 0,0-1 0,0 1 0,0-1 0,0 1 0,0-1 0,0 1 0,-1-1 0,1 0 0,0 1 0,0-1-4,-1 0 2,0-1 0,1 1 1,-1-1-1,1 1 0,0-1 1,-1 0-1,1 1 0,0-1 1,0 0-1,-1 0 0,1 0 1,0 1-1,0-1 0,0 0 1,0 0-1,0 0 0,1-1 1,-1 1-1,0 0 0,1 0 1,-1-1-1,0 0-2,-3-8-2,0 1 0,0-1 0,0 1 0,1-1 0,1 0 0,0 0 0,1 0 0,0 0 0,1 1 0,0-1 0,0-2 2,2-13-10,1 1-1,1-1 0,2 2 0,1-3 11,-2 11-636,0 0-1,1-1 1,0 2 0,2-1 0,0 1 0,5-6 636,-8 13-505,1 0-1,0 1 1,0-1 0,0 1-1,1 0 1,-1 1 0,1 0-1,1 0 1,0 0 0,-1 1-1,1 0 1,0 0 0,8-2 505,15-4-6194</inkml:trace>
  <inkml:trace contextRef="#ctx0" brushRef="#br0" timeOffset="-27806.17">15755 1893 8554,'-1'1'9728,"-4"0"-4966,-9 10-1926,7 0-2477,-1 3 0,2-1-1,1 0 1,0 1 0,1-1-1,1 2 1,-1 3-359,4-16 14,-1 1-1,1-1 1,-1 0-1,1 0 1,0 0 0,0 0-1,0 1 1,0-1-1,0 1 1,1-1 0,-1 1-1,1-1 1,0 0-1,-1 0 1,1 0 0,0 1-1,1-1 1,-1 0 0,0 0-1,1 0 1,-1 0-1,1 0 1,-1 0 0,1 0-1,0 0 1,0-2-1,0 2 1,0-1 0,0 1-1,0-1 1,0 0-1,2 0 1,-2 0 0,0 0-1,1 0 1,-1 0-1,1-1 1,-1 1 0,1-1-1,-1 0 1,1 1-1,-1-1 1,1-1 0,-1 1-1,1 0 1,2-1-14,4 0 105,-1-1-1,0 0 1,1 0 0,0-1 0,-1 1-1,-1-1 1,1-1 0,-1 0-1,2 0 1,-2-1 0,0 1 0,-1-1-1,1-1 1,0 0 0,-1 1 0,-1 0-1,3-6-104,2 1 123,-1-2 0,-1 1 0,0-1 0,-1 0-1,-1-1 1,1 1 0,-2-1 0,0 1 0,2-13-123,-6 22 31,0-1 0,0 1 0,-1-1-1,0 0 1,1 2 0,-1-2 0,0 0 0,-1 1 0,1-1 0,-1 1 0,1-1 0,-1 2 0,0-2 0,0 1 0,-1-1-1,1 1 1,-1 0 0,0 0 0,0 0 0,0 0 0,0 1 0,0-1 0,-1 0 0,0 0 0,0 1 0,1 0-1,-3-2-30,1 2-27,0 1-1,-1-1 1,1 1-1,0 0 0,-1 0 1,0 0-1,1 0 0,-1 1 1,1-1-1,0 1 1,-1 0-1,1 0 0,-2 1 1,2-1-1,-1 1 0,1 0 1,0 0-1,-1 0 0,1 0 1,0 1-1,0-1 1,-2 1 27,-1 2-400,-1 1 1,1-1-1,0 1 1,-1-1-1,2 2 1,-1-1 0,1 1-1,1 0 1,-1 0-1,1 1 400,-2 1-1323,2-1 0,0 2 0,0 0 0,1-1-1,0 1 1,1 0 1323,-23 85-13883</inkml:trace>
  <inkml:trace contextRef="#ctx0" brushRef="#br0" timeOffset="-27272.65">16656 1572 1272,'-72'75'13896,"4"2"-7239,-20 36-3217,-97 161-1119,141-201-1265,-24 57-1056,55-101 71,2 1 0,-1-1 1,4 0-1,0 2 0,3 0 0,-1 10-71,4-35 3,2 1 0,-1-2 1,2 1-1,-1 1 0,2-1 1,-1-1-1,0 1 0,0 1 1,1-1-1,0-1 0,0 1 1,1 0-1,0 0-3,-2-5-10,0 0 1,0 1-1,1-1 0,-1 1 1,0-1-1,1 0 0,-1 1 1,1-1-1,0 0 0,-1 0 1,1 0-1,0 0 0,0 0 0,1 0 1,-1-1-1,0 1 0,0 0 10,2-1-37,-1 0 0,1 0 0,0 0 0,-1 0 0,1 0 0,-1-1 0,1 1-1,0-1 1,0 0 0,-1 0 0,1 0 0,-1-1 0,0 1 37,26-14-86,0-1 0,-3 0 0,1-2 1,-1-1-1,-2-1 0,11-10 86,74-57 45,-88 72 5,-17 11 10,-1 0-1,1 1 0,0 0 0,1 0 1,-1 0-1,0 0 0,1 0 1,1 1-1,-2 0 0,5-2-59,-8 8 113,0-1 0,0 1 0,0 0 0,0-1 0,-1 1 0,1-1 0,-1 0 0,0 1-1,0 0 1,-1 1-113,1-2 102,0 17 2,0 0 0,2-1 0,1 0 1,0 1-1,4 7-104,-6-22-2,2 1 1,-2-1-1,2 0 1,-1 0 0,0 1-1,1-1 1,0 0-1,0-1 1,1 0 0,-1 1-1,1-1 1,0 0-1,2 0 1,-2-1-1,0 1 1,1 0 0,0-1-1,0 0 1,0 0-1,0-1 1,4 1 1,-6-3 28,1 1 0,0-1-1,-1 1 1,1-1 0,0 0 0,-1-1 0,1 1 0,-1-1 0,2 1 0,-1-1 0,-1 1-1,1-1 1,-1-1 0,0 1 0,1-1 0,-1 1 0,0-1 0,0 0 0,0 0 0,1-1-1,-1 1 1,0-1 0,-1 1 0,1 0 0,-1-1 0,0 0 0,0 0 0,0 0 0,0 0-28,7-9 158,0-1 1,-1 0 0,-1-1 0,-1 2 0,0-3 0,0-3-159,0 2 55,-2 1 1,0-3 0,-1 2 0,-1 0 0,-1 0 0,-1-1-1,0 1 1,-1-2 0,-1 2 0,-1 0 0,0 0 0,-1-2-56,0 9-129,0-1 1,0 0 0,-1 2 0,1-2-1,-2 2 1,1-1 0,-1 1 0,-2 0-1,2 0 1,-4-2 128,2 3-429,-1 0 1,0 1-1,-1 1 0,1-1 1,0 0-1,-2 1 0,1 0 1,0 2-1,-2-1 0,2 1 1,-6-1 428,-93-16-7446,-18 4 7446</inkml:trace>
  <inkml:trace contextRef="#ctx0" brushRef="#br0" timeOffset="9664.14">3952 4796 10098,'2'-1'7960,"13"-5"-4739,16-21-2397,-3-1 0,0-1 0,-1-2 0,5-11-824,86-133 4900,-68 94-1608,45-49-3292,-91 126 0,34-36 0,-37 39 0,0 0 0,0 0 0,0 0 0,0 0 0,0 0 0,0 0 0,1 0 0,-1 0 0,0 1 0,0-1 0,1 1 0,-1-1 0,0 1 0,1-1 0,-1 1 0,1 0 0,-1-1 0,1 1 0,-1 0 0,0 0 0,1 0 0,-1 0 0,1 0 0,0 1 0,0-1 0,-1 0 0,1 1 0,-1-1 0,0 1 0,1-1 0,-1 1 0,1 0 0,9 10 0,-1 0 0,0 1 0,-1-1 0,0 0 0,-1 1 0,0 2 0,-1-2 0,2 10 0,3 1 0,54 118 0,-28-57 0,24 35 0,-48-96 0,0 1 0,2-3 0,1 1 0,1-2 0,1 1 0,1-2 0,3 2 0,-14-14 0,-1-1 0,1 1 0,0-2 0,0 1 0,2-1 0,-2 0 0,1 0 0,1-2 0,0 1 0,-1-1 0,1 0 0,0 0 0,1-1 0,-3-2 0,0 0 0,1 0 0,-1-1 0,0 0 0,0 0 0,0-1 0,0 0 0,0-1 0,-1 0 0,2 0 0,-2 0 0,0-1 0,0 0 0,0-1 0,7-4 0,4-6 0,-1 0 0,0-1 0,-1-1 0,-1 0 0,-1-1 0,-1-1 0,-1 1 0,0-1 0,-2-1 0,0-1 0,-2 0 0,0 0 0,-2-1 0,0 0 0,-2 0 0,-1 0 0,2-22 0,-6 38 0,-2-12 0,1 16 0,2 3 0,0-25-3467,-10-11-3660</inkml:trace>
  <inkml:trace contextRef="#ctx0" brushRef="#br0" timeOffset="11795.41">6413 4180 16764,'-4'-1'3803,"-4"10"1554,-9 21 1486,3 22-6843,2 1 0,4-1 0,2 2 0,1 33 0,4-73 0,-1 21 0,1 1 0,1-2 0,2 1 0,2 1 0,5 15 0,-7-41 0,1-1 0,0 0 0,2 1 0,-1-1 0,0 0 0,1 0 0,0-1 0,1 1 0,0-1 0,2 0 0,-3-4 0,-1 1 0,1-1 0,0 0 0,1-1 0,-1 1 0,1 0 0,1-1 0,-1 0 0,0 0 0,0-1 0,0-1 0,0 1 0,2 0 0,-2-1 0,1 0 0,3 1 0,5-2-143,-2 0-1,0 0 1,1-1 0,-1-1 0,0 0-1,1-1 1,-2 1 0,1-2-1,0 0 1,0-1 0,-2 0 0,2 0-1,-1-2 1,-1 1 0,1-1 0,7-8 143,-15 12-619,0-1 0,-1 1 0,2 0 0,-2-1 0,0 0 0,0-1 0,-1 1 0,3-4 619,31-70-6767</inkml:trace>
  <inkml:trace contextRef="#ctx0" brushRef="#br0" timeOffset="12133.89">5945 4421 13627,'27'-9'3921,"8"6"-1353,27-6 105,7 6-1161,-4 1-264,-3 2-791,-8 2-201,-13-2-256,2 0-601,-13-5-1991,66-61-3601</inkml:trace>
  <inkml:trace contextRef="#ctx0" brushRef="#br0" timeOffset="12462.91">5969 4054 6465,'14'0'10675,"10"3"-9091,28-3 2321,31 0-1769,19-9-343,26-11-585,5-9-488,-2-1-720,-11-8-8,-13 0-1952,106-59-3882</inkml:trace>
  <inkml:trace contextRef="#ctx0" brushRef="#br0" timeOffset="12795.81">8055 3816 18284,'-31'12'5857,"-13"11"-4297,-50 27 1401,-26 41-1257,-20 29-887,-87 100-417,4 49-152,167-188-88,18-16-320,-34 60-8,28-41 40,30-30-584,14-31-113,4-18-895,2-13-1993,9-24-1072,5-118-4953</inkml:trace>
  <inkml:trace contextRef="#ctx0" brushRef="#br0" timeOffset="12796.81">7066 4063 17444,'18'1'481,"1"1"1,0-1-1,0 3 0,-1 0 1,1 1-1,-2 0 1,1 1-1,-1 1 0,1 1 1,-2 0-1,1 0 1,-1 2-1,-1 0 0,0 1 1,-1 0-1,1 2 1,-1 1-482,34 35 2345,-3 1 1,-2 2 0,34 54-2346,-57-77 102,40 56-102,-11-14 0,2-1 0,44 41 0,-94-110-24,-1 0 0,1 1 0,-1-1 0,1 0 0,0-1 0,-1 1 0,1 0 0,0 0 0,0 0 0,0-1 0,0 1 0,0-1 0,-1 1 0,1 0 0,0-1 0,0 1 0,1-1 0,-1 1 0,0-1 0,0 0 0,0 1 0,0-1 0,0 0 0,0 0 0,1 0 0,-1 0 0,1 0 24,0-3-421,0 0 0,0-1-1,0 0 1,-1 0 0,0 0-1,0 0 1,0 0 0,-1 1-1,1-1 1,-1 0 0,0-4 421,9-107-10665</inkml:trace>
  <inkml:trace contextRef="#ctx0" brushRef="#br0" timeOffset="13349.18">6217 4461 8402,'4'0'12907,"4"-7"-6378,14-4-1731,106-5-4645,-54 7-164,1 1 0,17 4 11,-88 4 0,0-8-3311,27-15-5591,56-43-8699</inkml:trace>
  <inkml:trace contextRef="#ctx0" brushRef="#br0" timeOffset="13881.44">8485 4060 16380,'-1'6'7280,"-2"3"-4743,-4 13-1300,-29 253 948,-35 178 963,58-408-3104,6-29-88,6-13-24,1-6-41,0-48-5874,-3-16-680,6-91-4871</inkml:trace>
  <inkml:trace contextRef="#ctx0" brushRef="#br0" timeOffset="14235.39">8031 3745 6049,'1'-4'11513,"3"-1"-6274,25-8-4319,-28 12-106,31-10-75,0 2 1,0 0-1,0 2 1,1 2 0,11-1-740,-6 3 217,0 0 0,0 3 1,2 1-1,-2 2 1,0 1-1,0 2 0,-1 1 1,0 2-1,0 2 0,-1 0 1,0 2-1,7 6-217,-28-13 123,-2 2-1,0 0 1,0 0-1,-1 2 1,0 0 0,0-1-1,-2 2 1,1 0-1,6 8-122,-13-13 39,0 0 1,-1 0-1,1-1 0,-1 1 0,-1 1 0,1 0 0,-1-2 1,0 2-1,-1 0 0,2 0 0,-2 0 0,-1 0 1,1 0-1,-1-1 0,-1 1 0,1 0 0,-1 0 0,0 0 1,-2 0-1,1 0 0,-1 1-39,-4 8 0,-1-2 0,0 0 0,-2 1 0,0-2 0,0 1 0,-1-2 0,-1 1 0,0-2 0,0 0 0,-2-1 0,0 1 0,-5 1 0,-22 14 0,-1-1 0,-1-3 0,-35 12 0,5-3 0,-21 3 0,71-27 0,0-1 0,0 0 0,-1-2 0,1 0 0,-1-1 0,-10-2 0,33-1-49,0 0-1,-1 0 1,1 0 0,-1-1-1,1 1 1,0 0 0,-1 0-1,1 0 1,0 0 0,-1-1-1,1 1 1,0-1 0,-1 0-1,1 1 1,0-1 0,0 0-1,0 0 1,0 0 0,0 0-1,0 0 1,-1 0 0,1 0-1,0 0 1,1 0 0,-1-1-1,0 1 1,1 0 0,-1 1-1,0-2 1,1 1 0,0 0-1,-1-1 1,1 1 0,0-1-1,0 1 1,0-1 49,-1-8-887,1 1 0,0-1 0,1 1-1,0-1 1,1-3 887,2-18-2991,0-44-5330</inkml:trace>
  <inkml:trace contextRef="#ctx0" brushRef="#br0" timeOffset="14896.02">6337 4383 7210,'-7'6'6026,"7"-5"5616,8-3-6881,6-1-5064,330-18 3734,-451 40-3431,-2 6 0,47-11 0,34-8 0,-94 26 0,237-45-871,-47-1-2786,35-14 3657,33-16-6616,72-35-4157</inkml:trace>
  <inkml:trace contextRef="#ctx0" brushRef="#br0" timeOffset="15801.84">10158 3409 7138,'-18'-15'10454,"-3"6"-4037,17 8-5807,-1 0-1,0 1 1,0 0-1,1 0 1,-1 0-1,1 0 1,-1 0 0,1 1-1,-3 0-609,-4 2 203,0 0 1,1 1-1,-1 0 0,1 0 1,0 1-1,0 0 0,0 1 0,-1 1-203,-23 19 154,1 2 1,2-1-1,1 3 0,1 1 0,2 1 0,2 1 0,-7 12-154,-12 25 189,3 0 0,3 2 0,-6 24-189,13-13 0,2 2 0,4 1 0,5 0 0,3 1 0,-3 85 0,17-145 0,2-1 0,1 1 0,1 1 0,2-1 0,0-1 0,2 1 0,1 0 0,2-1 0,7 16 0,46 90 0,-10-29 0,4-2 0,33 41 0,-84-136 0,-7-5 0,3-1 0,0 0 0,0 0 0,1 0 0,-1 0 0,0 0 0,0 0 0,0 0 0,0 0 0,0 0 0,1 0 0,-1 0 0,0 0 0,0 0 0,0 0 0,0 0 0,0 0 0,1 0 0,-1 0 0,0 0 0,0 0 0,0 0 0,0 0 0,0-1 0,2 1 0,-2 0 0,0 0 0,0 0 0,0 0 0,0 0 0,0 0 0,0 0 0,0 0 0,0-1 0,1 1 0,-1 0 0,0 0 0,0 0 0,0 0 0,0 0 0,0 0 0,0 0 0,0 0 0,0 0 0,0 0 0,0 0 0,0 0 0,0-1 0,0 1 0,0 0 0,0 0 0,0 0 0,0 0 0,0 0 0,0-1 0,0 1 0,0 0 0,0 0 0,0 0 0,0 0 0,-1 0 0,1 0 0,0-1 0,9-4-293,-3-3-1446,24-25-5063</inkml:trace>
  <inkml:trace contextRef="#ctx0" brushRef="#br0" timeOffset="18289.78">10199 4540 13803,'4'-2'12309,"12"-13"-7518,-10 4-4473,-1 0 0,1 1 0,0 1 0,1-1 0,2-2-318,12-17 274,-4 1-274,0-1 0,-3 1 0,2-8 0,-27 78 0,3 1 0,2 0 0,1 1 0,3 33 0,-7 51 0,-4-47 0,7-43 0,1 0 0,2 17 0,56-108-8746,-12 6 2291,50-59-1901</inkml:trace>
  <inkml:trace contextRef="#ctx0" brushRef="#br0" timeOffset="18620.79">10594 4449 11987,'-1'1'7155,"-1"1"-3299,-9 20-1731,4 14-1447,1 0 1,1 1-1,3-2 0,2 3 1,1-2-1,2 1 1,2-1-679,-3-25 158,1-2 0,0 2 0,0-1 0,1 0 0,0-1 0,1 1 0,0 0 0,2-2 0,-1 1 0,5 5-158,-9-12 51,0 1 0,0-1-1,0 0 1,0-1 0,0 1-1,0 0 1,1-1 0,0 1-1,-1-1 1,1 0 0,0 0-1,-1 0 1,1 0 0,0-1-1,-1 1 1,1 0 0,0-1-1,2 0-50,-2 0 22,0-1-1,2 1 0,-2-1 0,0 0 0,0-1 1,0 2-1,0-1 0,0-1 0,0 0 0,0 0 1,0 1-1,0-2 0,-1 1 0,2 0 0,-2-1 0,0 1 1,1-1-1,-1 2 0,1-4-21,11-13 0,0-3 0,-2 1 0,0 0 0,-2-1 0,0-1 0,0 1 0,-3-1 0,0-1 0,-2 1 0,2-12 0,-3 5 0,-1 0 0,-1 0 0,-2-1 0,-1 1 0,-1-1 0,-2 1 0,-1 0 0,-3 0 0,7 22 5,-1 2 1,0-2-1,0 1 0,0 0 0,-1 1 1,0-1-1,0 0 0,-2 0 0,-1-2-5,4 7-32,1 0 0,-1 0-1,1 0 1,-1 0 0,1 0-1,0 0 1,-1 0 0,1 1-1,-1-1 1,1 1 0,-1-1-1,0 1 1,1-1 0,-1 1-1,1 0 1,-1 0 0,0 0-1,1 0 1,-1 0 0,0 0-1,1 0 1,-1 0 0,1 1-1,-1-1 1,0 1 0,1-1-1,-2 1 1,2-1 0,-1 1-1,1 0 1,0 0 0,-1 0-1,1 0 1,0 0 0,0 0-1,-1 0 1,1 0 0,0 1-1,0-1 33,-4 3-509,1 0-1,0 1 0,0 1 0,-1-1 0,2 0 0,0 0 0,0 1 0,0 0 0,-1 2 510,-61 140-7568</inkml:trace>
  <inkml:trace contextRef="#ctx0" brushRef="#br0" timeOffset="18952.79">11230 4998 6201,'0'6'11979,"0"3"-9531,0 14 1153,0 9-688,0-3-953,-3 7-447,-1 8-401,1-7-472,-8-3-240,4-3-400,4-8 0,0-14 0,3-3 0,3-12-96,0 3-896,-3-8-1497,0-10-3072,15-75-3201</inkml:trace>
  <inkml:trace contextRef="#ctx0" brushRef="#br0" timeOffset="19298.32">11660 4240 15483,'-4'1'937,"0"-1"-1,1 0 0,-1 1 0,0 0 1,1 0-1,-2-1 0,2 1 0,0 1 1,-1-1-1,1 1 0,-1 1-936,-37 27 3041,31-18-2853,-1-1 1,2 3-1,0-2 1,-6 14-189,11-21 18,1-1-1,1 1 1,0 0 0,0 0 0,0 1-1,1-1 1,0 0 0,0 1 0,0 0-1,1-1 1,0 1 0,0-1 0,0 1-1,1 0 1,-1-1 0,1 0 0,1 1-1,-1-1 1,1 1 0,0-2 0,1 2-1,-1-1 1,1 0 0,3 2-18,0 0 8,1 1 0,0 0 0,0-1 0,2 0 0,-1 0 0,1-2 0,-1 1 0,1 0 0,1-1 0,1 0-1,-2-1 1,2 0 0,0 0-8,68 18 84,-62-18-85,1 1 0,-1 0 0,1-1 0,-2 3 0,1 0 0,-1 0 0,0 2 0,10 7 1,-23-14 5,0 1 0,0-1-1,-1 1 1,1 0-1,0 0 1,0 0-1,-1-1 1,0 1-1,-1 0 1,1 0-1,0 1 1,-1-1 0,0 1-1,0-1 1,0 0-1,0 1 1,0-1-1,-1 1 1,0 0-1,0 3-4,0-2 38,-1 0-1,-1 2 1,1-1-1,-1-1 1,0 1-1,-1 0 1,1 0-1,-1-1 1,0 1-1,-2-1 1,-1 3-38,-6 8 68,-1-1-1,-2-1 1,0 0 0,-1-2 0,1 0-1,-2 0 1,-6 3-68,21-14-11,-5 4-82,-2-1 0,0 1 0,1 0 0,0-1-1,-1-1 1,-1 0 0,1 0 0,-6 0 93,13-2-166,-1-1-1,0 0 1,1 0 0,0 0 0,-1 0 0,1-1 0,0 1 0,0-1 0,0 1 0,-1-1 0,1 0 0,0 1 0,0-1 0,0 0 0,0 0-1,0 0 1,-1-1 166,0-1-487,-1 0 0,2 0-1,-1-1 1,1 1 0,0 1-1,0-2 1,0 0-1,0 1 1,0-1 0,1 0-1,0 0 1,0 1 0,-1-4 487,-22-101-6130</inkml:trace>
  <inkml:trace contextRef="#ctx0" brushRef="#br0" timeOffset="19624.07">11415 4303 11050,'4'0'7826,"2"0"-6466,8 6 2433,10 0-936,17 0-297,7-3-799,12-6-201,2-3-1560,-4-8 0,1-2 0,-5-1 0,-3 3 0,-5-3-1520,-5 6-2793,68-27-2945</inkml:trace>
  <inkml:trace contextRef="#ctx0" brushRef="#br0" timeOffset="20007.9">12419 4309 15779,'-13'4'8069,"-2"7"-4420,-19 27-1738,30-33-1759,-7 10 134,1 0 0,1 1 0,-1 0 0,2 0 0,1 2 0,-1 4-286,6-17 11,1-3 0,0 3 0,1 0-1,-1 0 1,1 0 0,0-1-1,0 1 1,1 0 0,-1 0-1,1 0 1,0-1 0,1 0 0,-1 1-1,1 0 1,0-1 0,0 1-1,0-2 1,1 2 0,-1-1 0,1 0-1,0 0 1,0 0 0,1-2-1,-1 2 1,2-1 0,1 2-11,10 5 5,1 0 0,-1-1 0,1-1 0,2 0 0,-1-1 0,1-1 0,-1 0 0,1-1 0,7 0-5,-7-1 16,1 0 1,-2 1-1,1 2 1,-1 0-1,1 0 1,-2 2-1,0 0 1,0 0-1,-1 2-16,-14-10 14,0 0 0,0 1 1,-1-1-1,2 0 0,-1 1 0,-1-1 0,0 1 1,1 0-1,-1 0 0,0 0 0,0 0 0,0 0 1,0 0-1,0 0 0,-1 0 0,1 0 0,-1 0 1,1 0-1,-1 0 0,0 1 0,0-1 0,0 0 1,0 0-1,0 1 0,0-1 0,-1 1-14,0 1 28,-1 0-1,0 1 0,-1-1 1,1 1-1,-1-2 1,-1 1-1,1 0 1,0 0-1,0 0 0,-1-1 1,1 1-1,-2-1-27,-7 6-11,-2 0-1,1-1 1,0 0-1,-2 0 1,1-2-1,-1 1 1,-13 3 11,14-6-26,9-3-186,0 1 0,1-1 0,-1 0 0,0 0 0,-1 0 0,1 0 0,0-1-1,-1 0 1,1 0 0,-4 0 212,7-1-296,0-1 0,-2 1 0,2 0 0,0 0 0,0-1-1,-1 2 1,1-2 0,0 0 0,1 0 0,-1 0 0,0 0-1,1 0 1,-1 0 0,1 0 0,-1 0 0,1-1 0,0 1 0,0 0-1,0 0 1,0 0 0,0-1 0,1 0 0,-1 1 0,1-1 0,0 1-1,0-3 297,-15-94-5795</inkml:trace>
  <inkml:trace contextRef="#ctx0" brushRef="#br0" timeOffset="20355.5">12130 4403 2497,'4'0'15011,"-1"0"-12827,7-3 513,18 3-41,20-5-519,14-4-65,9-5-1072,6 0-159,1-9-665,6 3 64,-16-7-240,-6-2-408,-15 4-1233,-9-3-2368,-17-4-1240,-4-42-6121</inkml:trace>
  <inkml:trace contextRef="#ctx0" brushRef="#br0" timeOffset="20792.46">12814 3441 12571,'60'52'6283,"-26"-18"-3722,-2 5 0,17 26-2561,-12-12 1519,-2 0 0,-3 2 0,-3 2 0,8 24-1519,-17-30 525,-4 0-1,0 1 0,-4 0 0,-2 1 1,1 35-525,-7-17 93,-5 51-93,-1-102 0,0-2 0,-3 1 0,1 0 0,-3 7 0,4-16 0,3-10 0,-21 70 0,-3 1 0,-19 34 0,35-85 0,-3 0 0,1-1 0,-2 0 0,-1-1 0,0 1 0,-1-2 0,-1-1 0,-1-1 0,-1 1 0,0-1 0,-13 7 0,2-10 0,25-16 0,12-6 0,-3-6-2319,-5 6-1607,5-27-7713</inkml:trace>
  <inkml:trace contextRef="#ctx0" brushRef="#br0" timeOffset="22524.67">1698 5438 11803,'-3'12'3355,"7"20"-2493,0-18-184,6 62-104,4-1-1,4-2 0,3 1 0,4-2 1,3 0-1,3-2 0,3-1 1,8 4-574,-29-53 80,1 0 1,2 0-1,-1-3 1,1 2-1,3-2 1,-1 0 0,2-1-1,-1-1 1,2-1-1,0 0 1,11 3-81,-16-9 135,0-2 0,1 1 0,-1-1 0,1-1 0,0-2 0,0 1 0,1-2 0,-1 1 0,2-2 0,-2 0 1,1-2-1,-1 0 0,2 0 0,-2-2 0,0 0 0,16-4-135,15-8 332,-2-1 0,-1-2 0,-1-1 0,-1-3 0,19-12-332,205-140 700,-146 91-497,-84 58-173,34-24 3,3 3 1,1 3 0,73-30-34,-135 67-5,0 1 0,1 0 0,0 1 0,1 1 0,0 0 0,-1 1 0,3 0 5,-11 2 0,0 0 0,0 0 0,0 0 1,-1 1-1,2 0 0,-1 0 0,-1 1 0,1-1 0,-1 1 0,1 0 0,-1 0 0,1 1 0,-1 0 0,0 0 0,0 0 0,0 1 0,-1-1 0,2 2 0,10 10 30,-2 0-1,0 0 0,-2 2 0,0-1 1,-1 1-1,0 1-29,54 112 107,-48-94-112,21 46 45,-11-19-39,3-1 1,19 24-2,-40-70 18,1-1 0,0-1 0,2 1 0,0-2 0,0 1 0,2-2 0,-1 0 0,1-2 0,2 1 0,-1-1 0,12 7-18,-20-16 39,-1 2-1,1-1 1,0 0-1,0-1 1,0 0-1,-1 0 0,1 0 1,1-1-1,-1 0 1,0 0-1,0 0 1,-1-1-1,1 0 1,1-1-1,-2 0 1,1 0-1,-1 0 1,1 0-1,0 0 0,-1-2-38,23-10 283,0-1-1,-2 0 0,22-18-282,-19 13 157,97-67 306,-61 40-309,2 1-1,2 5 0,0 2 0,40-14-153,-98 49 1,-2-1-1,1 3 1,-1-2 0,2 1 0,-1 1 0,0-1-1,2 2 1,-2 0 0,0 0 0,2 1 0,-2 1-1,1 0 1,0 0 0,-1 1 0,1 0 0,-1 1-1,0 0 1,0 1 0,-1-1 0,2 2 0,-2-1-1,0 2 1,-1-1 0,2 1 0,3 5-1,109 90-16,-81-63 7,1-2-1,3-2 1,1-2-1,4 0 10,-18-15 22,-1-1 0,2-2-1,0 0 1,1-4-1,0 1 1,24 3-22,-32-10 20,2 0-1,-3-2 1,2-1 0,-1-1-1,-1-1 1,2-1 0,-1-1-1,-1-2 1,12-2-20,22-10 57,-1-1-1,-2-3 0,31-17-56,160-85 395,-13 5 33,-179 93-315,2 2-1,1 3 1,11-2-113,-61 21 8,-1-2-1,-1 2 1,1-1 0,1 1 0,0 0 0,-1 1-1,0 0 1,0 0 0,1 0 0,-1 1 0,0 1-1,0-1 1,9 3-8,-9 0 2,0 0 0,0 0 0,-1 1 0,2 1 0,-2-2 0,0 1 0,0 1 0,-1 1 0,1-2 0,-1 2 0,0 1 0,0 0-2,18 22-2,10 14-7,1-2 0,36 30 9,-55-58 0,-1-2 0,1 0 1,0-1-1,1 0 0,1-1 0,-1-1 0,2 0 0,-1-2 0,2 0 1,-1 0-1,13 1 12,-1-3 1,1 0 0,0-1 0,0-2 0,0-1 0,0-2-1,0-1 1,0-1 0,0-1 0,-1-2 0,2-1-13,76-21 5,0-5 0,49-22-5,-51 15 3,-31 13 19,0 3 0,2 4-1,1 2 1,19 1-22,-70 13 15,0 1 1,1 2-1,0 1 1,-1 1-1,1 1 1,-1 2-1,0 0 1,-1 1-1,1 2 1,0 1-1,-2 1 1,0 1-1,21 10-15,71 45-3,-67-35 12,2-3 0,1-1 0,24 7-9,-60-27 16,2 0 0,0-1-1,0 0 1,0-2 0,1-1 0,-1 0 0,1-1-1,0-1 1,0-1 0,-1 0 0,1-1 0,2-1-16,114-31 20,0-4 1,83-37-21,-91 31 0,198-80-12,-149 55-31,123-30 43,-238 82-6,1 2 0,0 4 0,0 1 0,0 4 0,1 3 0,61 3 6,-65 4-9,-1 3 0,0 4 0,51 13 9,170 60 68,-230-67-30,-43-15-27,1 1 1,-1-1-1,0 0 1,2-1-1,-2 1 0,1-2 1,-1 1-1,2-1 1,-2-1-1,1 0 0,-1 0 1,9-2-12,-13 2-83,0-1 0,0 1 1,0-1-1,0 0 0,0 1 0,1-1 1,-2-1-1,1 1 0,-1-1 1,1 0-1,-1 0 0,0 0 0,0-1 1,0 2-1,-1-2 0,1 1 1,-1-1-1,0 0 0,1 0 0,-1 0 1,-1 1-1,1-2 0,-1 1 1,1-3 82,17-80-8666,16-23 612</inkml:trace>
  <inkml:trace contextRef="#ctx0" brushRef="#br0" timeOffset="22855.04">15404 2886 4201,'-3'5'13275,"-10"15"-11635,-15 38-376,-20 39 953,-65 132-185,-76 104-7,-94 81-417,36-87-144,-24 20-896,6-59 209,38-44-681,39-43-96,109-127-680,10-14-2937,-185 152-3513</inkml:trace>
  <inkml:trace contextRef="#ctx0" brushRef="#br0" timeOffset="23973.02">1231 905 14579,'-14'-2'612,"-3"2"-1,3 0 1,-1 1 0,0 0 0,0 1-1,0 1 1,1 0 0,0 0-1,-12 5-611,-4 4 381,2 1-1,-1 1 1,-25 18-381,7 0 530,1-1 0,-26 29-530,-12 13 584,-73 84-584,75-61 235,4 5 0,5 2 0,5 3 0,-48 105-235,95-166 240,3-1 1,0 1-1,4 2 0,2 0 0,1 0 0,-2 45-240,13-81 65,-1 1 0,2-2 1,-1 2-1,2-2 0,0 2 0,0-3 1,1 3-1,0-2 0,1 1 0,1 0 1,0-2-1,0 2 0,1-2 0,0 1 1,0 0-1,2-2 0,0 1 1,-1-2-1,1 1 0,1 0 0,1-1 1,7 6-66,8 3 15,0-1 1,1-2-1,0-1 1,0-1-1,2 0 1,0-4 0,0 1-1,4 0-15,58 7 14,-2-2-1,0-5 1,8-3-14,14 2 0,-84-6-1,1 2 0,0 0 0,0 2 0,17 6 1,-37-9 4,0 1 0,-1-1 1,1 1-1,1 0 0,-2 1 1,0 0-1,0 0 0,0 0 1,0 0-1,0 0 0,-1 2 1,0-1-1,0 0 0,-1 1 1,0 0-1,0 0 0,0-1 1,2 6-5,0 2 57,-2 2 0,0-1 1,0 1-1,-1-1 0,-1-1 1,0 14-58,1 30 209,-3-1 1,-6 45-210,-22 85 572,-7-3 0,-33 79-572,7-60 603,20-72 122,-20 125-725,57-214 38,1 1 0,3 2 0,1-3 0,2 1 0,3-1 0,1 2-1,7 17-36,0-13 14,3 0 0,1 0 0,3-3 0,3 1 0,0-2 0,6 5-15,20 37-22,-46-78 30,1 0 0,-1 1 0,0 0 1,-1-1-1,0 1 0,-1 1 0,0-2 1,0 2-1,-1-1 0,0 0 1,-1 1-1,1 0 0,-2-3 0,1 3 1,-1-1-1,-1 0 0,0 1 1,0-1-1,0 0 0,-1 0 0,0-1 1,-1 1-1,-1 0 0,-1 2-8,-18 34 77,3-7 3,2 0 0,-3 11-80,18-38 6,1-1 1,0 0 0,0 1 0,1-2 0,1 2 0,0 0 0,0-1-1,1 2 1,0-2 0,0 1 0,2-1 0,-1 1-7,4 3-90,-3-21-1621,-7-21-2681,-24-22-966,-57-83-2741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39:38.86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1319 618 17236,'-19'-1'10194,"2"10"-6878,-16 19-2403,-12 26-551,3 2 0,2 1 0,-6 16-362,17-27 22,-124 202-22,-252 392 0,310-496 0,7 3 0,-28 73 0,81-146 0,4 2 0,2 1 0,25-58-51,8-22-249,11-32-1928,8-44-3183,37-126-2522</inkml:trace>
  <inkml:trace contextRef="#ctx0" brushRef="#br0" timeOffset="331.69">1 1010 17812,'34'27'5311,"16"6"-2406,23 15-939,19 25-1223,-3 4 0,-5 4 0,-2 2 0,8 21-743,12 23 900,-7 3 1,56 107-901,-49-52 0,-86-152 0,-3 0 0,-1 2 0,-1-1 0,3 27 0,-17-68-224,0 0 0,0 0 0,0 0 1,1-1-1,0 1 0,-1-1 0,2 0 0,0 1 0,0-1 0,1 0 0,0 1 1,0-1-1,1 0 0,0 1 0,2-2 224,12-28-3962,2 0 0,3 1 3962</inkml:trace>
  <inkml:trace contextRef="#ctx0" brushRef="#br0" timeOffset="939.45">1632 1851 14131,'5'-23'10424,"16"-11"-8062,-10 17-1026,169-256 1451,-4 8-1060,-154 228-1727,-9 14 0,2 1 0,0 0 0,11-11 0,-21 33 0,0 13 0,1 21 0,-4-29 0,19 182 0,-7-62 0,10 27 0,-16-113 0,3-1 0,0 0 0,2-1 0,3-1 0,0 0 0,4 0 0,-12-21 0,0-1 0,2 0 0,0-2 0,0 1 0,9 7 0,-17-17 0,0-2 0,0 1 0,0 0 0,1 1 0,-1-2 0,1 1 0,-1 0 0,1-1 0,0 1 0,0-1 0,0 1 0,0-1 0,0 0 0,0-1 0,0 1 0,0 0 0,0-1 0,0 1 0,0-1 0,1 0 0,-1 0 0,0 0 0,0-1 0,0 1 0,0-1 0,0 0 0,0 1 0,0-1 0,0-1 0,-1 1 0,1 0 0,1-1 0,-2 1 0,1-1 0,11-8 0,1-2 0,-2 0 0,-1-1 0,1 0 0,-2-1 0,0 0 0,0-1 0,1-5 0,15-24 0,-4-1 0,4-13 0,-22 48-189,0 0 1,0 1-1,-2-2 1,0 2-1,0-2 1,-1 1-1,-1-1 0,0 0 1,0 1-1,-1-10 189,-6-12-5844</inkml:trace>
  <inkml:trace contextRef="#ctx0" brushRef="#br0" timeOffset="1606.48">3535 967 11779,'-11'-53'13317,"8"59"-10134,-1 25-2625,3 33 1050,-9 50-1608,-157 874 2322,158-942-2322,1 0 0,3 0 0,1 0 0,3 0 0,2 1 0,2 0 0,4 9 0,7-11-146,-2-29-104,-12-16 239,1 0 0,-1 0 1,0 0-1,1 0 0,-1 0 0,1 0 1,-1 0-1,0 0 0,1 0 1,-1 0-1,1 0 0,-1-1 0,0 1 1,1 0-1,-1 0 0,1 0 0,-1-1 1,0 1-1,1 0 0,-1 0 0,0-1 1,0 1-1,1 0 0,-1-1 1,0 1-1,0 0 0,1-1 0,-1 1 1,0 0-1,0-1 0,0 1 0,0-1 1,1 1-1,-1 0 0,0-1 0,0 1 1,0-1-1,0 1 0,0-1 0,0 1 11,15-40-3993,-1-2-1,-3 1 0,-2 0 0,5-37 3994,8-107-11597</inkml:trace>
  <inkml:trace contextRef="#ctx0" brushRef="#br0" timeOffset="1997.39">3463 1198 12227,'1'5'8321,"3"10"-3873,14 63-3443,-8-30 161,8 33-495,5-3-1,3 1 1,4-2-1,4-2 1,19 31-671,-31-69 117,1 1-1,2-2 1,2 0 0,2-2 0,1-1-1,2-1 1,0-2 0,2-1 0,3-1-1,0-2 1,7 2-117,-34-22 61,3 1 0,-2-1 0,1-1-1,0-1 1,1 1 0,-1-2 0,1 1 0,0-1 0,8 0-61,-15-3 18,-1 1 0,0-1 0,0-1 0,0 1 0,2-1 0,-2 0 0,0 0 0,0 0 0,0-1 0,0 0 0,0 0 0,0 0 0,0 0 0,-1-1 0,1 0 1,-1 1-1,0-1 0,0 0 0,0-1 0,1 0 0,-2 0 0,1 0 0,1-3-18,8-11 0,-1-2 0,-1 1 0,-1 0 0,0-1 0,-2-1 0,-1 1 0,-1-1 0,-1-2 0,10-48 0,2-58 0,11-256 0,-28 380 0,9-220 0,-7-78 0,-3 294-415,0 11-994,21 37-5386,48 57-5406</inkml:trace>
  <inkml:trace contextRef="#ctx0" brushRef="#br0" timeOffset="2499.1">5382 405 16091,'-5'0'832,"0"0"0,0 1 0,-1 0 0,0 0 0,1 0 0,0 0 0,0 1 0,0 0 0,0-1-832,-1 2 447,-2 1 1,2 0-1,1 0 0,-1 0 0,1-1 1,-4 4-448,-4 7 454,1 0 1,-1-1-1,2 3 1,-9 13-455,-3 12 508,0 2-1,3 0 1,2 1 0,2 0 0,1 2 0,-2 30-508,-17 82 546,8 0 1,7 2-1,8 8-546,9-117 0,2 1 0,3-1 0,2 0 0,2 0 0,4 0 0,1-1 0,5 8 0,20 33 0,4-1 0,3-2 0,19 20 0,-45-75 0,33 54 0,19 52 0,-65-122 59,-13-17-22,7-1-64,0 1 1,0-1 0,0 1 0,-1 0 0,1-1 0,0 1 0,0 0-1,0 0 1,-2 0 0,2 0 0,0 0 0,0 0 0,-1 1-1,1-1 1,0 0 0,0 1 0,-1-1 0,1 0 0,0 1 26,-27 20-3817,-25 34-7640</inkml:trace>
  <inkml:trace contextRef="#ctx0" brushRef="#br0" timeOffset="3355.96">5733 1141 2785,'-9'5'15514,"2"11"-10940,-2 21-6233,7-24 3301,-18 76 168,5 2 0,-3 86-1810,16-138 202,3-2-1,1 2 0,1-2 1,3 0-1,2 1 1,1-1-1,1 0 0,11 17-201,-14-36 93,1-2 0,0 0-1,11 13-92,-16-25 47,-1 0-1,1 0 0,1-1 1,-1 1-1,2 0 0,-2-1 0,1 1 1,0-1-1,0 0 0,1-1 1,-1 0-1,0 1 0,1-1 1,1 0-1,-1 0 0,0 0-46,-3-2 47,0 0-1,-1 1 1,1-1 0,0 0-1,0 0 1,0 0 0,0-1-1,-1 1 1,1 0-1,1-1 1,-1 1 0,0-1-1,-1 0 1,1 1 0,0-1-1,-1 0 1,1 0-1,-1 0 1,1 0 0,0-1-47,28-29 782,-14 7-546,-1 0-1,-1-1 1,-1-1 0,-1 0-1,-2-1 1,6-23-236,0-11 227,-2-1 1,1-35-228,-11 47 19,-1 0 0,-3 0 1,-2 0-1,-2 0 0,-10-36-19,5 46-2,-1 1-1,-1 1 0,-4-1 0,0 2 1,-3 1-1,0-1 0,-9-8 3,21 35-50,-1 1 1,-1-1-1,1 1 0,-1 0 1,0 0-1,-2 2 0,-6-8 50,13 14-37,1-1 0,-1 1 1,1 0-1,-1-1 0,1 1 0,-2 0 0,1 0 0,1 0 0,-1 0 0,0 1 1,0-1-1,0 1 0,0-1 0,1 1 0,-1 0 0,0 0 0,0 1 0,-1-1 1,1 0-1,0 1 0,0 0 0,1 0 0,-1 0 0,0 0 0,1 0 0,-1 0 1,1 1-1,-1-2 0,1 2 0,-1 0 0,0-1 0,1 1 0,0 0 0,0 1 37,-5 3-379,0 0-1,0 2 0,0-1 1,1 1-1,1-1 1,0 1-1,0 0 0,-1 4 380,-3 7-984,2 0-1,1 2 0,1-2 1,1 1-1,0 6 985,-21 193-6594,20-155 4786</inkml:trace>
  <inkml:trace contextRef="#ctx0" brushRef="#br0" timeOffset="3702.07">6662 2263 14115,'0'-2'617,"-1"1"-1,1-1 1,-1 0 0,1 1 0,-1-1-1,0 2 1,0-2 0,0 1-1,0 0 1,0-1 0,0 1 0,-1 0-1,1 0 1,0 0 0,0 0-1,-2-1-616,2 2 152,1 0-1,-1 0 0,1 0 1,-1 1-1,1-1 0,-1 0 0,0 0 1,1 1-1,-2-1 0,2 0 0,0 0 1,-1 1-1,1-1 0,-1 1 1,1-1-1,0 1 0,-1-1 0,1 0 1,-1 1-1,1-1 0,0 1 0,0-1 1,-1 1-1,1 0 0,0-1 1,0 1-1,0-1 0,0 1 0,0-1 1,0 1-152,-11 61 1426,10-53-1232,-13 144 1092,6-1 1,10 63-1287,3-188-462,0-18-107,1-20-217,13-82-7524,17-84 558</inkml:trace>
  <inkml:trace contextRef="#ctx0" brushRef="#br0" timeOffset="4106.8">6769 875 13515,'-4'8'4436,"2"10"-2722,1-7-1001,-11 132 2101,4 0 0,10 19-2814,0-115 365,3 1 1,1-1-1,3-1 0,1 0 1,4 0-1,1 0 0,3-1 1,11 19-366,-22-52 110,0 1 1,1-1-1,1 1 1,0-2-1,1 1 0,-1-1 1,4 0-111,-11-8 55,0-1-1,1 1 1,-1-2 0,1 1 0,0 0-1,0 0 1,0-1 0,0 1 0,1-1 0,-1 1-1,0-1 1,0 0 0,1 0 0,-1-1-1,0 1 1,1-1 0,-1 1 0,0-1 0,2 0-1,-2 0 1,0-1 0,1 1 0,-1-1-1,0 1 1,1-1 0,-1 0 0,0 0 0,0-1-1,0 1 1,1-1 0,-1 1 0,0-1-1,0 0-54,8-6 57,-1-1 0,1 0 0,-2-1 0,0-1-1,0 1 1,-1-1 0,0 1 0,-1-2 0,-1 0-1,1 0 1,-2 0 0,0-1 0,-1 1-1,0-1 1,0-5-57,3-11 68,-1 0-1,-2-2 1,-2 1 0,-1-1-1,-1 2 1,-3-11-68,-1-5 0,-4 1 0,-1-1 0,-2 2 0,-3-1 0,-1 2 0,-2-1 0,-2 2 0,-2 1 0,-2 0 0,-2 1 0,-28-33 0,45 64-17,4 1-108,-1 0 0,-1 1 0,1 1 0,-2-1 1,1 0-1,0 1 0,-1 1 0,0-1 0,-3-1 125,8 6-87,0-1-1,-1 0 1,1 0-1,0 1 0,0-1 1,0 1-1,-1 0 1,1-1-1,0 1 0,-1 0 1,1 0-1,-1 1 1,0-1-1,1 0 0,0 1 1,-2 0 87,0 1-176,0 0 0,0 0 0,0 0 1,1 1-1,-2-1 0,2 0 0,-1 1 0,1 0 1,0 0-1,0 1 0,0-1 0,0 1 176,-39 53-6998,-10 22 6998</inkml:trace>
  <inkml:trace contextRef="#ctx0" brushRef="#br0" timeOffset="4571.35">7620 858 17964,'2'0'5792,"19"0"-3768,23 2-872,9 0-249,2 1 1,-2 3 0,1 3 0,41 11-904,-81-16 82,1 1-1,-2-1 1,1 2-1,0 1 1,-2-1 0,1 1-1,0 1 1,-1 1-1,-1-1 1,1 2 0,-2-1-1,0 1 1,1 0 0,-2 2-1,-1-1 1,1 0-1,-1 2 1,-1-1 0,4 10-82,-3 1 50,0-1 1,-2 1 0,-1 1 0,-1-1 0,-1 1 0,-1-1 0,-2 1 0,0 0-1,-2 0 1,-2 10-51,-9 47 81,-4 0-1,-12 23-80,4-16 0,1-12 0,-3 38 0,23-91 0,1 0 0,1 0 0,1 1 0,1-1 0,1 0 0,1 1 0,2 1 0,-4-23-18,0 0 0,0 0 0,1 0 0,-1 0 0,1 0 0,-1 0-1,1 0 1,0 0 0,0 0 0,0 0 0,0 0 0,0 0 0,0-1 0,1 1 18,-1-2-22,-1 0 1,1 0-1,-1 0 1,2-1 0,-2 1-1,1 0 1,-1 0-1,0 0 1,1 0-1,-1-1 1,1 1-1,-1 0 1,1 0 0,-1 0-1,1 0 1,-1 0-1,0-1 1,1 1-1,-1 0 1,0-1-1,1 1 1,-1 0 0,0-1-1,0 1 1,1-1-1,-1 1 1,0-1-1,0 1 1,0-1-1,0 1 1,1-1-1,-1 1 1,0-1 0,0 1 21,18-62-2705,-16 56 2102,15-90-4669,8-111-1345</inkml:trace>
  <inkml:trace contextRef="#ctx0" brushRef="#br0" timeOffset="4910.08">7836 1481 4561,'-7'6'12539,"4"5"-10059,0 10 57,13 10 1104,17-5-1641,21 6 296,21-15-631,13-2-617,8-13-1048,-3-2 0,-8 0 0,-11-2 0,-13-4-392,-3 3-2513,-14 0-3328,52 0-5193</inkml:trace>
  <inkml:trace contextRef="#ctx0" brushRef="#br0" timeOffset="5243.13">9051 1813 14411,'9'-3'10808,"5"-3"-5971,26-20-2403,-30 18-2405,1-1-1,-2 2 1,0-3 0,-1 1 0,1 0 0,-1-2 0,-1 1 0,0-1 0,-1 1 0,1-1-1,-2 0 1,1-6-29,-3 12-2,-1-1-1,-1 0 0,1-1 0,-1 2 0,0-2 1,0 1-1,-1-1 0,0 2 0,0-2 1,-1 1-1,0-1 0,0 2 0,0-2 1,-1 1-1,0 0 0,0 1 0,0-2 0,-1 1 1,0 1-1,0 0 0,-2-1 0,2 1 1,-1 0-1,-1 0 0,1 0 3,2 3-4,0 1 0,0-1 0,1 0 0,-1 1 0,0-1 1,0 1-1,-2-1 0,2 1 0,0 0 0,0 0 0,-1 0 0,1 0 0,0 1 0,-1 0 0,1-1 0,-1 1 0,1 0 1,-1-1-1,1 1 0,-1 0 0,1 0 0,-2 1 0,2-1 0,-1 0 0,1 1 0,-1-1 0,1 1 0,0-1 1,-1 1-1,1 0 0,0 1 0,0-1 0,0 0 0,-1 1 4,-3 2-159,1 0-1,1 1 1,-1-2 0,1 2-1,0-1 1,0 1 0,1 0-1,-2 0 1,2 0 0,0 1-1,1-1 1,-1 0 0,1 1 159,0 1-749,1 0 1,0-2-1,0 2 1,0 0-1,1 0 1,0-1-1,0 1 1,2 4 748,16 114-8580</inkml:trace>
  <inkml:trace contextRef="#ctx0" brushRef="#br0" timeOffset="5244.13">9172 2249 17180,'6'46'5929,"-2"11"-1296,12 61-752,5 116-2737,14 26-1144,-22-188 0,-5-3 0,9 58 0,0-28-840,21 36-6930</inkml:trace>
  <inkml:trace contextRef="#ctx0" brushRef="#br0" timeOffset="5894.55">10004 1325 11258,'0'1'8702,"0"0"-4336,0 28-3523,0 154 1479,-5-123-1898,5 1 0,4-1 0,1 1 0,3-1-1,7 19-423,-11-63 136,3-1-1,-1 1 1,0-1-1,2 0 1,1 0-1,0-1 1,10 14-136,-17-25 60,1 1 0,1-1 1,0-1-1,-1 2 1,1-1-1,-1-1 1,1 1-1,0-1 0,0 1 1,0-1-1,1 0 1,-1-1-1,1 0 1,1 1-61,-2-1 61,0-1 1,-1 0 0,1 0 0,0 0 0,0 0 0,0-1 0,-1 0-1,1 1 1,-1-1 0,1 0 0,-1 0 0,0 0 0,2-1 0,-2 1-1,0-1 1,0 0 0,0 0 0,0-1 0,0 1 0,1-2-62,12-10 19,-1-1 1,-1-1-1,0 1 1,-2-2 0,1 0-1,-3-1 1,0 1-1,3-8-19,16-38-31,16-54 31,-27 62 0,-1-2 0,-4 0 0,-3-2 0,-1 1 0,-4-9 0,-3 25 0,-2-1 0,-2 1 0,-2 0 0,-3-1 0,-1 2 0,-1-1 0,-8-13 0,16 50 0,-1 0 0,1 0 0,-1 1 0,0-1 0,-1 1 0,1-1 0,-1 1 0,0 0 0,0-1 0,0 1 0,0 1 0,-1 0 0,-1-1 0,1 0 0,-2-1 0,4 4 0,0 1 0,1-1 0,-1 0 0,0 1 0,0-1 0,0 1 0,1 0 0,-1 0 0,0-1 0,0 1 0,-1 1 0,1-1 0,0 0 0,1 0 0,-1 1 0,0-1 0,0 1 0,-3 1 0,0 0 0,1 0 0,0 0 0,-1 1 0,0-1 0,1 1 0,1 0 0,-1 0 0,0 0 0,-15 16-351,1 2 0,1 0 0,1 0 0,0 0-1,3 2 1,0 0 0,-4 11 351,0 2-2008,1 1 0,2 1 0,-4 18 2008,-55 251-10786</inkml:trace>
  <inkml:trace contextRef="#ctx0" brushRef="#br0" timeOffset="6374.07">10903 1845 12995,'-2'0'5781,"5"5"-4267,7 33-295,-1 0 1,-2 2-1,-1-2 1,-2 1-1,-2 22-1219,-13 200 6175,8-217-5970,-4 55-205,-15 66 0,17-149 43,1-14-1,0-10-468,1 2-286,1 0 1,0-1-1,1 0 1,-1 1 0,2-1-1,-1 0 1,1 0-1,0 0 1,0 0 0,1-2 711,-1-5-1089,2-143-7963</inkml:trace>
  <inkml:trace contextRef="#ctx0" brushRef="#br0" timeOffset="6877.12">11352 1221 11843,'-1'2'6260,"-8"19"-3825,-8 60 777,3-1 0,4 11-3212,8-61 276,1 1-1,2 0 0,0-1 0,3 1 0,0 0 1,2-1-1,5 6-275,-7-23 51,1 0 0,1-1 0,0 1 0,0-1 0,3 1 0,-1-2 0,0 1 0,1-2-51,-6-7 62,-1 0 0,0-1 0,0 1 0,1-1 0,-1 1 0,1-1 0,-1 0 0,1-1 0,0 1 0,0-1 0,0 1 0,0-1 0,1 1 0,-1-1 0,0 0 0,1 0 0,-1 0 0,0-1 0,1 1 0,-1-1 0,0 0 0,1 0 0,0 0 0,-1 0 0,1 0 0,-1-1 0,0 0 0,1 1 0,-1-1 0,0 0 0,0-1 0,0 1 0,0-1 0,1 1 0,-1-1 0,2 0-62,6-8 75,0 0 0,0 1 0,-1-2-1,-1 1 1,1-1 0,-2 0 0,0-2-1,-1 2 1,0-2 0,0 0 0,-1 0-1,2-10-74,2-8 85,0-2 1,-2 1-1,-2 0 0,2-32-85,-7 41 0,-1 0 0,-1 0 0,-1-1 0,-1 2 0,-1-1 0,-1 0 0,-1 1 0,-2-2 0,2 10 0,1-2 0,-2 3 0,0-1 0,-2 0 0,1 1 0,-1 0 0,-1 1 0,-1-1 0,0 2 0,0-1 0,-1 2 0,-3-3 0,12 10-102,0 1 0,-1 0 1,0-1-1,-1 1 0,1 0 0,0 0 1,0 0-1,0 1 0,0-1 0,0 1 1,-1 0-1,0 0 0,0 0 0,1 1 1,-1 0-1,1-1 0,0 2 0,-1-1 0,1 0 1,-2 1-1,2 0 0,-1 0 0,1 0 1,0 1-1,0-1 0,-1 1 102,-5 4-575,1-1 0,1 1-1,-1 1 1,1 0 0,0-1 0,1 1-1,0 1 1,0 0 0,0 0 0,1 1 0,1-1-1,-5 10 576,-73 139-10119</inkml:trace>
  <inkml:trace contextRef="#ctx0" brushRef="#br0" timeOffset="7590.03">12017 1452 15371,'36'-16'1927,"-1"-1"1,-1-1-1,-1-3 0,-1 0 0,8-8-1927,-23 14 863,0 2-1,-1-3 0,0 1 0,-2-1 0,-1-1 0,1-1 1,-2 1-1,-1-1 0,8-18-862,-16 31 0,-1-1 0,0 0 0,0 0 0,-1 1 0,0-1 0,0-1 0,0 1 0,-1 0 0,0 0 0,0 0 0,0-1 0,-1 2 0,0-2 0,0 1 0,-3-5 0,3 7 0,-1 1 0,0-1 0,0 1 0,0-1 0,-1 1 0,1 1 0,-1-1 0,0 0 0,0 0 0,-1 0 0,1 1 0,0-1 0,0 1 0,-1 0 0,1 1 0,-1-1 0,0 1 0,0-1 0,1 1 0,-2 0 0,1 0 0,0 0 0,0 0 0,0 1 0,-2-1 0,-12 1 0,1 0 0,-1 0 0,1 2 0,-1 0 0,1 1 0,-1 0 0,2 0 0,-2 2 0,2 1 0,0 1 0,0-1 0,0 2 0,-4 3 0,3-3 0,2 3 0,-1-1 0,1 2 0,1-1 0,-1 2 0,2-1 0,0 2 0,1 0 0,1 1 0,-1 0 0,2 0 0,0 3 0,6-10 0,1 0 0,-2-1 0,2 2 0,1-1 0,0 0 0,0 1 0,1 0 0,0-1 0,0 0 0,1 1 0,0-1 0,1 1 0,0 0 0,0-1 0,1 1 0,1 2 0,-1-4 0,1 0 0,1-1 0,-1 0 0,1 1 0,0-1 0,0-1 0,0 1 0,1 0 0,0 0 0,1-2 0,0 1 0,0 0 0,-1 0 0,1-1 0,1 1 0,0-3 0,0 2 0,0-1 0,3 2 0,60 18 0,-46-15 0,1 0 0,-2 2 0,6 2 0,-20-7 0,-1 0 0,0 1 0,0-1 0,0 1 0,0 1 0,-1 0 0,0-1 0,-1 1 0,0 1 0,2 2 0,5 10 0,0 2 0,-1 0 0,-2 1 0,0-1 0,-1 1 0,2 16 0,-6-22 0,-2 2 0,0-2 0,-1 1 0,-1 0 0,0-1 0,-1 2 0,-2-1 0,0 0 0,-1 3 0,1-14 0,0 0 0,-1-1 0,0 0 0,0 1 0,0-1 0,-1-1 0,-1 1 0,1 0 0,-1 0 0,1-2 0,-1 2 0,0-1 0,-1 0 0,0-1 0,0 0 0,0 0 0,0-1 0,-1 1 0,1-1 0,-2 0 0,2 0 0,-1-1 0,-2 0 0,-22 7 0,0-2 0,-1-2 0,1-1 0,-26 1 0,48-5 0,-23 3 0,-26 2 0,-36 6 0,96-6-216,16 2-629,-10-5 167,-1-1 0,-1 0 0,1 0 0,0 0-1,1 0 1,-1-1 0,6-1 678,78-16-9019</inkml:trace>
  <inkml:trace contextRef="#ctx0" brushRef="#br0" timeOffset="8062.61">12819 1 14299,'162'367'8776,"-77"-185"-5580,15 65-3196,-82-195 397,-2 1 0,-3 0 0,-3 0 0,-1 1 0,-3 1 0,-3-2 0,-3 3-397,-3-17 330,-2 1 1,-2-1-1,-3 0 0,0 0 0,-2-1 0,-3 0 1,-5 8-331,-22 38 702,-4-2 1,-13 13-703,6-18 0,-5-2 0,-10 7 0,-4 5 0,31-37 0,15-19 0,1 1 0,-14 26 0,64-113-587,0-2-1966,-19 46 1084,0 0 0,1 1 0,1-1 1,7-7 1468,54-54-15974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40:47.2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250 2821 14659,'-12'-17'13449,"7"11"-8790,4 35-4659,-2 0 0,0 0 0,-2 0 0,-2 0 0,-2 5 0,-5 22 0,-93 367 0,82-316 0,5 1 0,-2 79 0,20-169 0,-11 206 0,12-236 261,1-13-1736,8-10-4593</inkml:trace>
  <inkml:trace contextRef="#ctx0" brushRef="#br0" timeOffset="1870.74">263 3578 6497,'0'-2'6439,"3"-7"-804,-3 8 1189,1 4-2324,10 3-3425,16 5-972,9-2 77,1-2-1,0-3 0,-1 0 1,34-1-180,152-11 856,-131 4-736,-32 1-120,138-6 0,35 10 0,-150 3 0,-1-4 0,0-3 0,31-8 0,25-9 0,-129 20 0,6 5 0,1-1 0,0 0 0,0-1 0,1-1 0,-1-1 0,0-1 0,1 1 0,6-2 0,23 2 0,412 1 0,-230-4 0,-59-3 0,-75 0 0,58 6 0,-37 1 0,0-5 0,17-7 0,-7 2 0,89 4 0,-40 8 0,0-8 0,65-13 0,-215 14 0,-19 1 0,0 1 0,0 1 0,0-1 0,0 0 0,0 1 0,0 0 0,0 0 0,0 0 0,2 1 0,21 5 0,1 0 0,0-1 0,0-1 0,0-2 0,0 0 0,0-2 0,15-2 0,13 1 0,-30 1 0,-6 0 0,-1 0 0,1-1 0,5-2 0,-21 1 0,-9-1 0,-1-1 0,15-14-2552,-8 14 1815,0 1 0,0 0 0,0 1 0,1-1 0,-1 0 1,1 0-1,0 0 0,0 0 0,0 1 0,0-1 0,0 1 0,1 0 0,2-2 737,58-41-7312</inkml:trace>
  <inkml:trace contextRef="#ctx0" brushRef="#br0" timeOffset="2238.5">4988 3187 12515,'-7'-13'3120,"3"14"1804,0 28 4954,2-9-7548,-13 49-2330,-3 0 0,-4 1 0,-2-3 0,-4-1 0,-4 2 0,-61 157 0,77-172 0,2 1 0,2-1 0,-4 53 0,10-83 0,6-22 0,0-1 0,0 0 0,0 0 0,0 0 0,0 1 0,0-1 0,0 0 0,-1 0 0,1 0 0,0 0 0,0 1 0,0-1 0,0 0 0,0 0 0,-1 0 0,1 0 0,0 0 0,0 0 0,0 1 0,-1-1 0,1 0 0,0 0 0,0 0 0,0 0 0,-1 0 0,1 0 0,0 0 0,0 0 0,0 0 0,-1 0 0,1 0 0,0 0 0,0 0 0,-1 0 0,1 0 0,0 0 0,0 0 0,0 0 0,-1 0 0,1-1 0,0 1 0,0 0 0,0 0 0,0 0 0,-1 0 0,-19-31 0,9 11 0,4 10-342,0-1 0,-1 1 0,0 1 0,-1-1 0,0 2 0,-1-1 342,-67-58-6998</inkml:trace>
  <inkml:trace contextRef="#ctx0" brushRef="#br0" timeOffset="2876.09">2061 2514 13243,'-4'0'7767,"-6"5"-3502,-12 42-2809,2 1-1,2 0 1,1 4-1456,9-23 97,2 0 0,1 0 0,1 1 0,1-1 0,2 1 0,1-1-97,0-18 31,1-1 1,1-1 0,-1 1-1,1-2 1,1 2 0,0 0-1,1-2 1,-1 2 0,2-1-1,-1-1 1,1 0-1,4 4-31,-6-8 39,0 0 0,0-1 0,1 1 0,-1-1 0,1 0 0,0-1 0,0 1 0,0 0 0,0-1-1,0 1 1,1-1 0,-1 0 0,1-1 0,-1 1 0,1-1 0,0 0 0,0 0 0,0 0-1,-1-1 1,1 0 0,0 0 0,0 0 0,0 0 0,0-1 0,0 0 0,3-1-39,7-2 60,0-1 1,0-1-1,-1 0 1,0-1-1,0 0 1,-1-1-1,0 0 1,-1-2-1,0 1 1,0-1-1,-1-1 1,3-3-61,15-18 142,-2 0 0,-1-2 0,17-29-142,-27 37 0,-2 0 0,0-1 0,-2-1 0,-1 0 0,-1 0 0,-2 0 0,-1-1 0,1-11 0,-6 25 0,0 0 0,-1-1 0,-1 1 0,0-1 0,-1 1 0,-1 0 0,-1-1 0,0 1 0,-1 1 0,0-2 0,-1 2 0,-1-1 0,-1 1 0,0 0 0,-1 1 0,-8-12 0,13 21-22,1 1 0,-1 0 0,0-1 0,-1 1-1,1 0 1,-1 0 0,1 0 0,-1 0 0,0 0 0,0 1 0,0 1 0,-1-1-1,1 0 1,0 0 0,-1 1 0,1-1 0,-1 1 0,1 0 0,-1 1 0,0-1-1,1 1 1,-1 0 0,0 0 0,0 0 0,-3 1 22,-1 1-224,0 1 1,0 0-1,0 0 0,0 1 1,1 0-1,-1 0 0,1 1 1,0 1-1,1-2 1,-1 2-1,1 1 0,-5 4 224,1 0-1162,1 0 0,1 1 0,0 0 0,1 0 0,0 1 0,-4 10 1162,-79 174-13644</inkml:trace>
  <inkml:trace contextRef="#ctx0" brushRef="#br0" timeOffset="3221.58">2796 2893 13203,'-11'7'7929,"0"4"-3554,-15 30-1839,17-26-1153,-166 301 1958,140-245-3341,36-81-755,-1 3-191,1 1 0,-1-1 1,1 0-1,1 1 0,-1 0 1,1 0-1,1-3 946,39-96-8596</inkml:trace>
  <inkml:trace contextRef="#ctx0" brushRef="#br0" timeOffset="4071.13">3177 2465 11394,'-5'4'7313,"-14"11"-2614,-2 22-3773,2 0-1,2 2 1,2 0-1,-7 26-925,17-49 62,1-1 1,1 1-1,0 1 1,2-1-1,0 0 0,0 0 1,2 0-1,0 0 1,1 1-1,0-1 0,2 0 1,0 0-1,2 5-62,-3-15 48,-1 0 0,1-1 0,0 1 0,0-1 0,1 1 0,-1-2 0,1 1 0,0 0 0,1 0 0,-1 0 0,1-2 0,1 2-48,-3-4 53,-1 1-1,1-1 1,-1 1 0,1-1-1,0 0 1,0 0 0,0-1-1,0 1 1,-1 0 0,1-1-1,0 0 1,0 0 0,0 0-1,0 0 1,0 0 0,0 0-1,0-1 1,0 0 0,0 1-1,0-1 1,-1 0 0,1 0-1,0-1 1,-1 1 0,1 0-1,-1-1 1,2 0-53,12-8 132,-1-1 0,0 0 0,0-2 0,-1 1 0,-1-2 0,0 0 0,-1-1 0,0 1 0,-2-1 0,0-2 0,0 1 0,-2 0 0,0-2 0,4-12-132,-7 15 25,-1 2 1,-1-2 0,0 1 0,0 0 0,-2-1 0,0 1 0,-1-1 0,0 1 0,-1 0 0,-1-2 0,0 3-1,-1-2 1,-1 1 0,0 0 0,-1 0 0,-1 1 0,0-1 0,-8-11-26,11 19-47,-1 1 0,0 0 0,0 0 0,-1-1 1,1 1-1,-1 2 0,0-2 0,-1 1 0,1 0 0,-1 0 1,1 1-1,-1 0 0,0 0 0,-1 0 0,1 1 0,0 0 0,-1 0 1,1 0-1,-1 1 0,0 0 0,0 0 0,1 0 0,-1 1 0,0 0 1,-5 1 46,1 1-442,-1-1 1,1 2 0,-1 0-1,1 0 1,0 1 0,0-1 0,-3 4 441,-1 1-1370,-1 0 1,2 1 0,-1 1 0,1-1 0,-2 5 1369,-120 115-13043</inkml:trace>
  <inkml:trace contextRef="#ctx0" brushRef="#br0" timeOffset="4542.14">3692 2340 16548,'14'-3'1317,"0"0"1,1 1-1,-1 0 1,1 1 0,-1 0-1,1 1 1,7 2-1318,-6-1 426,-1 0 1,0 2 0,0 1 0,0 0-1,-1 1 1,1 0 0,2 2-427,-8-3 67,0 0 1,0 1 0,-1 0-1,0 0 1,0 1-1,0 0 1,-1 0-1,0 0 1,0 1-1,0 1 1,-1-1 0,0 0-1,-1 2 1,0-1-1,0 0 1,-1 0-1,0 1 1,0 0 0,-1 0-1,0-1 1,-1 2-1,0 0 1,1 8-68,-3 1 103,-1 1 0,0 0-1,-1 0 1,-1-1 0,-1 0 0,-1 0 0,-1 0 0,-4 7-103,-16 37 1154,-30 49-1154,22-48 478,-3 17-478,29-46-1294,12-35-115,6-19-321,6-20-3311,20-54-1937</inkml:trace>
  <inkml:trace contextRef="#ctx0" brushRef="#br0" timeOffset="4872.72">3692 2748 13683,'3'3'5529,"0"0"-3232,18 6 1903,5 0-479,18-1-1992,9-5-121,11-3-1608,-1-6 0,1-5 0,2-4 0,-5-6 0,-8-2-656,-3 0-4993,37-35-12835</inkml:trace>
  <inkml:trace contextRef="#ctx0" brushRef="#br0" timeOffset="5460.08">4748 2546 5065,'-1'-4'17802,"-7"1"-11292,-14 2-4540,-15 7-1348,1 1 1,-11 4-623,39-9-22,0 0 0,-1 1 1,1 0-1,0 1 1,1-1-1,-1 1 0,1 1 1,0 0-1,0 0 0,0 0 1,0 0-1,-2 5 22,7-8-18,0 0-1,1 0 0,0 0 0,-1-1 1,1 1-1,0 0 0,0 0 0,0 1 1,0-1-1,1 0 0,-1 1 0,1-1 1,-1 0-1,1 1 0,0-2 0,0 2 1,0-1-1,0 1 0,0-1 0,0 0 1,1 1-1,-1-1 0,2 3 19,0-3-13,0 2 0,0 0-1,1-1 1,-1 1-1,1-1 1,0 1 0,0-2-1,0 1 1,0-1 0,1 1-1,-1 0 1,4 1 13,13 5 4,-1 1-1,1-1 1,1-2-1,18 5-3,-35-10 0,41 9 6,51 17 93,-89-25-55,1 0 1,-1 1-1,0 0 0,0 0 0,0-1 1,-1 2-1,1 0 0,-1 0 1,0 1-1,2 1-44,-8-6 7,1 0 0,0 0 1,-1 0-1,1 0 0,-1 0 1,1 0-1,-1 0 0,1 0 0,-1 0 1,0 0-1,0 0 0,1 1 0,-1-1 1,0 0-1,0 0 0,0 0 0,0 0 1,0-1-1,-1 2 0,1-1 1,0 0-1,0 0 0,-1 0 0,1 0 1,-1 0-1,1 0 0,-1 0 0,1 0 1,-1 0-1,0 0 0,1 0 1,-1 0-1,0-1 0,0 1 0,1 0 1,-1 0-1,0-1 0,0 1 0,0 0 1,0-1-1,-1 1-7,-45 20 166,-19-3-166,-1-2 0,-1-3 0,-25-1 0,-32 8 0,152-23-3118,11 3-5719</inkml:trace>
  <inkml:trace contextRef="#ctx0" brushRef="#br0" timeOffset="6727.56">6833 63 15363,'9'-8'8659,"-8"12"-3556,-10 23-2176,6-19-3114,-45 106 773,-35 56-586,36-78 158,4 2 0,-19 67-158,58-149 0,1-1 0,0 1 0,1-1 0,0 1 0,1-1 0,0 2 0,1-2 0,1 7 0,-1-15 0,0 0 0,1-2 0,0 2 0,0 0 0,0-1 0,0 1 0,0-1 0,0 1 0,0-1 0,1 0 0,-1 0 0,1 0 0,0 0 0,0 0 0,0 0 0,2 1 0,-1-1 0,0 0 0,0 0 0,1-1 0,-1 0 0,0 0 0,1 0 0,-1 0 0,1 0 0,-1 0 0,1-1 0,0 0 0,-1 0 0,1 0 0,-1 0 0,1-1 0,1 1 0,17-4 0,0-1 0,0-1 0,0 0 0,-1-1 0,0-2 0,13-6 0,25-15 0,35-26 0,-37 21-184,-2-4 0,23-23 184,-54 43-49,-2-2-1,-1-2 1,-1 1 0,-1-1 0,-1-2 0,9-15 49,-13 2 369,-14 28-165,-12 24-114,-44 85-90,-20 55 0,15-28 0,-106 215 0,115-221 0,-32 113 0,75-203 0,-7 20 0,14-38 0,8-20 0,-5 6-41,1-1 0,-1 0 1,0 0-1,0 1 0,0-1 0,-1 0 0,1 0 1,-1 0-1,1 0 0,-1 0 0,0 0 0,-1 0 0,1 1 1,0-1-1,-1 0 0,1 0 0,-1-1 41,-2-16-1532,-6-56-6396</inkml:trace>
  <inkml:trace contextRef="#ctx0" brushRef="#br0" timeOffset="7372.18">4918 1826 14771,'44'-51'8757,"15"-16"-3011,-2 4-2530,28-23-3216,-44 47 92,2 2 1,2 2-1,39-24-92,-82 58 0,0 0 0,-1 0 0,1 0 0,0 0 0,0 0 0,0 0 0,0 1 0,0-1 0,0 1 0,0 0 0,0-1 0,0 1 0,0 0 0,1 0 0,-1 0 0,0 0 0,0 1 0,0-1 0,0 1 0,0-1 0,0 1 0,0 0 0,0-1 0,0 1 0,-1 0 0,1 0 0,0 1 0,0-1 0,-1 0 0,1 0 0,-1 1 0,1-1 0,-1 1 0,1 0 0,-1-1 0,0 2 0,7 7 0,-1 1 0,-1-1 0,0 2 0,-1-1 0,3 9 0,0 1 0,6 11 0,-2-5 0,0-1 0,13 21 0,-21-41 0,-1-1 0,1 1 0,0-2 0,0 1 0,0 0 0,1 0 0,0-1 0,-1 0 0,2 0 0,-1 0 0,0-1 0,1 1 0,0-1 0,0 0 0,1-1 0,-2-1 0,0 0 0,0-1 0,0 0 0,0 1 0,0-2 0,0 1 0,0 0 0,0-1 0,0 0 0,0 1 0,0-2 0,-1 1 0,1-1 0,0 0 0,-1 0 0,1-1 0,-1 0 0,0 1 0,0-1 0,1-1 0,14-10 0,-1 0 0,-1-3 0,11-10 0,-19 17 0,42-45 0,-2-3 0,0-8 0,-13 20 0,-35 43-382,-5 7-870,-17 17-4503,14-14 3567,-64 66-11392</inkml:trace>
  <inkml:trace contextRef="#ctx0" brushRef="#br0" timeOffset="8597.79">7762 442 12195,'3'-5'7357,"5"0"-3787,27-6-2181,-28 9-136,11-3-846,0 1 1,0 1-1,1 0 0,-1 2 0,1 0 1,-1 1-1,1 0 0,-1 1 1,1 1-1,5 2-407,-15-2 65,0 0 1,-1 1-1,1 0 1,-1 1-1,0 0 1,0-1 0,0 1-1,0 1 1,-1 0-1,1 1 1,-1-1-1,-1 1 1,1 0-1,-1 1 1,0-1-1,-1 1 1,0 1 0,0-2-1,0 2 1,-1 0-1,0 0 1,0 2-66,2 7 71,-2 1 0,0 0-1,0-1 1,-2 1 0,-1 1 0,0-2 0,-1 1 0,-1 1 0,-1-1 0,0-1 0,-4 13-71,-10 36 347,-4-1-1,-13 29-346,23-66 15,-9 23-15,1-5 0,2 1 0,1 1 0,3-1 0,3 2 0,-1 16 0,10-46 0,0-19 1,0 0-1,0 0 1,1 0-1,-1 0 1,0 0-1,0 0 1,0 0-1,0-1 1,0 1 0,1 0-1,-1 0 1,0 0-1,0 0 1,0 0-1,0 1 1,1-1-1,-1 0 1,0 0-1,0 0 1,0 0 0,0 0-1,0 0 1,1 0-1,-1 0 1,0 0-1,0 0 1,0 0-1,0 0 1,0 0 0,0 1-1,0-1 1,1 0-1,-1 0 1,0 0-1,0 0 1,0 0-1,0 0 1,0 1-1,0-1 1,0 0-1,4-15-686,-3 1-1251,-1 1 1,-1-2-1,0 2 0,-1 0 0,-2-5 1937,-19-105-11361</inkml:trace>
  <inkml:trace contextRef="#ctx0" brushRef="#br0" timeOffset="8929.75">7766 968 13667,'13'6'5489,"4"0"-3905,16 11 2297,20-2-1496,8 2-273,2-6-719,1-2-609,-4 3-496,-7-10-288,-3 1-144,-6-3-1913,3-3-2384,56 6-4321</inkml:trace>
  <inkml:trace contextRef="#ctx0" brushRef="#br0" timeOffset="9262.42">8628 1210 14195,'-14'243'9723,"3"-81"-2682,10-54-5233,4-21-1808,1-55 0,-2-30 0,1-12 0,11-105-4274,9-5-2598</inkml:trace>
  <inkml:trace contextRef="#ctx0" brushRef="#br0" timeOffset="9730.29">9540 475 15611,'-10'-2'7162,"-6"-2"-3616,-8-2-1662,-14 3-1221,1 1-1,-1 2 0,0 2 0,1 1 1,-26 7-663,38-7 24,-1 3-1,1 2 1,0 0 0,0 0 0,1 2 0,1 1 0,0 1-1,-11 7-23,29-16-22,0 1 1,1-1-1,-1 1 0,1-1 0,0 1 0,0 0 0,0 1 0,0-1 0,1 1 0,-1-1 0,1 1 0,1 0 0,-1 0 0,1 1 0,0-2 0,0 2 0,0-1 0,1 1 0,0-1 0,0 1 0,0 0 0,1-1 0,0 1 0,0-1 0,0 1 0,1 0 0,0 0 0,0-2 0,1 2 0,-1 0 0,1-1 0,0 0 0,1 0 0,-1 0 0,1 1 1,0-1-1,1-1 0,1 2 22,16 20-224,3-1 0,0 0 1,1-2-1,2-1 0,25 18 224,-27-24-85,-2 1-1,0 2 1,-1 0 0,-1 2-1,-2 0 1,0 0-1,-1 2 1,10 17 85,-19-24 11,-1 0-1,-1 1 1,-1 0 0,0 0-1,2 17-10,-6-30 66,-1 0-1,0 1 1,-1 0 0,1-1-1,-1 1 1,0 0-1,0-1 1,-1 1-1,1-1 1,-1 1-1,0 0 1,0-2 0,-1 2-1,1-1 1,-1 1-1,0-1 1,0 1-1,-1-2 1,1 1-1,-1 0 1,0 0 0,0-1-1,0 1 1,0-2-1,-2 3-65,0-2 52,0-1 0,0 0-1,0 0 1,-1 0 0,1 0-1,0-1 1,-1 0 0,1 0-1,-1 0 1,1-1 0,-1 0 0,1 0-1,-1 0 1,1-1 0,-1 1-1,1-2 1,-1 1 0,1 0-1,0-1 1,-1 0 0,1 0-1,0-1 1,-2-1-52,-1 1 59,0-1-1,0 0 0,1-1 1,-1-1-1,1 1 0,1 0 1,-1-1-1,1-1 0,0 1 1,0 0-1,0-1 0,1-1 1,1 1-1,-2-2-58,3-1 0,-1 1 0,2-2 0,-1 2 0,1-2 0,1 0 0,0 2 0,0-2 0,1 1 0,1-1 0,0 2 0,0-2 0,1 0 0,0 2 0,1-2 0,0 2 0,1-1 0,0 0 0,3-4 0,6-10 0,1-1 0,1 2 0,2 0 0,0 1 0,1 1 0,8-6 0,-1 2 0,2 1 0,1 2 0,0 1 0,2 0 0,16-7 0,51-22 0,16-4 0,-109 52-883,1 0 1,-1 0-1,1 0 0,-1 1 1,1-1-1,0 1 0,0 0 0,3 0 883,16 1-7221</inkml:trace>
  <inkml:trace contextRef="#ctx0" brushRef="#br0" timeOffset="10088.83">10051 515 16652,'-11'2'8660,"1"4"-4263,-17 21-4041,14-12 691,-36 43-450,45-53-566,1 0-1,0 0 1,0 1-1,0-2 0,1 2 1,0 0-1,0 0 1,0 0-1,1-1 1,0 1-1,-1 4-30,2-9 6,0 1-1,0-2 0,0 1 0,0 1 1,0-1-1,1 0 0,-1 1 1,0-1-1,1 0 0,-1 0 1,0 1-1,1-1 0,0 0 1,-1 0-1,1 0 0,0 0 1,-1 1-1,1-1 0,0 0 1,0 0-1,0-1 0,0 1 1,0 0-1,0-1 0,1 1-5,1 0 19,-1 0 0,0 0 0,1-1 0,-1 1 0,1-1 0,-1 0 0,1 0 0,-1 0 0,1 0 0,-1 0 0,1 0 0,-1-1 0,2 1-19,6-3 68,1 1 1,0-2 0,-1 0-1,0 0 1,10-6-69,2-2 0,0-1 0,0-2 0,-2 1 0,0-3 0,-1 1 0,0-2 0,-2 0 0,0-1 0,-1-1 0,-1 0 0,-1-1 0,-1 0 0,-1-1 0,4-12 0,-13 27 0,-1 0 0,1 0 0,-2-1 0,1 0 0,-1 1 0,-1 0 0,1-2 0,-1 7 0,0 1 0,0-1 0,0-1 0,-1 1 0,1 0 0,0 0 0,-1 0 0,0 0 0,1 0 0,-1 0 0,0 0 0,0 0 0,0 1 0,0 0 0,0-1 0,-1 0 0,1 1 0,0-1 0,-1 1 0,0-1 0,1 1 0,-1-1 0,0 1 0,1 0 0,-1 0 0,0 0 0,0 0 0,-2 0 0,-4-1 8,0 0 0,0 1 0,-1 1 0,1-1 0,0 1 0,-1 0 0,1 0 0,0 1 0,-1 0 0,1 0 0,0 1 0,-4 2-8,-15 4-501,0 1 0,1 2 0,-3 2 501,2 0-2244,0 2 1,1 1-1,-19 15 2244,-173 138-14603</inkml:trace>
  <inkml:trace contextRef="#ctx0" brushRef="#br0" timeOffset="10676.55">10967 0 16916,'-98'89'10861,"-39"45"-6935,-6 5-2974,-216 194-840,271-253-112,-60 75 0,126-131 0,-34 39 0,2 3 0,-28 47 0,65-88 0,2 2 0,0 0 0,2 1 0,1 0 0,2 0 0,1 1 0,1 0 0,-4 31 0,11-56 0,0 2 0,1-1 0,-1 1 0,1-2 0,0 2 0,0-1 0,1 1 0,-1-1 0,1-1 0,1 2 0,-1-1 0,1 0 0,0 1 0,0-2 0,0 1 0,1 0 0,1 1 0,-4-5 0,1-1 0,-1 1 0,1-1 0,-1 1 0,1-1 0,-1 1 0,1-1 0,-1 0 0,1 1 0,0-1 0,-1 0 0,1 0 0,-1 0 0,1 0 0,0 0 0,-1 0 0,1 0 0,0 0 0,-1 0 0,1 0 0,0 0 0,-1 0 0,1 0 0,-1 0 0,1 0 0,0 0 0,-1 0 0,1 0 0,0 0 0,-1 0 0,1 0 0,-1-1 0,21-13 0,-13 7 0,96-61 0,45-19 0,-76 45 0,-3 0 0,7-4 0,16-3 0,-92 48 0,0 0 0,0 0 0,0 1 0,0-1 0,0 0 0,0 1 0,0-1 0,0 1 0,0 0 0,1-1 0,-1 1 0,0 0 0,0 0 0,0-1 0,1 1 0,-1 0 0,0 0 0,0 0 0,1 1 0,-1-1 0,0 0 0,1 1 0,0 20 0,-2-5 0,0-5 0,0 2 0,1-2 0,0 2 0,1-2 0,1 1 0,0 0 0,1 0 0,2 4 0,-4-12 0,-1 0 0,1-1 0,0 1 0,0-1 0,1-1 0,-1 1 0,1 0 0,-1 0 0,1 0 0,0-1 0,0 1 0,0-1 0,0 1 0,0-2 0,1 1 0,-1-1 0,1 1 0,0 0 0,-1-1 0,1 0 0,0 0 0,0 0 0,-1 0 0,1-1 0,0 0 0,0 1 0,0-1 0,0-1 0,0 1 0,8-2 0,-1 0 0,1 0 0,-1-2 0,0 2 0,0-2 0,0-1 0,0 0 0,-1-1 0,0 1 0,0-1 0,0-1 0,11-7 0,-1-3 0,0 1 0,-1-1 0,5-8 0,-14 13 0,1 1 0,-2-2 0,0 1 0,-1-2 0,0 1 0,-5 7 0,0 0 0,0 1 0,-1-1 0,0-1 0,-1 1 0,1 0 0,-1 0 0,0 0 0,0-1 0,-1 1 0,0 0 0,0-1 0,-1 0 0,0 4 0,0 1 0,1-1 0,-1 0 0,-1 0 0,1 0 0,0 1 0,-1-1 0,1 0 0,-1 1 0,0 0 0,0 0 0,0 0 0,0 0 0,0 0 0,-1 0 0,1 0 0,-1 0 0,1 0 0,-1 1 0,0-1 0,1 1 0,-1 0 0,0 0 0,0 0 0,0 0 0,0 1 0,0 0 0,-9-3 0,1 2 0,-1-1 0,0 1 0,0 1 0,0 0 0,-7 2 0,1 0-139,-1 1 0,1 1 0,0 1 0,0 0 0,0 2 0,0 0 139,-239 102-4167</inkml:trace>
  <inkml:trace contextRef="#ctx0" brushRef="#br0" timeOffset="11714.34">6362 2468 16564,'10'-11'1756,"0"1"1,1 0 0,0 2 0,1-1-1,3-2-1756,25-12 651,0 1 1,3 1-652,-26 12 438,66-30 45,1 3-1,2 2 0,1 5 0,32-5-482,-109 33 24,-1-2 0,1 2 0,-1 0 0,1 0 0,0 0 0,-1 1 1,4 1-25,-9 0 4,0-1 0,-1 1 0,1 0 0,-1 0 0,0 1 0,1-2 0,-1 2 0,0-1 0,0 1 0,0 0 0,0 0 0,0 0 0,0 1 0,-1-1 0,1 1 0,-1 0 0,1-1 0,-1 0 0,0 1 0,0 0 0,-1 1-4,14 24 2,-1 2-1,-2-1 0,-1 1 1,2 13-2,-1-4 7,2-1-1,5 9-6,-13-34 3,1 0 0,1 0 0,0-1 0,1 1 0,0-2 0,1 0 0,0 0 0,3 2-3,-2-4 46,0-1 0,0 0 0,1 0 0,0-1 0,0 0 0,0-1 0,1 0 0,0-2 0,1 1 0,-1-1-1,1-1 1,0 0 0,10 1-46,-4-3 111,-1-1 0,1 0 0,0 0 0,0-3 0,-1 1-1,0-2 1,1-1 0,-1 0 0,14-6-111,59-28 167,-1-4 0,-3-4 0,81-56-167,-43 25-12,37-11 12,-158 86-10,0 1 0,0-1 0,0 1 0,0 1 0,0-1 0,1 0 0,-1 1 0,0 0 0,1 0 0,0 1 0,1-1 10,-5 2-6,0-1 0,0 1 0,0 0 0,-1-1 0,1 1-1,0 0 1,-1 0 0,1 0 0,0 0 0,-1 0 0,1 0-1,-1 0 1,0 1 0,1-1 0,-1 1 0,0-1-1,0 1 1,0 0 0,0-1 0,0 1 0,-1 0 0,1 0-1,0 0 1,-1-1 0,1 1 0,-1-1 0,0 1 0,1 0-1,-1 0 1,0 0 0,0 1 6,5 34-26,2 1 0,2-1 0,1 0 0,14 28 26,-20-54 14,1-2 1,0 1 0,0 0-1,1-1 1,1 1 0,0-2-1,0 1 1,1-1-1,0 0 1,0-1 0,1 1-1,0-1 1,0-2-1,0 2 1,1-1 0,0-1-1,1-1 1,-1 0-1,1 1-14,-2-3 51,1 0 0,-1-1 1,0 0-1,0 0 0,1-1 0,-1 0 0,1 0 0,-1-1 0,0-1 0,0 1 0,0-1 0,0-1 0,0 0 0,8-3-51,16-9 92,1 0 0,-2-2-1,5-6-91,11-4 11,7-2 5,42-16-16,-75 36 5,0 1 1,1 2-1,0 0 0,0 0 0,1 2 1,0 1-6,-20 3 3,1-1 1,-1 1 0,0 1-1,0-1 1,1 0 0,-1 1-1,0 0 1,0 0 0,0 0-1,0 1 1,0-1 0,0 1-1,0 0 1,0 0 0,-1 0-1,1 1 1,-1-2 0,1 2-1,-1 0 1,1 1-4,4 6 32,1 0 0,-2 0 0,0 1 1,0 0-1,3 10-32,15 21 166,-16-28-162,1-1 1,0 1 0,1-2 0,1 1-1,0-2 1,1 1 0,0-2 0,1 0-1,0 0 1,1-1 0,0-1 0,0 0-1,5 0-4,-6-2 0,0-2-1,0 0 0,1-1 0,0-1 0,-1 1 0,1-2 1,0 0-1,0-1 0,0 0 0,-1-2 0,1 1 0,0-2 1,-1 1-1,1-1 0,9-5 1,300-115-1190,-282 109 487,8-4-1265,-2-1 1,0-2-1,-1-1 1,0-4 1967,165-97-5560</inkml:trace>
  <inkml:trace contextRef="#ctx0" brushRef="#br0" timeOffset="12089.95">12143 66 10210,'2'-17'10230,"-7"33"-6501,-24 129 147,-30 59-2200,-62 105-293,-291 563 76,208-452-1255,176-362-204,6-12 0,2 1 0,1 1 0,0 14 0,-12 32 0,3-11 0,-15 80 0,41-161 114,0-7-354,-4-7-1705,-25-46-4826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9T01:41:01.67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750 112 4897,'146'2'8401,"0"3"-3891,292 34 752,-187-13-2777,117-9-2485,237-16 522,-564-2-459,496-11 229,222 1 260,-493 10-114,-102 9 185,209 26 345,-163-12-418,1-8-1,30-10-549,-56-12 1157,121-22-1157,-304 29 870,-12 7-242,8-6-628,2 0-24,0 0 0,0 0 0,0 0 0,0 0 0,1 0 0,-1 0 0,0 0 0,0 0 0,0 0-1,0 0 1,0 0 0,0-1 0,0 1 0,0 0 0,1 0 0,-1 0 0,0 0 0,0 0 0,0 0 0,0 0 0,0 0 0,0 0 0,0 0 0,0 0 0,0 0 0,0 0 0,0-1 0,1 1-1,-1 0 1,0 0 0,0 0 0,0 0 0,0 0 0,0 0 0,0 0 0,0-1 0,0 1 0,0 0 0,0 0 0,0 0 0,0 0 0,0 0 0,0 0 0,0 0 0,0-1 0,0 1 0,0 0 0,0 0-1,0 0 1,-1 0 0,1 0 0,0 0 0,0 0 0,0 0 0,0 0 0,0-1 0,0 1 0,0 0 0,0 0 0,0 0 0,0 0 0,0 0 0,0 0 0,-1 0 0,1 0 24,-6-2-3345,3 1 2794,-40-9-5777</inkml:trace>
  <inkml:trace contextRef="#ctx0" brushRef="#br0" timeOffset="908.29">1070 124 2497,'8'-3'9767,"7"-7"-5375,-7-1-1741,-10 7 2869,-67-12-2161,-23-3-3120,-64 4-138,1 8 0,-8 6-101,-171-7 164,330 8-162,-8-1 21,0 0 0,1 0 0,-1-1 0,1-1-1,-1 0-21,5-1-1,15 2 151,-1 1 325,-20 2 501,-28-2-1052,31 0-4071,18-9-2453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47.55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1944 4833,'4'1'66,"2"2"4190,-11-6 4824,6 2-8819,-1-1 0,0 1 0,0 0 0,1 0 0,-1 0 0,1 1 0,-1-1 0,0 1 0,1-1 0,0 0 0,-1 0 0,1 0 0,0 0 0,-1 0 0,1 1 0,0-1 0,0 0 0,0 1 0,0-1 0,-1 1 0,1-1 0,0 1 0,0-1 0,1 1-261,38-27 334,-28 20 409,123-84 2021,82-73-2764,116-119 600,-106 87-207,-130 115-174,163-144 2094,-300 254-2850,15-14-3787,-10 10-555</inkml:trace>
  <inkml:trace contextRef="#ctx0" brushRef="#br0" timeOffset="514.5">1792 321 8106,'-13'7'8094,"10"-4"-7896,1-1-1,0 1 0,0 1 1,0-1-1,1 1 0,-1-1 0,1 1 1,0-1-1,0 1-197,-5 19 295,0-1 1,2 2 0,1-1-1,1 0 1,1 1 0,1-1-1,1 1 1,1-1 0,2 0-1,0 1 1,1-2 0,2 1-1,0-1 1,1 0 0,2 0-1,5 9-295,-11-24 134,0-1 1,1 1-1,-1 0 0,1-2 0,0 1 0,1 0 1,0 0-1,0-1 0,0-1 0,0 1 0,1 0 1,0-1-1,0 0 0,0-1 0,1 0 0,-1 0 1,1 0-1,-1-1 0,1 1 0,0-2 0,0 1 1,0-1-1,0-1 0,0 1 0,1-1 0,-1-1 1,0 0-1,0 0 0,0 0 0,0-1 0,-1 0 1,1-1-1,0 1 0,-1-2 0,1 1 0,-1 0 1,0-1-1,0 0 0,-1-1 0,1 0 0,-1 1 1,0-2-1,3-4-134,15-14 279,-2 0-1,-1-2 1,-1 1 0,-1-3 0,-1 0 0,-2-1-1,0-1-278,-5 5 62,0 0 0,-2 0-1,-1-1 1,-1 0-1,-1 0 1,-2-1 0,0 1-1,-1-21-61,-4 23 33,0 0 0,-2-1 0,-1 1 0,-1 1 0,-1-1 0,-2-1-33,4 13 5,0-1 0,-2 2 0,1-2 0,-1 2 0,-1 0 0,0 0 0,-1 0 0,0 0 0,-1 2-1,0-1 1,-11-8-5,18 16-14,-1 0-1,0-1 1,0 2-1,0 0 1,0-1-1,0 1 1,0-1-1,-1 1 1,1 0-1,-1 0 1,1 0-1,0 0 1,-1 1 0,1 0-1,-1-1 1,0 1-1,1 0 1,-1 1-1,1-1 1,-1 1-1,1-1 1,0 1-1,-1 0 1,1 1-1,0-1 1,-1 0-1,1 1 1,0-1-1,0 1 1,0 0-1,0 0 1,1 0-1,-1 0 1,0 1-1,1-1 1,-1 2 14,-8 7-347,1 2 1,0-1 0,1 1-1,1 0 1,0 0 0,1 1-1,-5 12 347,1 1-1335,1 0-1,1 1 0,1 0 1,1 1-1,2-1 0,1 2 0,1 17 1336,2 179-11467</inkml:trace>
  <inkml:trace contextRef="#ctx0" brushRef="#br0" timeOffset="849.3">2196 332 6289,'0'0'11579,"0"6"-9227,4 11-175,6 18 351,3 18-727,11 16-129,-4 8-512,6-2-175,-2-9-457,3-16-176,3-13-184,-7-17-112,7-14-64,-3-9 8,6-17-184,1-11-1305,2-16-1543,51-77-3858</inkml:trace>
  <inkml:trace contextRef="#ctx0" brushRef="#br0" timeOffset="1322.33">2745 330 7978,'21'-16'11829,"3"2"-5913,7-1-3748,16-6-3192,-9 6 2292,-5-1-1008,50-21-76,-78 36-183,1-1-1,0 0 1,0 1-1,0-1 0,-1 2 1,1-1-1,0 1 1,0-1-1,0 2 1,0-1-1,0 1 0,0 0 1,0 0-1,-5-1-2,0 1 0,0-1 0,0 0 0,0 1 1,0-1-1,0 1 0,0-1 0,0 1 0,0-1 0,0 1 1,-1-1-1,1 1 0,0-1 0,0 1 0,-1 0 0,1 0 1,-1 0-1,1 0 0,-1-1 0,1 1 0,-1 0 0,1 0 0,-1 0 1,0 0-1,0 0 0,1 0 0,-1 1 2,0 2 11,0-1-1,0-1 1,-1 2-1,1-1 1,-1 0 0,1 1-1,-1-1 1,0 0-1,-2 2-10,-4 10 63,0-2 0,-1 1 0,-8 10-63,-23 23 67,-2-1 0,-3-2 0,-1-1 0,-10 4-67,-90 87 934,209-147-174,-54 10-749,0 1 0,0 0-1,0 0 1,0 1 0,0 0 0,1 1-1,-1 0 1,0 0 0,2 1-11,-7 1 18,1-1 1,-1 1 0,1-2-1,-1 3 1,1-1 0,-1 1-1,0-1 1,0 1-1,-1 1 1,1-1 0,0 0-1,-1 0 1,0 1 0,0 1-1,0-1 1,-1 1 0,2 0-19,3 6 107,1-1-1,0 1 1,0-1 0,1-1 0,1 0 0,0-1 0,0 0 0,9 5-107,-11-9 60,0 0-1,0 0 1,1 0 0,0-1 0,0-1-1,-1 0 1,1-1 0,1 1 0,-1-2-1,0 1 1,0-1 0,5-1-60,5-1 2,0 0 0,0-2-1,0-1 1,-1-1 0,1-1 0,-1 1 0,-1-2-1,1-1 1,-2 0 0,3-3-2,0 0-11,0-1 0,-1-2-1,-1 1 1,0-2 0,-1 0-1,-1-1 1,0 0 0,4-10 11,-15 21-107,-1-1 0,-1 2-1,1-2 1,-1 0 0,0 1 0,-1-1 0,1-4 107,-2 10-182,-1 0-1,0-1 1,0 1 0,1 0 0,-1 0 0,0-1-1,0 1 1,-1-1 0,1 1 0,0-1 0,0 1-1,-1-1 1,1 1 0,-1-1 0,1 1 0,-1 0 0,1-1-1,-1 1 1,0 0 0,0 0 0,0 0 0,0 0-1,0 0 1,0 0 0,0 0 0,0 0 0,0 0-1,0 0 1,-1 0 0,1 0 0,0 1 0,-1-1-1,1 1 1,0-1 0,-1 1 0,1-1 0,-1 1-1,1 0 1,-1-1 0,1 1 0,-1 0 0,1 0-1,-2 0 183,-93 4-9395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50.70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980 72 2905,'-9'-6'18328,"4"3"-12154,3-8-2693,1 10-3393,0 0 1,0 0-1,0 0 0,0 0 1,0 0-1,0 0 1,0 0-1,-1 1 0,1-1 1,0 0-1,0 1 0,0-1 1,-1 1-1,1 0 0,0-1 1,-1 1-1,1 0 1,0 0-1,-1-1 0,0 1-88,-4-1 112,-50-11-112,0 2 0,-1 2 0,-56 1 0,-175 10 0,85 2 0,197-6 0,7-2 0,-2 3 0,1 0 0,0 0 0,0 0 0,0 0 0,0 0 0,0 0 0,0 0 0,0 0 0,0 0 0,0 0 0,0 0 0,0 0 0,0 0 0,0 0 0,-1-1 0,1 1 0,0 0 0,0 0 0,0 0 0,0 0 0,0 0 0,0 0 0,0 0 0,-1 4 0,8-8 0,-7 10-4,-1-1 0,1 1 0,0-1 0,1 1 0,-1 0 0,1-1 0,1 3 4,2 24 11,4 376 10,-9-207-23,10 1 0,12 33 2,-20-221 0,-1-10 0,0 0 0,1 0 0,-1-1 0,0 1 0,1 0 0,0 0 0,0-1 0,0 1 0,1-1 0,-1 1 0,1-1 0,-1 0 0,1 1 0,0-1 0,1 0 0,1 2 0,-5-10 0,-11-1 0,9 6 0,2-3 0,1 1-239,0 0 0,-1 0 0,1 0 1,-1 1-1,1-1 0,-1 0 0,0 0 0,0 0 0,0 1 0,0-1 1,0 0-1,0 1 0,0-1 0,-1 1 0,1-1 0,0 1 1,-1 0-1,1 0 0,-1-1 0,-1 1 239,-5-7-3369,-9-7-6193</inkml:trace>
  <inkml:trace contextRef="#ctx0" brushRef="#br0" timeOffset="586.57">1 1023 7898,'0'-7'8944,"1"1"1463,13 15-9353,71 56 1020,-41-30 115,45 27-2189,-87-62 6,-1 0 0,0 0 0,0 0 0,0-1 0,0 1 1,0 0-1,1-1 0,-1 1 0,0-1 0,0 1 0,0-1 0,0 0 1,0 1-1,0-1 0,0 0 0,-1 0 0,1 1 0,0-1 0,0 0 1,-1 0-1,1 0 0,0 0 0,0-1-6,21-29 59,-20 28-58,20-28-1,-6 10 0,-2-1 0,-1-1 0,8-15 0,-22 39-170,0 1-1,0-1 1,0 0 0,0 0 0,0 0-1,0 0 1,0 0 0,-1 0-1,1 0 1,0-1 0,0 1 0,-1 0-1,1-1 1,-1 1 0,1 0-1,0-1 1,-1 0 0,1 1 0,-1-1-1,1 0 1,-1 0 0,1 0-1,-1 0 1,0 0 170,-35 9-6478,-19 19-4170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56.33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174 6 9930,'-3'0'5897,"-1"0"-4480,-2 0-361,-1 0-280,0-3-776,-3 3-336,-7-3-576,4 6-609,-4-3-271,1 3-1121,-58-6-2872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57.38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 50 2721,'-4'-6'13328,"5"1"-5646,12-3-1830,31-3-8916,-29 9 5396,4-3-1919,0 1-1,0 0 1,1 2-1,0 0 0,-1 2 1,1 0-1,0 1 1,-1 1-1,6 2-412,-13-1 138,7 2-1563,5-5-2408,43-2-1893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49:58.28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21 263 7114,'0'0'219,"0"0"1,0 0-1,-1 0 1,1 0-1,0 0 1,0 0-1,-1 0 1,1 0-1,0-1 1,0 1-1,-1 0 1,1 0 0,0 0-1,0 0 1,-1 0-1,1 0 1,0 0-1,0 1 1,-1-1-1,1 0 1,0 0-1,0 0 1,-1 0 0,1 0-1,0 0 1,0 0-1,-1 0 1,1 1-1,0-1 1,0 0-1,0 0 1,-1 0-1,1 1 1,0-1 0,0 0-1,0 0 1,0 0-1,-1 1 1,1-1-1,0 0 1,0 0-1,0 1 1,0-1-1,0 0 1,0 0-1,0 1 1,0-1 0,0 0-1,0 0 1,0 1-1,0-1 1,0 0-220,-6 28 2445,2 27-2238,4-50-82,-1 21 380,1 1 0,1 0-1,4 16-504,-5-38 60,0 0 0,1 0 0,0 0 0,0-1 0,1 1 0,-1-1 0,1 1 0,0-1 0,0 1 0,0-1-1,1 0 1,-1 0 0,1 0 0,0 0 0,0-1 0,1 1 0,-1-1 0,1 0 0,0 0 0,-1 0 0,1 0 0,1 0 0,1 0-60,-3-3 96,0 1-1,0-1 1,0 1 0,0-1 0,0 0-1,1 0 1,-1-1 0,0 1 0,0-1-1,0 1 1,0-1 0,0 0 0,0 0-1,0 0 1,0-1 0,0 1 0,0-1-1,-1 1 1,1-1 0,-1 0 0,1 0-1,-1 0 1,0-1 0,0 1 0,1 0 0,-2-1-1,1 1 1,0-1 0,0 0 0,0-1-96,6-10 243,0 0 0,-1 0 0,0-1 0,-1 0 1,1-7-244,0-5 131,0 0 1,-2 0 0,-1 0 0,-2 0-1,0-1 1,-2-12-132,-1 21 38,0 1-1,-1-1 0,-1 1 1,0 0-1,-2 0 0,0 0 1,-1 1-1,0 0 1,-2 0-1,0-1-37,7 16 0,0 0 1,0 0-1,0 1 0,0-1 1,-1 0-1,1 0 0,0 1 1,-1-1-1,1 0 0,-1 1 1,0 0-1,1-1 0,-1 1 1,0 0-1,0 0 0,0 0 1,0 0-1,0 0 0,-1 0 0,2 1-65,-1 0-1,1 0 1,0 0-1,-1 1 1,1-1-1,0 0 1,-1 1-1,1-1 1,0 1-1,0-1 1,0 1 0,-1 0-1,1-1 1,0 1-1,0 0 1,0 0-1,0 0 1,0 0-1,0 0 1,0 0-1,1 0 1,-2 1 65,-3 6-715,0 1 1,1-1-1,0 1 1,0 0-1,1 1 0,0-1 1,-1 7 714,0 2-1396,1 0-1,1 1 1,1 0 0,0 2 1396,5 172-9406</inkml:trace>
  <inkml:trace contextRef="#ctx0" brushRef="#br0" timeOffset="332.09">356 477 10402,'3'3'6210,"-3"15"-4050,3 21 201,1 15-33,-4 12-768,0 7-575,3-4-289,-3-9-464,0-15-160,3-9 32,4-9-208,-7-15-416,3-6-569,-3-9-1087,4-6-1897,-1-54-2232</inkml:trace>
  <inkml:trace contextRef="#ctx0" brushRef="#br0" timeOffset="664">533 227 1760,'-13'38'14085,"10"4"-10383,11 42-4459,-6-70 1681,-2-11-901,3 14 120,0 1 0,1 0 1,3 7-144,-6-22 86,-1 0 0,1 0 0,0-1 0,0 1 1,1 0-1,-1 0 0,0-1 0,1 1 0,0-1 1,0 1-1,-1-1 0,1 0 0,1 1 0,-1-1 1,0 0-1,0-1 0,1 1 0,-1 0 0,1-1 1,0 1-1,-1-1 0,1 0 0,0 0 0,1 1-86,-2-2 128,1-1-1,-1 1 1,1-1-1,-1 1 1,0-1-1,1 0 0,-1 1 1,0-1-1,1 0 1,-1-1-1,0 1 1,0 0-1,0-1 0,0 1 1,0-1-1,0 0 1,-1 1-1,1-1 1,0 0-1,0-2-127,29-45 1411,-22 30-1174,-1-1 0,-1 0 1,-1-1-1,0 1 0,-2-1 1,0-1-1,-2 1 0,0 0 0,-1-1 1,-2 1-1,0 0 0,-3-17-237,3 32 42,-1 0-1,1-1 1,-1 1-1,-1 0 1,1 0-1,-3-4-41,4 9-23,1 0 1,0 1-1,-1-1 0,1 0 1,0 0-1,-1 0 0,1 1 0,-1-1 1,1 0-1,-1 1 0,0-1 1,1 0-1,-1 1 0,1-1 0,-1 1 1,0-1-1,0 1 0,1-1 1,-1 1-1,0 0 0,0-1 0,0 1 1,0 0-1,1 0 0,-1 0 1,0-1-1,0 1 0,0 0 0,0 0 1,0 0-1,1 0 0,-1 0 1,0 1-1,0-1 0,0 0 0,0 0 1,0 0-1,1 1 0,-1-1 1,0 0-1,0 1 0,1-1 0,-1 1 1,0-1-1,0 1 0,1 0 1,-1-1-1,1 1 0,-1-1 0,0 1 1,1 0-1,-1 0 23,-5 6-543,1 0 1,0 0-1,0 0 0,1 0 1,0 1-1,0 0 0,0 0 1,1 0-1,1 0 1,-3 8 542,-24 127-5448</inkml:trace>
  <inkml:trace contextRef="#ctx0" brushRef="#br0" timeOffset="1199.83">937 128 9074,'3'-9'8332,"5"-1"-4135,26-18-3090,-24 21-41,82-66 1868,-107 85-600,5-4-2279,0 0-1,0 1 1,1 1 0,0-1-1,1 1 1,0 1-1,-3 5-54,-4 11-33,1 2 0,2 0 0,1 0 0,1 1 0,2 1 0,-1 10 33,5-23-24,1 1 1,1-1 0,1 1-1,0-1 1,2 1 0,0 0 0,1-1-1,0 1 1,2-1 0,0 0 0,4 10 23,-5-22 33,-1 0 1,1 1-1,1-1 1,-1 0 0,1 0-1,0-1 1,0 1-1,1-1 1,-1 0 0,1 0-1,0-1 1,1 1 0,-1-1-1,1 0 1,0-1-1,0 1 1,0-1 0,0 0-1,0-1 1,1 1 0,-1-1-1,1 0 1,0-1-1,0 0 1,0 0 0,-1 0-1,1-1 1,0 0 0,0-1-1,0 1 1,0-1-1,0 0 1,-1-1 0,1 0-1,-1 0 1,1 0 0,-1-1-1,0 0 1,1 0-1,-1-1 1,-1 1 0,1-1-1,-1-1 1,1 1 0,-1-1-1,-1 0 1,1 0-1,0 0 1,-1-1 0,0 1-1,-1-1 1,1-2-34,3-5 98,-2 0-1,1 0 1,-2-1 0,0 0 0,-1 0-1,0 0 1,-1 0 0,0 0 0,-1-1 0,-1 1-1,-1 0 1,0-1 0,-1-6-98,2 21-22,0 0 0,0 0 0,0-1 0,0 1 0,0 0 0,0 0 1,0-1-1,0 1 0,0 0 0,0 0 0,0-1 0,0 1 0,-1 0 0,1 0 0,0-1 0,0 1 0,0 0 1,0 0-1,0 0 0,0-1 0,-1 1 0,1 0 0,0 0 0,0 0 0,0 0 0,-1-1 0,1 1 1,0 0-1,0 0 0,0 0 0,-1 0 0,1 0 0,0 0 0,0 0 0,-1 0 0,1 0 0,0-1 1,0 1-1,-1 0 0,1 0 0,0 0 0,0 0 0,0 0 0,-1 1 0,1-1 0,0 0 0,0 0 0,-1 0 1,1 0-1,0 0 0,0 0 0,-1 0 0,1 0 0,0 0 0,0 1 0,0-1 0,-1 0 0,1 0 1,0 0-1,0 0 0,0 1 0,0-1 0,0 0 0,-1 0 22,-19 29-3745,-29 63-3167</inkml:trace>
  <inkml:trace contextRef="#ctx0" brushRef="#br0" timeOffset="4053.05">994 537 7562,'0'1'81,"1"-1"1,-1 1 0,1-1 0,-1 1 0,0-1 0,1 1 0,-1-1-1,0 1 1,0-1 0,1 1 0,-1 0 0,0-1 0,0 1 0,0 0-1,0-1 1,0 1 0,0-1 0,0 1 0,0 0 0,0-1 0,0 1-1,0 0 1,0-1 0,0 1 0,0-1 0,-1 1 0,1 0-82,0-1 183,0 1 0,-1 0 1,1-1-1,0 1 0,0-1 0,0 1 1,0 0-1,0-1 0,0 1 1,0 0-1,0-1 0,0 1 0,0 0 1,0-1-1,0 1 0,0-1 1,1 1-1,-1 0 0,0-1 0,0 1 1,1-1-1,-1 1 0,0-1 1,1 1-1,-1-1 0,1 1 1,-1-1-1,1 1 0,-1-1 0,1 1 1,-1-1-1,1 0 0,-1 1 1,1-1-1,-1 0 0,2 1-183,40 30 2340,-36-25-2074,0-1 1,0 0-1,1 0 0,-1-1 0,1 1 0,0-2 0,0 1 0,0-1 0,1 0 0,5 1-266,-6-2 162,-1-1-1,1 0 1,0 0-1,0-1 0,-1 0 1,1 0-1,0 0 1,0-1-1,-1 0 1,1-1-1,0 1 0,-1-1 1,0-1-1,1 1 1,-1-1-1,0 0 1,0 0-1,0-1 0,-1 0 1,1 0-1,-1 0 1,4-4-162,-6 5 87,0 0 0,0 1 0,-1-2 0,1 1 0,0 0 0,-1 0 1,0-1-1,0 1 0,0-1 0,0 0 0,-1 0 0,1 1 0,-1-1 0,0 0 0,0 0 1,-1 0-1,1 0 0,-1 0 0,0-1 0,0 1 0,0 0 0,0 0 0,-1 0 1,0 0-1,0 0 0,0 0 0,0 0 0,0 0 0,-1 1 0,0-1 0,0 0 1,0 1-1,0-1 0,0 1 0,-1 0 0,1 0 0,-1 0 0,0 0 0,0 0 0,0 1 1,-1-1-1,1 1 0,0 0 0,-1 0 0,0 0 0,0 0-87,-3-1 10,0 1 1,-1 0-1,1 0 0,-1 1 1,1 0-1,-1 0 0,0 1 1,1 0-1,-1 0 0,0 1 0,1 0 1,-1 0-1,0 0 0,1 1 1,0 1-1,-1-1 0,-3 3-10,-17 8 12,1 1 0,0 1 0,-19 15-12,33-22 13,11-7-36,0 0 0,0 1 0,0-1-1,0 0 1,0 1 0,1-1 0,-1 1-1,0 0 1,1-1 0,-1 1 0,1 0 0,-1 0-1,1 0 1,0 0 0,0 0 0,0 0 0,0 1-1,0-1 1,1 0 0,-1 0 0,1 1-1,-1-1 1,1 0 0,0 3 23,1 2-1138,1 1 0,0-1 1,1 0-1,-1 0 0,1 0 0,1 0 0,2 5 1138,-1-3-1767,28 52-12073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10.5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711 689 8138,'-1'0'4515,"-4"0"-1131,-24 0 698,21 1-3624,-1-1 0,0 0 0,0 0 0,0-1 0,0 0 0,0 0 0,1-1 0,-1-1 0,1 1 0,-1-1 0,-1-1-458,-30-15 385,3 2 239,1-2-1,0-2-623,23 13 192,1 0-1,0-2 0,1 1 1,0-1-1,0-1 0,1 0 1,-3-6-192,-4-7 125,2-2 1,1 0-1,1 0 1,1-1 0,1-1-1,2 0 1,1 0-1,1-1 1,1 0-1,2 0 1,1 0-1,1-1 1,2-12-126,-13 41 353,-29 14-9549,0 10 1969</inkml:trace>
  <inkml:trace contextRef="#ctx0" brushRef="#br0" timeOffset="669.43">173 72 5785,'7'-3'9944,"-19"14"-4170,-7 11-4899,1 1-1,2 1 1,0 0-1,-2 8-874,2-4 468,-1-1 0,-1-1-1,-11 12-467,74-138-765,-28 63 377,4-11-229,2 2 0,3 1 0,3-2 617,-25 48 211,0 1 1,0 0-1,1 0 1,-1 0 0,0 0-1,-1 1 1,1 0-1,0-1 1,0 2-212,24 14 1099,78 39 2700,-103-55-3361,-2-2-684,0 1 0,0-1 0,0 0 0,0 1 0,0-1 0,0 0 0,0 0 0,0 0 0,0 0 0,0 0 0,0 0 0,-1 0 0,1 0 0,0 0 0,0 0 0,0 0 0,0 0 0,0-1 0,0 1 0,0-1 0,0 1 0,0 0 0,0-1 1,-1 1-1,2-1 246,44-17-8544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28T22:50:32.3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1129 1419 6273,'0'0'8018,"-1"-2"1065,-1 4-5195,3 14-2381,0 0 1,1 0 0,4 10-1508,3 39 809,-8 47-740,-6 0 1,-4-1-1,-17 58-69,-9 118-35,21-346-3963,2-41-905,7-140-1711</inkml:trace>
  <inkml:trace contextRef="#ctx0" brushRef="#br0" timeOffset="345.79">911 1246 14467,'5'-5'9634,"19"6"-7515,19 11-1406,0 2-1,-1 0 0,6 6-712,43 16 346,-75-31-314,56 21 116,33 17-148,-84-33 43,1 1 1,-2 1-1,-1 1 1,1 0-1,-1 1 1,14 15-44,-28-25 72,-1 1 1,0-1-1,-1 0 1,1 1-1,-1 0 1,0 0-1,0 0 1,0 0-1,-1 1 1,0-1-1,0 0 1,1 1-1,-2 0 1,0 0-1,0-1 1,-1 1-1,1 0 1,-1 0-1,-1 4-72,-1 0 143,0-2 0,-1 2 0,0-2 0,-1 1 0,0 0 0,0-1 0,0 0 0,-1 0 0,-1 0-1,1 0 1,-1-1 0,-2 1-143,-14 14 44,0-1 1,-3-1-1,1-2 0,-2 0 0,1-1 1,-3-1-1,1-1 0,-2-2 0,1 0 1,-2-3-1,0 1 0,-23 3-44,48-13-15,0 0 1,-1 0-1,1 0 0,-1-1 1,1 1-1,0-1 0,0-1 1,0 1-1,-5-1 15,8 0-56,0 1 0,1-1 0,-1 1 1,-1-1-1,1 0 0,0 1 0,1-1 0,-1 0 0,0 0 0,1-1 1,-1 2-1,1-1 0,-1 0 0,1-1 0,0 1 0,-1-1 0,1 1 1,0-1-1,0 0 0,0 1 0,0-1 0,0 0 0,1 0 0,-1 1 1,0 0-1,1-2 56,3-6-4327,17-2-3045</inkml:trace>
  <inkml:trace contextRef="#ctx0" brushRef="#br0" timeOffset="667.81">1981 1593 17196,'-7'12'6593,"-1"5"-4873,-12 30 1337,0 22-368,-7 17-1177,0 8-1512,9-2 0,5-17 0,9-14 0,1-21 0,3-20 0,0-9 0,0-11 0,-3-14-200,-4-18-1184,7-22-2665,0-27-1008,20-183-2353</inkml:trace>
  <inkml:trace contextRef="#ctx0" brushRef="#br0" timeOffset="1007.68">1684 1367 6633,'2'-2'12262,"2"2"-6909,16 6-5973,-16-4 2240,79 27 1250,-2 5-1,62 34-2869,-113-53 211,-1 2 0,-1 1 0,0 1 0,-2 2 0,0 0 0,-2 2 0,-1 0 0,15 21-211,-32-36 8,0 0-1,0 0 1,0 1 0,-2 0-1,0 0 1,0 0 0,0 1-1,-1-1 1,-1 1 0,0 0-1,0-1 1,-1 1 0,0 0-1,-1 0 1,-1 9-8,0-11-1,-1 0-1,0 1 1,-1-1 0,0 0 0,0 1-1,-1-2 1,0 1 0,-1-1 0,-1 1-1,1-1 1,0-1 0,-1 1-1,0 0 1,0-1 0,-1 0 0,0 0-1,-1-1 1,-2 1 1,-22 15 0,-3-1 0,0-2 0,0-1 0,-2-2 0,-9 1 0,-196 56 0,90-31 0,136-37-307,23-10-720,43-20-3827,63-33-3617</inkml:trace>
  <inkml:trace contextRef="#ctx0" brushRef="#br0" timeOffset="1511.65">2675 1499 13275,'-21'28'9751,"9"10"-5379,1 44-2707,8-52-347,-58 448 1068,65-518-3373,-2 17-838,0 0 0,2 0 1,1 0-1,1 1 1,1-1 1824,54-140-10030</inkml:trace>
  <inkml:trace contextRef="#ctx0" brushRef="#br0" timeOffset="1836.43">2648 1327 16748,'0'-6'6329,"3"6"-3897,0-3 633,4 0-640,11 1-1417,15-1-248,25-3-760,11-8 0,9-2 0,4-4 0,-14 6 0,-4-6 0,-16 6 0,-10 5-1280,-18 3-2921,-17 6-2089,-54 26-6384</inkml:trace>
  <inkml:trace contextRef="#ctx0" brushRef="#br0" timeOffset="2168.9">2395 1875 11146,'0'0'10435,"7"3"-8083,14 0 393,17 3 1448,16-1-2297,18-5-1896,-1-2 0,-3-1 0,-6-6 0,-11 3 0,-11-2 0,-16-1 0,-14 6 0,-6 0 0,-8-2 0,-9-4-752,-73 1-8210</inkml:trace>
  <inkml:trace contextRef="#ctx0" brushRef="#br0" timeOffset="4587.19">414 410 8050,'-1'3'10268,"7"1"-7068,14 11-3914,-14-11 1864,31 19-421,2-1 0,-1-2-1,3-2 1,0-1 0,1-3 0,0 0-1,34 5-728,-41-12 261,2-1 0,0-1 0,1-2 0,-2-2 0,2-1 0,-1-2 0,-1-2 0,1-1 0,21-5-261,-39 5 138,0-1 1,-2 0 0,1-1 0,0-1 0,-2 0 0,1-1-1,-1-2 1,0 1 0,-1-1 0,-1-1 0,1 0-1,-2-1 1,0 0 0,-1-1 0,2-4-139,2-4 78,-1-2 1,0 1-1,-2-1 0,-1-2 1,-1 1-1,-2-1 0,1 0 1,-3-1-1,1-14-78,-8 41-8,1 0 1,-1 0-1,0 0 1,0-1-1,0 1 1,0 0-1,0 0 1,0 0-1,1 0 1,-1 0-1,0 0 1,0 0-1,0 0 1,0 0-1,0-1 0,1 1 1,-1 0-1,0 0 1,0 0-1,0 0 1,0 0-1,1 0 1,-1 0-1,0 0 1,0 0-1,0 0 1,0 0-1,1 0 1,-1 1-1,0-1 1,0 0-1,0 0 1,0 0-1,0 0 1,1 0-1,-1 0 0,0 0 1,0 0-1,0 0 1,0 0-1,0 1 1,0-1-1,1 0 1,-1 0-1,0 0 1,0 0-1,0 0 1,0 1-1,0-1 1,0 0-1,0 0 1,0 0-1,0 0 1,0 1-1,0-1 0,0 0 8,15 17-268,23 33-24,-24-30 170,9 10 47,1-1 0,2-1 0,0 0 1,30 22 74,-44-41 2,0 1 1,1-1-1,0-2 1,0 1-1,1-2 1,0 1-1,0-1 1,0-1-1,2-1 1,-2 0-1,1 0 1,0-2-1,1 1 1,3-2-3,9-1 24,-2-2 1,2-1 0,-2 0 0,1-3 0,-1 1 0,0-2 0,0-2 0,-2 1-1,2-3 1,-3 1 0,5-5-25,35-20 268,-1-2 0,-3-3 0,26-23-268,-71 51 90,0 1 1,0-2-1,-1 1 0,-1-1 0,-1-2 1,3-1-91,-10 10 20,0 1 0,-1-2 1,0 0-1,0 1 0,0 0 1,-1-1-1,0 0 0,0 1 1,-1-2-1,0 1 0,0 1 1,-1-2-1,0 1 0,0 1 1,-1-2-1,0-3-20,5 32 0,2-1 0,0 0 0,1-1 0,3 0 0,-1 0 0,1 0 0,0-1 0,2-1 0,1 1 0,1-2 0,-1 0 0,12 9 0,-13-14 0,1 0 0,0-1 0,1 0 0,0-1 0,0-1 0,1 1 0,1-3 0,-1 1 0,1 0 0,0-2 0,0-1 0,1 0 0,-1 0 0,2-1 0,-2-1 0,1-1 0,11 0 0,2-3 0,1-1 0,0-2 0,-1 0 0,0-1 0,-1-2 0,0-1 0,-1-2 0,24-10 0,-29 11 0,-1-2 0,0 0 0,-1-2 0,-1 0 0,1-1 0,-2-1 0,-1 0 0,0-1 0,-2-1 0,12-16 0,-21 24 0,0 0 0,-2-1 0,1 0 0,-1 0 0,0-3 0,-4 11 0,1-1 0,-1 1 0,0 0 0,-1 0 0,1-1 0,-1 2 0,1-1 0,-1-1 0,0 1 0,0 0 0,-1-1 0,1 1 0,-1 1 0,0-1 0,1-1 0,-1 1 0,-1 0 0,1 0 0,0 0 0,-1 1 0,0-2 0,1 3 0,0 1 0,0-1 0,0 1 0,1-1 0,-1 0 0,0 1 0,0 0 0,0-1 0,0 1 0,-1 0 0,1-1 0,0 1 0,0 0 0,0 0 0,0 0 0,0 0 0,0 0 0,0 0 0,0 0 0,0 0 0,0 0 0,-1 1 0,1-1 0,0 0 0,0 1 0,0-1 0,0 1 0,0-1 0,-1 1 0,2-1 0,-1 1 0,0 0 0,0 0 0,0-1 0,1 1 0,-1 0 0,0 0 0,0 0 0,1-1 0,-1 1 0,-30 39 0,30-39 0,-11 18 0,0-1 0,2 1 0,1 1 0,1-1 0,1 2 0,1-1 0,0 1 0,1-1 0,2 1 0,0 1 0,2-1 0,0 0 0,2 0 0,0 2 0,1-9 0,0 0 0,0-1 0,1 1 0,1-1 0,1 0 0,0 0 0,1 0 0,0 0 0,1-1 0,0-1 0,1 1 0,0-1 0,2 0 0,-1-1 0,1 1 0,0-2 0,1 1 0,1-1 0,0-1 0,-1 0 0,2 0 0,3 0 0,4 2 0,0-2 0,2 1 0,-1-2 0,2-1 0,-1 0 0,0-1 0,1-2 0,-1-1 0,2 0 0,-2-1 0,1-1 0,0-1 0,-1-1 0,16-3 0,-42 7 0,0 1 0,0-1 0,0 1 0,1 0 0,-1 1 0,0-1 0,1 1 0,0-1 0,0 1 0,-2 3 0,-42 61 0,38-54 0,-40 67 0,3 3 0,4 1 0,-26 81 0,57-136 0,1 1 0,2-1 0,2 1 0,1 0 0,-1 25 0,2-15 0,0 9 0,3-1 0,2 2 0,3-1 0,3-1 0,6 28 0,2-10 0,4 0 0,4 0 0,21 42 0,-26-75 0,-32-53 0,4 8 0,0 0 0,0 2 0,-1-1 0,0 1 0,0 0 0,-2 2 0,1-1 0,0 0 0,-1 2 0,-1 0 0,1 0 0,-3 0 0,-2 1 0,-1 1 0,1 0 0,-1 1 0,0 1 0,0 1 0,0 0 0,0 1 0,1 2 0,-12 1 0,-11 4 0,1 0 0,0 3 0,0 1 0,2 3 0,0 0 0,0 2 0,1 3 0,2 0 0,-9 6 0,2 2 0,2 1 0,2 2 0,0 1 0,2 2 0,2 1 0,1 2 0,-12 18 0,30-32 0,2-1 0,0 2 0,0 0 0,2-1 0,1 2 0,2 0 0,0 1 0,2 0 0,0 0 0,2 0 0,1-1 0,1 2 0,2 0 0,0-1 0,2 1 0,1-2 0,2 11 0,-3-16 0,-6-13 0,-18-24 0,9 5 0,1 2 0,-33-30 0,-2 2 0,-35-21 0,65 48 0,-2 1 0,-1 1 0,1 1 0,-1 1 0,-1-1 0,1 2 0,-2 2 0,1 0 0,-12-2 0,0 4 0,0 1 0,0 1 0,0 2 0,0 2 0,0 1 0,0 1 0,0 0 0,2 3 0,-1 2 0,1-1 0,0 4 0,-28 12 0,22-6 0,1 0 0,0 2 0,1 2 0,3 1 0,-1 0 0,3 3 0,0 1 0,2 0 0,0 3 0,3 0 0,9-8 0,1-1 0,2 2 0,-9 20 0,18-35 0,0-1 0,1 1 0,0 1 0,0-2 0,1 2 0,0-2 0,1 2 0,0-1 0,0 1 0,-9-50 0,-1 1 0,-3 0 0,-1 0 0,-2 2 0,-2 0 0,-1 2 0,-12-14 0,16 25 0,0 2 0,-3-1 0,0 2 0,-1 1 0,-1 0 0,-1 2 0,-1 0 0,0 0 0,-1 3 0,-2 0 0,-6-2 0,15 9 0,1 1 0,-1 2 0,-1-1 0,0 2 0,1-1 0,-2 2 0,1 1 0,0 1 0,-1 0 0,1 1 0,0 0 0,-1 2 0,1-1 0,0 2 0,-11 4 0,9-1 0,-1-1 0,2 3 0,0 1 0,0-1 0,1 2 0,0 0 0,0 2 0,1-1 0,1 2 0,0 0 0,1 1 0,1 1 0,-6 6 0,1 3-131,0 0-1,1 1 1,2 2 0,-4 9 131,15-26-48,0-1 0,-1 1 0,3 0 0,-1 1 1,1 0-1,1-1 0,0 1 0,0-1 0,1 1 1,1 0-1,0 0 0,0 0 0,2 6 48,6-2-147,0-25 255,7-34 299,-12 33-371,19-63 174,2-1-99,-3-1-1,-4 0 1,-3-2-1,3-74-110,-19 49 27,-3 0 1,-6 0-1,-10-28-27,12 89-3,-2 0 0,-2 1 1,-3 0-1,0 1 0,-6-6 3,10 22 3,-38-70 10,44 85-12,0 0 0,0 1 0,-1-1 0,-1 1-1,1 0 1,-1 1 0,-2-1 0,1 1-1,7 6-16,0 0 0,0 0 1,0 0-1,-1 1 0,1-1 0,0 0 0,0 1 0,0 0 1,0-1-1,-1 1 0,1 0 0,0 0 0,0 0 0,0 0 1,-1 1-1,0-1 0,1 0 0,0 1 0,0 0 0,0-1 1,0 1-1,0 0 0,0 0 0,0 0 0,0 1 0,0-1 1,0 0-1,1 0 0,-1 0 0,1 1 0,-1-1 0,1 1 1,-1 0-1,1 0 0,-1 1 16,-8 9-197,-1 2-1,1-1 1,2 1 0,-3 5 197,5-7-75,-7 8-55,8-14 97,1 0 0,0 1-1,0 0 1,1 0-1,0 0 1,0 1-1,-1 2 34,10-12 35,-1 0-1,0-1 0,0 0 0,-1-1 1,2 1-1,-2-1 0,3-1-34,54-60 329,-2-2 0,-3-3 0,-4-3-1,34-58-328,-58 85 72,56-95 53,-72 118-119,-1-1 0,-1 1 0,-2-1 0,1-1 0,-2-1-6,-6 22 0,0-1 0,0 2 0,0-1 0,-1-1 0,1 1 0,-1 0 0,0 0 0,0 0 0,0-1 0,-1 1 0,0 0 0,0 1 0,0-2 0,0 1 0,0 0 0,-1 0 0,0 1 0,0-1 0,0 0 0,0 0 0,-2 0 0,4 4 0,-1 0 0,1 0 0,0 0 0,0-1 0,0 1 0,0 0 0,0 0 0,0 0 0,0 0 0,0 0 0,0 0 0,0 0 0,0 0 0,-1 0 0,1 0 0,0 0 0,0 0 0,0 0 0,0 0 0,0 0 0,0 0 0,0-1 0,-1 1 0,1 0 0,0 0 0,0 0 0,0 0 0,0 0 0,0 1 0,0-1 0,0 0 0,-1 0 0,1 0 0,0 0 0,0 0 0,0 0 0,0 0 0,0 0 0,0 0 0,0 0 0,0 0 0,-1 0 0,1 0 0,0 0 0,0 0 0,0 0 0,0 1 0,0-1 0,0 0 0,0 0 0,0 0 0,0 0 0,0 0 0,0 0 0,0 0 0,0 1 0,0-1 0,0 0 0,0 0 0,0 0 0,0 0 0,0 0 0,0 0 0,0 14 0,6 12 0,-1-17 0,0-1 0,0-1 0,0 1 0,0-1 0,1 0 0,0 0 0,1-1 0,-1 0 0,2 0 0,0 0 0,-1-1 0,1 0 0,0 0 0,4 1 0,1-1 0,0 0 0,0 0 0,1-1 0,0 0 0,0-2 0,-1 0 0,1-1 0,1 1 0,5-2 0,3 0 0,0-2 0,0 0 0,0 0 0,-1-2 0,1-2 0,-1 0 0,-1 0 0,1-2 0,-1-1 0,-1 0 0,1-1 0,-1-1 0,62-53-284,-81 63 170,7-1-2476,1 16-3128,16 40-4996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demário dos" id="{491CB550-A7B2-473A-8187-009D0F359089}" userId="S::Ademario@thnmd.onmicrosoft.com::6b9db434-7a90-4f4e-b47d-b5b2b69ffb4e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8" dT="2023-12-19T12:47:50.23" personId="{491CB550-A7B2-473A-8187-009D0F359089}" id="{720361E3-A5D0-4FE6-9F56-25E9455D2E18}">
    <text>Função exponencial usando o lambada. Soma acumulada dos registros. Coluna teórica das porcentagens dos intervalos de acesso.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B4CA-7068-4427-96C5-F79AB8F5E18B}">
  <dimension ref="A1:D101"/>
  <sheetViews>
    <sheetView zoomScaleNormal="100" workbookViewId="0">
      <selection activeCell="A2" sqref="A2"/>
    </sheetView>
  </sheetViews>
  <sheetFormatPr defaultRowHeight="14.4"/>
  <cols>
    <col min="1" max="1" width="70.5546875" bestFit="1" customWidth="1"/>
    <col min="2" max="2" width="12.44140625" customWidth="1"/>
    <col min="3" max="3" width="14.88671875" customWidth="1"/>
    <col min="4" max="4" width="13.88671875" customWidth="1"/>
    <col min="5" max="5" width="11.6640625" customWidth="1"/>
  </cols>
  <sheetData>
    <row r="1" spans="1:4">
      <c r="A1" t="s">
        <v>0</v>
      </c>
    </row>
    <row r="2" spans="1:4">
      <c r="A2">
        <v>0.53139999999999998</v>
      </c>
    </row>
    <row r="3" spans="1:4">
      <c r="A3">
        <v>0.2009</v>
      </c>
    </row>
    <row r="4" spans="1:4">
      <c r="A4">
        <v>0.14480000000000001</v>
      </c>
      <c r="D4" s="5"/>
    </row>
    <row r="5" spans="1:4">
      <c r="A5">
        <v>0.1031</v>
      </c>
      <c r="D5" s="5"/>
    </row>
    <row r="6" spans="1:4">
      <c r="A6">
        <v>0.1628</v>
      </c>
      <c r="D6" s="5"/>
    </row>
    <row r="7" spans="1:4">
      <c r="A7">
        <v>2E-3</v>
      </c>
      <c r="D7" s="5"/>
    </row>
    <row r="8" spans="1:4">
      <c r="A8">
        <v>6.6E-3</v>
      </c>
      <c r="D8" s="6"/>
    </row>
    <row r="9" spans="1:4">
      <c r="A9">
        <v>9.5600000000000004E-2</v>
      </c>
      <c r="D9" s="6"/>
    </row>
    <row r="10" spans="1:4">
      <c r="A10">
        <v>7.1900000000000006E-2</v>
      </c>
      <c r="D10" s="6"/>
    </row>
    <row r="11" spans="1:4">
      <c r="A11">
        <v>1.38E-2</v>
      </c>
      <c r="D11" s="5"/>
    </row>
    <row r="12" spans="1:4">
      <c r="A12">
        <v>3.5700000000000003E-2</v>
      </c>
      <c r="D12" s="5"/>
    </row>
    <row r="13" spans="1:4">
      <c r="A13">
        <v>3.6600000000000001E-2</v>
      </c>
    </row>
    <row r="14" spans="1:4">
      <c r="A14">
        <v>4.7899999999999998E-2</v>
      </c>
      <c r="D14" s="7"/>
    </row>
    <row r="15" spans="1:4">
      <c r="A15">
        <v>6.13E-2</v>
      </c>
      <c r="D15" s="7"/>
    </row>
    <row r="16" spans="1:4">
      <c r="A16">
        <v>0.1193</v>
      </c>
    </row>
    <row r="17" spans="1:1">
      <c r="A17">
        <v>8.2299999999999998E-2</v>
      </c>
    </row>
    <row r="18" spans="1:1">
      <c r="A18">
        <v>2.81E-2</v>
      </c>
    </row>
    <row r="19" spans="1:1">
      <c r="A19">
        <v>0.1246</v>
      </c>
    </row>
    <row r="20" spans="1:1">
      <c r="A20">
        <v>4.7300000000000002E-2</v>
      </c>
    </row>
    <row r="21" spans="1:1">
      <c r="A21">
        <v>9.4999999999999998E-3</v>
      </c>
    </row>
    <row r="22" spans="1:1">
      <c r="A22">
        <v>2.7300000000000001E-2</v>
      </c>
    </row>
    <row r="23" spans="1:1">
      <c r="A23">
        <v>0.29349999999999998</v>
      </c>
    </row>
    <row r="24" spans="1:1">
      <c r="A24">
        <v>9.4299999999999995E-2</v>
      </c>
    </row>
    <row r="25" spans="1:1">
      <c r="A25">
        <v>3.5799999999999998E-2</v>
      </c>
    </row>
    <row r="26" spans="1:1">
      <c r="A26">
        <v>5.9499999999999997E-2</v>
      </c>
    </row>
    <row r="27" spans="1:1">
      <c r="A27">
        <v>1.0500000000000001E-2</v>
      </c>
    </row>
    <row r="28" spans="1:1">
      <c r="A28">
        <v>3.0800000000000001E-2</v>
      </c>
    </row>
    <row r="29" spans="1:1">
      <c r="A29">
        <v>2.8500000000000001E-2</v>
      </c>
    </row>
    <row r="30" spans="1:1">
      <c r="A30">
        <v>0.1027</v>
      </c>
    </row>
    <row r="31" spans="1:1">
      <c r="A31">
        <v>5.8400000000000001E-2</v>
      </c>
    </row>
    <row r="32" spans="1:1">
      <c r="A32">
        <v>0.21879999999999999</v>
      </c>
    </row>
    <row r="33" spans="1:1">
      <c r="A33">
        <v>2.3699999999999999E-2</v>
      </c>
    </row>
    <row r="34" spans="1:1">
      <c r="A34">
        <v>0.3216</v>
      </c>
    </row>
    <row r="35" spans="1:1">
      <c r="A35">
        <v>5.79E-2</v>
      </c>
    </row>
    <row r="36" spans="1:1">
      <c r="A36">
        <v>1.41E-2</v>
      </c>
    </row>
    <row r="37" spans="1:1">
      <c r="A37">
        <v>6.2199999999999998E-2</v>
      </c>
    </row>
    <row r="38" spans="1:1">
      <c r="A38">
        <v>2.86E-2</v>
      </c>
    </row>
    <row r="39" spans="1:1">
      <c r="A39">
        <v>1.66E-2</v>
      </c>
    </row>
    <row r="40" spans="1:1">
      <c r="A40">
        <v>3.27E-2</v>
      </c>
    </row>
    <row r="41" spans="1:1">
      <c r="A41">
        <v>0.10920000000000001</v>
      </c>
    </row>
    <row r="42" spans="1:1">
      <c r="A42">
        <v>0.21879999999999999</v>
      </c>
    </row>
    <row r="43" spans="1:1">
      <c r="A43">
        <v>0.49730000000000002</v>
      </c>
    </row>
    <row r="44" spans="1:1">
      <c r="A44">
        <v>1.0200000000000001E-2</v>
      </c>
    </row>
    <row r="45" spans="1:1">
      <c r="A45">
        <v>0.46760000000000002</v>
      </c>
    </row>
    <row r="46" spans="1:1">
      <c r="A46">
        <v>0.10580000000000001</v>
      </c>
    </row>
    <row r="47" spans="1:1">
      <c r="A47">
        <v>4.5400000000000003E-2</v>
      </c>
    </row>
    <row r="48" spans="1:1">
      <c r="A48">
        <v>0.13789999999999999</v>
      </c>
    </row>
    <row r="49" spans="1:1">
      <c r="A49">
        <v>0.1226</v>
      </c>
    </row>
    <row r="50" spans="1:1">
      <c r="A50">
        <v>7.4000000000000003E-3</v>
      </c>
    </row>
    <row r="51" spans="1:1">
      <c r="A51">
        <v>3.9600000000000003E-2</v>
      </c>
    </row>
    <row r="52" spans="1:1">
      <c r="A52">
        <v>7.8799999999999995E-2</v>
      </c>
    </row>
    <row r="53" spans="1:1">
      <c r="A53">
        <v>3.0599999999999999E-2</v>
      </c>
    </row>
    <row r="54" spans="1:1">
      <c r="A54">
        <v>1.09E-2</v>
      </c>
    </row>
    <row r="55" spans="1:1">
      <c r="A55">
        <v>0.1101</v>
      </c>
    </row>
    <row r="56" spans="1:1">
      <c r="A56">
        <v>2.7699999999999999E-2</v>
      </c>
    </row>
    <row r="57" spans="1:1">
      <c r="A57">
        <v>0.1983</v>
      </c>
    </row>
    <row r="58" spans="1:1">
      <c r="A58">
        <v>6.2399999999999997E-2</v>
      </c>
    </row>
    <row r="59" spans="1:1">
      <c r="A59">
        <v>3.2500000000000001E-2</v>
      </c>
    </row>
    <row r="60" spans="1:1">
      <c r="A60">
        <v>6.0299999999999999E-2</v>
      </c>
    </row>
    <row r="61" spans="1:1">
      <c r="A61">
        <v>7.1599999999999997E-2</v>
      </c>
    </row>
    <row r="62" spans="1:1">
      <c r="A62">
        <v>0.15570000000000001</v>
      </c>
    </row>
    <row r="63" spans="1:1">
      <c r="A63">
        <v>5.8999999999999999E-3</v>
      </c>
    </row>
    <row r="64" spans="1:1">
      <c r="A64">
        <v>8.8999999999999999E-3</v>
      </c>
    </row>
    <row r="65" spans="1:1">
      <c r="A65">
        <v>2.5899999999999999E-2</v>
      </c>
    </row>
    <row r="66" spans="1:1">
      <c r="A66">
        <v>0.1169</v>
      </c>
    </row>
    <row r="67" spans="1:1">
      <c r="A67">
        <v>6.7299999999999999E-2</v>
      </c>
    </row>
    <row r="68" spans="1:1">
      <c r="A68">
        <v>0.1028</v>
      </c>
    </row>
    <row r="69" spans="1:1">
      <c r="A69">
        <v>4.3400000000000001E-2</v>
      </c>
    </row>
    <row r="70" spans="1:1">
      <c r="A70">
        <v>9.1999999999999998E-3</v>
      </c>
    </row>
    <row r="71" spans="1:1">
      <c r="A71">
        <v>2.7099999999999999E-2</v>
      </c>
    </row>
    <row r="72" spans="1:1">
      <c r="A72">
        <v>0.1605</v>
      </c>
    </row>
    <row r="73" spans="1:1">
      <c r="A73">
        <v>4.0300000000000002E-2</v>
      </c>
    </row>
    <row r="74" spans="1:1">
      <c r="A74">
        <v>0.1096</v>
      </c>
    </row>
    <row r="75" spans="1:1">
      <c r="A75">
        <v>1.12E-2</v>
      </c>
    </row>
    <row r="76" spans="1:1">
      <c r="A76">
        <v>0.1221</v>
      </c>
    </row>
    <row r="77" spans="1:1">
      <c r="A77">
        <v>0.1023</v>
      </c>
    </row>
    <row r="78" spans="1:1">
      <c r="A78">
        <v>0.10879999999999999</v>
      </c>
    </row>
    <row r="79" spans="1:1">
      <c r="A79">
        <v>6.9900000000000004E-2</v>
      </c>
    </row>
    <row r="80" spans="1:1">
      <c r="A80">
        <v>0.12909999999999999</v>
      </c>
    </row>
    <row r="81" spans="1:1">
      <c r="A81">
        <v>0.1024</v>
      </c>
    </row>
    <row r="82" spans="1:1">
      <c r="A82">
        <v>3.3700000000000001E-2</v>
      </c>
    </row>
    <row r="83" spans="1:1">
      <c r="A83">
        <v>2.3999999999999998E-3</v>
      </c>
    </row>
    <row r="84" spans="1:1">
      <c r="A84">
        <v>5.79E-2</v>
      </c>
    </row>
    <row r="85" spans="1:1">
      <c r="A85">
        <v>5.3199999999999997E-2</v>
      </c>
    </row>
    <row r="86" spans="1:1">
      <c r="A86">
        <v>0.16220000000000001</v>
      </c>
    </row>
    <row r="87" spans="1:1">
      <c r="A87">
        <v>0.109</v>
      </c>
    </row>
    <row r="88" spans="1:1">
      <c r="A88">
        <v>0.1308</v>
      </c>
    </row>
    <row r="89" spans="1:1">
      <c r="A89">
        <v>0.29570000000000002</v>
      </c>
    </row>
    <row r="90" spans="1:1">
      <c r="A90">
        <v>5.1799999999999999E-2</v>
      </c>
    </row>
    <row r="91" spans="1:1">
      <c r="A91">
        <v>0.12189999999999999</v>
      </c>
    </row>
    <row r="92" spans="1:1">
      <c r="A92">
        <v>0.26069999999999999</v>
      </c>
    </row>
    <row r="93" spans="1:1">
      <c r="A93">
        <v>1.8700000000000001E-2</v>
      </c>
    </row>
    <row r="94" spans="1:1">
      <c r="A94">
        <v>1.0200000000000001E-2</v>
      </c>
    </row>
    <row r="95" spans="1:1">
      <c r="A95">
        <v>1.8E-3</v>
      </c>
    </row>
    <row r="96" spans="1:1">
      <c r="A96">
        <v>3.4500000000000003E-2</v>
      </c>
    </row>
    <row r="97" spans="1:1">
      <c r="A97">
        <v>0.19520000000000001</v>
      </c>
    </row>
    <row r="98" spans="1:1">
      <c r="A98">
        <v>0.17</v>
      </c>
    </row>
    <row r="99" spans="1:1">
      <c r="A99">
        <v>7.5399999999999995E-2</v>
      </c>
    </row>
    <row r="100" spans="1:1">
      <c r="A100">
        <v>0.37730000000000002</v>
      </c>
    </row>
    <row r="101" spans="1:1">
      <c r="A101">
        <v>0.17119999999999999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63F3-EB0E-4FB7-9CFA-6CAA03586DCC}">
  <dimension ref="A1:V101"/>
  <sheetViews>
    <sheetView tabSelected="1" view="pageBreakPreview" zoomScale="90" zoomScaleNormal="100" zoomScaleSheetLayoutView="90" workbookViewId="0">
      <selection activeCell="W10" sqref="W10"/>
    </sheetView>
  </sheetViews>
  <sheetFormatPr defaultRowHeight="14.4"/>
  <cols>
    <col min="1" max="1" width="7.77734375" customWidth="1"/>
    <col min="2" max="2" width="3.5546875" customWidth="1"/>
    <col min="3" max="3" width="32.77734375" bestFit="1" customWidth="1"/>
    <col min="4" max="4" width="13.88671875" customWidth="1"/>
    <col min="5" max="5" width="11.6640625" customWidth="1"/>
    <col min="6" max="6" width="12" customWidth="1"/>
    <col min="7" max="7" width="10.5546875" customWidth="1"/>
    <col min="10" max="10" width="11.109375" customWidth="1"/>
  </cols>
  <sheetData>
    <row r="1" spans="1:22">
      <c r="A1" s="4" t="s">
        <v>0</v>
      </c>
      <c r="B1" s="4"/>
      <c r="C1" s="11" t="s">
        <v>35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4">
        <v>0.53139999999999998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>
        <v>0.2009</v>
      </c>
      <c r="B3" s="4"/>
      <c r="C3" s="11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">
        <v>0.14480000000000001</v>
      </c>
      <c r="B4" s="4"/>
      <c r="C4" s="4" t="s">
        <v>36</v>
      </c>
      <c r="D4" s="11">
        <v>7.072329432202068E-2</v>
      </c>
      <c r="E4" s="4"/>
      <c r="F4" s="16" t="s">
        <v>80</v>
      </c>
      <c r="G4" s="4"/>
      <c r="H4" s="4">
        <v>9.7408999999999996E-2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">
        <v>0.1031</v>
      </c>
      <c r="B5" s="4"/>
      <c r="C5" s="4" t="s">
        <v>37</v>
      </c>
      <c r="D5" s="11">
        <f>MEDIAN(Base)</f>
        <v>6.2299999999999994E-2</v>
      </c>
      <c r="E5" s="4" t="s">
        <v>46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4">
        <v>0.1628</v>
      </c>
      <c r="B6" s="4"/>
      <c r="C6" s="4" t="s">
        <v>47</v>
      </c>
      <c r="D6" s="11">
        <f>_xlfn.VAR.S(Base)</f>
        <v>1.0783222443434343E-2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">
        <v>2E-3</v>
      </c>
      <c r="B7" s="4"/>
      <c r="C7" s="4" t="s">
        <v>38</v>
      </c>
      <c r="D7" s="11">
        <v>9.1073404989412229E-2</v>
      </c>
      <c r="E7" s="4" t="s">
        <v>48</v>
      </c>
      <c r="F7" s="4"/>
      <c r="G7" s="20"/>
      <c r="H7" s="4">
        <v>0.103842</v>
      </c>
      <c r="I7" s="4" t="s">
        <v>82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">
        <v>6.6E-3</v>
      </c>
      <c r="B8" s="4"/>
      <c r="C8" s="4" t="s">
        <v>39</v>
      </c>
      <c r="D8" s="12">
        <f>_xlfn.QUARTILE.EXC(Base,1)</f>
        <v>2.8525000000000002E-2</v>
      </c>
      <c r="E8" s="4" t="s">
        <v>49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">
        <v>9.5600000000000004E-2</v>
      </c>
      <c r="B9" s="4"/>
      <c r="C9" s="4" t="s">
        <v>40</v>
      </c>
      <c r="D9" s="12">
        <f>_xlfn.QUARTILE.EXC(Base,2)</f>
        <v>6.2299999999999994E-2</v>
      </c>
      <c r="E9" s="4" t="s">
        <v>50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A10" s="4">
        <v>7.1900000000000006E-2</v>
      </c>
      <c r="B10" s="4"/>
      <c r="C10" s="4" t="s">
        <v>41</v>
      </c>
      <c r="D10" s="12">
        <f>_xlfn.QUARTILE.EXC(Base,3)</f>
        <v>0.122475</v>
      </c>
      <c r="E10" s="4" t="s">
        <v>51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">
        <v>1.38E-2</v>
      </c>
      <c r="B11" s="4"/>
      <c r="C11" s="4" t="s">
        <v>42</v>
      </c>
      <c r="D11" s="11">
        <f>SKEW(Base)</f>
        <v>2.199670805184057</v>
      </c>
      <c r="E11" s="4" t="s">
        <v>52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">
        <v>3.5700000000000003E-2</v>
      </c>
      <c r="B12" s="4"/>
      <c r="C12" s="4" t="s">
        <v>43</v>
      </c>
      <c r="D12" s="11">
        <f>KURT(Base)</f>
        <v>5.6401759490146901</v>
      </c>
      <c r="E12" s="4" t="s">
        <v>53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>
        <v>3.6600000000000001E-2</v>
      </c>
      <c r="B13" s="4"/>
      <c r="C13" s="4" t="s">
        <v>17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>
        <v>4.7899999999999998E-2</v>
      </c>
      <c r="B14" s="4"/>
      <c r="C14" s="4" t="s">
        <v>44</v>
      </c>
      <c r="D14" s="13">
        <f>D10+1.5*(D10-D8)</f>
        <v>0.26340000000000002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>
        <v>6.13E-2</v>
      </c>
      <c r="B15" s="4"/>
      <c r="C15" s="4" t="s">
        <v>45</v>
      </c>
      <c r="D15" s="13">
        <f>D8-1.5*(D10-D8)</f>
        <v>-0.11240000000000003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>
        <v>0.1193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>
        <v>8.2299999999999998E-2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>
        <v>2.81E-2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>
        <v>0.1246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>
        <v>4.7300000000000002E-2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>
        <v>9.4999999999999998E-3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>
        <v>2.7300000000000001E-2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">
        <v>0.29349999999999998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">
        <v>9.4299999999999995E-2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">
        <v>3.5799999999999998E-2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">
        <v>5.9499999999999997E-2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">
        <v>1.0500000000000001E-2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">
        <v>3.0800000000000001E-2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">
        <v>2.8500000000000001E-2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">
        <v>0.1027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">
        <v>5.8400000000000001E-2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>
        <v>0.21879999999999999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>
        <v>2.3699999999999999E-2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>
        <v>0.3216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>
        <v>5.79E-2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>
        <v>1.41E-2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thickBot="1">
      <c r="A37" s="4">
        <v>6.2199999999999998E-2</v>
      </c>
      <c r="B37" s="4"/>
      <c r="C37" s="11" t="s">
        <v>55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>
        <v>2.86E-2</v>
      </c>
      <c r="B38" s="4"/>
      <c r="C38" s="4" t="s">
        <v>54</v>
      </c>
      <c r="D38" s="14" t="s">
        <v>23</v>
      </c>
      <c r="E38" s="14" t="s">
        <v>24</v>
      </c>
      <c r="F38" s="4" t="s">
        <v>67</v>
      </c>
      <c r="G38" s="4" t="s">
        <v>68</v>
      </c>
      <c r="H38" s="15" t="s">
        <v>70</v>
      </c>
      <c r="I38" s="4" t="s">
        <v>71</v>
      </c>
      <c r="J38" s="4" t="s">
        <v>72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>
        <v>1.66E-2</v>
      </c>
      <c r="B39" s="4"/>
      <c r="C39" s="16">
        <v>0.05</v>
      </c>
      <c r="D39" s="4">
        <v>0.05</v>
      </c>
      <c r="E39" s="4">
        <v>41</v>
      </c>
      <c r="F39" s="4">
        <f>E39/$E$51</f>
        <v>0.41</v>
      </c>
      <c r="G39" s="4">
        <f>_xlfn.EXPON.DIST(D39,$C$55,1)</f>
        <v>0.40999981815929532</v>
      </c>
      <c r="H39" s="4">
        <f>ABS(F39-G39)</f>
        <v>1.8184070466054081E-7</v>
      </c>
      <c r="I39" s="4">
        <f>_xlfn.NORM.DIST(D39,$D$4,$D$7,1)</f>
        <v>0.41000000635547718</v>
      </c>
      <c r="J39" s="4">
        <f>ABS(F39-I39)</f>
        <v>6.3554772000706805E-9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>
        <v>3.27E-2</v>
      </c>
      <c r="B40" s="4"/>
      <c r="C40" s="16">
        <v>0.1</v>
      </c>
      <c r="D40" s="4">
        <v>0.1</v>
      </c>
      <c r="E40" s="4">
        <v>19</v>
      </c>
      <c r="F40" s="4">
        <f t="shared" ref="F40:F50" si="0">E40/$E$51</f>
        <v>0.19</v>
      </c>
      <c r="G40" s="4">
        <f>_xlfn.EXPON.DIST(D40,$C$55,1)-_xlfn.EXPON.DIST(D39,$C$55,1)</f>
        <v>0.24189996726864005</v>
      </c>
      <c r="H40" s="4">
        <f t="shared" ref="H40:H50" si="1">ABS(F40-G40)</f>
        <v>5.1899967268640046E-2</v>
      </c>
      <c r="I40" s="4">
        <f>_xlfn.NORM.DIST(D40,$D$4,$D$7,1)-_xlfn.NORM.DIST(D39,$D$4,$D$7,1)</f>
        <v>0.21607011892090655</v>
      </c>
      <c r="J40" s="4">
        <f t="shared" ref="J40:J50" si="2">ABS(F40-I40)</f>
        <v>2.6070118920906549E-2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>
        <v>0.10920000000000001</v>
      </c>
      <c r="B41" s="4"/>
      <c r="C41" s="16">
        <v>0.15</v>
      </c>
      <c r="D41" s="4">
        <v>0.15</v>
      </c>
      <c r="E41" s="4">
        <v>21</v>
      </c>
      <c r="F41" s="4">
        <f t="shared" si="0"/>
        <v>0.21</v>
      </c>
      <c r="G41" s="4">
        <f t="shared" ref="G41:G50" si="3">_xlfn.EXPON.DIST(D41,$C$55,1)-_xlfn.EXPON.DIST(D40,$C$55,1)</f>
        <v>0.1427210246757582</v>
      </c>
      <c r="H41" s="4">
        <f t="shared" si="1"/>
        <v>6.7278975324241791E-2</v>
      </c>
      <c r="I41" s="4">
        <f t="shared" ref="I41:I50" si="4">_xlfn.NORM.DIST(D41,$D$4,$D$7,1)-_xlfn.NORM.DIST(D40,$D$4,$D$7,1)</f>
        <v>0.18190818771800787</v>
      </c>
      <c r="J41" s="4">
        <f t="shared" si="2"/>
        <v>2.8091812281992118E-2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>
        <v>0.21879999999999999</v>
      </c>
      <c r="B42" s="4"/>
      <c r="C42" s="16">
        <v>0.2</v>
      </c>
      <c r="D42" s="4">
        <v>0.2</v>
      </c>
      <c r="E42" s="4">
        <v>8</v>
      </c>
      <c r="F42" s="4">
        <f t="shared" si="0"/>
        <v>0.08</v>
      </c>
      <c r="G42" s="4">
        <f t="shared" si="3"/>
        <v>8.4205430511189006E-2</v>
      </c>
      <c r="H42" s="4">
        <f t="shared" si="1"/>
        <v>4.2054305111890039E-3</v>
      </c>
      <c r="I42" s="4">
        <f t="shared" si="4"/>
        <v>0.11414185128953858</v>
      </c>
      <c r="J42" s="4">
        <f t="shared" si="2"/>
        <v>3.4141851289538575E-2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>
        <v>0.49730000000000002</v>
      </c>
      <c r="B43" s="4"/>
      <c r="C43" s="16">
        <v>0.25</v>
      </c>
      <c r="D43" s="4">
        <v>0.25</v>
      </c>
      <c r="E43" s="4">
        <v>3</v>
      </c>
      <c r="F43" s="4">
        <f t="shared" si="0"/>
        <v>0.03</v>
      </c>
      <c r="G43" s="4">
        <f t="shared" si="3"/>
        <v>4.9681219313576275E-2</v>
      </c>
      <c r="H43" s="4">
        <f t="shared" si="1"/>
        <v>1.9681219313576276E-2</v>
      </c>
      <c r="I43" s="4">
        <f t="shared" si="4"/>
        <v>5.3373752284154974E-2</v>
      </c>
      <c r="J43" s="4">
        <f t="shared" si="2"/>
        <v>2.3373752284154975E-2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>
        <v>1.0200000000000001E-2</v>
      </c>
      <c r="B44" s="4"/>
      <c r="C44" s="16">
        <v>0.3</v>
      </c>
      <c r="D44" s="4">
        <v>0.3</v>
      </c>
      <c r="E44" s="4">
        <v>3</v>
      </c>
      <c r="F44" s="4">
        <f t="shared" si="0"/>
        <v>0.03</v>
      </c>
      <c r="G44" s="4">
        <f t="shared" si="3"/>
        <v>2.9311928429078038E-2</v>
      </c>
      <c r="H44" s="4">
        <f t="shared" si="1"/>
        <v>6.8807157092196092E-4</v>
      </c>
      <c r="I44" s="4">
        <f t="shared" si="4"/>
        <v>1.8596426023406831E-2</v>
      </c>
      <c r="J44" s="4">
        <f t="shared" si="2"/>
        <v>1.1403573976593168E-2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>
        <v>0.46760000000000002</v>
      </c>
      <c r="B45" s="4"/>
      <c r="C45" s="16">
        <v>0.35</v>
      </c>
      <c r="D45" s="4">
        <v>0.35</v>
      </c>
      <c r="E45" s="4">
        <v>1</v>
      </c>
      <c r="F45" s="4">
        <f t="shared" si="0"/>
        <v>0.01</v>
      </c>
      <c r="G45" s="4">
        <f t="shared" si="3"/>
        <v>1.7294043103257661E-2</v>
      </c>
      <c r="H45" s="4">
        <f t="shared" si="1"/>
        <v>7.2940431032576612E-3</v>
      </c>
      <c r="I45" s="4">
        <f t="shared" si="4"/>
        <v>4.826757713182861E-3</v>
      </c>
      <c r="J45" s="4">
        <f t="shared" si="2"/>
        <v>5.1732422868171393E-3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>
        <v>0.10580000000000001</v>
      </c>
      <c r="B46" s="4"/>
      <c r="C46" s="16">
        <v>0.4</v>
      </c>
      <c r="D46" s="4">
        <v>0.4</v>
      </c>
      <c r="E46" s="4">
        <v>1</v>
      </c>
      <c r="F46" s="4">
        <f t="shared" si="0"/>
        <v>0.01</v>
      </c>
      <c r="G46" s="4">
        <f t="shared" si="3"/>
        <v>1.0203488575683095E-2</v>
      </c>
      <c r="H46" s="4">
        <f t="shared" si="1"/>
        <v>2.0348857568309488E-4</v>
      </c>
      <c r="I46" s="4">
        <f t="shared" si="4"/>
        <v>9.3302060361410977E-4</v>
      </c>
      <c r="J46" s="4">
        <f t="shared" si="2"/>
        <v>9.0669793963858904E-3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>
        <v>4.5400000000000003E-2</v>
      </c>
      <c r="B47" s="4"/>
      <c r="C47" s="16">
        <v>0.45</v>
      </c>
      <c r="D47" s="4">
        <v>0.45</v>
      </c>
      <c r="E47" s="4">
        <v>0</v>
      </c>
      <c r="F47" s="4">
        <f t="shared" si="0"/>
        <v>0</v>
      </c>
      <c r="G47" s="4">
        <f t="shared" si="3"/>
        <v>6.0200601150626198E-3</v>
      </c>
      <c r="H47" s="4">
        <f t="shared" si="1"/>
        <v>6.0200601150626198E-3</v>
      </c>
      <c r="I47" s="4">
        <f t="shared" si="4"/>
        <v>1.3427844447222448E-4</v>
      </c>
      <c r="J47" s="4">
        <f t="shared" si="2"/>
        <v>1.3427844447222448E-4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>
        <v>0.13789999999999999</v>
      </c>
      <c r="B48" s="4"/>
      <c r="C48" s="16">
        <v>0.5</v>
      </c>
      <c r="D48" s="4">
        <v>0.5</v>
      </c>
      <c r="E48" s="4">
        <v>2</v>
      </c>
      <c r="F48" s="4">
        <f t="shared" si="0"/>
        <v>0.02</v>
      </c>
      <c r="G48" s="4">
        <f t="shared" si="3"/>
        <v>3.5518365625788473E-3</v>
      </c>
      <c r="H48" s="4">
        <f t="shared" si="1"/>
        <v>1.6448163437421153E-2</v>
      </c>
      <c r="I48" s="4">
        <f t="shared" si="4"/>
        <v>1.4383303742815379E-5</v>
      </c>
      <c r="J48" s="4">
        <f t="shared" si="2"/>
        <v>1.9985616696257185E-2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>
        <v>0.1226</v>
      </c>
      <c r="B49" s="4"/>
      <c r="C49" s="16">
        <v>0.55000000000000004</v>
      </c>
      <c r="D49" s="4">
        <v>0.55000000000000004</v>
      </c>
      <c r="E49" s="4">
        <v>1</v>
      </c>
      <c r="F49" s="4">
        <f t="shared" si="0"/>
        <v>0.01</v>
      </c>
      <c r="G49" s="4">
        <f t="shared" si="3"/>
        <v>2.0955842177899919E-3</v>
      </c>
      <c r="H49" s="4">
        <f t="shared" si="1"/>
        <v>7.9044157822100083E-3</v>
      </c>
      <c r="I49" s="4">
        <f t="shared" si="4"/>
        <v>1.1463010236578697E-6</v>
      </c>
      <c r="J49" s="4">
        <f t="shared" si="2"/>
        <v>9.9988536989763423E-3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" thickBot="1">
      <c r="A50" s="4">
        <v>7.4000000000000003E-3</v>
      </c>
      <c r="B50" s="4"/>
      <c r="C50" s="4"/>
      <c r="D50" s="17">
        <v>0.6</v>
      </c>
      <c r="E50" s="17">
        <v>0</v>
      </c>
      <c r="F50" s="4">
        <f t="shared" si="0"/>
        <v>0</v>
      </c>
      <c r="G50" s="4">
        <f t="shared" si="3"/>
        <v>1.2363950695586379E-3</v>
      </c>
      <c r="H50" s="4">
        <f t="shared" si="1"/>
        <v>1.2363950695586379E-3</v>
      </c>
      <c r="I50" s="4">
        <f t="shared" si="4"/>
        <v>6.7947429238657264E-8</v>
      </c>
      <c r="J50" s="4">
        <f t="shared" si="2"/>
        <v>6.7947429238657264E-8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>
        <v>3.9600000000000003E-2</v>
      </c>
      <c r="B51" s="4"/>
      <c r="C51" s="4" t="s">
        <v>27</v>
      </c>
      <c r="D51" s="4"/>
      <c r="E51" s="4">
        <f>SUM(E39:E50)</f>
        <v>100</v>
      </c>
      <c r="F51" s="4"/>
      <c r="G51" s="4"/>
      <c r="H51" s="4">
        <f>SUM(H39:H50)</f>
        <v>0.18286041191246688</v>
      </c>
      <c r="I51" s="4"/>
      <c r="J51" s="4">
        <f>SUM(J39:J50)</f>
        <v>0.16744015357900061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>
        <v>7.8799999999999995E-2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>
        <v>3.0599999999999999E-2</v>
      </c>
      <c r="B53" s="4"/>
      <c r="C53" s="4" t="s">
        <v>66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>
        <v>1.09E-2</v>
      </c>
      <c r="B54" s="4"/>
      <c r="C54" s="4" t="s">
        <v>69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>
        <v>0.1101</v>
      </c>
      <c r="B55" s="4"/>
      <c r="C55" s="11">
        <v>10.552648677556702</v>
      </c>
      <c r="D55" s="4" t="s">
        <v>79</v>
      </c>
      <c r="E55" s="4"/>
      <c r="F55" s="4" t="s">
        <v>81</v>
      </c>
      <c r="G55" s="4"/>
      <c r="H55" s="16">
        <v>10.26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>
        <v>2.7699999999999999E-2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>
        <v>0.1983</v>
      </c>
      <c r="B57" s="4"/>
      <c r="C57" s="11" t="s">
        <v>73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>
        <v>6.2399999999999997E-2</v>
      </c>
      <c r="B58" s="4"/>
      <c r="C58" s="4" t="s">
        <v>74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>
        <v>3.2500000000000001E-2</v>
      </c>
      <c r="B59" s="4"/>
      <c r="C59" s="4" t="s">
        <v>78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>
        <v>6.0299999999999999E-2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>
        <v>7.1599999999999997E-2</v>
      </c>
      <c r="B61" s="4"/>
      <c r="C61" s="18" t="s">
        <v>77</v>
      </c>
      <c r="D61" s="4"/>
      <c r="E61" s="4"/>
      <c r="F61" s="19"/>
      <c r="G61" s="19" t="s">
        <v>32</v>
      </c>
      <c r="H61" s="11">
        <f>1-_xlfn.EXPON.DIST(D4,C55,1)</f>
        <v>0.47410897516506745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6">
      <c r="A62" s="4">
        <v>0.15570000000000001</v>
      </c>
      <c r="B62" s="4"/>
      <c r="C62" s="21" t="s">
        <v>75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>
        <v>5.8999999999999999E-3</v>
      </c>
      <c r="B63" s="4"/>
      <c r="C63" s="4" t="s">
        <v>76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>
        <v>8.8999999999999999E-3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1">
      <c r="A65">
        <v>2.5899999999999999E-2</v>
      </c>
    </row>
    <row r="66" spans="1:1">
      <c r="A66">
        <v>0.1169</v>
      </c>
    </row>
    <row r="67" spans="1:1">
      <c r="A67">
        <v>6.7299999999999999E-2</v>
      </c>
    </row>
    <row r="68" spans="1:1">
      <c r="A68">
        <v>0.1028</v>
      </c>
    </row>
    <row r="69" spans="1:1">
      <c r="A69">
        <v>4.3400000000000001E-2</v>
      </c>
    </row>
    <row r="70" spans="1:1">
      <c r="A70">
        <v>9.1999999999999998E-3</v>
      </c>
    </row>
    <row r="71" spans="1:1">
      <c r="A71">
        <v>2.7099999999999999E-2</v>
      </c>
    </row>
    <row r="72" spans="1:1">
      <c r="A72">
        <v>0.1605</v>
      </c>
    </row>
    <row r="73" spans="1:1">
      <c r="A73">
        <v>4.0300000000000002E-2</v>
      </c>
    </row>
    <row r="74" spans="1:1">
      <c r="A74">
        <v>0.1096</v>
      </c>
    </row>
    <row r="75" spans="1:1">
      <c r="A75">
        <v>1.12E-2</v>
      </c>
    </row>
    <row r="76" spans="1:1">
      <c r="A76">
        <v>0.1221</v>
      </c>
    </row>
    <row r="77" spans="1:1">
      <c r="A77">
        <v>0.1023</v>
      </c>
    </row>
    <row r="78" spans="1:1">
      <c r="A78">
        <v>0.10879999999999999</v>
      </c>
    </row>
    <row r="79" spans="1:1">
      <c r="A79">
        <v>6.9900000000000004E-2</v>
      </c>
    </row>
    <row r="80" spans="1:1">
      <c r="A80">
        <v>0.12909999999999999</v>
      </c>
    </row>
    <row r="81" spans="1:1">
      <c r="A81">
        <v>0.1024</v>
      </c>
    </row>
    <row r="82" spans="1:1">
      <c r="A82">
        <v>3.3700000000000001E-2</v>
      </c>
    </row>
    <row r="83" spans="1:1">
      <c r="A83">
        <v>2.3999999999999998E-3</v>
      </c>
    </row>
    <row r="84" spans="1:1">
      <c r="A84">
        <v>5.79E-2</v>
      </c>
    </row>
    <row r="85" spans="1:1">
      <c r="A85">
        <v>5.3199999999999997E-2</v>
      </c>
    </row>
    <row r="86" spans="1:1">
      <c r="A86">
        <v>0.16220000000000001</v>
      </c>
    </row>
    <row r="87" spans="1:1">
      <c r="A87">
        <v>0.109</v>
      </c>
    </row>
    <row r="88" spans="1:1">
      <c r="A88">
        <v>0.1308</v>
      </c>
    </row>
    <row r="89" spans="1:1">
      <c r="A89">
        <v>0.29570000000000002</v>
      </c>
    </row>
    <row r="90" spans="1:1">
      <c r="A90">
        <v>5.1799999999999999E-2</v>
      </c>
    </row>
    <row r="91" spans="1:1">
      <c r="A91">
        <v>0.12189999999999999</v>
      </c>
    </row>
    <row r="92" spans="1:1">
      <c r="A92">
        <v>0.26069999999999999</v>
      </c>
    </row>
    <row r="93" spans="1:1">
      <c r="A93">
        <v>1.8700000000000001E-2</v>
      </c>
    </row>
    <row r="94" spans="1:1">
      <c r="A94">
        <v>1.0200000000000001E-2</v>
      </c>
    </row>
    <row r="95" spans="1:1">
      <c r="A95">
        <v>1.8E-3</v>
      </c>
    </row>
    <row r="96" spans="1:1">
      <c r="A96">
        <v>3.4500000000000003E-2</v>
      </c>
    </row>
    <row r="97" spans="1:1">
      <c r="A97">
        <v>0.19520000000000001</v>
      </c>
    </row>
    <row r="98" spans="1:1">
      <c r="A98">
        <v>0.17</v>
      </c>
    </row>
    <row r="99" spans="1:1">
      <c r="A99">
        <v>7.5399999999999995E-2</v>
      </c>
    </row>
    <row r="100" spans="1:1">
      <c r="A100">
        <v>0.37730000000000002</v>
      </c>
    </row>
    <row r="101" spans="1:1">
      <c r="A101">
        <v>0.17119999999999999</v>
      </c>
    </row>
  </sheetData>
  <sortState xmlns:xlrd2="http://schemas.microsoft.com/office/spreadsheetml/2017/richdata2" ref="D39:D49">
    <sortCondition ref="D39"/>
  </sortState>
  <conditionalFormatting sqref="A2:A101">
    <cfRule type="cellIs" dxfId="1" priority="1" operator="greaterThan">
      <formula>$D$14</formula>
    </cfRule>
  </conditionalFormatting>
  <pageMargins left="0.511811024" right="0.511811024" top="0.78740157499999996" bottom="0.78740157499999996" header="0.31496062000000002" footer="0.31496062000000002"/>
  <pageSetup paperSize="9" scale="59" orientation="landscape" r:id="rId1"/>
  <rowBreaks count="1" manualBreakCount="1">
    <brk id="35" max="21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DBA0-317C-480F-B012-46D829BC9613}">
  <dimension ref="A1:A46"/>
  <sheetViews>
    <sheetView workbookViewId="0">
      <selection activeCell="A30" sqref="A30"/>
    </sheetView>
  </sheetViews>
  <sheetFormatPr defaultRowHeight="14.4"/>
  <sheetData>
    <row r="1" spans="1:1">
      <c r="A1" s="9" t="s">
        <v>56</v>
      </c>
    </row>
    <row r="3" spans="1:1">
      <c r="A3" s="8"/>
    </row>
    <row r="5" spans="1:1">
      <c r="A5" s="8" t="s">
        <v>57</v>
      </c>
    </row>
    <row r="7" spans="1:1">
      <c r="A7" s="8" t="s">
        <v>58</v>
      </c>
    </row>
    <row r="9" spans="1:1">
      <c r="A9" s="8" t="s">
        <v>59</v>
      </c>
    </row>
    <row r="11" spans="1:1">
      <c r="A11" s="8" t="s">
        <v>60</v>
      </c>
    </row>
    <row r="30" spans="1:1">
      <c r="A30" s="8" t="s">
        <v>61</v>
      </c>
    </row>
    <row r="32" spans="1:1">
      <c r="A32" s="8" t="s">
        <v>62</v>
      </c>
    </row>
    <row r="34" spans="1:1">
      <c r="A34" s="8" t="s">
        <v>63</v>
      </c>
    </row>
    <row r="36" spans="1:1">
      <c r="A36" s="8" t="s">
        <v>64</v>
      </c>
    </row>
    <row r="38" spans="1:1" ht="231" customHeight="1"/>
    <row r="39" spans="1:1">
      <c r="A39" s="8" t="s">
        <v>65</v>
      </c>
    </row>
    <row r="41" spans="1:1" ht="23.4">
      <c r="A41" s="10"/>
    </row>
    <row r="42" spans="1:1" ht="23.4">
      <c r="A42" s="10"/>
    </row>
    <row r="43" spans="1:1" ht="23.4">
      <c r="A43" s="10"/>
    </row>
    <row r="44" spans="1:1" ht="23.4">
      <c r="A44" s="10"/>
    </row>
    <row r="45" spans="1:1" ht="23.4">
      <c r="A45" s="10"/>
    </row>
    <row r="46" spans="1:1" ht="23.4">
      <c r="A46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3FB7-FC4E-4095-8876-3D01BFA16869}">
  <dimension ref="A1:M101"/>
  <sheetViews>
    <sheetView workbookViewId="0">
      <selection activeCell="E11" sqref="E11"/>
    </sheetView>
  </sheetViews>
  <sheetFormatPr defaultRowHeight="14.4"/>
  <cols>
    <col min="3" max="3" width="12.33203125" customWidth="1"/>
    <col min="4" max="4" width="11.33203125" customWidth="1"/>
    <col min="5" max="5" width="13.44140625" customWidth="1"/>
    <col min="6" max="6" width="12.5546875" customWidth="1"/>
    <col min="7" max="7" width="11.109375" customWidth="1"/>
    <col min="8" max="8" width="10.6640625" customWidth="1"/>
    <col min="9" max="9" width="11" customWidth="1"/>
  </cols>
  <sheetData>
    <row r="1" spans="1:9">
      <c r="A1" t="s">
        <v>0</v>
      </c>
      <c r="I1" t="s">
        <v>6</v>
      </c>
    </row>
    <row r="2" spans="1:9">
      <c r="A2">
        <v>0.53139999999999998</v>
      </c>
    </row>
    <row r="3" spans="1:9">
      <c r="A3">
        <v>0.2009</v>
      </c>
      <c r="H3" t="s">
        <v>7</v>
      </c>
    </row>
    <row r="4" spans="1:9">
      <c r="A4">
        <v>0.14480000000000001</v>
      </c>
      <c r="G4" t="s">
        <v>4</v>
      </c>
      <c r="H4">
        <f>AVERAGE(A2:A101)</f>
        <v>9.7408999999999996E-2</v>
      </c>
      <c r="I4" t="s">
        <v>8</v>
      </c>
    </row>
    <row r="5" spans="1:9">
      <c r="A5">
        <v>0.1031</v>
      </c>
      <c r="G5" t="s">
        <v>9</v>
      </c>
      <c r="H5">
        <f>MEDIAN(A2:A101)</f>
        <v>6.2299999999999994E-2</v>
      </c>
      <c r="I5" t="s">
        <v>8</v>
      </c>
    </row>
    <row r="6" spans="1:9">
      <c r="A6">
        <v>0.1628</v>
      </c>
      <c r="G6" t="s">
        <v>10</v>
      </c>
      <c r="H6">
        <f>_xlfn.VAR.S(A2:A101)</f>
        <v>1.0783222443434343E-2</v>
      </c>
      <c r="I6" t="s">
        <v>11</v>
      </c>
    </row>
    <row r="7" spans="1:9">
      <c r="A7">
        <v>2E-3</v>
      </c>
      <c r="G7" t="s">
        <v>5</v>
      </c>
      <c r="H7">
        <f>_xlfn.STDEV.S(A2:A101)</f>
        <v>0.10384229602351031</v>
      </c>
      <c r="I7" t="s">
        <v>8</v>
      </c>
    </row>
    <row r="8" spans="1:9">
      <c r="A8">
        <v>6.6E-3</v>
      </c>
    </row>
    <row r="9" spans="1:9">
      <c r="A9">
        <v>9.5600000000000004E-2</v>
      </c>
      <c r="G9" t="s">
        <v>12</v>
      </c>
      <c r="H9">
        <f>_xlfn.QUARTILE.EXC(A2:A101,1)</f>
        <v>2.8525000000000002E-2</v>
      </c>
      <c r="I9" t="s">
        <v>20</v>
      </c>
    </row>
    <row r="10" spans="1:9">
      <c r="A10">
        <v>7.1900000000000006E-2</v>
      </c>
      <c r="G10" t="s">
        <v>13</v>
      </c>
      <c r="H10">
        <f>_xlfn.QUARTILE.EXC(A2:A101,2)</f>
        <v>6.2299999999999994E-2</v>
      </c>
      <c r="I10" t="s">
        <v>21</v>
      </c>
    </row>
    <row r="11" spans="1:9">
      <c r="A11">
        <v>1.38E-2</v>
      </c>
      <c r="G11" t="s">
        <v>14</v>
      </c>
      <c r="H11">
        <f>_xlfn.QUARTILE.EXC(A2:A101,3)</f>
        <v>0.122475</v>
      </c>
      <c r="I11" t="s">
        <v>22</v>
      </c>
    </row>
    <row r="12" spans="1:9">
      <c r="A12">
        <v>3.5700000000000003E-2</v>
      </c>
    </row>
    <row r="13" spans="1:9">
      <c r="A13">
        <v>3.6600000000000001E-2</v>
      </c>
      <c r="G13" t="s">
        <v>15</v>
      </c>
      <c r="H13">
        <f>SKEW(A2:A101)</f>
        <v>2.199670805184057</v>
      </c>
    </row>
    <row r="14" spans="1:9">
      <c r="A14">
        <v>4.7899999999999998E-2</v>
      </c>
      <c r="G14" t="s">
        <v>16</v>
      </c>
      <c r="H14">
        <f>KURT(A2:A101)</f>
        <v>5.6401759490146901</v>
      </c>
    </row>
    <row r="15" spans="1:9">
      <c r="A15">
        <v>6.13E-2</v>
      </c>
    </row>
    <row r="16" spans="1:9">
      <c r="A16">
        <v>0.1193</v>
      </c>
    </row>
    <row r="17" spans="1:8">
      <c r="A17">
        <v>8.2299999999999998E-2</v>
      </c>
      <c r="G17" t="s">
        <v>17</v>
      </c>
    </row>
    <row r="18" spans="1:8">
      <c r="A18">
        <v>2.81E-2</v>
      </c>
    </row>
    <row r="19" spans="1:8">
      <c r="A19">
        <v>0.1246</v>
      </c>
    </row>
    <row r="20" spans="1:8">
      <c r="A20">
        <v>4.7300000000000002E-2</v>
      </c>
    </row>
    <row r="21" spans="1:8">
      <c r="A21">
        <v>9.4999999999999998E-3</v>
      </c>
      <c r="G21" t="s">
        <v>1</v>
      </c>
    </row>
    <row r="22" spans="1:8">
      <c r="A22">
        <v>2.7300000000000001E-2</v>
      </c>
      <c r="G22" t="s">
        <v>18</v>
      </c>
      <c r="H22">
        <f>H11+1.5*(H11-H9)</f>
        <v>0.26340000000000002</v>
      </c>
    </row>
    <row r="23" spans="1:8">
      <c r="A23">
        <v>0.29349999999999998</v>
      </c>
      <c r="G23" t="s">
        <v>19</v>
      </c>
      <c r="H23">
        <f>H9-1.5*(H11-H9)</f>
        <v>-0.11240000000000003</v>
      </c>
    </row>
    <row r="24" spans="1:8">
      <c r="A24">
        <v>9.4299999999999995E-2</v>
      </c>
    </row>
    <row r="25" spans="1:8">
      <c r="A25">
        <v>3.5799999999999998E-2</v>
      </c>
    </row>
    <row r="26" spans="1:8">
      <c r="A26">
        <v>5.9499999999999997E-2</v>
      </c>
    </row>
    <row r="27" spans="1:8">
      <c r="A27">
        <v>1.0500000000000001E-2</v>
      </c>
    </row>
    <row r="28" spans="1:8">
      <c r="A28">
        <v>3.0800000000000001E-2</v>
      </c>
    </row>
    <row r="29" spans="1:8">
      <c r="A29">
        <v>2.8500000000000001E-2</v>
      </c>
    </row>
    <row r="30" spans="1:8">
      <c r="A30">
        <v>0.1027</v>
      </c>
      <c r="D30" t="s">
        <v>33</v>
      </c>
    </row>
    <row r="31" spans="1:8">
      <c r="A31">
        <v>5.8400000000000001E-2</v>
      </c>
    </row>
    <row r="32" spans="1:8">
      <c r="A32">
        <v>0.21879999999999999</v>
      </c>
    </row>
    <row r="33" spans="1:1">
      <c r="A33">
        <v>2.3699999999999999E-2</v>
      </c>
    </row>
    <row r="34" spans="1:1">
      <c r="A34">
        <v>0.3216</v>
      </c>
    </row>
    <row r="35" spans="1:1">
      <c r="A35">
        <v>5.79E-2</v>
      </c>
    </row>
    <row r="36" spans="1:1">
      <c r="A36">
        <v>1.41E-2</v>
      </c>
    </row>
    <row r="37" spans="1:1">
      <c r="A37">
        <v>6.2199999999999998E-2</v>
      </c>
    </row>
    <row r="38" spans="1:1">
      <c r="A38">
        <v>2.86E-2</v>
      </c>
    </row>
    <row r="39" spans="1:1">
      <c r="A39">
        <v>1.66E-2</v>
      </c>
    </row>
    <row r="40" spans="1:1">
      <c r="A40">
        <v>3.27E-2</v>
      </c>
    </row>
    <row r="41" spans="1:1">
      <c r="A41">
        <v>0.10920000000000001</v>
      </c>
    </row>
    <row r="42" spans="1:1">
      <c r="A42">
        <v>0.21879999999999999</v>
      </c>
    </row>
    <row r="43" spans="1:1">
      <c r="A43">
        <v>0.49730000000000002</v>
      </c>
    </row>
    <row r="44" spans="1:1">
      <c r="A44">
        <v>1.0200000000000001E-2</v>
      </c>
    </row>
    <row r="45" spans="1:1">
      <c r="A45">
        <v>0.46760000000000002</v>
      </c>
    </row>
    <row r="46" spans="1:1">
      <c r="A46">
        <v>0.10580000000000001</v>
      </c>
    </row>
    <row r="47" spans="1:1">
      <c r="A47">
        <v>4.5400000000000003E-2</v>
      </c>
    </row>
    <row r="48" spans="1:1">
      <c r="A48">
        <v>0.13789999999999999</v>
      </c>
    </row>
    <row r="49" spans="1:9">
      <c r="A49">
        <v>0.1226</v>
      </c>
    </row>
    <row r="50" spans="1:9">
      <c r="A50">
        <v>7.4000000000000003E-3</v>
      </c>
    </row>
    <row r="51" spans="1:9">
      <c r="A51">
        <v>3.9600000000000003E-2</v>
      </c>
    </row>
    <row r="52" spans="1:9">
      <c r="A52">
        <v>7.8799999999999995E-2</v>
      </c>
    </row>
    <row r="53" spans="1:9">
      <c r="A53">
        <v>3.0599999999999999E-2</v>
      </c>
    </row>
    <row r="54" spans="1:9">
      <c r="A54">
        <v>1.09E-2</v>
      </c>
    </row>
    <row r="55" spans="1:9">
      <c r="A55">
        <v>0.1101</v>
      </c>
    </row>
    <row r="56" spans="1:9">
      <c r="A56">
        <v>2.7699999999999999E-2</v>
      </c>
    </row>
    <row r="57" spans="1:9">
      <c r="A57">
        <v>0.1983</v>
      </c>
    </row>
    <row r="58" spans="1:9">
      <c r="A58">
        <v>6.2399999999999997E-2</v>
      </c>
    </row>
    <row r="59" spans="1:9">
      <c r="A59">
        <v>3.2500000000000001E-2</v>
      </c>
    </row>
    <row r="60" spans="1:9">
      <c r="A60">
        <v>6.0299999999999999E-2</v>
      </c>
    </row>
    <row r="61" spans="1:9">
      <c r="A61">
        <v>7.1599999999999997E-2</v>
      </c>
    </row>
    <row r="62" spans="1:9">
      <c r="A62">
        <v>0.15570000000000001</v>
      </c>
    </row>
    <row r="63" spans="1:9">
      <c r="A63">
        <v>5.8999999999999999E-3</v>
      </c>
      <c r="F63" t="s">
        <v>3</v>
      </c>
      <c r="H63">
        <v>0.70920541532212167</v>
      </c>
      <c r="I63" t="s">
        <v>30</v>
      </c>
    </row>
    <row r="64" spans="1:9" ht="15" thickBot="1">
      <c r="A64">
        <v>8.8999999999999999E-3</v>
      </c>
      <c r="F64">
        <v>10.552648677556702</v>
      </c>
      <c r="H64">
        <v>0.16981235486646898</v>
      </c>
      <c r="I64" t="s">
        <v>31</v>
      </c>
    </row>
    <row r="65" spans="1:9">
      <c r="A65">
        <v>2.5899999999999999E-2</v>
      </c>
      <c r="C65" s="2" t="s">
        <v>23</v>
      </c>
      <c r="D65" s="2" t="s">
        <v>24</v>
      </c>
      <c r="E65" s="2" t="s">
        <v>25</v>
      </c>
      <c r="F65" s="2" t="s">
        <v>2</v>
      </c>
      <c r="G65" s="2" t="s">
        <v>26</v>
      </c>
      <c r="H65" s="2" t="s">
        <v>28</v>
      </c>
      <c r="I65" s="2" t="s">
        <v>29</v>
      </c>
    </row>
    <row r="66" spans="1:9">
      <c r="A66">
        <v>0.1169</v>
      </c>
      <c r="C66">
        <v>0.05</v>
      </c>
      <c r="D66">
        <v>41</v>
      </c>
      <c r="E66">
        <f>D66/$D$78</f>
        <v>0.41</v>
      </c>
      <c r="F66">
        <f>_xlfn.EXPON.DIST(C66,F64,1)</f>
        <v>0.40999981815929532</v>
      </c>
      <c r="G66">
        <f>ABS(E66-F66)</f>
        <v>1.8184070466054081E-7</v>
      </c>
      <c r="H66">
        <f>_xlfn.GAMMA.DIST(C66,$H$63,$H$64,1)</f>
        <v>0.41000006960516971</v>
      </c>
      <c r="I66">
        <f>ABS(E66-H66)</f>
        <v>6.9605169739084261E-8</v>
      </c>
    </row>
    <row r="67" spans="1:9">
      <c r="A67">
        <v>6.7299999999999999E-2</v>
      </c>
      <c r="C67">
        <v>0.1</v>
      </c>
      <c r="D67">
        <v>19</v>
      </c>
      <c r="E67">
        <f t="shared" ref="E67:E77" si="0">D67/$D$78</f>
        <v>0.19</v>
      </c>
      <c r="F67">
        <f>_xlfn.EXPON.DIST(C67,$F$64,1)-_xlfn.EXPON.DIST(C66,$F$64,1)</f>
        <v>0.24189996726864005</v>
      </c>
      <c r="G67">
        <f t="shared" ref="G67:G77" si="1">ABS(E67-F67)</f>
        <v>5.1899967268640046E-2</v>
      </c>
      <c r="H67">
        <f>_xlfn.GAMMA.DIST(C67,$H$63,$H$64,1)-_xlfn.GAMMA.DIST(C66,$H$63,$H$64,1)</f>
        <v>0.19000252990177818</v>
      </c>
      <c r="I67">
        <f t="shared" ref="I67:I77" si="2">ABS(E67-H67)</f>
        <v>2.5299017781810207E-6</v>
      </c>
    </row>
    <row r="68" spans="1:9">
      <c r="A68">
        <v>0.1028</v>
      </c>
      <c r="C68">
        <v>0.15</v>
      </c>
      <c r="D68">
        <v>21</v>
      </c>
      <c r="E68">
        <f t="shared" si="0"/>
        <v>0.21</v>
      </c>
      <c r="F68">
        <f t="shared" ref="F68:F77" si="3">_xlfn.EXPON.DIST(C68,$F$64,1)-_xlfn.EXPON.DIST(C67,$F$64,1)</f>
        <v>0.1427210246757582</v>
      </c>
      <c r="G68">
        <f t="shared" si="1"/>
        <v>6.7278975324241791E-2</v>
      </c>
      <c r="H68">
        <f t="shared" ref="H68:H77" si="4">_xlfn.GAMMA.DIST(C68,$H$63,$H$64,1)-_xlfn.GAMMA.DIST(C67,$H$63,$H$64,1)</f>
        <v>0.12118804412469608</v>
      </c>
      <c r="I68">
        <f t="shared" si="2"/>
        <v>8.8811955875303911E-2</v>
      </c>
    </row>
    <row r="69" spans="1:9">
      <c r="A69">
        <v>4.3400000000000001E-2</v>
      </c>
      <c r="C69">
        <v>0.2</v>
      </c>
      <c r="D69">
        <v>8</v>
      </c>
      <c r="E69">
        <f t="shared" si="0"/>
        <v>0.08</v>
      </c>
      <c r="F69">
        <f>_xlfn.EXPON.DIST(C69,$F$64,1)-_xlfn.EXPON.DIST(C68,$F$64,1)</f>
        <v>8.4205430511189006E-2</v>
      </c>
      <c r="G69">
        <f t="shared" si="1"/>
        <v>4.2054305111890039E-3</v>
      </c>
      <c r="H69">
        <f t="shared" si="4"/>
        <v>8.1693251124364652E-2</v>
      </c>
      <c r="I69">
        <f t="shared" si="2"/>
        <v>1.6932511243646503E-3</v>
      </c>
    </row>
    <row r="70" spans="1:9">
      <c r="A70">
        <v>9.1999999999999998E-3</v>
      </c>
      <c r="C70">
        <v>0.25</v>
      </c>
      <c r="D70">
        <v>3</v>
      </c>
      <c r="E70">
        <f t="shared" si="0"/>
        <v>0.03</v>
      </c>
      <c r="F70">
        <f>_xlfn.EXPON.DIST(C70,$F$64,1)-_xlfn.EXPON.DIST(C69,$F$64,1)</f>
        <v>4.9681219313576275E-2</v>
      </c>
      <c r="G70">
        <f t="shared" si="1"/>
        <v>1.9681219313576276E-2</v>
      </c>
      <c r="H70">
        <f t="shared" si="4"/>
        <v>5.6513496080748182E-2</v>
      </c>
      <c r="I70">
        <f>ABS(E70-H70)</f>
        <v>2.6513496080748183E-2</v>
      </c>
    </row>
    <row r="71" spans="1:9">
      <c r="A71">
        <v>2.7099999999999999E-2</v>
      </c>
      <c r="C71">
        <v>0.3</v>
      </c>
      <c r="D71">
        <v>3</v>
      </c>
      <c r="E71">
        <f t="shared" si="0"/>
        <v>0.03</v>
      </c>
      <c r="F71">
        <f t="shared" si="3"/>
        <v>2.9311928429078038E-2</v>
      </c>
      <c r="G71">
        <f>ABS(E71-F71)</f>
        <v>6.8807157092196092E-4</v>
      </c>
      <c r="H71">
        <f t="shared" si="4"/>
        <v>3.9691435928513541E-2</v>
      </c>
      <c r="I71">
        <f t="shared" si="2"/>
        <v>9.6914359285135421E-3</v>
      </c>
    </row>
    <row r="72" spans="1:9">
      <c r="A72">
        <v>0.1605</v>
      </c>
      <c r="C72">
        <v>0.35</v>
      </c>
      <c r="D72">
        <v>1</v>
      </c>
      <c r="E72">
        <f t="shared" si="0"/>
        <v>0.01</v>
      </c>
      <c r="F72">
        <f t="shared" si="3"/>
        <v>1.7294043103257661E-2</v>
      </c>
      <c r="G72">
        <f t="shared" si="1"/>
        <v>7.2940431032576612E-3</v>
      </c>
      <c r="H72">
        <f t="shared" si="4"/>
        <v>2.8156164736597211E-2</v>
      </c>
      <c r="I72">
        <f t="shared" si="2"/>
        <v>1.8156164736597209E-2</v>
      </c>
    </row>
    <row r="73" spans="1:9">
      <c r="A73">
        <v>4.0300000000000002E-2</v>
      </c>
      <c r="C73">
        <v>0.4</v>
      </c>
      <c r="D73">
        <v>1</v>
      </c>
      <c r="E73">
        <f t="shared" si="0"/>
        <v>0.01</v>
      </c>
      <c r="F73">
        <f t="shared" si="3"/>
        <v>1.0203488575683095E-2</v>
      </c>
      <c r="G73">
        <f t="shared" si="1"/>
        <v>2.0348857568309488E-4</v>
      </c>
      <c r="H73">
        <f t="shared" si="4"/>
        <v>2.011511379741826E-2</v>
      </c>
      <c r="I73">
        <f t="shared" si="2"/>
        <v>1.011511379741826E-2</v>
      </c>
    </row>
    <row r="74" spans="1:9">
      <c r="A74">
        <v>0.1096</v>
      </c>
      <c r="C74">
        <v>0.45</v>
      </c>
      <c r="D74">
        <v>0</v>
      </c>
      <c r="E74">
        <f t="shared" si="0"/>
        <v>0</v>
      </c>
      <c r="F74">
        <f t="shared" si="3"/>
        <v>6.0200601150626198E-3</v>
      </c>
      <c r="G74">
        <f t="shared" si="1"/>
        <v>6.0200601150626198E-3</v>
      </c>
      <c r="H74">
        <f t="shared" si="4"/>
        <v>1.4446586451658083E-2</v>
      </c>
      <c r="I74">
        <f t="shared" si="2"/>
        <v>1.4446586451658083E-2</v>
      </c>
    </row>
    <row r="75" spans="1:9">
      <c r="A75">
        <v>1.12E-2</v>
      </c>
      <c r="C75">
        <v>0.5</v>
      </c>
      <c r="D75">
        <v>2</v>
      </c>
      <c r="E75">
        <f t="shared" si="0"/>
        <v>0.02</v>
      </c>
      <c r="F75">
        <f t="shared" si="3"/>
        <v>3.5518365625788473E-3</v>
      </c>
      <c r="G75">
        <f t="shared" si="1"/>
        <v>1.6448163437421153E-2</v>
      </c>
      <c r="H75">
        <f t="shared" si="4"/>
        <v>1.0418050672060808E-2</v>
      </c>
      <c r="I75">
        <f t="shared" si="2"/>
        <v>9.5819493279391925E-3</v>
      </c>
    </row>
    <row r="76" spans="1:9">
      <c r="A76">
        <v>0.1221</v>
      </c>
      <c r="C76">
        <v>0.55000000000000004</v>
      </c>
      <c r="D76">
        <v>1</v>
      </c>
      <c r="E76">
        <f t="shared" si="0"/>
        <v>0.01</v>
      </c>
      <c r="F76">
        <f t="shared" si="3"/>
        <v>2.0955842177899919E-3</v>
      </c>
      <c r="G76">
        <f t="shared" si="1"/>
        <v>7.9044157822100083E-3</v>
      </c>
      <c r="H76">
        <f t="shared" si="4"/>
        <v>7.5374993765086051E-3</v>
      </c>
      <c r="I76">
        <f t="shared" si="2"/>
        <v>2.4625006234913951E-3</v>
      </c>
    </row>
    <row r="77" spans="1:9" ht="15" thickBot="1">
      <c r="A77">
        <v>0.1023</v>
      </c>
      <c r="C77" s="1">
        <v>0.6</v>
      </c>
      <c r="D77" s="1">
        <v>0</v>
      </c>
      <c r="E77" s="1">
        <f t="shared" si="0"/>
        <v>0</v>
      </c>
      <c r="F77" s="1">
        <f t="shared" si="3"/>
        <v>1.2363950695586379E-3</v>
      </c>
      <c r="G77" s="1">
        <f t="shared" si="1"/>
        <v>1.2363950695586379E-3</v>
      </c>
      <c r="H77" s="1">
        <f t="shared" si="4"/>
        <v>5.4679893665097179E-3</v>
      </c>
      <c r="I77" s="1">
        <f t="shared" si="2"/>
        <v>5.4679893665097179E-3</v>
      </c>
    </row>
    <row r="78" spans="1:9">
      <c r="A78">
        <v>0.10879999999999999</v>
      </c>
      <c r="D78">
        <f>SUM(D66:D77)</f>
        <v>100</v>
      </c>
      <c r="F78" s="3" t="s">
        <v>27</v>
      </c>
      <c r="G78">
        <f>SUM(G66:G77)</f>
        <v>0.18286041191246688</v>
      </c>
      <c r="I78">
        <f>SUM(I66:I77)</f>
        <v>0.18694304281949206</v>
      </c>
    </row>
    <row r="79" spans="1:9">
      <c r="A79">
        <v>6.9900000000000004E-2</v>
      </c>
    </row>
    <row r="80" spans="1:9">
      <c r="A80">
        <v>0.12909999999999999</v>
      </c>
    </row>
    <row r="81" spans="1:13">
      <c r="A81">
        <v>0.1024</v>
      </c>
    </row>
    <row r="82" spans="1:13">
      <c r="A82">
        <v>3.3700000000000001E-2</v>
      </c>
    </row>
    <row r="83" spans="1:13">
      <c r="A83">
        <v>2.3999999999999998E-3</v>
      </c>
    </row>
    <row r="84" spans="1:13">
      <c r="A84">
        <v>5.79E-2</v>
      </c>
    </row>
    <row r="85" spans="1:13">
      <c r="A85">
        <v>5.3199999999999997E-2</v>
      </c>
    </row>
    <row r="86" spans="1:13">
      <c r="A86">
        <v>0.16220000000000001</v>
      </c>
    </row>
    <row r="87" spans="1:13">
      <c r="A87">
        <v>0.109</v>
      </c>
    </row>
    <row r="88" spans="1:13">
      <c r="A88">
        <v>0.1308</v>
      </c>
    </row>
    <row r="89" spans="1:13">
      <c r="A89">
        <v>0.29570000000000002</v>
      </c>
    </row>
    <row r="90" spans="1:13">
      <c r="A90">
        <v>5.1799999999999999E-2</v>
      </c>
    </row>
    <row r="91" spans="1:13">
      <c r="A91">
        <v>0.12189999999999999</v>
      </c>
      <c r="L91" t="s">
        <v>32</v>
      </c>
      <c r="M91">
        <f>1-_xlfn.EXPON.DIST(0.07,10.55,1)</f>
        <v>0.4778301234159481</v>
      </c>
    </row>
    <row r="92" spans="1:13">
      <c r="A92">
        <v>0.26069999999999999</v>
      </c>
    </row>
    <row r="93" spans="1:13">
      <c r="A93">
        <v>1.8700000000000001E-2</v>
      </c>
    </row>
    <row r="94" spans="1:13">
      <c r="A94">
        <v>1.0200000000000001E-2</v>
      </c>
    </row>
    <row r="95" spans="1:13">
      <c r="A95">
        <v>1.8E-3</v>
      </c>
    </row>
    <row r="96" spans="1:13">
      <c r="A96">
        <v>3.4500000000000003E-2</v>
      </c>
    </row>
    <row r="97" spans="1:1">
      <c r="A97">
        <v>0.19520000000000001</v>
      </c>
    </row>
    <row r="98" spans="1:1">
      <c r="A98">
        <v>0.17</v>
      </c>
    </row>
    <row r="99" spans="1:1">
      <c r="A99">
        <v>7.5399999999999995E-2</v>
      </c>
    </row>
    <row r="100" spans="1:1">
      <c r="A100">
        <v>0.37730000000000002</v>
      </c>
    </row>
    <row r="101" spans="1:1">
      <c r="A101">
        <v>0.17119999999999999</v>
      </c>
    </row>
  </sheetData>
  <sortState xmlns:xlrd2="http://schemas.microsoft.com/office/spreadsheetml/2017/richdata2" ref="C66:C76">
    <sortCondition ref="C66"/>
  </sortState>
  <conditionalFormatting sqref="A1:A101">
    <cfRule type="cellIs" dxfId="0" priority="1" operator="greaterThan">
      <formula>$H$22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Dados brutos</vt:lpstr>
      <vt:lpstr>Análise dos Dados</vt:lpstr>
      <vt:lpstr>PDF</vt:lpstr>
      <vt:lpstr>Análise de dados</vt:lpstr>
      <vt:lpstr>'Análise dos Dados'!Area_de_impressao</vt:lpstr>
      <vt:lpstr>'Dados brutos'!Base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Schünemann</dc:creator>
  <cp:lastModifiedBy>Ademário dos</cp:lastModifiedBy>
  <cp:lastPrinted>2023-12-19T15:13:51Z</cp:lastPrinted>
  <dcterms:created xsi:type="dcterms:W3CDTF">2020-04-23T21:41:22Z</dcterms:created>
  <dcterms:modified xsi:type="dcterms:W3CDTF">2023-12-19T15:14:09Z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2023-12-18T15:40:08Z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574f5ac0-d213-4691-8e8c-a54f09a16003</vt:lpwstr>
  </property>
  <property fmtid="{D5CDD505-2E9C-101B-9397-08002B2CF9AE}" pid="7" name="MSIP_Label_defa4170-0d19-0005-0004-bc88714345d2_ActionId">
    <vt:lpwstr>78353389-0b90-4c12-9cb6-42bcb9594c06</vt:lpwstr>
  </property>
  <property fmtid="{D5CDD505-2E9C-101B-9397-08002B2CF9AE}" pid="8" name="MSIP_Label_defa4170-0d19-0005-0004-bc88714345d2_ContentBits">
    <vt:lpwstr>0</vt:lpwstr>
  </property>
</Properties>
</file>