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por\Documents\src\simulador-sobel\"/>
    </mc:Choice>
  </mc:AlternateContent>
  <xr:revisionPtr revIDLastSave="0" documentId="13_ncr:1_{A00EAC83-82F2-44A7-A6C5-A502BE5AF49A}" xr6:coauthVersionLast="47" xr6:coauthVersionMax="47" xr10:uidLastSave="{00000000-0000-0000-0000-000000000000}"/>
  <bookViews>
    <workbookView xWindow="-120" yWindow="-120" windowWidth="29040" windowHeight="15720" xr2:uid="{BB133F6D-E864-4E6F-860C-EF749A2C556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2" i="1"/>
</calcChain>
</file>

<file path=xl/sharedStrings.xml><?xml version="1.0" encoding="utf-8"?>
<sst xmlns="http://schemas.openxmlformats.org/spreadsheetml/2006/main" count="268" uniqueCount="43">
  <si>
    <t>Descrição</t>
  </si>
  <si>
    <t>UF</t>
  </si>
  <si>
    <t>Custo NET</t>
  </si>
  <si>
    <t>Custo Fixo</t>
  </si>
  <si>
    <t>Preço de Venda</t>
  </si>
  <si>
    <t>ICMS</t>
  </si>
  <si>
    <t>PIS</t>
  </si>
  <si>
    <t>COFINS</t>
  </si>
  <si>
    <t>Comissão</t>
  </si>
  <si>
    <t>IPI</t>
  </si>
  <si>
    <t>Bonificação</t>
  </si>
  <si>
    <t>Contigência</t>
  </si>
  <si>
    <t>Contrato</t>
  </si>
  <si>
    <t>Frete Caixa</t>
  </si>
  <si>
    <t>MVA</t>
  </si>
  <si>
    <t>ÁGUA SANITÁRIA 5L</t>
  </si>
  <si>
    <t>SP</t>
  </si>
  <si>
    <t>ÁGUA SANITÁRIA 2L</t>
  </si>
  <si>
    <t>ÁGUA SANITÁRIA 1L</t>
  </si>
  <si>
    <t>CLORO DE 5L / PRO</t>
  </si>
  <si>
    <t>CLORO DE 2,5L</t>
  </si>
  <si>
    <t>ALVEJANTE 1.5L</t>
  </si>
  <si>
    <t>AMACIANTE 5L</t>
  </si>
  <si>
    <t>AMACIANTE 2L</t>
  </si>
  <si>
    <t>DESINF. 2L</t>
  </si>
  <si>
    <t>DESINF. 2L CLORADO</t>
  </si>
  <si>
    <t>DESINF. 5L</t>
  </si>
  <si>
    <t>LAVA LOUÇAS 500ML</t>
  </si>
  <si>
    <t>LAVA LOUÇAS 5L</t>
  </si>
  <si>
    <t>LAVA ROUPAS 5L</t>
  </si>
  <si>
    <t>LAVA ROUPAS 3L</t>
  </si>
  <si>
    <t>LAVA ROUPAS 1L</t>
  </si>
  <si>
    <t>LIMPA VIDROS SQUEEZE 500ML</t>
  </si>
  <si>
    <t>DESENGORDURANTE 500ML</t>
  </si>
  <si>
    <t>MULTI-USO 500ML</t>
  </si>
  <si>
    <t>REMOVEDOR 1L</t>
  </si>
  <si>
    <t>REMOVEDOR 500ML</t>
  </si>
  <si>
    <t>RJ</t>
  </si>
  <si>
    <t>PR</t>
  </si>
  <si>
    <t>RS</t>
  </si>
  <si>
    <t>ES</t>
  </si>
  <si>
    <t>MG</t>
  </si>
  <si>
    <t>%Estrategico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</si>
</sst>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9" fontId="0" fillId="0" borderId="0" xfId="0" applyNumberFormat="1"/>
    <xf numFmtId="10" fontId="0" fillId="0" borderId="0" xfId="0" applyNumberFormat="1"/>
    <xf numFmtId="10" fontId="0" fillId="0" borderId="1" xfId="0" applyNumberFormat="1" applyBorder="1"/>
    <xf numFmtId="10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165" fontId="1" fillId="0" borderId="0" xfId="0" applyNumberFormat="1" applyFont="1"/>
  </cellXfs>
  <cellStyles count="2">
    <cellStyle name="Normal" xfId="0" builtinId="0"/>
    <cellStyle name="Porcentagem" xfId="1" builtinId="5"/>
  </cellStyles>
  <dxfs count="12">
    <dxf>
      <numFmt numFmtId="165" formatCode="0.0000"/>
    </dxf>
    <dxf>
      <numFmt numFmtId="14" formatCode="0.00%"/>
    </dxf>
    <dxf>
      <numFmt numFmtId="164" formatCode="0.000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CB0EE2-D659-4971-A20A-CAE422C7889F}" name="DADOS" displayName="DADOS" ref="A1:P127" totalsRowShown="0" headerRowDxfId="11">
  <autoFilter ref="A1:P127" xr:uid="{B8CB0EE2-D659-4971-A20A-CAE422C7889F}"/>
  <tableColumns count="16">
    <tableColumn id="1" xr3:uid="{661B37E1-B596-4A26-8BFC-B3DD13C30FB0}" name="Descrição" dataDxfId="10"/>
    <tableColumn id="2" xr3:uid="{9F1F5BFC-C963-4787-AE9B-71E26899C345}" name="UF"/>
    <tableColumn id="3" xr3:uid="{30E4D70B-ADF2-466B-B602-635A231CE43C}" name="Custo NET"/>
    <tableColumn id="4" xr3:uid="{15A813F2-5920-417B-BF32-F2EF44A61331}" name="Custo Fixo"/>
    <tableColumn id="5" xr3:uid="{35E666E8-E549-4075-87DB-B07BB23AEE27}" name="Preço de Venda"/>
    <tableColumn id="6" xr3:uid="{21D9CE8A-DDC9-4C1E-8E36-E36EF7BB241C}" name="ICMS" dataDxfId="9"/>
    <tableColumn id="7" xr3:uid="{32B2DD0B-CFCD-4A70-A33F-8CD811A432CA}" name="PIS" dataDxfId="2">
      <calculatedColumnFormula>1.65 * (1-(DADOS[[#This Row],[ICMS]]))/100</calculatedColumnFormula>
    </tableColumn>
    <tableColumn id="8" xr3:uid="{27154275-A3D1-460D-847E-4471936E7A24}" name="COFINS" dataDxfId="0">
      <calculatedColumnFormula>7.6% * (1-(DADOS[[#This Row],[ICMS]]))</calculatedColumnFormula>
    </tableColumn>
    <tableColumn id="9" xr3:uid="{C06D739E-340E-4A8B-93E0-75AE7694A33C}" name="Comissão" dataDxfId="1"/>
    <tableColumn id="10" xr3:uid="{005CBC4D-D93B-4AB1-9E7E-583613ADA097}" name="IPI" dataDxfId="8"/>
    <tableColumn id="11" xr3:uid="{9EE88528-3943-4DA4-8C24-0AF2638DA941}" name="Bonificação" dataDxfId="7"/>
    <tableColumn id="12" xr3:uid="{D3594A20-D6CA-4EDB-80E5-24A3EE1DCDF7}" name="Contigência" dataDxfId="6"/>
    <tableColumn id="13" xr3:uid="{AEF59067-D7C7-4B32-98D3-845B50796345}" name="Contrato" dataDxfId="5"/>
    <tableColumn id="14" xr3:uid="{E07F0135-882D-4687-B21E-17713EE0A152}" name="Frete Caixa"/>
    <tableColumn id="15" xr3:uid="{A34AEA56-11E8-4AAA-A787-A9C43F8F9D87}" name="MVA" dataDxfId="4"/>
    <tableColumn id="16" xr3:uid="{AA8F6E27-D028-4B2B-BA6D-471502EFE8D8}" name="%Estrategico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305F9-15A0-4F8C-A9B8-4F8266B12804}">
  <dimension ref="A1:Q127"/>
  <sheetViews>
    <sheetView tabSelected="1" workbookViewId="0">
      <selection activeCell="H2" sqref="H2:H127"/>
    </sheetView>
  </sheetViews>
  <sheetFormatPr defaultColWidth="30.85546875" defaultRowHeight="15" x14ac:dyDescent="0.25"/>
  <cols>
    <col min="1" max="1" width="28.42578125" bestFit="1" customWidth="1"/>
    <col min="2" max="2" width="5.5703125" customWidth="1"/>
    <col min="3" max="3" width="12" customWidth="1"/>
    <col min="4" max="4" width="12.28515625" customWidth="1"/>
    <col min="5" max="5" width="17" customWidth="1"/>
    <col min="6" max="6" width="7.7109375" customWidth="1"/>
    <col min="7" max="7" width="12.28515625" customWidth="1"/>
    <col min="8" max="8" width="9.7109375" style="7" customWidth="1"/>
    <col min="9" max="9" width="11.5703125" customWidth="1"/>
    <col min="10" max="10" width="9.42578125" customWidth="1"/>
    <col min="11" max="11" width="13.28515625" customWidth="1"/>
    <col min="12" max="12" width="13.5703125" customWidth="1"/>
    <col min="13" max="13" width="10.85546875" customWidth="1"/>
    <col min="14" max="14" width="13" customWidth="1"/>
    <col min="15" max="15" width="7.5703125" customWidth="1"/>
    <col min="16" max="16" width="14.7109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42</v>
      </c>
    </row>
    <row r="2" spans="1:16" x14ac:dyDescent="0.25">
      <c r="A2" s="2" t="s">
        <v>15</v>
      </c>
      <c r="B2" t="s">
        <v>16</v>
      </c>
      <c r="C2">
        <v>8.8359629999999996</v>
      </c>
      <c r="D2">
        <v>3.57</v>
      </c>
      <c r="F2" s="3">
        <v>0.18</v>
      </c>
      <c r="G2" s="8">
        <f>1.65 * (1-(DADOS[[#This Row],[ICMS]]))/100</f>
        <v>1.353E-2</v>
      </c>
      <c r="H2" s="7">
        <f>7.6% * (1-(DADOS[[#This Row],[ICMS]]))</f>
        <v>6.232E-2</v>
      </c>
      <c r="I2" s="4">
        <v>2.8799999999999999E-2</v>
      </c>
      <c r="J2" s="4">
        <v>0</v>
      </c>
      <c r="K2" s="3">
        <v>0.03</v>
      </c>
      <c r="L2" s="3">
        <v>0.01</v>
      </c>
      <c r="M2" s="3">
        <v>0.01</v>
      </c>
      <c r="N2" s="3"/>
      <c r="O2" s="5">
        <v>0.56859999999999999</v>
      </c>
      <c r="P2" s="4">
        <v>0</v>
      </c>
    </row>
    <row r="3" spans="1:16" x14ac:dyDescent="0.25">
      <c r="A3" s="2" t="s">
        <v>17</v>
      </c>
      <c r="B3" t="s">
        <v>16</v>
      </c>
      <c r="C3">
        <v>7.7303439999999997</v>
      </c>
      <c r="D3">
        <v>3.57</v>
      </c>
      <c r="F3" s="3">
        <v>0.18</v>
      </c>
      <c r="G3" s="8">
        <f>1.65 * (1-(DADOS[[#This Row],[ICMS]]))/100</f>
        <v>1.353E-2</v>
      </c>
      <c r="H3" s="7">
        <f>7.6% * (1-(DADOS[[#This Row],[ICMS]]))</f>
        <v>6.232E-2</v>
      </c>
      <c r="I3" s="4">
        <v>2.8799999999999999E-2</v>
      </c>
      <c r="J3" s="4">
        <v>0</v>
      </c>
      <c r="K3" s="3">
        <v>0.03</v>
      </c>
      <c r="L3" s="3">
        <v>0.01</v>
      </c>
      <c r="M3" s="3">
        <v>0.01</v>
      </c>
      <c r="O3" s="5">
        <v>0.56859999999999999</v>
      </c>
      <c r="P3" s="4">
        <v>0</v>
      </c>
    </row>
    <row r="4" spans="1:16" x14ac:dyDescent="0.25">
      <c r="A4" s="2" t="s">
        <v>18</v>
      </c>
      <c r="B4" t="s">
        <v>16</v>
      </c>
      <c r="C4">
        <v>8.3092120000000005</v>
      </c>
      <c r="D4">
        <v>3.57</v>
      </c>
      <c r="F4" s="3">
        <v>0.18</v>
      </c>
      <c r="G4" s="8">
        <f>1.65 * (1-(DADOS[[#This Row],[ICMS]]))/100</f>
        <v>1.353E-2</v>
      </c>
      <c r="H4" s="7">
        <f>7.6% * (1-(DADOS[[#This Row],[ICMS]]))</f>
        <v>6.232E-2</v>
      </c>
      <c r="I4" s="4">
        <v>2.8799999999999999E-2</v>
      </c>
      <c r="J4" s="4">
        <v>0</v>
      </c>
      <c r="K4" s="3">
        <v>0.03</v>
      </c>
      <c r="L4" s="3">
        <v>0.01</v>
      </c>
      <c r="M4" s="3">
        <v>0.01</v>
      </c>
      <c r="O4" s="5">
        <v>0.56859999999999999</v>
      </c>
      <c r="P4" s="4">
        <v>0</v>
      </c>
    </row>
    <row r="5" spans="1:16" x14ac:dyDescent="0.25">
      <c r="A5" s="2" t="s">
        <v>19</v>
      </c>
      <c r="B5" t="s">
        <v>16</v>
      </c>
      <c r="C5">
        <v>11.749632999999999</v>
      </c>
      <c r="D5">
        <v>3.57</v>
      </c>
      <c r="F5" s="3">
        <v>0.18</v>
      </c>
      <c r="G5" s="8">
        <f>1.65 * (1-(DADOS[[#This Row],[ICMS]]))/100</f>
        <v>1.353E-2</v>
      </c>
      <c r="H5" s="7">
        <f>7.6% * (1-(DADOS[[#This Row],[ICMS]]))</f>
        <v>6.232E-2</v>
      </c>
      <c r="I5" s="4">
        <v>2.8799999999999999E-2</v>
      </c>
      <c r="J5" s="4">
        <v>0</v>
      </c>
      <c r="K5" s="3">
        <v>0.03</v>
      </c>
      <c r="L5" s="3">
        <v>0.01</v>
      </c>
      <c r="M5" s="3">
        <v>0.01</v>
      </c>
      <c r="O5" s="5">
        <v>0.56859999999999999</v>
      </c>
      <c r="P5" s="4">
        <v>0</v>
      </c>
    </row>
    <row r="6" spans="1:16" x14ac:dyDescent="0.25">
      <c r="A6" s="2" t="s">
        <v>20</v>
      </c>
      <c r="B6" t="s">
        <v>16</v>
      </c>
      <c r="C6">
        <v>9.0260750000000005</v>
      </c>
      <c r="D6">
        <v>3.57</v>
      </c>
      <c r="F6" s="3">
        <v>0.18</v>
      </c>
      <c r="G6" s="8">
        <f>1.65 * (1-(DADOS[[#This Row],[ICMS]]))/100</f>
        <v>1.353E-2</v>
      </c>
      <c r="H6" s="7">
        <f>7.6% * (1-(DADOS[[#This Row],[ICMS]]))</f>
        <v>6.232E-2</v>
      </c>
      <c r="I6" s="4">
        <v>2.8799999999999999E-2</v>
      </c>
      <c r="J6" s="4">
        <v>0</v>
      </c>
      <c r="K6" s="3">
        <v>0.03</v>
      </c>
      <c r="L6" s="3">
        <v>0.01</v>
      </c>
      <c r="M6" s="3">
        <v>0.01</v>
      </c>
      <c r="O6" s="5">
        <v>0.56859999999999999</v>
      </c>
      <c r="P6" s="4">
        <v>0</v>
      </c>
    </row>
    <row r="7" spans="1:16" x14ac:dyDescent="0.25">
      <c r="A7" s="2" t="s">
        <v>21</v>
      </c>
      <c r="B7" t="s">
        <v>16</v>
      </c>
      <c r="C7">
        <v>23.225442999999999</v>
      </c>
      <c r="D7">
        <v>3.57</v>
      </c>
      <c r="F7" s="3">
        <v>0.18</v>
      </c>
      <c r="G7" s="8">
        <f>1.65 * (1-(DADOS[[#This Row],[ICMS]]))/100</f>
        <v>1.353E-2</v>
      </c>
      <c r="H7" s="7">
        <f>7.6% * (1-(DADOS[[#This Row],[ICMS]]))</f>
        <v>6.232E-2</v>
      </c>
      <c r="I7" s="4">
        <v>2.8799999999999999E-2</v>
      </c>
      <c r="J7" s="4">
        <v>0</v>
      </c>
      <c r="K7" s="3">
        <v>0.03</v>
      </c>
      <c r="L7" s="3">
        <v>0.01</v>
      </c>
      <c r="M7" s="3">
        <v>0.01</v>
      </c>
      <c r="O7" s="5">
        <v>0.56859999999999999</v>
      </c>
      <c r="P7" s="4">
        <v>0</v>
      </c>
    </row>
    <row r="8" spans="1:16" x14ac:dyDescent="0.25">
      <c r="A8" s="2" t="s">
        <v>22</v>
      </c>
      <c r="B8" t="s">
        <v>16</v>
      </c>
      <c r="C8">
        <v>13.109883</v>
      </c>
      <c r="D8">
        <v>3.57</v>
      </c>
      <c r="F8" s="3">
        <v>0.18</v>
      </c>
      <c r="G8" s="8">
        <f>1.65 * (1-(DADOS[[#This Row],[ICMS]]))/100</f>
        <v>1.353E-2</v>
      </c>
      <c r="H8" s="7">
        <f>7.6% * (1-(DADOS[[#This Row],[ICMS]]))</f>
        <v>6.232E-2</v>
      </c>
      <c r="I8" s="4">
        <v>2.8799999999999999E-2</v>
      </c>
      <c r="J8" s="4">
        <v>0</v>
      </c>
      <c r="K8" s="3">
        <v>0.03</v>
      </c>
      <c r="L8" s="3">
        <v>0.01</v>
      </c>
      <c r="M8" s="3">
        <v>0.01</v>
      </c>
      <c r="O8" s="5">
        <v>0.4224</v>
      </c>
      <c r="P8" s="4">
        <v>0</v>
      </c>
    </row>
    <row r="9" spans="1:16" x14ac:dyDescent="0.25">
      <c r="A9" s="2" t="s">
        <v>23</v>
      </c>
      <c r="B9" t="s">
        <v>16</v>
      </c>
      <c r="C9">
        <v>11.444898</v>
      </c>
      <c r="D9">
        <v>3.57</v>
      </c>
      <c r="F9" s="3">
        <v>0.18</v>
      </c>
      <c r="G9" s="8">
        <f>1.65 * (1-(DADOS[[#This Row],[ICMS]]))/100</f>
        <v>1.353E-2</v>
      </c>
      <c r="H9" s="7">
        <f>7.6% * (1-(DADOS[[#This Row],[ICMS]]))</f>
        <v>6.232E-2</v>
      </c>
      <c r="I9" s="4">
        <v>2.8799999999999999E-2</v>
      </c>
      <c r="J9" s="4">
        <v>0</v>
      </c>
      <c r="K9" s="3">
        <v>0.03</v>
      </c>
      <c r="L9" s="3">
        <v>0.01</v>
      </c>
      <c r="M9" s="3">
        <v>0.01</v>
      </c>
      <c r="O9" s="5">
        <v>0.4224</v>
      </c>
      <c r="P9" s="4">
        <v>0</v>
      </c>
    </row>
    <row r="10" spans="1:16" x14ac:dyDescent="0.25">
      <c r="A10" s="2" t="s">
        <v>24</v>
      </c>
      <c r="B10" t="s">
        <v>16</v>
      </c>
      <c r="C10">
        <v>8.148638</v>
      </c>
      <c r="D10">
        <v>3.57</v>
      </c>
      <c r="F10" s="3">
        <v>0.18</v>
      </c>
      <c r="G10" s="8">
        <f>1.65 * (1-(DADOS[[#This Row],[ICMS]]))/100</f>
        <v>1.353E-2</v>
      </c>
      <c r="H10" s="7">
        <f>7.6% * (1-(DADOS[[#This Row],[ICMS]]))</f>
        <v>6.232E-2</v>
      </c>
      <c r="I10" s="4">
        <v>2.8799999999999999E-2</v>
      </c>
      <c r="J10" s="4">
        <v>0.05</v>
      </c>
      <c r="K10" s="3">
        <v>0.03</v>
      </c>
      <c r="L10" s="3">
        <v>0.01</v>
      </c>
      <c r="M10" s="3">
        <v>0.01</v>
      </c>
      <c r="O10" s="5">
        <v>0</v>
      </c>
      <c r="P10" s="4">
        <v>0</v>
      </c>
    </row>
    <row r="11" spans="1:16" x14ac:dyDescent="0.25">
      <c r="A11" s="2" t="s">
        <v>25</v>
      </c>
      <c r="B11" t="s">
        <v>16</v>
      </c>
      <c r="C11">
        <v>10.447334</v>
      </c>
      <c r="D11">
        <v>3.57</v>
      </c>
      <c r="F11" s="3">
        <v>0.18</v>
      </c>
      <c r="G11" s="8">
        <f>1.65 * (1-(DADOS[[#This Row],[ICMS]]))/100</f>
        <v>1.353E-2</v>
      </c>
      <c r="H11" s="7">
        <f>7.6% * (1-(DADOS[[#This Row],[ICMS]]))</f>
        <v>6.232E-2</v>
      </c>
      <c r="I11" s="4">
        <v>2.8799999999999999E-2</v>
      </c>
      <c r="J11" s="4">
        <v>0.05</v>
      </c>
      <c r="K11" s="3">
        <v>0.03</v>
      </c>
      <c r="L11" s="3">
        <v>0.01</v>
      </c>
      <c r="M11" s="3">
        <v>0.01</v>
      </c>
      <c r="O11" s="5">
        <v>0</v>
      </c>
      <c r="P11" s="4">
        <v>0</v>
      </c>
    </row>
    <row r="12" spans="1:16" x14ac:dyDescent="0.25">
      <c r="A12" s="2" t="s">
        <v>26</v>
      </c>
      <c r="B12" t="s">
        <v>16</v>
      </c>
      <c r="C12">
        <v>8.1195299999999992</v>
      </c>
      <c r="D12">
        <v>3.57</v>
      </c>
      <c r="F12" s="3">
        <v>0.18</v>
      </c>
      <c r="G12" s="8">
        <f>1.65 * (1-(DADOS[[#This Row],[ICMS]]))/100</f>
        <v>1.353E-2</v>
      </c>
      <c r="H12" s="7">
        <f>7.6% * (1-(DADOS[[#This Row],[ICMS]]))</f>
        <v>6.232E-2</v>
      </c>
      <c r="I12" s="4">
        <v>2.8799999999999999E-2</v>
      </c>
      <c r="J12" s="4">
        <v>0.05</v>
      </c>
      <c r="K12" s="3">
        <v>0.03</v>
      </c>
      <c r="L12" s="3">
        <v>0.01</v>
      </c>
      <c r="M12" s="3">
        <v>0.01</v>
      </c>
      <c r="O12" s="5">
        <v>0</v>
      </c>
      <c r="P12" s="4">
        <v>0</v>
      </c>
    </row>
    <row r="13" spans="1:16" x14ac:dyDescent="0.25">
      <c r="A13" s="2" t="s">
        <v>27</v>
      </c>
      <c r="B13" t="s">
        <v>16</v>
      </c>
      <c r="C13">
        <v>16.951212000000002</v>
      </c>
      <c r="D13">
        <v>3.57</v>
      </c>
      <c r="F13" s="3">
        <v>0.18</v>
      </c>
      <c r="G13" s="8">
        <f>1.65 * (1-(DADOS[[#This Row],[ICMS]]))/100</f>
        <v>1.353E-2</v>
      </c>
      <c r="H13" s="7">
        <f>7.6% * (1-(DADOS[[#This Row],[ICMS]]))</f>
        <v>6.232E-2</v>
      </c>
      <c r="I13" s="4">
        <v>2.8799999999999999E-2</v>
      </c>
      <c r="J13" s="4">
        <v>3.2500000000000001E-2</v>
      </c>
      <c r="K13" s="3">
        <v>0.03</v>
      </c>
      <c r="L13" s="3">
        <v>0.01</v>
      </c>
      <c r="M13" s="3">
        <v>0.01</v>
      </c>
      <c r="O13" s="5">
        <v>0.35599999999999998</v>
      </c>
      <c r="P13" s="4">
        <v>0</v>
      </c>
    </row>
    <row r="14" spans="1:16" x14ac:dyDescent="0.25">
      <c r="A14" s="2" t="s">
        <v>28</v>
      </c>
      <c r="B14" t="s">
        <v>16</v>
      </c>
      <c r="C14">
        <v>18.992314</v>
      </c>
      <c r="D14">
        <v>3.57</v>
      </c>
      <c r="F14" s="3">
        <v>0.18</v>
      </c>
      <c r="G14" s="8">
        <f>1.65 * (1-(DADOS[[#This Row],[ICMS]]))/100</f>
        <v>1.353E-2</v>
      </c>
      <c r="H14" s="7">
        <f>7.6% * (1-(DADOS[[#This Row],[ICMS]]))</f>
        <v>6.232E-2</v>
      </c>
      <c r="I14" s="4">
        <v>2.8799999999999999E-2</v>
      </c>
      <c r="J14" s="4">
        <v>3.2500000000000001E-2</v>
      </c>
      <c r="K14" s="3">
        <v>0.03</v>
      </c>
      <c r="L14" s="3">
        <v>0.01</v>
      </c>
      <c r="M14" s="3">
        <v>0.01</v>
      </c>
      <c r="O14" s="5">
        <v>0.35599999999999998</v>
      </c>
      <c r="P14" s="4">
        <v>0</v>
      </c>
    </row>
    <row r="15" spans="1:16" x14ac:dyDescent="0.25">
      <c r="A15" s="2" t="s">
        <v>29</v>
      </c>
      <c r="B15" t="s">
        <v>16</v>
      </c>
      <c r="C15">
        <v>24.275509</v>
      </c>
      <c r="D15">
        <v>3.57</v>
      </c>
      <c r="F15" s="3">
        <v>0.18</v>
      </c>
      <c r="G15" s="8">
        <f>1.65 * (1-(DADOS[[#This Row],[ICMS]]))/100</f>
        <v>1.353E-2</v>
      </c>
      <c r="H15" s="7">
        <f>7.6% * (1-(DADOS[[#This Row],[ICMS]]))</f>
        <v>6.232E-2</v>
      </c>
      <c r="I15" s="4">
        <v>2.8799999999999999E-2</v>
      </c>
      <c r="J15" s="4">
        <v>3.2500000000000001E-2</v>
      </c>
      <c r="K15" s="3">
        <v>0.03</v>
      </c>
      <c r="L15" s="3">
        <v>0.01</v>
      </c>
      <c r="M15" s="3">
        <v>0.01</v>
      </c>
      <c r="O15" s="5">
        <v>0.32079999999999997</v>
      </c>
      <c r="P15" s="4">
        <v>0</v>
      </c>
    </row>
    <row r="16" spans="1:16" x14ac:dyDescent="0.25">
      <c r="A16" s="2" t="s">
        <v>30</v>
      </c>
      <c r="B16" t="s">
        <v>16</v>
      </c>
      <c r="C16">
        <v>31.167126</v>
      </c>
      <c r="D16">
        <v>3.57</v>
      </c>
      <c r="F16" s="3">
        <v>0.18</v>
      </c>
      <c r="G16" s="8">
        <f>1.65 * (1-(DADOS[[#This Row],[ICMS]]))/100</f>
        <v>1.353E-2</v>
      </c>
      <c r="H16" s="7">
        <f>7.6% * (1-(DADOS[[#This Row],[ICMS]]))</f>
        <v>6.232E-2</v>
      </c>
      <c r="I16" s="4">
        <v>2.8799999999999999E-2</v>
      </c>
      <c r="J16" s="4">
        <v>3.2500000000000001E-2</v>
      </c>
      <c r="K16" s="3">
        <v>0.03</v>
      </c>
      <c r="L16" s="3">
        <v>0.01</v>
      </c>
      <c r="M16" s="3">
        <v>0.01</v>
      </c>
      <c r="O16" s="5">
        <v>0.32079999999999997</v>
      </c>
      <c r="P16" s="4">
        <v>0</v>
      </c>
    </row>
    <row r="17" spans="1:17" x14ac:dyDescent="0.25">
      <c r="A17" s="2" t="s">
        <v>31</v>
      </c>
      <c r="B17" t="s">
        <v>16</v>
      </c>
      <c r="C17">
        <v>21.839801999999999</v>
      </c>
      <c r="D17">
        <v>3.57</v>
      </c>
      <c r="F17" s="3">
        <v>0.18</v>
      </c>
      <c r="G17" s="8">
        <f>1.65 * (1-(DADOS[[#This Row],[ICMS]]))/100</f>
        <v>1.353E-2</v>
      </c>
      <c r="H17" s="7">
        <f>7.6% * (1-(DADOS[[#This Row],[ICMS]]))</f>
        <v>6.232E-2</v>
      </c>
      <c r="I17" s="4">
        <v>2.8799999999999999E-2</v>
      </c>
      <c r="J17" s="4">
        <v>3.2500000000000001E-2</v>
      </c>
      <c r="K17" s="3">
        <v>0.03</v>
      </c>
      <c r="L17" s="3">
        <v>0.01</v>
      </c>
      <c r="M17" s="3">
        <v>0.01</v>
      </c>
      <c r="O17" s="5">
        <v>0.32079999999999997</v>
      </c>
      <c r="P17" s="4">
        <v>0</v>
      </c>
    </row>
    <row r="18" spans="1:17" x14ac:dyDescent="0.25">
      <c r="A18" s="2" t="s">
        <v>32</v>
      </c>
      <c r="B18" t="s">
        <v>16</v>
      </c>
      <c r="C18">
        <v>22.173525000000001</v>
      </c>
      <c r="D18">
        <v>3.57</v>
      </c>
      <c r="F18" s="3">
        <v>0.18</v>
      </c>
      <c r="G18" s="8">
        <f>1.65 * (1-(DADOS[[#This Row],[ICMS]]))/100</f>
        <v>1.353E-2</v>
      </c>
      <c r="H18" s="7">
        <f>7.6% * (1-(DADOS[[#This Row],[ICMS]]))</f>
        <v>6.232E-2</v>
      </c>
      <c r="I18" s="4">
        <v>2.8799999999999999E-2</v>
      </c>
      <c r="J18" s="4">
        <v>3.2500000000000001E-2</v>
      </c>
      <c r="K18" s="3">
        <v>0.03</v>
      </c>
      <c r="L18" s="3">
        <v>0.01</v>
      </c>
      <c r="M18" s="3">
        <v>0.01</v>
      </c>
      <c r="O18" s="5">
        <v>0.42380000000000001</v>
      </c>
      <c r="P18" s="4">
        <v>0</v>
      </c>
    </row>
    <row r="19" spans="1:17" x14ac:dyDescent="0.25">
      <c r="A19" s="2" t="s">
        <v>33</v>
      </c>
      <c r="B19" t="s">
        <v>16</v>
      </c>
      <c r="C19">
        <v>10.796796000000001</v>
      </c>
      <c r="D19">
        <v>3.57</v>
      </c>
      <c r="F19" s="3">
        <v>0.18</v>
      </c>
      <c r="G19" s="8">
        <f>1.65 * (1-(DADOS[[#This Row],[ICMS]]))/100</f>
        <v>1.353E-2</v>
      </c>
      <c r="H19" s="7">
        <f>7.6% * (1-(DADOS[[#This Row],[ICMS]]))</f>
        <v>6.232E-2</v>
      </c>
      <c r="I19" s="4">
        <v>2.8799999999999999E-2</v>
      </c>
      <c r="J19" s="4">
        <v>3.2500000000000001E-2</v>
      </c>
      <c r="K19" s="3">
        <v>0.03</v>
      </c>
      <c r="L19" s="3">
        <v>0.01</v>
      </c>
      <c r="M19" s="3">
        <v>0.01</v>
      </c>
      <c r="O19" s="5">
        <v>0.42380000000000001</v>
      </c>
      <c r="P19" s="4">
        <v>0</v>
      </c>
    </row>
    <row r="20" spans="1:17" x14ac:dyDescent="0.25">
      <c r="A20" s="2" t="s">
        <v>34</v>
      </c>
      <c r="B20" t="s">
        <v>16</v>
      </c>
      <c r="C20">
        <v>15.917291000000001</v>
      </c>
      <c r="D20">
        <v>3.57</v>
      </c>
      <c r="F20" s="3">
        <v>0.18</v>
      </c>
      <c r="G20" s="8">
        <f>1.65 * (1-(DADOS[[#This Row],[ICMS]]))/100</f>
        <v>1.353E-2</v>
      </c>
      <c r="H20" s="7">
        <f>7.6% * (1-(DADOS[[#This Row],[ICMS]]))</f>
        <v>6.232E-2</v>
      </c>
      <c r="I20" s="4">
        <v>2.8799999999999999E-2</v>
      </c>
      <c r="J20" s="4">
        <v>3.2500000000000001E-2</v>
      </c>
      <c r="K20" s="3">
        <v>0.03</v>
      </c>
      <c r="L20" s="3">
        <v>0.01</v>
      </c>
      <c r="M20" s="3">
        <v>0.01</v>
      </c>
      <c r="O20" s="5">
        <v>0.42380000000000001</v>
      </c>
      <c r="P20" s="4">
        <v>0</v>
      </c>
    </row>
    <row r="21" spans="1:17" x14ac:dyDescent="0.25">
      <c r="A21" s="2" t="s">
        <v>35</v>
      </c>
      <c r="B21" t="s">
        <v>16</v>
      </c>
      <c r="C21">
        <v>28.179421000000001</v>
      </c>
      <c r="D21">
        <v>3.57</v>
      </c>
      <c r="F21" s="3">
        <v>0.18</v>
      </c>
      <c r="G21" s="8">
        <f>1.65 * (1-(DADOS[[#This Row],[ICMS]]))/100</f>
        <v>1.353E-2</v>
      </c>
      <c r="H21" s="7">
        <f>7.6% * (1-(DADOS[[#This Row],[ICMS]]))</f>
        <v>6.232E-2</v>
      </c>
      <c r="I21" s="4">
        <v>2.8799999999999999E-2</v>
      </c>
      <c r="J21" s="4">
        <v>3.2500000000000001E-2</v>
      </c>
      <c r="K21" s="3">
        <v>0.03</v>
      </c>
      <c r="L21" s="3">
        <v>0.01</v>
      </c>
      <c r="M21" s="3">
        <v>0.01</v>
      </c>
      <c r="O21" s="5">
        <v>0.42380000000000001</v>
      </c>
      <c r="P21" s="4">
        <v>0</v>
      </c>
    </row>
    <row r="22" spans="1:17" x14ac:dyDescent="0.25">
      <c r="A22" s="2" t="s">
        <v>36</v>
      </c>
      <c r="B22" t="s">
        <v>16</v>
      </c>
      <c r="C22">
        <v>15.942743</v>
      </c>
      <c r="D22">
        <v>3.57</v>
      </c>
      <c r="F22" s="3">
        <v>0.18</v>
      </c>
      <c r="G22" s="8">
        <f>1.65 * (1-(DADOS[[#This Row],[ICMS]]))/100</f>
        <v>1.353E-2</v>
      </c>
      <c r="H22" s="7">
        <f>7.6% * (1-(DADOS[[#This Row],[ICMS]]))</f>
        <v>6.232E-2</v>
      </c>
      <c r="I22" s="4">
        <v>2.8799999999999999E-2</v>
      </c>
      <c r="J22" s="4">
        <v>3.2500000000000001E-2</v>
      </c>
      <c r="K22" s="3">
        <v>0.03</v>
      </c>
      <c r="L22" s="3">
        <v>0.01</v>
      </c>
      <c r="M22" s="3">
        <v>0.01</v>
      </c>
      <c r="O22" s="5">
        <v>0.42380000000000001</v>
      </c>
      <c r="P22" s="4">
        <v>0</v>
      </c>
    </row>
    <row r="23" spans="1:17" x14ac:dyDescent="0.25">
      <c r="A23" s="2" t="s">
        <v>15</v>
      </c>
      <c r="B23" t="s">
        <v>37</v>
      </c>
      <c r="C23">
        <v>8.8359629999999996</v>
      </c>
      <c r="D23">
        <v>3.57</v>
      </c>
      <c r="F23" s="3">
        <v>0.12</v>
      </c>
      <c r="G23" s="8">
        <f>1.65 * (1-(DADOS[[#This Row],[ICMS]]))/100</f>
        <v>1.452E-2</v>
      </c>
      <c r="H23" s="7">
        <f>7.6% * (1-(DADOS[[#This Row],[ICMS]]))</f>
        <v>6.6879999999999995E-2</v>
      </c>
      <c r="I23" s="4">
        <v>2.8799999999999999E-2</v>
      </c>
      <c r="J23" s="4">
        <v>0</v>
      </c>
      <c r="K23" s="3">
        <v>0.03</v>
      </c>
      <c r="L23" s="3">
        <v>0.01</v>
      </c>
      <c r="M23" s="3">
        <v>0.01</v>
      </c>
      <c r="N23" s="3"/>
      <c r="O23" s="5">
        <v>0.77810000000000001</v>
      </c>
      <c r="P23" s="4">
        <v>0</v>
      </c>
      <c r="Q23" s="6"/>
    </row>
    <row r="24" spans="1:17" x14ac:dyDescent="0.25">
      <c r="A24" s="2" t="s">
        <v>17</v>
      </c>
      <c r="B24" t="s">
        <v>37</v>
      </c>
      <c r="C24">
        <v>7.7303439999999997</v>
      </c>
      <c r="D24">
        <v>3.57</v>
      </c>
      <c r="F24" s="3">
        <v>0.12</v>
      </c>
      <c r="G24" s="8">
        <f>1.65 * (1-(DADOS[[#This Row],[ICMS]]))/100</f>
        <v>1.452E-2</v>
      </c>
      <c r="H24" s="7">
        <f>7.6% * (1-(DADOS[[#This Row],[ICMS]]))</f>
        <v>6.6879999999999995E-2</v>
      </c>
      <c r="I24" s="4">
        <v>2.8799999999999999E-2</v>
      </c>
      <c r="J24" s="4">
        <v>0</v>
      </c>
      <c r="K24" s="3">
        <v>0.03</v>
      </c>
      <c r="L24" s="3">
        <v>0.01</v>
      </c>
      <c r="M24" s="3">
        <v>0.01</v>
      </c>
      <c r="O24" s="5">
        <v>0.77810000000000001</v>
      </c>
      <c r="P24" s="4">
        <v>0</v>
      </c>
      <c r="Q24" s="3"/>
    </row>
    <row r="25" spans="1:17" x14ac:dyDescent="0.25">
      <c r="A25" s="2" t="s">
        <v>18</v>
      </c>
      <c r="B25" t="s">
        <v>37</v>
      </c>
      <c r="C25">
        <v>8.3092120000000005</v>
      </c>
      <c r="D25">
        <v>3.57</v>
      </c>
      <c r="F25" s="3">
        <v>0.12</v>
      </c>
      <c r="G25" s="8">
        <f>1.65 * (1-(DADOS[[#This Row],[ICMS]]))/100</f>
        <v>1.452E-2</v>
      </c>
      <c r="H25" s="7">
        <f>7.6% * (1-(DADOS[[#This Row],[ICMS]]))</f>
        <v>6.6879999999999995E-2</v>
      </c>
      <c r="I25" s="4">
        <v>2.8799999999999999E-2</v>
      </c>
      <c r="J25" s="4">
        <v>0</v>
      </c>
      <c r="K25" s="3">
        <v>0.03</v>
      </c>
      <c r="L25" s="3">
        <v>0.01</v>
      </c>
      <c r="M25" s="3">
        <v>0.01</v>
      </c>
      <c r="O25" s="5">
        <v>0.77810000000000001</v>
      </c>
      <c r="P25" s="4">
        <v>0</v>
      </c>
      <c r="Q25" s="4"/>
    </row>
    <row r="26" spans="1:17" x14ac:dyDescent="0.25">
      <c r="A26" s="2" t="s">
        <v>19</v>
      </c>
      <c r="B26" t="s">
        <v>37</v>
      </c>
      <c r="C26">
        <v>11.749632999999999</v>
      </c>
      <c r="D26">
        <v>3.57</v>
      </c>
      <c r="F26" s="3">
        <v>0.12</v>
      </c>
      <c r="G26" s="8">
        <f>1.65 * (1-(DADOS[[#This Row],[ICMS]]))/100</f>
        <v>1.452E-2</v>
      </c>
      <c r="H26" s="7">
        <f>7.6% * (1-(DADOS[[#This Row],[ICMS]]))</f>
        <v>6.6879999999999995E-2</v>
      </c>
      <c r="I26" s="4">
        <v>2.8799999999999999E-2</v>
      </c>
      <c r="J26" s="4">
        <v>0</v>
      </c>
      <c r="K26" s="3">
        <v>0.03</v>
      </c>
      <c r="L26" s="3">
        <v>0.01</v>
      </c>
      <c r="M26" s="3">
        <v>0.01</v>
      </c>
      <c r="O26" s="5">
        <v>0.77810000000000001</v>
      </c>
      <c r="P26" s="4">
        <v>0</v>
      </c>
    </row>
    <row r="27" spans="1:17" x14ac:dyDescent="0.25">
      <c r="A27" s="2" t="s">
        <v>20</v>
      </c>
      <c r="B27" t="s">
        <v>37</v>
      </c>
      <c r="C27">
        <v>9.0260750000000005</v>
      </c>
      <c r="D27">
        <v>3.57</v>
      </c>
      <c r="F27" s="3">
        <v>0.12</v>
      </c>
      <c r="G27" s="8">
        <f>1.65 * (1-(DADOS[[#This Row],[ICMS]]))/100</f>
        <v>1.452E-2</v>
      </c>
      <c r="H27" s="7">
        <f>7.6% * (1-(DADOS[[#This Row],[ICMS]]))</f>
        <v>6.6879999999999995E-2</v>
      </c>
      <c r="I27" s="4">
        <v>2.8799999999999999E-2</v>
      </c>
      <c r="J27" s="4">
        <v>0</v>
      </c>
      <c r="K27" s="3">
        <v>0.03</v>
      </c>
      <c r="L27" s="3">
        <v>0.01</v>
      </c>
      <c r="M27" s="3">
        <v>0.01</v>
      </c>
      <c r="O27" s="5">
        <v>0.77810000000000001</v>
      </c>
      <c r="P27" s="4">
        <v>0</v>
      </c>
    </row>
    <row r="28" spans="1:17" x14ac:dyDescent="0.25">
      <c r="A28" s="2" t="s">
        <v>21</v>
      </c>
      <c r="B28" t="s">
        <v>37</v>
      </c>
      <c r="C28">
        <v>23.225442999999999</v>
      </c>
      <c r="D28">
        <v>3.57</v>
      </c>
      <c r="F28" s="3">
        <v>0.12</v>
      </c>
      <c r="G28" s="8">
        <f>1.65 * (1-(DADOS[[#This Row],[ICMS]]))/100</f>
        <v>1.452E-2</v>
      </c>
      <c r="H28" s="7">
        <f>7.6% * (1-(DADOS[[#This Row],[ICMS]]))</f>
        <v>6.6879999999999995E-2</v>
      </c>
      <c r="I28" s="4">
        <v>2.8799999999999999E-2</v>
      </c>
      <c r="J28" s="4">
        <v>0</v>
      </c>
      <c r="K28" s="3">
        <v>0.03</v>
      </c>
      <c r="L28" s="3">
        <v>0.01</v>
      </c>
      <c r="M28" s="3">
        <v>0.01</v>
      </c>
      <c r="O28" s="5">
        <v>0.77810000000000001</v>
      </c>
      <c r="P28" s="4">
        <v>0</v>
      </c>
    </row>
    <row r="29" spans="1:17" x14ac:dyDescent="0.25">
      <c r="A29" s="2" t="s">
        <v>22</v>
      </c>
      <c r="B29" t="s">
        <v>37</v>
      </c>
      <c r="C29">
        <v>13.109883</v>
      </c>
      <c r="D29">
        <v>3.57</v>
      </c>
      <c r="F29" s="3">
        <v>0.12</v>
      </c>
      <c r="G29" s="8">
        <f>1.65 * (1-(DADOS[[#This Row],[ICMS]]))/100</f>
        <v>1.452E-2</v>
      </c>
      <c r="H29" s="7">
        <f>7.6% * (1-(DADOS[[#This Row],[ICMS]]))</f>
        <v>6.6879999999999995E-2</v>
      </c>
      <c r="I29" s="4">
        <v>2.8799999999999999E-2</v>
      </c>
      <c r="J29" s="4">
        <v>0</v>
      </c>
      <c r="K29" s="3">
        <v>0.03</v>
      </c>
      <c r="L29" s="3">
        <v>0.01</v>
      </c>
      <c r="M29" s="3">
        <v>0.01</v>
      </c>
      <c r="O29" s="4">
        <v>0.52910000000000001</v>
      </c>
      <c r="P29" s="4">
        <v>0</v>
      </c>
    </row>
    <row r="30" spans="1:17" x14ac:dyDescent="0.25">
      <c r="A30" s="2" t="s">
        <v>23</v>
      </c>
      <c r="B30" t="s">
        <v>37</v>
      </c>
      <c r="C30">
        <v>11.444898</v>
      </c>
      <c r="D30">
        <v>3.57</v>
      </c>
      <c r="F30" s="3">
        <v>0.12</v>
      </c>
      <c r="G30" s="8">
        <f>1.65 * (1-(DADOS[[#This Row],[ICMS]]))/100</f>
        <v>1.452E-2</v>
      </c>
      <c r="H30" s="7">
        <f>7.6% * (1-(DADOS[[#This Row],[ICMS]]))</f>
        <v>6.6879999999999995E-2</v>
      </c>
      <c r="I30" s="4">
        <v>2.8799999999999999E-2</v>
      </c>
      <c r="J30" s="4">
        <v>0</v>
      </c>
      <c r="K30" s="3">
        <v>0.03</v>
      </c>
      <c r="L30" s="3">
        <v>0.01</v>
      </c>
      <c r="M30" s="3">
        <v>0.01</v>
      </c>
      <c r="O30" s="4">
        <v>0.52910000000000001</v>
      </c>
      <c r="P30" s="4">
        <v>0</v>
      </c>
    </row>
    <row r="31" spans="1:17" x14ac:dyDescent="0.25">
      <c r="A31" s="2" t="s">
        <v>24</v>
      </c>
      <c r="B31" t="s">
        <v>37</v>
      </c>
      <c r="C31">
        <v>8.148638</v>
      </c>
      <c r="D31">
        <v>3.57</v>
      </c>
      <c r="F31" s="3">
        <v>0.12</v>
      </c>
      <c r="G31" s="8">
        <f>1.65 * (1-(DADOS[[#This Row],[ICMS]]))/100</f>
        <v>1.452E-2</v>
      </c>
      <c r="H31" s="7">
        <f>7.6% * (1-(DADOS[[#This Row],[ICMS]]))</f>
        <v>6.6879999999999995E-2</v>
      </c>
      <c r="I31" s="4">
        <v>2.8799999999999999E-2</v>
      </c>
      <c r="J31" s="4">
        <v>0.05</v>
      </c>
      <c r="K31" s="3">
        <v>0.03</v>
      </c>
      <c r="L31" s="3">
        <v>0.01</v>
      </c>
      <c r="M31" s="3">
        <v>0.01</v>
      </c>
      <c r="O31" s="5">
        <v>0</v>
      </c>
      <c r="P31" s="4">
        <v>0</v>
      </c>
    </row>
    <row r="32" spans="1:17" x14ac:dyDescent="0.25">
      <c r="A32" s="2" t="s">
        <v>25</v>
      </c>
      <c r="B32" t="s">
        <v>37</v>
      </c>
      <c r="C32">
        <v>10.447334</v>
      </c>
      <c r="D32">
        <v>3.57</v>
      </c>
      <c r="F32" s="3">
        <v>0.12</v>
      </c>
      <c r="G32" s="8">
        <f>1.65 * (1-(DADOS[[#This Row],[ICMS]]))/100</f>
        <v>1.452E-2</v>
      </c>
      <c r="H32" s="7">
        <f>7.6% * (1-(DADOS[[#This Row],[ICMS]]))</f>
        <v>6.6879999999999995E-2</v>
      </c>
      <c r="I32" s="4">
        <v>2.8799999999999999E-2</v>
      </c>
      <c r="J32" s="4">
        <v>0.05</v>
      </c>
      <c r="K32" s="3">
        <v>0.03</v>
      </c>
      <c r="L32" s="3">
        <v>0.01</v>
      </c>
      <c r="M32" s="3">
        <v>0.01</v>
      </c>
      <c r="O32" s="5">
        <v>0</v>
      </c>
      <c r="P32" s="4">
        <v>0</v>
      </c>
    </row>
    <row r="33" spans="1:16" x14ac:dyDescent="0.25">
      <c r="A33" s="2" t="s">
        <v>26</v>
      </c>
      <c r="B33" t="s">
        <v>37</v>
      </c>
      <c r="C33">
        <v>8.1195299999999992</v>
      </c>
      <c r="D33">
        <v>3.57</v>
      </c>
      <c r="F33" s="3">
        <v>0.12</v>
      </c>
      <c r="G33" s="8">
        <f>1.65 * (1-(DADOS[[#This Row],[ICMS]]))/100</f>
        <v>1.452E-2</v>
      </c>
      <c r="H33" s="7">
        <f>7.6% * (1-(DADOS[[#This Row],[ICMS]]))</f>
        <v>6.6879999999999995E-2</v>
      </c>
      <c r="I33" s="4">
        <v>2.8799999999999999E-2</v>
      </c>
      <c r="J33" s="4">
        <v>0.05</v>
      </c>
      <c r="K33" s="3">
        <v>0.03</v>
      </c>
      <c r="L33" s="3">
        <v>0.01</v>
      </c>
      <c r="M33" s="3">
        <v>0.01</v>
      </c>
      <c r="O33" s="5">
        <v>0</v>
      </c>
      <c r="P33" s="4">
        <v>0</v>
      </c>
    </row>
    <row r="34" spans="1:16" x14ac:dyDescent="0.25">
      <c r="A34" s="2" t="s">
        <v>27</v>
      </c>
      <c r="B34" t="s">
        <v>37</v>
      </c>
      <c r="C34">
        <v>16.951212000000002</v>
      </c>
      <c r="D34">
        <v>3.57</v>
      </c>
      <c r="F34" s="3">
        <v>0.12</v>
      </c>
      <c r="G34" s="8">
        <f>1.65 * (1-(DADOS[[#This Row],[ICMS]]))/100</f>
        <v>1.452E-2</v>
      </c>
      <c r="H34" s="7">
        <f>7.6% * (1-(DADOS[[#This Row],[ICMS]]))</f>
        <v>6.6879999999999995E-2</v>
      </c>
      <c r="I34" s="4">
        <v>2.8799999999999999E-2</v>
      </c>
      <c r="J34" s="4">
        <v>3.2500000000000001E-2</v>
      </c>
      <c r="K34" s="3">
        <v>0.03</v>
      </c>
      <c r="L34" s="3">
        <v>0.01</v>
      </c>
      <c r="M34" s="3">
        <v>0.01</v>
      </c>
      <c r="O34" s="5">
        <v>0.44309999999999999</v>
      </c>
      <c r="P34" s="4">
        <v>0</v>
      </c>
    </row>
    <row r="35" spans="1:16" x14ac:dyDescent="0.25">
      <c r="A35" s="2" t="s">
        <v>28</v>
      </c>
      <c r="B35" t="s">
        <v>37</v>
      </c>
      <c r="C35">
        <v>18.992314</v>
      </c>
      <c r="D35">
        <v>3.57</v>
      </c>
      <c r="F35" s="3">
        <v>0.12</v>
      </c>
      <c r="G35" s="8">
        <f>1.65 * (1-(DADOS[[#This Row],[ICMS]]))/100</f>
        <v>1.452E-2</v>
      </c>
      <c r="H35" s="7">
        <f>7.6% * (1-(DADOS[[#This Row],[ICMS]]))</f>
        <v>6.6879999999999995E-2</v>
      </c>
      <c r="I35" s="4">
        <v>2.8799999999999999E-2</v>
      </c>
      <c r="J35" s="4">
        <v>3.2500000000000001E-2</v>
      </c>
      <c r="K35" s="3">
        <v>0.03</v>
      </c>
      <c r="L35" s="3">
        <v>0.01</v>
      </c>
      <c r="M35" s="3">
        <v>0.01</v>
      </c>
      <c r="O35" s="5">
        <v>0.44309999999999999</v>
      </c>
      <c r="P35" s="4">
        <v>0</v>
      </c>
    </row>
    <row r="36" spans="1:16" x14ac:dyDescent="0.25">
      <c r="A36" s="2" t="s">
        <v>29</v>
      </c>
      <c r="B36" t="s">
        <v>37</v>
      </c>
      <c r="C36">
        <v>24.275509</v>
      </c>
      <c r="D36">
        <v>3.57</v>
      </c>
      <c r="F36" s="3">
        <v>0.12</v>
      </c>
      <c r="G36" s="8">
        <f>1.65 * (1-(DADOS[[#This Row],[ICMS]]))/100</f>
        <v>1.452E-2</v>
      </c>
      <c r="H36" s="7">
        <f>7.6% * (1-(DADOS[[#This Row],[ICMS]]))</f>
        <v>6.6879999999999995E-2</v>
      </c>
      <c r="I36" s="4">
        <v>2.8799999999999999E-2</v>
      </c>
      <c r="J36" s="4">
        <v>3.2500000000000001E-2</v>
      </c>
      <c r="K36" s="3">
        <v>0.03</v>
      </c>
      <c r="L36" s="3">
        <v>0.01</v>
      </c>
      <c r="M36" s="3">
        <v>0.01</v>
      </c>
      <c r="O36" s="5">
        <v>0.44309999999999999</v>
      </c>
      <c r="P36" s="4">
        <v>0</v>
      </c>
    </row>
    <row r="37" spans="1:16" x14ac:dyDescent="0.25">
      <c r="A37" s="2" t="s">
        <v>30</v>
      </c>
      <c r="B37" t="s">
        <v>37</v>
      </c>
      <c r="C37">
        <v>31.167126</v>
      </c>
      <c r="D37">
        <v>3.57</v>
      </c>
      <c r="F37" s="3">
        <v>0.12</v>
      </c>
      <c r="G37" s="8">
        <f>1.65 * (1-(DADOS[[#This Row],[ICMS]]))/100</f>
        <v>1.452E-2</v>
      </c>
      <c r="H37" s="7">
        <f>7.6% * (1-(DADOS[[#This Row],[ICMS]]))</f>
        <v>6.6879999999999995E-2</v>
      </c>
      <c r="I37" s="4">
        <v>2.8799999999999999E-2</v>
      </c>
      <c r="J37" s="4">
        <v>3.2500000000000001E-2</v>
      </c>
      <c r="K37" s="3">
        <v>0.03</v>
      </c>
      <c r="L37" s="3">
        <v>0.01</v>
      </c>
      <c r="M37" s="3">
        <v>0.01</v>
      </c>
      <c r="O37" s="5">
        <v>0.44309999999999999</v>
      </c>
      <c r="P37" s="4">
        <v>0</v>
      </c>
    </row>
    <row r="38" spans="1:16" x14ac:dyDescent="0.25">
      <c r="A38" s="2" t="s">
        <v>31</v>
      </c>
      <c r="B38" t="s">
        <v>37</v>
      </c>
      <c r="C38">
        <v>21.839801999999999</v>
      </c>
      <c r="D38">
        <v>3.57</v>
      </c>
      <c r="F38" s="3">
        <v>0.12</v>
      </c>
      <c r="G38" s="8">
        <f>1.65 * (1-(DADOS[[#This Row],[ICMS]]))/100</f>
        <v>1.452E-2</v>
      </c>
      <c r="H38" s="7">
        <f>7.6% * (1-(DADOS[[#This Row],[ICMS]]))</f>
        <v>6.6879999999999995E-2</v>
      </c>
      <c r="I38" s="4">
        <v>2.8799999999999999E-2</v>
      </c>
      <c r="J38" s="4">
        <v>3.2500000000000001E-2</v>
      </c>
      <c r="K38" s="3">
        <v>0.03</v>
      </c>
      <c r="L38" s="3">
        <v>0.01</v>
      </c>
      <c r="M38" s="3">
        <v>0.01</v>
      </c>
      <c r="O38" s="5">
        <v>0.44309999999999999</v>
      </c>
      <c r="P38" s="4">
        <v>0</v>
      </c>
    </row>
    <row r="39" spans="1:16" x14ac:dyDescent="0.25">
      <c r="A39" s="2" t="s">
        <v>32</v>
      </c>
      <c r="B39" t="s">
        <v>37</v>
      </c>
      <c r="C39">
        <v>22.173525000000001</v>
      </c>
      <c r="D39">
        <v>3.57</v>
      </c>
      <c r="F39" s="3">
        <v>0.12</v>
      </c>
      <c r="G39" s="8">
        <f>1.65 * (1-(DADOS[[#This Row],[ICMS]]))/100</f>
        <v>1.452E-2</v>
      </c>
      <c r="H39" s="7">
        <f>7.6% * (1-(DADOS[[#This Row],[ICMS]]))</f>
        <v>6.6879999999999995E-2</v>
      </c>
      <c r="I39" s="4">
        <v>2.8799999999999999E-2</v>
      </c>
      <c r="J39" s="4">
        <v>3.2500000000000001E-2</v>
      </c>
      <c r="K39" s="3">
        <v>0.03</v>
      </c>
      <c r="L39" s="3">
        <v>0.01</v>
      </c>
      <c r="M39" s="3">
        <v>0.01</v>
      </c>
      <c r="O39" s="4">
        <v>0.4652</v>
      </c>
      <c r="P39" s="4">
        <v>0</v>
      </c>
    </row>
    <row r="40" spans="1:16" x14ac:dyDescent="0.25">
      <c r="A40" s="2" t="s">
        <v>33</v>
      </c>
      <c r="B40" t="s">
        <v>37</v>
      </c>
      <c r="C40">
        <v>10.796796000000001</v>
      </c>
      <c r="D40">
        <v>3.57</v>
      </c>
      <c r="F40" s="3">
        <v>0.12</v>
      </c>
      <c r="G40" s="8">
        <f>1.65 * (1-(DADOS[[#This Row],[ICMS]]))/100</f>
        <v>1.452E-2</v>
      </c>
      <c r="H40" s="7">
        <f>7.6% * (1-(DADOS[[#This Row],[ICMS]]))</f>
        <v>6.6879999999999995E-2</v>
      </c>
      <c r="I40" s="4">
        <v>2.8799999999999999E-2</v>
      </c>
      <c r="J40" s="4">
        <v>3.2500000000000001E-2</v>
      </c>
      <c r="K40" s="3">
        <v>0.03</v>
      </c>
      <c r="L40" s="3">
        <v>0.01</v>
      </c>
      <c r="M40" s="3">
        <v>0.01</v>
      </c>
      <c r="O40" s="4">
        <v>0.4652</v>
      </c>
      <c r="P40" s="4">
        <v>0</v>
      </c>
    </row>
    <row r="41" spans="1:16" x14ac:dyDescent="0.25">
      <c r="A41" s="2" t="s">
        <v>34</v>
      </c>
      <c r="B41" t="s">
        <v>37</v>
      </c>
      <c r="C41">
        <v>15.917291000000001</v>
      </c>
      <c r="D41">
        <v>3.57</v>
      </c>
      <c r="F41" s="3">
        <v>0.12</v>
      </c>
      <c r="G41" s="8">
        <f>1.65 * (1-(DADOS[[#This Row],[ICMS]]))/100</f>
        <v>1.452E-2</v>
      </c>
      <c r="H41" s="7">
        <f>7.6% * (1-(DADOS[[#This Row],[ICMS]]))</f>
        <v>6.6879999999999995E-2</v>
      </c>
      <c r="I41" s="4">
        <v>2.8799999999999999E-2</v>
      </c>
      <c r="J41" s="4">
        <v>3.2500000000000001E-2</v>
      </c>
      <c r="K41" s="3">
        <v>0.03</v>
      </c>
      <c r="L41" s="3">
        <v>0.01</v>
      </c>
      <c r="M41" s="3">
        <v>0.01</v>
      </c>
      <c r="O41" s="4">
        <v>0.4652</v>
      </c>
      <c r="P41" s="4">
        <v>0</v>
      </c>
    </row>
    <row r="42" spans="1:16" x14ac:dyDescent="0.25">
      <c r="A42" s="2" t="s">
        <v>35</v>
      </c>
      <c r="B42" t="s">
        <v>37</v>
      </c>
      <c r="C42">
        <v>28.179421000000001</v>
      </c>
      <c r="D42">
        <v>3.57</v>
      </c>
      <c r="F42" s="3">
        <v>0.12</v>
      </c>
      <c r="G42" s="8">
        <f>1.65 * (1-(DADOS[[#This Row],[ICMS]]))/100</f>
        <v>1.452E-2</v>
      </c>
      <c r="H42" s="7">
        <f>7.6% * (1-(DADOS[[#This Row],[ICMS]]))</f>
        <v>6.6879999999999995E-2</v>
      </c>
      <c r="I42" s="4">
        <v>2.8799999999999999E-2</v>
      </c>
      <c r="J42" s="4">
        <v>3.2500000000000001E-2</v>
      </c>
      <c r="K42" s="3">
        <v>0.03</v>
      </c>
      <c r="L42" s="3">
        <v>0.01</v>
      </c>
      <c r="M42" s="3">
        <v>0.01</v>
      </c>
      <c r="O42" s="4">
        <v>0.4652</v>
      </c>
      <c r="P42" s="4">
        <v>0</v>
      </c>
    </row>
    <row r="43" spans="1:16" x14ac:dyDescent="0.25">
      <c r="A43" s="2" t="s">
        <v>36</v>
      </c>
      <c r="B43" t="s">
        <v>37</v>
      </c>
      <c r="C43">
        <v>15.942743</v>
      </c>
      <c r="D43">
        <v>3.57</v>
      </c>
      <c r="F43" s="3">
        <v>0.12</v>
      </c>
      <c r="G43" s="8">
        <f>1.65 * (1-(DADOS[[#This Row],[ICMS]]))/100</f>
        <v>1.452E-2</v>
      </c>
      <c r="H43" s="7">
        <f>7.6% * (1-(DADOS[[#This Row],[ICMS]]))</f>
        <v>6.6879999999999995E-2</v>
      </c>
      <c r="I43" s="4">
        <v>2.8799999999999999E-2</v>
      </c>
      <c r="J43" s="4">
        <v>3.2500000000000001E-2</v>
      </c>
      <c r="K43" s="3">
        <v>0.03</v>
      </c>
      <c r="L43" s="3">
        <v>0.01</v>
      </c>
      <c r="M43" s="3">
        <v>0.01</v>
      </c>
      <c r="O43" s="4">
        <v>0.4652</v>
      </c>
      <c r="P43" s="4">
        <v>0</v>
      </c>
    </row>
    <row r="44" spans="1:16" x14ac:dyDescent="0.25">
      <c r="A44" s="2" t="s">
        <v>15</v>
      </c>
      <c r="B44" t="s">
        <v>38</v>
      </c>
      <c r="C44">
        <v>8.8359629999999996</v>
      </c>
      <c r="D44">
        <v>3.57</v>
      </c>
      <c r="F44" s="3">
        <v>0.12</v>
      </c>
      <c r="G44" s="8">
        <f>1.65 * (1-(DADOS[[#This Row],[ICMS]]))/100</f>
        <v>1.452E-2</v>
      </c>
      <c r="H44" s="7">
        <f>7.6% * (1-(DADOS[[#This Row],[ICMS]]))</f>
        <v>6.6879999999999995E-2</v>
      </c>
      <c r="I44" s="4">
        <v>2.8799999999999999E-2</v>
      </c>
      <c r="J44" s="4">
        <v>0</v>
      </c>
      <c r="K44" s="3">
        <v>0.03</v>
      </c>
      <c r="L44" s="3">
        <v>0.01</v>
      </c>
      <c r="M44" s="3">
        <v>0.01</v>
      </c>
      <c r="O44" s="4">
        <v>0</v>
      </c>
      <c r="P44" s="4">
        <v>0</v>
      </c>
    </row>
    <row r="45" spans="1:16" x14ac:dyDescent="0.25">
      <c r="A45" s="2" t="s">
        <v>17</v>
      </c>
      <c r="B45" t="s">
        <v>38</v>
      </c>
      <c r="C45">
        <v>7.7303439999999997</v>
      </c>
      <c r="D45">
        <v>3.57</v>
      </c>
      <c r="F45" s="3">
        <v>0.12</v>
      </c>
      <c r="G45" s="8">
        <f>1.65 * (1-(DADOS[[#This Row],[ICMS]]))/100</f>
        <v>1.452E-2</v>
      </c>
      <c r="H45" s="7">
        <f>7.6% * (1-(DADOS[[#This Row],[ICMS]]))</f>
        <v>6.6879999999999995E-2</v>
      </c>
      <c r="I45" s="4">
        <v>2.8799999999999999E-2</v>
      </c>
      <c r="J45" s="4">
        <v>0</v>
      </c>
      <c r="K45" s="3">
        <v>0.03</v>
      </c>
      <c r="L45" s="3">
        <v>0.01</v>
      </c>
      <c r="M45" s="3">
        <v>0.01</v>
      </c>
      <c r="O45" s="4">
        <v>0</v>
      </c>
      <c r="P45" s="4">
        <v>0</v>
      </c>
    </row>
    <row r="46" spans="1:16" x14ac:dyDescent="0.25">
      <c r="A46" s="2" t="s">
        <v>18</v>
      </c>
      <c r="B46" t="s">
        <v>38</v>
      </c>
      <c r="C46">
        <v>8.3092120000000005</v>
      </c>
      <c r="D46">
        <v>3.57</v>
      </c>
      <c r="F46" s="3">
        <v>0.12</v>
      </c>
      <c r="G46" s="8">
        <f>1.65 * (1-(DADOS[[#This Row],[ICMS]]))/100</f>
        <v>1.452E-2</v>
      </c>
      <c r="H46" s="7">
        <f>7.6% * (1-(DADOS[[#This Row],[ICMS]]))</f>
        <v>6.6879999999999995E-2</v>
      </c>
      <c r="I46" s="4">
        <v>2.8799999999999999E-2</v>
      </c>
      <c r="J46" s="4">
        <v>0</v>
      </c>
      <c r="K46" s="3">
        <v>0.03</v>
      </c>
      <c r="L46" s="3">
        <v>0.01</v>
      </c>
      <c r="M46" s="3">
        <v>0.01</v>
      </c>
      <c r="O46" s="4">
        <v>0</v>
      </c>
      <c r="P46" s="4">
        <v>0</v>
      </c>
    </row>
    <row r="47" spans="1:16" x14ac:dyDescent="0.25">
      <c r="A47" s="2" t="s">
        <v>19</v>
      </c>
      <c r="B47" t="s">
        <v>38</v>
      </c>
      <c r="C47">
        <v>11.749632999999999</v>
      </c>
      <c r="D47">
        <v>3.57</v>
      </c>
      <c r="F47" s="3">
        <v>0.12</v>
      </c>
      <c r="G47" s="8">
        <f>1.65 * (1-(DADOS[[#This Row],[ICMS]]))/100</f>
        <v>1.452E-2</v>
      </c>
      <c r="H47" s="7">
        <f>7.6% * (1-(DADOS[[#This Row],[ICMS]]))</f>
        <v>6.6879999999999995E-2</v>
      </c>
      <c r="I47" s="4">
        <v>2.8799999999999999E-2</v>
      </c>
      <c r="J47" s="4">
        <v>0</v>
      </c>
      <c r="K47" s="3">
        <v>0.03</v>
      </c>
      <c r="L47" s="3">
        <v>0.01</v>
      </c>
      <c r="M47" s="3">
        <v>0.01</v>
      </c>
      <c r="O47" s="4">
        <v>0</v>
      </c>
      <c r="P47" s="4">
        <v>0</v>
      </c>
    </row>
    <row r="48" spans="1:16" x14ac:dyDescent="0.25">
      <c r="A48" s="2" t="s">
        <v>20</v>
      </c>
      <c r="B48" t="s">
        <v>38</v>
      </c>
      <c r="C48">
        <v>9.0260750000000005</v>
      </c>
      <c r="D48">
        <v>3.57</v>
      </c>
      <c r="F48" s="3">
        <v>0.12</v>
      </c>
      <c r="G48" s="8">
        <f>1.65 * (1-(DADOS[[#This Row],[ICMS]]))/100</f>
        <v>1.452E-2</v>
      </c>
      <c r="H48" s="7">
        <f>7.6% * (1-(DADOS[[#This Row],[ICMS]]))</f>
        <v>6.6879999999999995E-2</v>
      </c>
      <c r="I48" s="4">
        <v>2.8799999999999999E-2</v>
      </c>
      <c r="J48" s="4">
        <v>0</v>
      </c>
      <c r="K48" s="3">
        <v>0.03</v>
      </c>
      <c r="L48" s="3">
        <v>0.01</v>
      </c>
      <c r="M48" s="3">
        <v>0.01</v>
      </c>
      <c r="O48" s="4">
        <v>0</v>
      </c>
      <c r="P48" s="4">
        <v>0</v>
      </c>
    </row>
    <row r="49" spans="1:16" x14ac:dyDescent="0.25">
      <c r="A49" s="2" t="s">
        <v>21</v>
      </c>
      <c r="B49" t="s">
        <v>38</v>
      </c>
      <c r="C49">
        <v>23.225442999999999</v>
      </c>
      <c r="D49">
        <v>3.57</v>
      </c>
      <c r="F49" s="3">
        <v>0.12</v>
      </c>
      <c r="G49" s="8">
        <f>1.65 * (1-(DADOS[[#This Row],[ICMS]]))/100</f>
        <v>1.452E-2</v>
      </c>
      <c r="H49" s="7">
        <f>7.6% * (1-(DADOS[[#This Row],[ICMS]]))</f>
        <v>6.6879999999999995E-2</v>
      </c>
      <c r="I49" s="4">
        <v>2.8799999999999999E-2</v>
      </c>
      <c r="J49" s="4">
        <v>0</v>
      </c>
      <c r="K49" s="3">
        <v>0.03</v>
      </c>
      <c r="L49" s="3">
        <v>0.01</v>
      </c>
      <c r="M49" s="3">
        <v>0.01</v>
      </c>
      <c r="O49" s="4">
        <v>0</v>
      </c>
      <c r="P49" s="4">
        <v>0</v>
      </c>
    </row>
    <row r="50" spans="1:16" x14ac:dyDescent="0.25">
      <c r="A50" s="2" t="s">
        <v>22</v>
      </c>
      <c r="B50" t="s">
        <v>38</v>
      </c>
      <c r="C50">
        <v>13.109883</v>
      </c>
      <c r="D50">
        <v>3.57</v>
      </c>
      <c r="F50" s="3">
        <v>0.12</v>
      </c>
      <c r="G50" s="8">
        <f>1.65 * (1-(DADOS[[#This Row],[ICMS]]))/100</f>
        <v>1.452E-2</v>
      </c>
      <c r="H50" s="7">
        <f>7.6% * (1-(DADOS[[#This Row],[ICMS]]))</f>
        <v>6.6879999999999995E-2</v>
      </c>
      <c r="I50" s="4">
        <v>2.8799999999999999E-2</v>
      </c>
      <c r="J50" s="4">
        <v>0</v>
      </c>
      <c r="K50" s="3">
        <v>0.03</v>
      </c>
      <c r="L50" s="3">
        <v>0.01</v>
      </c>
      <c r="M50" s="3">
        <v>0.01</v>
      </c>
      <c r="O50" s="4">
        <v>0</v>
      </c>
      <c r="P50" s="4">
        <v>0</v>
      </c>
    </row>
    <row r="51" spans="1:16" x14ac:dyDescent="0.25">
      <c r="A51" s="2" t="s">
        <v>23</v>
      </c>
      <c r="B51" t="s">
        <v>38</v>
      </c>
      <c r="C51">
        <v>11.444898</v>
      </c>
      <c r="D51">
        <v>3.57</v>
      </c>
      <c r="F51" s="3">
        <v>0.12</v>
      </c>
      <c r="G51" s="8">
        <f>1.65 * (1-(DADOS[[#This Row],[ICMS]]))/100</f>
        <v>1.452E-2</v>
      </c>
      <c r="H51" s="7">
        <f>7.6% * (1-(DADOS[[#This Row],[ICMS]]))</f>
        <v>6.6879999999999995E-2</v>
      </c>
      <c r="I51" s="4">
        <v>2.8799999999999999E-2</v>
      </c>
      <c r="J51" s="4">
        <v>0</v>
      </c>
      <c r="K51" s="3">
        <v>0.03</v>
      </c>
      <c r="L51" s="3">
        <v>0.01</v>
      </c>
      <c r="M51" s="3">
        <v>0.01</v>
      </c>
      <c r="O51" s="4">
        <v>0</v>
      </c>
      <c r="P51" s="4">
        <v>0</v>
      </c>
    </row>
    <row r="52" spans="1:16" x14ac:dyDescent="0.25">
      <c r="A52" s="2" t="s">
        <v>24</v>
      </c>
      <c r="B52" t="s">
        <v>38</v>
      </c>
      <c r="C52">
        <v>8.148638</v>
      </c>
      <c r="D52">
        <v>3.57</v>
      </c>
      <c r="F52" s="3">
        <v>0.12</v>
      </c>
      <c r="G52" s="8">
        <f>1.65 * (1-(DADOS[[#This Row],[ICMS]]))/100</f>
        <v>1.452E-2</v>
      </c>
      <c r="H52" s="7">
        <f>7.6% * (1-(DADOS[[#This Row],[ICMS]]))</f>
        <v>6.6879999999999995E-2</v>
      </c>
      <c r="I52" s="4">
        <v>2.8799999999999999E-2</v>
      </c>
      <c r="J52" s="4">
        <v>0.05</v>
      </c>
      <c r="K52" s="3">
        <v>0.03</v>
      </c>
      <c r="L52" s="3">
        <v>0.01</v>
      </c>
      <c r="M52" s="3">
        <v>0.01</v>
      </c>
      <c r="O52" s="4">
        <v>0</v>
      </c>
      <c r="P52" s="4">
        <v>0</v>
      </c>
    </row>
    <row r="53" spans="1:16" x14ac:dyDescent="0.25">
      <c r="A53" s="2" t="s">
        <v>25</v>
      </c>
      <c r="B53" t="s">
        <v>38</v>
      </c>
      <c r="C53">
        <v>10.447334</v>
      </c>
      <c r="D53">
        <v>3.57</v>
      </c>
      <c r="F53" s="3">
        <v>0.12</v>
      </c>
      <c r="G53" s="8">
        <f>1.65 * (1-(DADOS[[#This Row],[ICMS]]))/100</f>
        <v>1.452E-2</v>
      </c>
      <c r="H53" s="7">
        <f>7.6% * (1-(DADOS[[#This Row],[ICMS]]))</f>
        <v>6.6879999999999995E-2</v>
      </c>
      <c r="I53" s="4">
        <v>2.8799999999999999E-2</v>
      </c>
      <c r="J53" s="4">
        <v>0.05</v>
      </c>
      <c r="K53" s="3">
        <v>0.03</v>
      </c>
      <c r="L53" s="3">
        <v>0.01</v>
      </c>
      <c r="M53" s="3">
        <v>0.01</v>
      </c>
      <c r="O53" s="4">
        <v>0</v>
      </c>
      <c r="P53" s="4">
        <v>0</v>
      </c>
    </row>
    <row r="54" spans="1:16" x14ac:dyDescent="0.25">
      <c r="A54" s="2" t="s">
        <v>26</v>
      </c>
      <c r="B54" t="s">
        <v>38</v>
      </c>
      <c r="C54">
        <v>8.1195299999999992</v>
      </c>
      <c r="D54">
        <v>3.57</v>
      </c>
      <c r="F54" s="3">
        <v>0.12</v>
      </c>
      <c r="G54" s="8">
        <f>1.65 * (1-(DADOS[[#This Row],[ICMS]]))/100</f>
        <v>1.452E-2</v>
      </c>
      <c r="H54" s="7">
        <f>7.6% * (1-(DADOS[[#This Row],[ICMS]]))</f>
        <v>6.6879999999999995E-2</v>
      </c>
      <c r="I54" s="4">
        <v>2.8799999999999999E-2</v>
      </c>
      <c r="J54" s="4">
        <v>0.05</v>
      </c>
      <c r="K54" s="3">
        <v>0.03</v>
      </c>
      <c r="L54" s="3">
        <v>0.01</v>
      </c>
      <c r="M54" s="3">
        <v>0.01</v>
      </c>
      <c r="O54" s="4">
        <v>0</v>
      </c>
      <c r="P54" s="4">
        <v>0</v>
      </c>
    </row>
    <row r="55" spans="1:16" x14ac:dyDescent="0.25">
      <c r="A55" s="2" t="s">
        <v>27</v>
      </c>
      <c r="B55" t="s">
        <v>38</v>
      </c>
      <c r="C55">
        <v>16.951212000000002</v>
      </c>
      <c r="D55">
        <v>3.57</v>
      </c>
      <c r="F55" s="3">
        <v>0.12</v>
      </c>
      <c r="G55" s="8">
        <f>1.65 * (1-(DADOS[[#This Row],[ICMS]]))/100</f>
        <v>1.452E-2</v>
      </c>
      <c r="H55" s="7">
        <f>7.6% * (1-(DADOS[[#This Row],[ICMS]]))</f>
        <v>6.6879999999999995E-2</v>
      </c>
      <c r="I55" s="4">
        <v>2.8799999999999999E-2</v>
      </c>
      <c r="J55" s="4">
        <v>3.2500000000000001E-2</v>
      </c>
      <c r="K55" s="3">
        <v>0.03</v>
      </c>
      <c r="L55" s="3">
        <v>0.01</v>
      </c>
      <c r="M55" s="3">
        <v>0.01</v>
      </c>
      <c r="O55" s="4">
        <v>0</v>
      </c>
      <c r="P55" s="4">
        <v>0</v>
      </c>
    </row>
    <row r="56" spans="1:16" x14ac:dyDescent="0.25">
      <c r="A56" s="2" t="s">
        <v>28</v>
      </c>
      <c r="B56" t="s">
        <v>38</v>
      </c>
      <c r="C56">
        <v>18.992314</v>
      </c>
      <c r="D56">
        <v>3.57</v>
      </c>
      <c r="F56" s="3">
        <v>0.12</v>
      </c>
      <c r="G56" s="8">
        <f>1.65 * (1-(DADOS[[#This Row],[ICMS]]))/100</f>
        <v>1.452E-2</v>
      </c>
      <c r="H56" s="7">
        <f>7.6% * (1-(DADOS[[#This Row],[ICMS]]))</f>
        <v>6.6879999999999995E-2</v>
      </c>
      <c r="I56" s="4">
        <v>2.8799999999999999E-2</v>
      </c>
      <c r="J56" s="4">
        <v>3.2500000000000001E-2</v>
      </c>
      <c r="K56" s="3">
        <v>0.03</v>
      </c>
      <c r="L56" s="3">
        <v>0.01</v>
      </c>
      <c r="M56" s="3">
        <v>0.01</v>
      </c>
      <c r="O56" s="4">
        <v>0</v>
      </c>
      <c r="P56" s="4">
        <v>0</v>
      </c>
    </row>
    <row r="57" spans="1:16" x14ac:dyDescent="0.25">
      <c r="A57" s="2" t="s">
        <v>29</v>
      </c>
      <c r="B57" t="s">
        <v>38</v>
      </c>
      <c r="C57">
        <v>24.275509</v>
      </c>
      <c r="D57">
        <v>3.57</v>
      </c>
      <c r="F57" s="3">
        <v>0.12</v>
      </c>
      <c r="G57" s="8">
        <f>1.65 * (1-(DADOS[[#This Row],[ICMS]]))/100</f>
        <v>1.452E-2</v>
      </c>
      <c r="H57" s="7">
        <f>7.6% * (1-(DADOS[[#This Row],[ICMS]]))</f>
        <v>6.6879999999999995E-2</v>
      </c>
      <c r="I57" s="4">
        <v>2.8799999999999999E-2</v>
      </c>
      <c r="J57" s="4">
        <v>3.2500000000000001E-2</v>
      </c>
      <c r="K57" s="3">
        <v>0.03</v>
      </c>
      <c r="L57" s="3">
        <v>0.01</v>
      </c>
      <c r="M57" s="3">
        <v>0.01</v>
      </c>
      <c r="O57" s="4">
        <v>0</v>
      </c>
      <c r="P57" s="4">
        <v>0</v>
      </c>
    </row>
    <row r="58" spans="1:16" x14ac:dyDescent="0.25">
      <c r="A58" s="2" t="s">
        <v>30</v>
      </c>
      <c r="B58" t="s">
        <v>38</v>
      </c>
      <c r="C58">
        <v>31.167126</v>
      </c>
      <c r="D58">
        <v>3.57</v>
      </c>
      <c r="F58" s="3">
        <v>0.12</v>
      </c>
      <c r="G58" s="8">
        <f>1.65 * (1-(DADOS[[#This Row],[ICMS]]))/100</f>
        <v>1.452E-2</v>
      </c>
      <c r="H58" s="7">
        <f>7.6% * (1-(DADOS[[#This Row],[ICMS]]))</f>
        <v>6.6879999999999995E-2</v>
      </c>
      <c r="I58" s="4">
        <v>2.8799999999999999E-2</v>
      </c>
      <c r="J58" s="4">
        <v>3.2500000000000001E-2</v>
      </c>
      <c r="K58" s="3">
        <v>0.03</v>
      </c>
      <c r="L58" s="3">
        <v>0.01</v>
      </c>
      <c r="M58" s="3">
        <v>0.01</v>
      </c>
      <c r="O58" s="4">
        <v>0</v>
      </c>
      <c r="P58" s="4">
        <v>0</v>
      </c>
    </row>
    <row r="59" spans="1:16" x14ac:dyDescent="0.25">
      <c r="A59" s="2" t="s">
        <v>31</v>
      </c>
      <c r="B59" t="s">
        <v>38</v>
      </c>
      <c r="C59">
        <v>21.839801999999999</v>
      </c>
      <c r="D59">
        <v>3.57</v>
      </c>
      <c r="F59" s="3">
        <v>0.12</v>
      </c>
      <c r="G59" s="8">
        <f>1.65 * (1-(DADOS[[#This Row],[ICMS]]))/100</f>
        <v>1.452E-2</v>
      </c>
      <c r="H59" s="7">
        <f>7.6% * (1-(DADOS[[#This Row],[ICMS]]))</f>
        <v>6.6879999999999995E-2</v>
      </c>
      <c r="I59" s="4">
        <v>2.8799999999999999E-2</v>
      </c>
      <c r="J59" s="4">
        <v>3.2500000000000001E-2</v>
      </c>
      <c r="K59" s="3">
        <v>0.03</v>
      </c>
      <c r="L59" s="3">
        <v>0.01</v>
      </c>
      <c r="M59" s="3">
        <v>0.01</v>
      </c>
      <c r="O59" s="4">
        <v>0</v>
      </c>
      <c r="P59" s="4">
        <v>0</v>
      </c>
    </row>
    <row r="60" spans="1:16" x14ac:dyDescent="0.25">
      <c r="A60" s="2" t="s">
        <v>32</v>
      </c>
      <c r="B60" t="s">
        <v>38</v>
      </c>
      <c r="C60">
        <v>22.173525000000001</v>
      </c>
      <c r="D60">
        <v>3.57</v>
      </c>
      <c r="F60" s="3">
        <v>0.12</v>
      </c>
      <c r="G60" s="8">
        <f>1.65 * (1-(DADOS[[#This Row],[ICMS]]))/100</f>
        <v>1.452E-2</v>
      </c>
      <c r="H60" s="7">
        <f>7.6% * (1-(DADOS[[#This Row],[ICMS]]))</f>
        <v>6.6879999999999995E-2</v>
      </c>
      <c r="I60" s="4">
        <v>2.8799999999999999E-2</v>
      </c>
      <c r="J60" s="4">
        <v>3.2500000000000001E-2</v>
      </c>
      <c r="K60" s="3">
        <v>0.03</v>
      </c>
      <c r="L60" s="3">
        <v>0.01</v>
      </c>
      <c r="M60" s="3">
        <v>0.01</v>
      </c>
      <c r="O60" s="4">
        <v>0</v>
      </c>
      <c r="P60" s="4">
        <v>0</v>
      </c>
    </row>
    <row r="61" spans="1:16" x14ac:dyDescent="0.25">
      <c r="A61" s="2" t="s">
        <v>33</v>
      </c>
      <c r="B61" t="s">
        <v>38</v>
      </c>
      <c r="C61">
        <v>10.796796000000001</v>
      </c>
      <c r="D61">
        <v>3.57</v>
      </c>
      <c r="F61" s="3">
        <v>0.12</v>
      </c>
      <c r="G61" s="8">
        <f>1.65 * (1-(DADOS[[#This Row],[ICMS]]))/100</f>
        <v>1.452E-2</v>
      </c>
      <c r="H61" s="7">
        <f>7.6% * (1-(DADOS[[#This Row],[ICMS]]))</f>
        <v>6.6879999999999995E-2</v>
      </c>
      <c r="I61" s="4">
        <v>2.8799999999999999E-2</v>
      </c>
      <c r="J61" s="4">
        <v>3.2500000000000001E-2</v>
      </c>
      <c r="K61" s="3">
        <v>0.03</v>
      </c>
      <c r="L61" s="3">
        <v>0.01</v>
      </c>
      <c r="M61" s="3">
        <v>0.01</v>
      </c>
      <c r="O61" s="4">
        <v>0</v>
      </c>
      <c r="P61" s="4">
        <v>0</v>
      </c>
    </row>
    <row r="62" spans="1:16" x14ac:dyDescent="0.25">
      <c r="A62" s="2" t="s">
        <v>34</v>
      </c>
      <c r="B62" t="s">
        <v>38</v>
      </c>
      <c r="C62">
        <v>15.917291000000001</v>
      </c>
      <c r="D62">
        <v>3.57</v>
      </c>
      <c r="F62" s="3">
        <v>0.12</v>
      </c>
      <c r="G62" s="8">
        <f>1.65 * (1-(DADOS[[#This Row],[ICMS]]))/100</f>
        <v>1.452E-2</v>
      </c>
      <c r="H62" s="7">
        <f>7.6% * (1-(DADOS[[#This Row],[ICMS]]))</f>
        <v>6.6879999999999995E-2</v>
      </c>
      <c r="I62" s="4">
        <v>2.8799999999999999E-2</v>
      </c>
      <c r="J62" s="4">
        <v>3.2500000000000001E-2</v>
      </c>
      <c r="K62" s="3">
        <v>0.03</v>
      </c>
      <c r="L62" s="3">
        <v>0.01</v>
      </c>
      <c r="M62" s="3">
        <v>0.01</v>
      </c>
      <c r="O62" s="4">
        <v>0</v>
      </c>
      <c r="P62" s="4">
        <v>0</v>
      </c>
    </row>
    <row r="63" spans="1:16" x14ac:dyDescent="0.25">
      <c r="A63" s="2" t="s">
        <v>35</v>
      </c>
      <c r="B63" t="s">
        <v>38</v>
      </c>
      <c r="C63">
        <v>28.179421000000001</v>
      </c>
      <c r="D63">
        <v>3.57</v>
      </c>
      <c r="F63" s="3">
        <v>0.12</v>
      </c>
      <c r="G63" s="8">
        <f>1.65 * (1-(DADOS[[#This Row],[ICMS]]))/100</f>
        <v>1.452E-2</v>
      </c>
      <c r="H63" s="7">
        <f>7.6% * (1-(DADOS[[#This Row],[ICMS]]))</f>
        <v>6.6879999999999995E-2</v>
      </c>
      <c r="I63" s="4">
        <v>2.8799999999999999E-2</v>
      </c>
      <c r="J63" s="4">
        <v>3.2500000000000001E-2</v>
      </c>
      <c r="K63" s="3">
        <v>0.03</v>
      </c>
      <c r="L63" s="3">
        <v>0.01</v>
      </c>
      <c r="M63" s="3">
        <v>0.01</v>
      </c>
      <c r="O63" s="4">
        <v>0</v>
      </c>
      <c r="P63" s="4">
        <v>0</v>
      </c>
    </row>
    <row r="64" spans="1:16" x14ac:dyDescent="0.25">
      <c r="A64" s="2" t="s">
        <v>36</v>
      </c>
      <c r="B64" t="s">
        <v>38</v>
      </c>
      <c r="C64">
        <v>15.942743</v>
      </c>
      <c r="D64">
        <v>3.57</v>
      </c>
      <c r="F64" s="3">
        <v>0.12</v>
      </c>
      <c r="G64" s="8">
        <f>1.65 * (1-(DADOS[[#This Row],[ICMS]]))/100</f>
        <v>1.452E-2</v>
      </c>
      <c r="H64" s="7">
        <f>7.6% * (1-(DADOS[[#This Row],[ICMS]]))</f>
        <v>6.6879999999999995E-2</v>
      </c>
      <c r="I64" s="4">
        <v>2.8799999999999999E-2</v>
      </c>
      <c r="J64" s="4">
        <v>3.2500000000000001E-2</v>
      </c>
      <c r="K64" s="3">
        <v>0.03</v>
      </c>
      <c r="L64" s="3">
        <v>0.01</v>
      </c>
      <c r="M64" s="3">
        <v>0.01</v>
      </c>
      <c r="O64" s="4">
        <v>0</v>
      </c>
      <c r="P64" s="4">
        <v>0</v>
      </c>
    </row>
    <row r="65" spans="1:16" x14ac:dyDescent="0.25">
      <c r="A65" s="2" t="s">
        <v>15</v>
      </c>
      <c r="B65" t="s">
        <v>39</v>
      </c>
      <c r="C65">
        <v>8.8359629999999996</v>
      </c>
      <c r="D65">
        <v>3.57</v>
      </c>
      <c r="F65" s="3">
        <v>0.12</v>
      </c>
      <c r="G65" s="8">
        <f>1.65 * (1-(DADOS[[#This Row],[ICMS]]))/100</f>
        <v>1.452E-2</v>
      </c>
      <c r="H65" s="7">
        <f>7.6% * (1-(DADOS[[#This Row],[ICMS]]))</f>
        <v>6.6879999999999995E-2</v>
      </c>
      <c r="I65" s="4">
        <v>2.8799999999999999E-2</v>
      </c>
      <c r="J65" s="4">
        <v>0</v>
      </c>
      <c r="K65" s="3">
        <v>0.03</v>
      </c>
      <c r="L65" s="3">
        <v>0.01</v>
      </c>
      <c r="M65" s="3">
        <v>0.01</v>
      </c>
      <c r="O65" s="4">
        <v>0</v>
      </c>
      <c r="P65" s="4">
        <v>0</v>
      </c>
    </row>
    <row r="66" spans="1:16" x14ac:dyDescent="0.25">
      <c r="A66" s="2" t="s">
        <v>17</v>
      </c>
      <c r="B66" t="s">
        <v>39</v>
      </c>
      <c r="C66">
        <v>7.7303439999999997</v>
      </c>
      <c r="D66">
        <v>3.57</v>
      </c>
      <c r="F66" s="3">
        <v>0.12</v>
      </c>
      <c r="G66" s="8">
        <f>1.65 * (1-(DADOS[[#This Row],[ICMS]]))/100</f>
        <v>1.452E-2</v>
      </c>
      <c r="H66" s="7">
        <f>7.6% * (1-(DADOS[[#This Row],[ICMS]]))</f>
        <v>6.6879999999999995E-2</v>
      </c>
      <c r="I66" s="4">
        <v>2.8799999999999999E-2</v>
      </c>
      <c r="J66" s="4">
        <v>0</v>
      </c>
      <c r="K66" s="3">
        <v>0.03</v>
      </c>
      <c r="L66" s="3">
        <v>0.01</v>
      </c>
      <c r="M66" s="3">
        <v>0.01</v>
      </c>
      <c r="O66" s="4">
        <v>0</v>
      </c>
      <c r="P66" s="4">
        <v>0</v>
      </c>
    </row>
    <row r="67" spans="1:16" x14ac:dyDescent="0.25">
      <c r="A67" s="2" t="s">
        <v>18</v>
      </c>
      <c r="B67" t="s">
        <v>39</v>
      </c>
      <c r="C67">
        <v>8.3092120000000005</v>
      </c>
      <c r="D67">
        <v>3.57</v>
      </c>
      <c r="F67" s="3">
        <v>0.12</v>
      </c>
      <c r="G67" s="8">
        <f>1.65 * (1-(DADOS[[#This Row],[ICMS]]))/100</f>
        <v>1.452E-2</v>
      </c>
      <c r="H67" s="7">
        <f>7.6% * (1-(DADOS[[#This Row],[ICMS]]))</f>
        <v>6.6879999999999995E-2</v>
      </c>
      <c r="I67" s="4">
        <v>2.8799999999999999E-2</v>
      </c>
      <c r="J67" s="4">
        <v>0</v>
      </c>
      <c r="K67" s="3">
        <v>0.03</v>
      </c>
      <c r="L67" s="3">
        <v>0.01</v>
      </c>
      <c r="M67" s="3">
        <v>0.01</v>
      </c>
      <c r="O67" s="4">
        <v>0</v>
      </c>
      <c r="P67" s="4">
        <v>0</v>
      </c>
    </row>
    <row r="68" spans="1:16" x14ac:dyDescent="0.25">
      <c r="A68" s="2" t="s">
        <v>19</v>
      </c>
      <c r="B68" t="s">
        <v>39</v>
      </c>
      <c r="C68">
        <v>11.749632999999999</v>
      </c>
      <c r="D68">
        <v>3.57</v>
      </c>
      <c r="F68" s="3">
        <v>0.12</v>
      </c>
      <c r="G68" s="8">
        <f>1.65 * (1-(DADOS[[#This Row],[ICMS]]))/100</f>
        <v>1.452E-2</v>
      </c>
      <c r="H68" s="7">
        <f>7.6% * (1-(DADOS[[#This Row],[ICMS]]))</f>
        <v>6.6879999999999995E-2</v>
      </c>
      <c r="I68" s="4">
        <v>2.8799999999999999E-2</v>
      </c>
      <c r="J68" s="4">
        <v>0</v>
      </c>
      <c r="K68" s="3">
        <v>0.03</v>
      </c>
      <c r="L68" s="3">
        <v>0.01</v>
      </c>
      <c r="M68" s="3">
        <v>0.01</v>
      </c>
      <c r="O68" s="4">
        <v>0</v>
      </c>
      <c r="P68" s="4">
        <v>0</v>
      </c>
    </row>
    <row r="69" spans="1:16" x14ac:dyDescent="0.25">
      <c r="A69" s="2" t="s">
        <v>20</v>
      </c>
      <c r="B69" t="s">
        <v>39</v>
      </c>
      <c r="C69">
        <v>9.0260750000000005</v>
      </c>
      <c r="D69">
        <v>3.57</v>
      </c>
      <c r="F69" s="3">
        <v>0.12</v>
      </c>
      <c r="G69" s="8">
        <f>1.65 * (1-(DADOS[[#This Row],[ICMS]]))/100</f>
        <v>1.452E-2</v>
      </c>
      <c r="H69" s="7">
        <f>7.6% * (1-(DADOS[[#This Row],[ICMS]]))</f>
        <v>6.6879999999999995E-2</v>
      </c>
      <c r="I69" s="4">
        <v>2.8799999999999999E-2</v>
      </c>
      <c r="J69" s="4">
        <v>0</v>
      </c>
      <c r="K69" s="3">
        <v>0.03</v>
      </c>
      <c r="L69" s="3">
        <v>0.01</v>
      </c>
      <c r="M69" s="3">
        <v>0.01</v>
      </c>
      <c r="O69" s="4">
        <v>0</v>
      </c>
      <c r="P69" s="4">
        <v>0</v>
      </c>
    </row>
    <row r="70" spans="1:16" x14ac:dyDescent="0.25">
      <c r="A70" s="2" t="s">
        <v>21</v>
      </c>
      <c r="B70" t="s">
        <v>39</v>
      </c>
      <c r="C70">
        <v>23.225442999999999</v>
      </c>
      <c r="D70">
        <v>3.57</v>
      </c>
      <c r="F70" s="3">
        <v>0.12</v>
      </c>
      <c r="G70" s="8">
        <f>1.65 * (1-(DADOS[[#This Row],[ICMS]]))/100</f>
        <v>1.452E-2</v>
      </c>
      <c r="H70" s="7">
        <f>7.6% * (1-(DADOS[[#This Row],[ICMS]]))</f>
        <v>6.6879999999999995E-2</v>
      </c>
      <c r="I70" s="4">
        <v>2.8799999999999999E-2</v>
      </c>
      <c r="J70" s="4">
        <v>0</v>
      </c>
      <c r="K70" s="3">
        <v>0.03</v>
      </c>
      <c r="L70" s="3">
        <v>0.01</v>
      </c>
      <c r="M70" s="3">
        <v>0.01</v>
      </c>
      <c r="O70" s="4">
        <v>0</v>
      </c>
      <c r="P70" s="4">
        <v>0</v>
      </c>
    </row>
    <row r="71" spans="1:16" x14ac:dyDescent="0.25">
      <c r="A71" s="2" t="s">
        <v>22</v>
      </c>
      <c r="B71" t="s">
        <v>39</v>
      </c>
      <c r="C71">
        <v>13.109883</v>
      </c>
      <c r="D71">
        <v>3.57</v>
      </c>
      <c r="F71" s="3">
        <v>0.12</v>
      </c>
      <c r="G71" s="8">
        <f>1.65 * (1-(DADOS[[#This Row],[ICMS]]))/100</f>
        <v>1.452E-2</v>
      </c>
      <c r="H71" s="7">
        <f>7.6% * (1-(DADOS[[#This Row],[ICMS]]))</f>
        <v>6.6879999999999995E-2</v>
      </c>
      <c r="I71" s="4">
        <v>2.8799999999999999E-2</v>
      </c>
      <c r="J71" s="4">
        <v>0</v>
      </c>
      <c r="K71" s="3">
        <v>0.03</v>
      </c>
      <c r="L71" s="3">
        <v>0.01</v>
      </c>
      <c r="M71" s="3">
        <v>0.01</v>
      </c>
      <c r="O71" s="4">
        <v>0</v>
      </c>
      <c r="P71" s="4">
        <v>0</v>
      </c>
    </row>
    <row r="72" spans="1:16" x14ac:dyDescent="0.25">
      <c r="A72" s="2" t="s">
        <v>23</v>
      </c>
      <c r="B72" t="s">
        <v>39</v>
      </c>
      <c r="C72">
        <v>11.444898</v>
      </c>
      <c r="D72">
        <v>3.57</v>
      </c>
      <c r="F72" s="3">
        <v>0.12</v>
      </c>
      <c r="G72" s="8">
        <f>1.65 * (1-(DADOS[[#This Row],[ICMS]]))/100</f>
        <v>1.452E-2</v>
      </c>
      <c r="H72" s="7">
        <f>7.6% * (1-(DADOS[[#This Row],[ICMS]]))</f>
        <v>6.6879999999999995E-2</v>
      </c>
      <c r="I72" s="4">
        <v>2.8799999999999999E-2</v>
      </c>
      <c r="J72" s="4">
        <v>0</v>
      </c>
      <c r="K72" s="3">
        <v>0.03</v>
      </c>
      <c r="L72" s="3">
        <v>0.01</v>
      </c>
      <c r="M72" s="3">
        <v>0.01</v>
      </c>
      <c r="O72" s="4">
        <v>0</v>
      </c>
      <c r="P72" s="4">
        <v>0</v>
      </c>
    </row>
    <row r="73" spans="1:16" x14ac:dyDescent="0.25">
      <c r="A73" s="2" t="s">
        <v>24</v>
      </c>
      <c r="B73" t="s">
        <v>39</v>
      </c>
      <c r="C73">
        <v>8.148638</v>
      </c>
      <c r="D73">
        <v>3.57</v>
      </c>
      <c r="F73" s="3">
        <v>0.12</v>
      </c>
      <c r="G73" s="8">
        <f>1.65 * (1-(DADOS[[#This Row],[ICMS]]))/100</f>
        <v>1.452E-2</v>
      </c>
      <c r="H73" s="7">
        <f>7.6% * (1-(DADOS[[#This Row],[ICMS]]))</f>
        <v>6.6879999999999995E-2</v>
      </c>
      <c r="I73" s="4">
        <v>2.8799999999999999E-2</v>
      </c>
      <c r="J73" s="4">
        <v>0.05</v>
      </c>
      <c r="K73" s="3">
        <v>0.03</v>
      </c>
      <c r="L73" s="3">
        <v>0.01</v>
      </c>
      <c r="M73" s="3">
        <v>0.01</v>
      </c>
      <c r="O73" s="4">
        <v>0</v>
      </c>
      <c r="P73" s="4">
        <v>0</v>
      </c>
    </row>
    <row r="74" spans="1:16" x14ac:dyDescent="0.25">
      <c r="A74" s="2" t="s">
        <v>25</v>
      </c>
      <c r="B74" t="s">
        <v>39</v>
      </c>
      <c r="C74">
        <v>10.447334</v>
      </c>
      <c r="D74">
        <v>3.57</v>
      </c>
      <c r="F74" s="3">
        <v>0.12</v>
      </c>
      <c r="G74" s="8">
        <f>1.65 * (1-(DADOS[[#This Row],[ICMS]]))/100</f>
        <v>1.452E-2</v>
      </c>
      <c r="H74" s="7">
        <f>7.6% * (1-(DADOS[[#This Row],[ICMS]]))</f>
        <v>6.6879999999999995E-2</v>
      </c>
      <c r="I74" s="4">
        <v>2.8799999999999999E-2</v>
      </c>
      <c r="J74" s="4">
        <v>0.05</v>
      </c>
      <c r="K74" s="3">
        <v>0.03</v>
      </c>
      <c r="L74" s="3">
        <v>0.01</v>
      </c>
      <c r="M74" s="3">
        <v>0.01</v>
      </c>
      <c r="O74" s="4">
        <v>0</v>
      </c>
      <c r="P74" s="4">
        <v>0</v>
      </c>
    </row>
    <row r="75" spans="1:16" x14ac:dyDescent="0.25">
      <c r="A75" s="2" t="s">
        <v>26</v>
      </c>
      <c r="B75" t="s">
        <v>39</v>
      </c>
      <c r="C75">
        <v>8.1195299999999992</v>
      </c>
      <c r="D75">
        <v>3.57</v>
      </c>
      <c r="F75" s="3">
        <v>0.12</v>
      </c>
      <c r="G75" s="8">
        <f>1.65 * (1-(DADOS[[#This Row],[ICMS]]))/100</f>
        <v>1.452E-2</v>
      </c>
      <c r="H75" s="7">
        <f>7.6% * (1-(DADOS[[#This Row],[ICMS]]))</f>
        <v>6.6879999999999995E-2</v>
      </c>
      <c r="I75" s="4">
        <v>2.8799999999999999E-2</v>
      </c>
      <c r="J75" s="4">
        <v>0.05</v>
      </c>
      <c r="K75" s="3">
        <v>0.03</v>
      </c>
      <c r="L75" s="3">
        <v>0.01</v>
      </c>
      <c r="M75" s="3">
        <v>0.01</v>
      </c>
      <c r="O75" s="4">
        <v>0</v>
      </c>
      <c r="P75" s="4">
        <v>0</v>
      </c>
    </row>
    <row r="76" spans="1:16" x14ac:dyDescent="0.25">
      <c r="A76" s="2" t="s">
        <v>27</v>
      </c>
      <c r="B76" t="s">
        <v>39</v>
      </c>
      <c r="C76">
        <v>16.951212000000002</v>
      </c>
      <c r="D76">
        <v>3.57</v>
      </c>
      <c r="F76" s="3">
        <v>0.12</v>
      </c>
      <c r="G76" s="8">
        <f>1.65 * (1-(DADOS[[#This Row],[ICMS]]))/100</f>
        <v>1.452E-2</v>
      </c>
      <c r="H76" s="7">
        <f>7.6% * (1-(DADOS[[#This Row],[ICMS]]))</f>
        <v>6.6879999999999995E-2</v>
      </c>
      <c r="I76" s="4">
        <v>2.8799999999999999E-2</v>
      </c>
      <c r="J76" s="4">
        <v>3.2500000000000001E-2</v>
      </c>
      <c r="K76" s="3">
        <v>0.03</v>
      </c>
      <c r="L76" s="3">
        <v>0.01</v>
      </c>
      <c r="M76" s="3">
        <v>0.01</v>
      </c>
      <c r="O76" s="4">
        <v>0</v>
      </c>
      <c r="P76" s="4">
        <v>0</v>
      </c>
    </row>
    <row r="77" spans="1:16" x14ac:dyDescent="0.25">
      <c r="A77" s="2" t="s">
        <v>28</v>
      </c>
      <c r="B77" t="s">
        <v>39</v>
      </c>
      <c r="C77">
        <v>18.992314</v>
      </c>
      <c r="D77">
        <v>3.57</v>
      </c>
      <c r="F77" s="3">
        <v>0.12</v>
      </c>
      <c r="G77" s="8">
        <f>1.65 * (1-(DADOS[[#This Row],[ICMS]]))/100</f>
        <v>1.452E-2</v>
      </c>
      <c r="H77" s="7">
        <f>7.6% * (1-(DADOS[[#This Row],[ICMS]]))</f>
        <v>6.6879999999999995E-2</v>
      </c>
      <c r="I77" s="4">
        <v>2.8799999999999999E-2</v>
      </c>
      <c r="J77" s="4">
        <v>3.2500000000000001E-2</v>
      </c>
      <c r="K77" s="3">
        <v>0.03</v>
      </c>
      <c r="L77" s="3">
        <v>0.01</v>
      </c>
      <c r="M77" s="3">
        <v>0.01</v>
      </c>
      <c r="O77" s="4">
        <v>0</v>
      </c>
      <c r="P77" s="4">
        <v>0</v>
      </c>
    </row>
    <row r="78" spans="1:16" x14ac:dyDescent="0.25">
      <c r="A78" s="2" t="s">
        <v>29</v>
      </c>
      <c r="B78" t="s">
        <v>39</v>
      </c>
      <c r="C78">
        <v>24.275509</v>
      </c>
      <c r="D78">
        <v>3.57</v>
      </c>
      <c r="F78" s="3">
        <v>0.12</v>
      </c>
      <c r="G78" s="8">
        <f>1.65 * (1-(DADOS[[#This Row],[ICMS]]))/100</f>
        <v>1.452E-2</v>
      </c>
      <c r="H78" s="7">
        <f>7.6% * (1-(DADOS[[#This Row],[ICMS]]))</f>
        <v>6.6879999999999995E-2</v>
      </c>
      <c r="I78" s="4">
        <v>2.8799999999999999E-2</v>
      </c>
      <c r="J78" s="4">
        <v>3.2500000000000001E-2</v>
      </c>
      <c r="K78" s="3">
        <v>0.03</v>
      </c>
      <c r="L78" s="3">
        <v>0.01</v>
      </c>
      <c r="M78" s="3">
        <v>0.01</v>
      </c>
      <c r="O78" s="4">
        <v>0</v>
      </c>
      <c r="P78" s="4">
        <v>0</v>
      </c>
    </row>
    <row r="79" spans="1:16" x14ac:dyDescent="0.25">
      <c r="A79" s="2" t="s">
        <v>30</v>
      </c>
      <c r="B79" t="s">
        <v>39</v>
      </c>
      <c r="C79">
        <v>31.167126</v>
      </c>
      <c r="D79">
        <v>3.57</v>
      </c>
      <c r="F79" s="3">
        <v>0.12</v>
      </c>
      <c r="G79" s="8">
        <f>1.65 * (1-(DADOS[[#This Row],[ICMS]]))/100</f>
        <v>1.452E-2</v>
      </c>
      <c r="H79" s="7">
        <f>7.6% * (1-(DADOS[[#This Row],[ICMS]]))</f>
        <v>6.6879999999999995E-2</v>
      </c>
      <c r="I79" s="4">
        <v>2.8799999999999999E-2</v>
      </c>
      <c r="J79" s="4">
        <v>3.2500000000000001E-2</v>
      </c>
      <c r="K79" s="3">
        <v>0.03</v>
      </c>
      <c r="L79" s="3">
        <v>0.01</v>
      </c>
      <c r="M79" s="3">
        <v>0.01</v>
      </c>
      <c r="O79" s="4">
        <v>0</v>
      </c>
      <c r="P79" s="4">
        <v>0</v>
      </c>
    </row>
    <row r="80" spans="1:16" x14ac:dyDescent="0.25">
      <c r="A80" s="2" t="s">
        <v>31</v>
      </c>
      <c r="B80" t="s">
        <v>39</v>
      </c>
      <c r="C80">
        <v>21.839801999999999</v>
      </c>
      <c r="D80">
        <v>3.57</v>
      </c>
      <c r="F80" s="3">
        <v>0.12</v>
      </c>
      <c r="G80" s="8">
        <f>1.65 * (1-(DADOS[[#This Row],[ICMS]]))/100</f>
        <v>1.452E-2</v>
      </c>
      <c r="H80" s="7">
        <f>7.6% * (1-(DADOS[[#This Row],[ICMS]]))</f>
        <v>6.6879999999999995E-2</v>
      </c>
      <c r="I80" s="4">
        <v>2.8799999999999999E-2</v>
      </c>
      <c r="J80" s="4">
        <v>3.2500000000000001E-2</v>
      </c>
      <c r="K80" s="3">
        <v>0.03</v>
      </c>
      <c r="L80" s="3">
        <v>0.01</v>
      </c>
      <c r="M80" s="3">
        <v>0.01</v>
      </c>
      <c r="O80" s="4">
        <v>0</v>
      </c>
      <c r="P80" s="4">
        <v>0</v>
      </c>
    </row>
    <row r="81" spans="1:16" x14ac:dyDescent="0.25">
      <c r="A81" s="2" t="s">
        <v>32</v>
      </c>
      <c r="B81" t="s">
        <v>39</v>
      </c>
      <c r="C81">
        <v>22.173525000000001</v>
      </c>
      <c r="D81">
        <v>3.57</v>
      </c>
      <c r="F81" s="3">
        <v>0.12</v>
      </c>
      <c r="G81" s="8">
        <f>1.65 * (1-(DADOS[[#This Row],[ICMS]]))/100</f>
        <v>1.452E-2</v>
      </c>
      <c r="H81" s="7">
        <f>7.6% * (1-(DADOS[[#This Row],[ICMS]]))</f>
        <v>6.6879999999999995E-2</v>
      </c>
      <c r="I81" s="4">
        <v>2.8799999999999999E-2</v>
      </c>
      <c r="J81" s="4">
        <v>3.2500000000000001E-2</v>
      </c>
      <c r="K81" s="3">
        <v>0.03</v>
      </c>
      <c r="L81" s="3">
        <v>0.01</v>
      </c>
      <c r="M81" s="3">
        <v>0.01</v>
      </c>
      <c r="O81" s="4">
        <v>0</v>
      </c>
      <c r="P81" s="4">
        <v>0</v>
      </c>
    </row>
    <row r="82" spans="1:16" x14ac:dyDescent="0.25">
      <c r="A82" s="2" t="s">
        <v>33</v>
      </c>
      <c r="B82" t="s">
        <v>39</v>
      </c>
      <c r="C82">
        <v>10.796796000000001</v>
      </c>
      <c r="D82">
        <v>3.57</v>
      </c>
      <c r="F82" s="3">
        <v>0.12</v>
      </c>
      <c r="G82" s="8">
        <f>1.65 * (1-(DADOS[[#This Row],[ICMS]]))/100</f>
        <v>1.452E-2</v>
      </c>
      <c r="H82" s="7">
        <f>7.6% * (1-(DADOS[[#This Row],[ICMS]]))</f>
        <v>6.6879999999999995E-2</v>
      </c>
      <c r="I82" s="4">
        <v>2.8799999999999999E-2</v>
      </c>
      <c r="J82" s="4">
        <v>3.2500000000000001E-2</v>
      </c>
      <c r="K82" s="3">
        <v>0.03</v>
      </c>
      <c r="L82" s="3">
        <v>0.01</v>
      </c>
      <c r="M82" s="3">
        <v>0.01</v>
      </c>
      <c r="O82" s="4">
        <v>0</v>
      </c>
      <c r="P82" s="4">
        <v>0</v>
      </c>
    </row>
    <row r="83" spans="1:16" x14ac:dyDescent="0.25">
      <c r="A83" s="2" t="s">
        <v>34</v>
      </c>
      <c r="B83" t="s">
        <v>39</v>
      </c>
      <c r="C83">
        <v>15.917291000000001</v>
      </c>
      <c r="D83">
        <v>3.57</v>
      </c>
      <c r="F83" s="3">
        <v>0.12</v>
      </c>
      <c r="G83" s="8">
        <f>1.65 * (1-(DADOS[[#This Row],[ICMS]]))/100</f>
        <v>1.452E-2</v>
      </c>
      <c r="H83" s="7">
        <f>7.6% * (1-(DADOS[[#This Row],[ICMS]]))</f>
        <v>6.6879999999999995E-2</v>
      </c>
      <c r="I83" s="4">
        <v>2.8799999999999999E-2</v>
      </c>
      <c r="J83" s="4">
        <v>3.2500000000000001E-2</v>
      </c>
      <c r="K83" s="3">
        <v>0.03</v>
      </c>
      <c r="L83" s="3">
        <v>0.01</v>
      </c>
      <c r="M83" s="3">
        <v>0.01</v>
      </c>
      <c r="O83" s="4">
        <v>0</v>
      </c>
      <c r="P83" s="4">
        <v>0</v>
      </c>
    </row>
    <row r="84" spans="1:16" x14ac:dyDescent="0.25">
      <c r="A84" s="2" t="s">
        <v>35</v>
      </c>
      <c r="B84" t="s">
        <v>39</v>
      </c>
      <c r="C84">
        <v>28.179421000000001</v>
      </c>
      <c r="D84">
        <v>3.57</v>
      </c>
      <c r="F84" s="3">
        <v>0.12</v>
      </c>
      <c r="G84" s="8">
        <f>1.65 * (1-(DADOS[[#This Row],[ICMS]]))/100</f>
        <v>1.452E-2</v>
      </c>
      <c r="H84" s="7">
        <f>7.6% * (1-(DADOS[[#This Row],[ICMS]]))</f>
        <v>6.6879999999999995E-2</v>
      </c>
      <c r="I84" s="4">
        <v>2.8799999999999999E-2</v>
      </c>
      <c r="J84" s="4">
        <v>3.2500000000000001E-2</v>
      </c>
      <c r="K84" s="3">
        <v>0.03</v>
      </c>
      <c r="L84" s="3">
        <v>0.01</v>
      </c>
      <c r="M84" s="3">
        <v>0.01</v>
      </c>
      <c r="O84" s="4">
        <v>0</v>
      </c>
      <c r="P84" s="4">
        <v>0</v>
      </c>
    </row>
    <row r="85" spans="1:16" x14ac:dyDescent="0.25">
      <c r="A85" s="2" t="s">
        <v>36</v>
      </c>
      <c r="B85" t="s">
        <v>39</v>
      </c>
      <c r="C85">
        <v>15.942743</v>
      </c>
      <c r="D85">
        <v>3.57</v>
      </c>
      <c r="F85" s="3">
        <v>0.12</v>
      </c>
      <c r="G85" s="8">
        <f>1.65 * (1-(DADOS[[#This Row],[ICMS]]))/100</f>
        <v>1.452E-2</v>
      </c>
      <c r="H85" s="7">
        <f>7.6% * (1-(DADOS[[#This Row],[ICMS]]))</f>
        <v>6.6879999999999995E-2</v>
      </c>
      <c r="I85" s="4">
        <v>2.8799999999999999E-2</v>
      </c>
      <c r="J85" s="4">
        <v>3.2500000000000001E-2</v>
      </c>
      <c r="K85" s="3">
        <v>0.03</v>
      </c>
      <c r="L85" s="3">
        <v>0.01</v>
      </c>
      <c r="M85" s="3">
        <v>0.01</v>
      </c>
      <c r="O85" s="4">
        <v>0</v>
      </c>
      <c r="P85" s="4">
        <v>0</v>
      </c>
    </row>
    <row r="86" spans="1:16" x14ac:dyDescent="0.25">
      <c r="A86" s="2" t="s">
        <v>15</v>
      </c>
      <c r="B86" t="s">
        <v>40</v>
      </c>
      <c r="C86">
        <v>8.8359629999999996</v>
      </c>
      <c r="D86">
        <v>3.57</v>
      </c>
      <c r="F86" s="3">
        <v>7.0000000000000007E-2</v>
      </c>
      <c r="G86" s="8">
        <f>1.65 * (1-(DADOS[[#This Row],[ICMS]]))/100</f>
        <v>1.5344999999999998E-2</v>
      </c>
      <c r="H86" s="7">
        <f>7.6% * (1-(DADOS[[#This Row],[ICMS]]))</f>
        <v>7.0679999999999993E-2</v>
      </c>
      <c r="I86" s="4">
        <v>2.8799999999999999E-2</v>
      </c>
      <c r="J86" s="4">
        <v>0</v>
      </c>
      <c r="K86" s="3">
        <v>0.03</v>
      </c>
      <c r="L86" s="3">
        <v>0.01</v>
      </c>
      <c r="M86" s="3">
        <v>0.01</v>
      </c>
      <c r="O86" s="4">
        <v>0.90480000000000005</v>
      </c>
      <c r="P86" s="4">
        <v>0</v>
      </c>
    </row>
    <row r="87" spans="1:16" x14ac:dyDescent="0.25">
      <c r="A87" s="2" t="s">
        <v>17</v>
      </c>
      <c r="B87" t="s">
        <v>40</v>
      </c>
      <c r="C87">
        <v>7.7303439999999997</v>
      </c>
      <c r="D87">
        <v>3.57</v>
      </c>
      <c r="F87" s="3">
        <v>7.0000000000000007E-2</v>
      </c>
      <c r="G87" s="8">
        <f>1.65 * (1-(DADOS[[#This Row],[ICMS]]))/100</f>
        <v>1.5344999999999998E-2</v>
      </c>
      <c r="H87" s="7">
        <f>7.6% * (1-(DADOS[[#This Row],[ICMS]]))</f>
        <v>7.0679999999999993E-2</v>
      </c>
      <c r="I87" s="4">
        <v>2.8799999999999999E-2</v>
      </c>
      <c r="J87" s="4">
        <v>0</v>
      </c>
      <c r="K87" s="3">
        <v>0.03</v>
      </c>
      <c r="L87" s="3">
        <v>0.01</v>
      </c>
      <c r="M87" s="3">
        <v>0.01</v>
      </c>
      <c r="O87" s="4">
        <v>0.90480000000000005</v>
      </c>
      <c r="P87" s="4">
        <v>0</v>
      </c>
    </row>
    <row r="88" spans="1:16" x14ac:dyDescent="0.25">
      <c r="A88" s="2" t="s">
        <v>18</v>
      </c>
      <c r="B88" t="s">
        <v>40</v>
      </c>
      <c r="C88">
        <v>8.3092120000000005</v>
      </c>
      <c r="D88">
        <v>3.57</v>
      </c>
      <c r="F88" s="3">
        <v>7.0000000000000007E-2</v>
      </c>
      <c r="G88" s="8">
        <f>1.65 * (1-(DADOS[[#This Row],[ICMS]]))/100</f>
        <v>1.5344999999999998E-2</v>
      </c>
      <c r="H88" s="7">
        <f>7.6% * (1-(DADOS[[#This Row],[ICMS]]))</f>
        <v>7.0679999999999993E-2</v>
      </c>
      <c r="I88" s="4">
        <v>2.8799999999999999E-2</v>
      </c>
      <c r="J88" s="4">
        <v>0</v>
      </c>
      <c r="K88" s="3">
        <v>0.03</v>
      </c>
      <c r="L88" s="3">
        <v>0.01</v>
      </c>
      <c r="M88" s="3">
        <v>0.01</v>
      </c>
      <c r="O88" s="4">
        <v>0.90480000000000005</v>
      </c>
      <c r="P88" s="4">
        <v>0</v>
      </c>
    </row>
    <row r="89" spans="1:16" x14ac:dyDescent="0.25">
      <c r="A89" s="2" t="s">
        <v>19</v>
      </c>
      <c r="B89" t="s">
        <v>40</v>
      </c>
      <c r="C89">
        <v>11.749632999999999</v>
      </c>
      <c r="D89">
        <v>3.57</v>
      </c>
      <c r="F89" s="3">
        <v>7.0000000000000007E-2</v>
      </c>
      <c r="G89" s="8">
        <f>1.65 * (1-(DADOS[[#This Row],[ICMS]]))/100</f>
        <v>1.5344999999999998E-2</v>
      </c>
      <c r="H89" s="7">
        <f>7.6% * (1-(DADOS[[#This Row],[ICMS]]))</f>
        <v>7.0679999999999993E-2</v>
      </c>
      <c r="I89" s="4">
        <v>2.8799999999999999E-2</v>
      </c>
      <c r="J89" s="4">
        <v>0</v>
      </c>
      <c r="K89" s="3">
        <v>0.03</v>
      </c>
      <c r="L89" s="3">
        <v>0.01</v>
      </c>
      <c r="M89" s="3">
        <v>0.01</v>
      </c>
      <c r="O89" s="4">
        <v>0.90480000000000005</v>
      </c>
      <c r="P89" s="4">
        <v>0</v>
      </c>
    </row>
    <row r="90" spans="1:16" x14ac:dyDescent="0.25">
      <c r="A90" s="2" t="s">
        <v>20</v>
      </c>
      <c r="B90" t="s">
        <v>40</v>
      </c>
      <c r="C90">
        <v>9.0260750000000005</v>
      </c>
      <c r="D90">
        <v>3.57</v>
      </c>
      <c r="F90" s="3">
        <v>7.0000000000000007E-2</v>
      </c>
      <c r="G90" s="8">
        <f>1.65 * (1-(DADOS[[#This Row],[ICMS]]))/100</f>
        <v>1.5344999999999998E-2</v>
      </c>
      <c r="H90" s="7">
        <f>7.6% * (1-(DADOS[[#This Row],[ICMS]]))</f>
        <v>7.0679999999999993E-2</v>
      </c>
      <c r="I90" s="4">
        <v>2.8799999999999999E-2</v>
      </c>
      <c r="J90" s="4">
        <v>0</v>
      </c>
      <c r="K90" s="3">
        <v>0.03</v>
      </c>
      <c r="L90" s="3">
        <v>0.01</v>
      </c>
      <c r="M90" s="3">
        <v>0.01</v>
      </c>
      <c r="O90" s="4">
        <v>0.90480000000000005</v>
      </c>
      <c r="P90" s="4">
        <v>0</v>
      </c>
    </row>
    <row r="91" spans="1:16" x14ac:dyDescent="0.25">
      <c r="A91" s="2" t="s">
        <v>21</v>
      </c>
      <c r="B91" t="s">
        <v>40</v>
      </c>
      <c r="C91">
        <v>23.225442999999999</v>
      </c>
      <c r="D91">
        <v>3.57</v>
      </c>
      <c r="F91" s="3">
        <v>7.0000000000000007E-2</v>
      </c>
      <c r="G91" s="8">
        <f>1.65 * (1-(DADOS[[#This Row],[ICMS]]))/100</f>
        <v>1.5344999999999998E-2</v>
      </c>
      <c r="H91" s="7">
        <f>7.6% * (1-(DADOS[[#This Row],[ICMS]]))</f>
        <v>7.0679999999999993E-2</v>
      </c>
      <c r="I91" s="4">
        <v>2.8799999999999999E-2</v>
      </c>
      <c r="J91" s="4">
        <v>0</v>
      </c>
      <c r="K91" s="3">
        <v>0.03</v>
      </c>
      <c r="L91" s="3">
        <v>0.01</v>
      </c>
      <c r="M91" s="3">
        <v>0.01</v>
      </c>
      <c r="O91" s="4">
        <v>0.90480000000000005</v>
      </c>
      <c r="P91" s="4">
        <v>0</v>
      </c>
    </row>
    <row r="92" spans="1:16" x14ac:dyDescent="0.25">
      <c r="A92" s="2" t="s">
        <v>22</v>
      </c>
      <c r="B92" t="s">
        <v>40</v>
      </c>
      <c r="C92">
        <v>13.109883</v>
      </c>
      <c r="D92">
        <v>3.57</v>
      </c>
      <c r="F92" s="3">
        <v>7.0000000000000007E-2</v>
      </c>
      <c r="G92" s="8">
        <f>1.65 * (1-(DADOS[[#This Row],[ICMS]]))/100</f>
        <v>1.5344999999999998E-2</v>
      </c>
      <c r="H92" s="7">
        <f>7.6% * (1-(DADOS[[#This Row],[ICMS]]))</f>
        <v>7.0679999999999993E-2</v>
      </c>
      <c r="I92" s="4">
        <v>2.8799999999999999E-2</v>
      </c>
      <c r="J92" s="4">
        <v>0</v>
      </c>
      <c r="K92" s="3">
        <v>0.03</v>
      </c>
      <c r="L92" s="3">
        <v>0.01</v>
      </c>
      <c r="M92" s="3">
        <v>0.01</v>
      </c>
      <c r="O92" s="4">
        <v>0.42299999999999999</v>
      </c>
      <c r="P92" s="4">
        <v>0</v>
      </c>
    </row>
    <row r="93" spans="1:16" x14ac:dyDescent="0.25">
      <c r="A93" s="2" t="s">
        <v>23</v>
      </c>
      <c r="B93" t="s">
        <v>40</v>
      </c>
      <c r="C93">
        <v>11.444898</v>
      </c>
      <c r="D93">
        <v>3.57</v>
      </c>
      <c r="F93" s="3">
        <v>7.0000000000000007E-2</v>
      </c>
      <c r="G93" s="8">
        <f>1.65 * (1-(DADOS[[#This Row],[ICMS]]))/100</f>
        <v>1.5344999999999998E-2</v>
      </c>
      <c r="H93" s="7">
        <f>7.6% * (1-(DADOS[[#This Row],[ICMS]]))</f>
        <v>7.0679999999999993E-2</v>
      </c>
      <c r="I93" s="4">
        <v>2.8799999999999999E-2</v>
      </c>
      <c r="J93" s="4">
        <v>0</v>
      </c>
      <c r="K93" s="3">
        <v>0.03</v>
      </c>
      <c r="L93" s="3">
        <v>0.01</v>
      </c>
      <c r="M93" s="3">
        <v>0.01</v>
      </c>
      <c r="O93" s="4">
        <v>0.42299999999999999</v>
      </c>
      <c r="P93" s="4">
        <v>0</v>
      </c>
    </row>
    <row r="94" spans="1:16" x14ac:dyDescent="0.25">
      <c r="A94" s="2" t="s">
        <v>24</v>
      </c>
      <c r="B94" t="s">
        <v>40</v>
      </c>
      <c r="C94">
        <v>8.148638</v>
      </c>
      <c r="D94">
        <v>3.57</v>
      </c>
      <c r="F94" s="3">
        <v>7.0000000000000007E-2</v>
      </c>
      <c r="G94" s="8">
        <f>1.65 * (1-(DADOS[[#This Row],[ICMS]]))/100</f>
        <v>1.5344999999999998E-2</v>
      </c>
      <c r="H94" s="7">
        <f>7.6% * (1-(DADOS[[#This Row],[ICMS]]))</f>
        <v>7.0679999999999993E-2</v>
      </c>
      <c r="I94" s="4">
        <v>2.8799999999999999E-2</v>
      </c>
      <c r="J94" s="4">
        <v>0.05</v>
      </c>
      <c r="K94" s="3">
        <v>0.03</v>
      </c>
      <c r="L94" s="3">
        <v>0.01</v>
      </c>
      <c r="M94" s="3">
        <v>0.01</v>
      </c>
      <c r="O94" s="4">
        <v>0</v>
      </c>
      <c r="P94" s="4">
        <v>0</v>
      </c>
    </row>
    <row r="95" spans="1:16" x14ac:dyDescent="0.25">
      <c r="A95" s="2" t="s">
        <v>25</v>
      </c>
      <c r="B95" t="s">
        <v>40</v>
      </c>
      <c r="C95">
        <v>10.447334</v>
      </c>
      <c r="D95">
        <v>3.57</v>
      </c>
      <c r="F95" s="3">
        <v>7.0000000000000007E-2</v>
      </c>
      <c r="G95" s="8">
        <f>1.65 * (1-(DADOS[[#This Row],[ICMS]]))/100</f>
        <v>1.5344999999999998E-2</v>
      </c>
      <c r="H95" s="7">
        <f>7.6% * (1-(DADOS[[#This Row],[ICMS]]))</f>
        <v>7.0679999999999993E-2</v>
      </c>
      <c r="I95" s="4">
        <v>2.8799999999999999E-2</v>
      </c>
      <c r="J95" s="4">
        <v>0.05</v>
      </c>
      <c r="K95" s="3">
        <v>0.03</v>
      </c>
      <c r="L95" s="3">
        <v>0.01</v>
      </c>
      <c r="M95" s="3">
        <v>0.01</v>
      </c>
      <c r="O95" s="4">
        <v>0</v>
      </c>
      <c r="P95" s="4">
        <v>0</v>
      </c>
    </row>
    <row r="96" spans="1:16" x14ac:dyDescent="0.25">
      <c r="A96" s="2" t="s">
        <v>26</v>
      </c>
      <c r="B96" t="s">
        <v>40</v>
      </c>
      <c r="C96">
        <v>8.1195299999999992</v>
      </c>
      <c r="D96">
        <v>3.57</v>
      </c>
      <c r="F96" s="3">
        <v>7.0000000000000007E-2</v>
      </c>
      <c r="G96" s="8">
        <f>1.65 * (1-(DADOS[[#This Row],[ICMS]]))/100</f>
        <v>1.5344999999999998E-2</v>
      </c>
      <c r="H96" s="7">
        <f>7.6% * (1-(DADOS[[#This Row],[ICMS]]))</f>
        <v>7.0679999999999993E-2</v>
      </c>
      <c r="I96" s="4">
        <v>2.8799999999999999E-2</v>
      </c>
      <c r="J96" s="4">
        <v>0.05</v>
      </c>
      <c r="K96" s="3">
        <v>0.03</v>
      </c>
      <c r="L96" s="3">
        <v>0.01</v>
      </c>
      <c r="M96" s="3">
        <v>0.01</v>
      </c>
      <c r="O96" s="4">
        <v>0</v>
      </c>
      <c r="P96" s="4">
        <v>0</v>
      </c>
    </row>
    <row r="97" spans="1:16" x14ac:dyDescent="0.25">
      <c r="A97" s="2" t="s">
        <v>27</v>
      </c>
      <c r="B97" t="s">
        <v>40</v>
      </c>
      <c r="C97">
        <v>16.951212000000002</v>
      </c>
      <c r="D97">
        <v>3.57</v>
      </c>
      <c r="F97" s="3">
        <v>7.0000000000000007E-2</v>
      </c>
      <c r="G97" s="8">
        <f>1.65 * (1-(DADOS[[#This Row],[ICMS]]))/100</f>
        <v>1.5344999999999998E-2</v>
      </c>
      <c r="H97" s="7">
        <f>7.6% * (1-(DADOS[[#This Row],[ICMS]]))</f>
        <v>7.0679999999999993E-2</v>
      </c>
      <c r="I97" s="4">
        <v>2.8799999999999999E-2</v>
      </c>
      <c r="J97" s="4">
        <v>3.2500000000000001E-2</v>
      </c>
      <c r="K97" s="3">
        <v>0.03</v>
      </c>
      <c r="L97" s="3">
        <v>0.01</v>
      </c>
      <c r="M97" s="3">
        <v>0.01</v>
      </c>
      <c r="O97" s="4">
        <v>0.57850000000000001</v>
      </c>
      <c r="P97" s="4">
        <v>0</v>
      </c>
    </row>
    <row r="98" spans="1:16" x14ac:dyDescent="0.25">
      <c r="A98" s="2" t="s">
        <v>28</v>
      </c>
      <c r="B98" t="s">
        <v>40</v>
      </c>
      <c r="C98">
        <v>18.992314</v>
      </c>
      <c r="D98">
        <v>3.57</v>
      </c>
      <c r="F98" s="3">
        <v>7.0000000000000007E-2</v>
      </c>
      <c r="G98" s="8">
        <f>1.65 * (1-(DADOS[[#This Row],[ICMS]]))/100</f>
        <v>1.5344999999999998E-2</v>
      </c>
      <c r="H98" s="7">
        <f>7.6% * (1-(DADOS[[#This Row],[ICMS]]))</f>
        <v>7.0679999999999993E-2</v>
      </c>
      <c r="I98" s="4">
        <v>2.8799999999999999E-2</v>
      </c>
      <c r="J98" s="4">
        <v>3.2500000000000001E-2</v>
      </c>
      <c r="K98" s="3">
        <v>0.03</v>
      </c>
      <c r="L98" s="3">
        <v>0.01</v>
      </c>
      <c r="M98" s="3">
        <v>0.01</v>
      </c>
      <c r="O98" s="4">
        <v>0.57850000000000001</v>
      </c>
      <c r="P98" s="4">
        <v>0</v>
      </c>
    </row>
    <row r="99" spans="1:16" x14ac:dyDescent="0.25">
      <c r="A99" s="2" t="s">
        <v>29</v>
      </c>
      <c r="B99" t="s">
        <v>40</v>
      </c>
      <c r="C99">
        <v>24.275509</v>
      </c>
      <c r="D99">
        <v>3.57</v>
      </c>
      <c r="F99" s="3">
        <v>7.0000000000000007E-2</v>
      </c>
      <c r="G99" s="8">
        <f>1.65 * (1-(DADOS[[#This Row],[ICMS]]))/100</f>
        <v>1.5344999999999998E-2</v>
      </c>
      <c r="H99" s="7">
        <f>7.6% * (1-(DADOS[[#This Row],[ICMS]]))</f>
        <v>7.0679999999999993E-2</v>
      </c>
      <c r="I99" s="4">
        <v>2.8799999999999999E-2</v>
      </c>
      <c r="J99" s="4">
        <v>3.2500000000000001E-2</v>
      </c>
      <c r="K99" s="3">
        <v>0.03</v>
      </c>
      <c r="L99" s="3">
        <v>0.01</v>
      </c>
      <c r="M99" s="3">
        <v>0.01</v>
      </c>
      <c r="O99" s="4">
        <v>0.57850000000000001</v>
      </c>
      <c r="P99" s="4">
        <v>0</v>
      </c>
    </row>
    <row r="100" spans="1:16" x14ac:dyDescent="0.25">
      <c r="A100" s="2" t="s">
        <v>30</v>
      </c>
      <c r="B100" t="s">
        <v>40</v>
      </c>
      <c r="C100">
        <v>31.167126</v>
      </c>
      <c r="D100">
        <v>3.57</v>
      </c>
      <c r="F100" s="3">
        <v>7.0000000000000007E-2</v>
      </c>
      <c r="G100" s="8">
        <f>1.65 * (1-(DADOS[[#This Row],[ICMS]]))/100</f>
        <v>1.5344999999999998E-2</v>
      </c>
      <c r="H100" s="7">
        <f>7.6% * (1-(DADOS[[#This Row],[ICMS]]))</f>
        <v>7.0679999999999993E-2</v>
      </c>
      <c r="I100" s="4">
        <v>2.8799999999999999E-2</v>
      </c>
      <c r="J100" s="4">
        <v>3.2500000000000001E-2</v>
      </c>
      <c r="K100" s="3">
        <v>0.03</v>
      </c>
      <c r="L100" s="3">
        <v>0.01</v>
      </c>
      <c r="M100" s="3">
        <v>0.01</v>
      </c>
      <c r="O100" s="4">
        <v>0.57850000000000001</v>
      </c>
      <c r="P100" s="4">
        <v>0</v>
      </c>
    </row>
    <row r="101" spans="1:16" x14ac:dyDescent="0.25">
      <c r="A101" s="2" t="s">
        <v>31</v>
      </c>
      <c r="B101" t="s">
        <v>40</v>
      </c>
      <c r="C101">
        <v>21.839801999999999</v>
      </c>
      <c r="D101">
        <v>3.57</v>
      </c>
      <c r="F101" s="3">
        <v>7.0000000000000007E-2</v>
      </c>
      <c r="G101" s="8">
        <f>1.65 * (1-(DADOS[[#This Row],[ICMS]]))/100</f>
        <v>1.5344999999999998E-2</v>
      </c>
      <c r="H101" s="7">
        <f>7.6% * (1-(DADOS[[#This Row],[ICMS]]))</f>
        <v>7.0679999999999993E-2</v>
      </c>
      <c r="I101" s="4">
        <v>2.8799999999999999E-2</v>
      </c>
      <c r="J101" s="4">
        <v>3.2500000000000001E-2</v>
      </c>
      <c r="K101" s="3">
        <v>0.03</v>
      </c>
      <c r="L101" s="3">
        <v>0.01</v>
      </c>
      <c r="M101" s="3">
        <v>0.01</v>
      </c>
      <c r="O101" s="4">
        <v>0.57850000000000001</v>
      </c>
      <c r="P101" s="4">
        <v>0</v>
      </c>
    </row>
    <row r="102" spans="1:16" x14ac:dyDescent="0.25">
      <c r="A102" s="2" t="s">
        <v>32</v>
      </c>
      <c r="B102" t="s">
        <v>40</v>
      </c>
      <c r="C102">
        <v>22.173525000000001</v>
      </c>
      <c r="D102">
        <v>3.57</v>
      </c>
      <c r="F102" s="3">
        <v>7.0000000000000007E-2</v>
      </c>
      <c r="G102" s="8">
        <f>1.65 * (1-(DADOS[[#This Row],[ICMS]]))/100</f>
        <v>1.5344999999999998E-2</v>
      </c>
      <c r="H102" s="7">
        <f>7.6% * (1-(DADOS[[#This Row],[ICMS]]))</f>
        <v>7.0679999999999993E-2</v>
      </c>
      <c r="I102" s="4">
        <v>2.8799999999999999E-2</v>
      </c>
      <c r="J102" s="4">
        <v>3.2500000000000001E-2</v>
      </c>
      <c r="K102" s="3">
        <v>0.03</v>
      </c>
      <c r="L102" s="3">
        <v>0.01</v>
      </c>
      <c r="M102" s="3">
        <v>0.01</v>
      </c>
      <c r="O102" s="4">
        <v>0.57850000000000001</v>
      </c>
      <c r="P102" s="4">
        <v>0</v>
      </c>
    </row>
    <row r="103" spans="1:16" x14ac:dyDescent="0.25">
      <c r="A103" s="2" t="s">
        <v>33</v>
      </c>
      <c r="B103" t="s">
        <v>40</v>
      </c>
      <c r="C103">
        <v>10.796796000000001</v>
      </c>
      <c r="D103">
        <v>3.57</v>
      </c>
      <c r="F103" s="3">
        <v>7.0000000000000007E-2</v>
      </c>
      <c r="G103" s="8">
        <f>1.65 * (1-(DADOS[[#This Row],[ICMS]]))/100</f>
        <v>1.5344999999999998E-2</v>
      </c>
      <c r="H103" s="7">
        <f>7.6% * (1-(DADOS[[#This Row],[ICMS]]))</f>
        <v>7.0679999999999993E-2</v>
      </c>
      <c r="I103" s="4">
        <v>2.8799999999999999E-2</v>
      </c>
      <c r="J103" s="4">
        <v>3.2500000000000001E-2</v>
      </c>
      <c r="K103" s="3">
        <v>0.03</v>
      </c>
      <c r="L103" s="3">
        <v>0.01</v>
      </c>
      <c r="M103" s="3">
        <v>0.01</v>
      </c>
      <c r="O103" s="4">
        <v>0.57850000000000001</v>
      </c>
      <c r="P103" s="4">
        <v>0</v>
      </c>
    </row>
    <row r="104" spans="1:16" x14ac:dyDescent="0.25">
      <c r="A104" s="2" t="s">
        <v>34</v>
      </c>
      <c r="B104" t="s">
        <v>40</v>
      </c>
      <c r="C104">
        <v>15.917291000000001</v>
      </c>
      <c r="D104">
        <v>3.57</v>
      </c>
      <c r="F104" s="3">
        <v>7.0000000000000007E-2</v>
      </c>
      <c r="G104" s="8">
        <f>1.65 * (1-(DADOS[[#This Row],[ICMS]]))/100</f>
        <v>1.5344999999999998E-2</v>
      </c>
      <c r="H104" s="7">
        <f>7.6% * (1-(DADOS[[#This Row],[ICMS]]))</f>
        <v>7.0679999999999993E-2</v>
      </c>
      <c r="I104" s="4">
        <v>2.8799999999999999E-2</v>
      </c>
      <c r="J104" s="4">
        <v>3.2500000000000001E-2</v>
      </c>
      <c r="K104" s="3">
        <v>0.03</v>
      </c>
      <c r="L104" s="3">
        <v>0.01</v>
      </c>
      <c r="M104" s="3">
        <v>0.01</v>
      </c>
      <c r="O104" s="4">
        <v>0.57850000000000001</v>
      </c>
      <c r="P104" s="4">
        <v>0</v>
      </c>
    </row>
    <row r="105" spans="1:16" x14ac:dyDescent="0.25">
      <c r="A105" s="2" t="s">
        <v>35</v>
      </c>
      <c r="B105" t="s">
        <v>40</v>
      </c>
      <c r="C105">
        <v>28.179421000000001</v>
      </c>
      <c r="D105">
        <v>3.57</v>
      </c>
      <c r="F105" s="3">
        <v>7.0000000000000007E-2</v>
      </c>
      <c r="G105" s="8">
        <f>1.65 * (1-(DADOS[[#This Row],[ICMS]]))/100</f>
        <v>1.5344999999999998E-2</v>
      </c>
      <c r="H105" s="7">
        <f>7.6% * (1-(DADOS[[#This Row],[ICMS]]))</f>
        <v>7.0679999999999993E-2</v>
      </c>
      <c r="I105" s="4">
        <v>2.8799999999999999E-2</v>
      </c>
      <c r="J105" s="4">
        <v>3.2500000000000001E-2</v>
      </c>
      <c r="K105" s="3">
        <v>0.03</v>
      </c>
      <c r="L105" s="3">
        <v>0.01</v>
      </c>
      <c r="M105" s="3">
        <v>0.01</v>
      </c>
      <c r="O105" s="4">
        <v>0.57850000000000001</v>
      </c>
      <c r="P105" s="4">
        <v>0</v>
      </c>
    </row>
    <row r="106" spans="1:16" x14ac:dyDescent="0.25">
      <c r="A106" s="2" t="s">
        <v>36</v>
      </c>
      <c r="B106" t="s">
        <v>40</v>
      </c>
      <c r="C106">
        <v>15.942743</v>
      </c>
      <c r="D106">
        <v>3.57</v>
      </c>
      <c r="F106" s="3">
        <v>7.0000000000000007E-2</v>
      </c>
      <c r="G106" s="8">
        <f>1.65 * (1-(DADOS[[#This Row],[ICMS]]))/100</f>
        <v>1.5344999999999998E-2</v>
      </c>
      <c r="H106" s="7">
        <f>7.6% * (1-(DADOS[[#This Row],[ICMS]]))</f>
        <v>7.0679999999999993E-2</v>
      </c>
      <c r="I106" s="4">
        <v>2.8799999999999999E-2</v>
      </c>
      <c r="J106" s="4">
        <v>3.2500000000000001E-2</v>
      </c>
      <c r="K106" s="3">
        <v>0.03</v>
      </c>
      <c r="L106" s="3">
        <v>0.01</v>
      </c>
      <c r="M106" s="3">
        <v>0.01</v>
      </c>
      <c r="O106" s="4">
        <v>0.57850000000000001</v>
      </c>
      <c r="P106" s="4">
        <v>0</v>
      </c>
    </row>
    <row r="107" spans="1:16" x14ac:dyDescent="0.25">
      <c r="A107" s="2" t="s">
        <v>15</v>
      </c>
      <c r="B107" t="s">
        <v>41</v>
      </c>
      <c r="C107">
        <v>8.8359629999999996</v>
      </c>
      <c r="D107">
        <v>3.57</v>
      </c>
      <c r="F107" s="3">
        <v>0.12</v>
      </c>
      <c r="G107" s="8">
        <f>1.65 * (1-(DADOS[[#This Row],[ICMS]]))/100</f>
        <v>1.452E-2</v>
      </c>
      <c r="H107" s="7">
        <f>7.6% * (1-(DADOS[[#This Row],[ICMS]]))</f>
        <v>6.6879999999999995E-2</v>
      </c>
      <c r="I107" s="4">
        <v>2.8799999999999999E-2</v>
      </c>
      <c r="J107" s="4">
        <v>0</v>
      </c>
      <c r="K107" s="3">
        <v>0.03</v>
      </c>
      <c r="L107" s="3">
        <v>0.01</v>
      </c>
      <c r="M107" s="3">
        <v>0.01</v>
      </c>
      <c r="O107" s="4">
        <v>0.77070000000000005</v>
      </c>
      <c r="P107" s="4">
        <v>0</v>
      </c>
    </row>
    <row r="108" spans="1:16" x14ac:dyDescent="0.25">
      <c r="A108" s="2" t="s">
        <v>17</v>
      </c>
      <c r="B108" t="s">
        <v>41</v>
      </c>
      <c r="C108">
        <v>7.7303439999999997</v>
      </c>
      <c r="D108">
        <v>3.57</v>
      </c>
      <c r="F108" s="3">
        <v>0.12</v>
      </c>
      <c r="G108" s="8">
        <f>1.65 * (1-(DADOS[[#This Row],[ICMS]]))/100</f>
        <v>1.452E-2</v>
      </c>
      <c r="H108" s="7">
        <f>7.6% * (1-(DADOS[[#This Row],[ICMS]]))</f>
        <v>6.6879999999999995E-2</v>
      </c>
      <c r="I108" s="4">
        <v>2.8799999999999999E-2</v>
      </c>
      <c r="J108" s="4">
        <v>0</v>
      </c>
      <c r="K108" s="3">
        <v>0.03</v>
      </c>
      <c r="L108" s="3">
        <v>0.01</v>
      </c>
      <c r="M108" s="3">
        <v>0.01</v>
      </c>
      <c r="O108" s="4">
        <v>0.77070000000000005</v>
      </c>
      <c r="P108" s="4">
        <v>0</v>
      </c>
    </row>
    <row r="109" spans="1:16" x14ac:dyDescent="0.25">
      <c r="A109" s="2" t="s">
        <v>18</v>
      </c>
      <c r="B109" t="s">
        <v>41</v>
      </c>
      <c r="C109">
        <v>8.3092120000000005</v>
      </c>
      <c r="D109">
        <v>3.57</v>
      </c>
      <c r="F109" s="3">
        <v>0.12</v>
      </c>
      <c r="G109" s="8">
        <f>1.65 * (1-(DADOS[[#This Row],[ICMS]]))/100</f>
        <v>1.452E-2</v>
      </c>
      <c r="H109" s="7">
        <f>7.6% * (1-(DADOS[[#This Row],[ICMS]]))</f>
        <v>6.6879999999999995E-2</v>
      </c>
      <c r="I109" s="4">
        <v>2.8799999999999999E-2</v>
      </c>
      <c r="J109" s="4">
        <v>0</v>
      </c>
      <c r="K109" s="3">
        <v>0.03</v>
      </c>
      <c r="L109" s="3">
        <v>0.01</v>
      </c>
      <c r="M109" s="3">
        <v>0.01</v>
      </c>
      <c r="O109" s="4">
        <v>0.77070000000000005</v>
      </c>
      <c r="P109" s="4">
        <v>0</v>
      </c>
    </row>
    <row r="110" spans="1:16" x14ac:dyDescent="0.25">
      <c r="A110" s="2" t="s">
        <v>19</v>
      </c>
      <c r="B110" t="s">
        <v>41</v>
      </c>
      <c r="C110">
        <v>11.749632999999999</v>
      </c>
      <c r="D110">
        <v>3.57</v>
      </c>
      <c r="F110" s="3">
        <v>0.12</v>
      </c>
      <c r="G110" s="8">
        <f>1.65 * (1-(DADOS[[#This Row],[ICMS]]))/100</f>
        <v>1.452E-2</v>
      </c>
      <c r="H110" s="7">
        <f>7.6% * (1-(DADOS[[#This Row],[ICMS]]))</f>
        <v>6.6879999999999995E-2</v>
      </c>
      <c r="I110" s="4">
        <v>2.8799999999999999E-2</v>
      </c>
      <c r="J110" s="4">
        <v>0</v>
      </c>
      <c r="K110" s="3">
        <v>0.03</v>
      </c>
      <c r="L110" s="3">
        <v>0.01</v>
      </c>
      <c r="M110" s="3">
        <v>0.01</v>
      </c>
      <c r="O110" s="4">
        <v>0.77070000000000005</v>
      </c>
      <c r="P110" s="4">
        <v>0</v>
      </c>
    </row>
    <row r="111" spans="1:16" x14ac:dyDescent="0.25">
      <c r="A111" s="2" t="s">
        <v>20</v>
      </c>
      <c r="B111" t="s">
        <v>41</v>
      </c>
      <c r="C111">
        <v>9.0260750000000005</v>
      </c>
      <c r="D111">
        <v>3.57</v>
      </c>
      <c r="F111" s="3">
        <v>0.12</v>
      </c>
      <c r="G111" s="8">
        <f>1.65 * (1-(DADOS[[#This Row],[ICMS]]))/100</f>
        <v>1.452E-2</v>
      </c>
      <c r="H111" s="7">
        <f>7.6% * (1-(DADOS[[#This Row],[ICMS]]))</f>
        <v>6.6879999999999995E-2</v>
      </c>
      <c r="I111" s="4">
        <v>2.8799999999999999E-2</v>
      </c>
      <c r="J111" s="4">
        <v>0</v>
      </c>
      <c r="K111" s="3">
        <v>0.03</v>
      </c>
      <c r="L111" s="3">
        <v>0.01</v>
      </c>
      <c r="M111" s="3">
        <v>0.01</v>
      </c>
      <c r="O111" s="4">
        <v>0.77070000000000005</v>
      </c>
      <c r="P111" s="4">
        <v>0</v>
      </c>
    </row>
    <row r="112" spans="1:16" x14ac:dyDescent="0.25">
      <c r="A112" s="2" t="s">
        <v>21</v>
      </c>
      <c r="B112" t="s">
        <v>41</v>
      </c>
      <c r="C112">
        <v>23.225442999999999</v>
      </c>
      <c r="D112">
        <v>3.57</v>
      </c>
      <c r="F112" s="3">
        <v>0.12</v>
      </c>
      <c r="G112" s="8">
        <f>1.65 * (1-(DADOS[[#This Row],[ICMS]]))/100</f>
        <v>1.452E-2</v>
      </c>
      <c r="H112" s="7">
        <f>7.6% * (1-(DADOS[[#This Row],[ICMS]]))</f>
        <v>6.6879999999999995E-2</v>
      </c>
      <c r="I112" s="4">
        <v>2.8799999999999999E-2</v>
      </c>
      <c r="J112" s="4">
        <v>0</v>
      </c>
      <c r="K112" s="3">
        <v>0.03</v>
      </c>
      <c r="L112" s="3">
        <v>0.01</v>
      </c>
      <c r="M112" s="3">
        <v>0.01</v>
      </c>
      <c r="O112" s="4">
        <v>0.77070000000000005</v>
      </c>
      <c r="P112" s="4">
        <v>0</v>
      </c>
    </row>
    <row r="113" spans="1:16" x14ac:dyDescent="0.25">
      <c r="A113" s="2" t="s">
        <v>22</v>
      </c>
      <c r="B113" t="s">
        <v>41</v>
      </c>
      <c r="C113">
        <v>13.109883</v>
      </c>
      <c r="D113">
        <v>3.57</v>
      </c>
      <c r="F113" s="3">
        <v>0.12</v>
      </c>
      <c r="G113" s="8">
        <f>1.65 * (1-(DADOS[[#This Row],[ICMS]]))/100</f>
        <v>1.452E-2</v>
      </c>
      <c r="H113" s="7">
        <f>7.6% * (1-(DADOS[[#This Row],[ICMS]]))</f>
        <v>6.6879999999999995E-2</v>
      </c>
      <c r="I113" s="4">
        <v>2.8799999999999999E-2</v>
      </c>
      <c r="J113" s="4">
        <v>0</v>
      </c>
      <c r="K113" s="3">
        <v>0.03</v>
      </c>
      <c r="L113" s="3">
        <v>0.01</v>
      </c>
      <c r="M113" s="3">
        <v>0.01</v>
      </c>
      <c r="O113" s="4">
        <v>0.44879999999999998</v>
      </c>
      <c r="P113" s="4">
        <v>0</v>
      </c>
    </row>
    <row r="114" spans="1:16" x14ac:dyDescent="0.25">
      <c r="A114" s="2" t="s">
        <v>23</v>
      </c>
      <c r="B114" t="s">
        <v>41</v>
      </c>
      <c r="C114">
        <v>11.444898</v>
      </c>
      <c r="D114">
        <v>3.57</v>
      </c>
      <c r="F114" s="3">
        <v>0.12</v>
      </c>
      <c r="G114" s="8">
        <f>1.65 * (1-(DADOS[[#This Row],[ICMS]]))/100</f>
        <v>1.452E-2</v>
      </c>
      <c r="H114" s="7">
        <f>7.6% * (1-(DADOS[[#This Row],[ICMS]]))</f>
        <v>6.6879999999999995E-2</v>
      </c>
      <c r="I114" s="4">
        <v>2.8799999999999999E-2</v>
      </c>
      <c r="J114" s="4">
        <v>0</v>
      </c>
      <c r="K114" s="3">
        <v>0.03</v>
      </c>
      <c r="L114" s="3">
        <v>0.01</v>
      </c>
      <c r="M114" s="3">
        <v>0.01</v>
      </c>
      <c r="O114" s="4">
        <v>0.44879999999999998</v>
      </c>
      <c r="P114" s="4">
        <v>0</v>
      </c>
    </row>
    <row r="115" spans="1:16" x14ac:dyDescent="0.25">
      <c r="A115" s="2" t="s">
        <v>24</v>
      </c>
      <c r="B115" t="s">
        <v>41</v>
      </c>
      <c r="C115">
        <v>8.148638</v>
      </c>
      <c r="D115">
        <v>3.57</v>
      </c>
      <c r="F115" s="3">
        <v>0.12</v>
      </c>
      <c r="G115" s="8">
        <f>1.65 * (1-(DADOS[[#This Row],[ICMS]]))/100</f>
        <v>1.452E-2</v>
      </c>
      <c r="H115" s="7">
        <f>7.6% * (1-(DADOS[[#This Row],[ICMS]]))</f>
        <v>6.6879999999999995E-2</v>
      </c>
      <c r="I115" s="4">
        <v>2.8799999999999999E-2</v>
      </c>
      <c r="J115" s="4">
        <v>0.05</v>
      </c>
      <c r="K115" s="3">
        <v>0.03</v>
      </c>
      <c r="L115" s="3">
        <v>0.01</v>
      </c>
      <c r="M115" s="3">
        <v>0.01</v>
      </c>
      <c r="O115" s="4">
        <v>0</v>
      </c>
      <c r="P115" s="4">
        <v>0</v>
      </c>
    </row>
    <row r="116" spans="1:16" x14ac:dyDescent="0.25">
      <c r="A116" s="2" t="s">
        <v>25</v>
      </c>
      <c r="B116" t="s">
        <v>41</v>
      </c>
      <c r="C116">
        <v>10.447334</v>
      </c>
      <c r="D116">
        <v>3.57</v>
      </c>
      <c r="F116" s="3">
        <v>0.12</v>
      </c>
      <c r="G116" s="8">
        <f>1.65 * (1-(DADOS[[#This Row],[ICMS]]))/100</f>
        <v>1.452E-2</v>
      </c>
      <c r="H116" s="7">
        <f>7.6% * (1-(DADOS[[#This Row],[ICMS]]))</f>
        <v>6.6879999999999995E-2</v>
      </c>
      <c r="I116" s="4">
        <v>2.8799999999999999E-2</v>
      </c>
      <c r="J116" s="4">
        <v>0.05</v>
      </c>
      <c r="K116" s="3">
        <v>0.03</v>
      </c>
      <c r="L116" s="3">
        <v>0.01</v>
      </c>
      <c r="M116" s="3">
        <v>0.01</v>
      </c>
      <c r="O116" s="4">
        <v>0</v>
      </c>
      <c r="P116" s="4">
        <v>0</v>
      </c>
    </row>
    <row r="117" spans="1:16" x14ac:dyDescent="0.25">
      <c r="A117" s="2" t="s">
        <v>26</v>
      </c>
      <c r="B117" t="s">
        <v>41</v>
      </c>
      <c r="C117">
        <v>8.1195299999999992</v>
      </c>
      <c r="D117">
        <v>3.57</v>
      </c>
      <c r="F117" s="3">
        <v>0.12</v>
      </c>
      <c r="G117" s="8">
        <f>1.65 * (1-(DADOS[[#This Row],[ICMS]]))/100</f>
        <v>1.452E-2</v>
      </c>
      <c r="H117" s="7">
        <f>7.6% * (1-(DADOS[[#This Row],[ICMS]]))</f>
        <v>6.6879999999999995E-2</v>
      </c>
      <c r="I117" s="4">
        <v>2.8799999999999999E-2</v>
      </c>
      <c r="J117" s="4">
        <v>0.05</v>
      </c>
      <c r="K117" s="3">
        <v>0.03</v>
      </c>
      <c r="L117" s="3">
        <v>0.01</v>
      </c>
      <c r="M117" s="3">
        <v>0.01</v>
      </c>
      <c r="O117" s="4">
        <v>0</v>
      </c>
      <c r="P117" s="4">
        <v>0</v>
      </c>
    </row>
    <row r="118" spans="1:16" x14ac:dyDescent="0.25">
      <c r="A118" s="2" t="s">
        <v>27</v>
      </c>
      <c r="B118" t="s">
        <v>41</v>
      </c>
      <c r="C118">
        <v>16.951212000000002</v>
      </c>
      <c r="D118">
        <v>3.57</v>
      </c>
      <c r="F118" s="3">
        <v>0.12</v>
      </c>
      <c r="G118" s="8">
        <f>1.65 * (1-(DADOS[[#This Row],[ICMS]]))/100</f>
        <v>1.452E-2</v>
      </c>
      <c r="H118" s="7">
        <f>7.6% * (1-(DADOS[[#This Row],[ICMS]]))</f>
        <v>6.6879999999999995E-2</v>
      </c>
      <c r="I118" s="4">
        <v>2.8799999999999999E-2</v>
      </c>
      <c r="J118" s="4">
        <v>3.2500000000000001E-2</v>
      </c>
      <c r="K118" s="3">
        <v>0.03</v>
      </c>
      <c r="L118" s="3">
        <v>0.01</v>
      </c>
      <c r="M118" s="3">
        <v>0.01</v>
      </c>
      <c r="O118" s="4">
        <v>0.51190000000000002</v>
      </c>
      <c r="P118" s="4">
        <v>0</v>
      </c>
    </row>
    <row r="119" spans="1:16" x14ac:dyDescent="0.25">
      <c r="A119" s="2" t="s">
        <v>28</v>
      </c>
      <c r="B119" t="s">
        <v>41</v>
      </c>
      <c r="C119">
        <v>18.992314</v>
      </c>
      <c r="D119">
        <v>3.57</v>
      </c>
      <c r="F119" s="3">
        <v>0.12</v>
      </c>
      <c r="G119" s="8">
        <f>1.65 * (1-(DADOS[[#This Row],[ICMS]]))/100</f>
        <v>1.452E-2</v>
      </c>
      <c r="H119" s="7">
        <f>7.6% * (1-(DADOS[[#This Row],[ICMS]]))</f>
        <v>6.6879999999999995E-2</v>
      </c>
      <c r="I119" s="4">
        <v>2.8799999999999999E-2</v>
      </c>
      <c r="J119" s="4">
        <v>3.2500000000000001E-2</v>
      </c>
      <c r="K119" s="3">
        <v>0.03</v>
      </c>
      <c r="L119" s="3">
        <v>0.01</v>
      </c>
      <c r="M119" s="3">
        <v>0.01</v>
      </c>
      <c r="O119" s="4">
        <v>0.51190000000000002</v>
      </c>
      <c r="P119" s="4">
        <v>0</v>
      </c>
    </row>
    <row r="120" spans="1:16" x14ac:dyDescent="0.25">
      <c r="A120" s="2" t="s">
        <v>29</v>
      </c>
      <c r="B120" t="s">
        <v>41</v>
      </c>
      <c r="C120">
        <v>24.275509</v>
      </c>
      <c r="D120">
        <v>3.57</v>
      </c>
      <c r="F120" s="3">
        <v>0.12</v>
      </c>
      <c r="G120" s="8">
        <f>1.65 * (1-(DADOS[[#This Row],[ICMS]]))/100</f>
        <v>1.452E-2</v>
      </c>
      <c r="H120" s="7">
        <f>7.6% * (1-(DADOS[[#This Row],[ICMS]]))</f>
        <v>6.6879999999999995E-2</v>
      </c>
      <c r="I120" s="4">
        <v>2.8799999999999999E-2</v>
      </c>
      <c r="J120" s="4">
        <v>3.2500000000000001E-2</v>
      </c>
      <c r="K120" s="3">
        <v>0.03</v>
      </c>
      <c r="L120" s="3">
        <v>0.01</v>
      </c>
      <c r="M120" s="3">
        <v>0.01</v>
      </c>
      <c r="O120" s="4">
        <v>0.51190000000000002</v>
      </c>
      <c r="P120" s="4">
        <v>0</v>
      </c>
    </row>
    <row r="121" spans="1:16" x14ac:dyDescent="0.25">
      <c r="A121" s="2" t="s">
        <v>30</v>
      </c>
      <c r="B121" t="s">
        <v>41</v>
      </c>
      <c r="C121">
        <v>31.167126</v>
      </c>
      <c r="D121">
        <v>3.57</v>
      </c>
      <c r="F121" s="3">
        <v>0.12</v>
      </c>
      <c r="G121" s="8">
        <f>1.65 * (1-(DADOS[[#This Row],[ICMS]]))/100</f>
        <v>1.452E-2</v>
      </c>
      <c r="H121" s="7">
        <f>7.6% * (1-(DADOS[[#This Row],[ICMS]]))</f>
        <v>6.6879999999999995E-2</v>
      </c>
      <c r="I121" s="4">
        <v>2.8799999999999999E-2</v>
      </c>
      <c r="J121" s="4">
        <v>3.2500000000000001E-2</v>
      </c>
      <c r="K121" s="3">
        <v>0.03</v>
      </c>
      <c r="L121" s="3">
        <v>0.01</v>
      </c>
      <c r="M121" s="3">
        <v>0.01</v>
      </c>
      <c r="O121" s="4">
        <v>0.51190000000000002</v>
      </c>
      <c r="P121" s="4">
        <v>0</v>
      </c>
    </row>
    <row r="122" spans="1:16" x14ac:dyDescent="0.25">
      <c r="A122" s="2" t="s">
        <v>31</v>
      </c>
      <c r="B122" t="s">
        <v>41</v>
      </c>
      <c r="C122">
        <v>21.839801999999999</v>
      </c>
      <c r="D122">
        <v>3.57</v>
      </c>
      <c r="F122" s="3">
        <v>0.12</v>
      </c>
      <c r="G122" s="8">
        <f>1.65 * (1-(DADOS[[#This Row],[ICMS]]))/100</f>
        <v>1.452E-2</v>
      </c>
      <c r="H122" s="7">
        <f>7.6% * (1-(DADOS[[#This Row],[ICMS]]))</f>
        <v>6.6879999999999995E-2</v>
      </c>
      <c r="I122" s="4">
        <v>2.8799999999999999E-2</v>
      </c>
      <c r="J122" s="4">
        <v>3.2500000000000001E-2</v>
      </c>
      <c r="K122" s="3">
        <v>0.03</v>
      </c>
      <c r="L122" s="3">
        <v>0.01</v>
      </c>
      <c r="M122" s="3">
        <v>0.01</v>
      </c>
      <c r="O122" s="4">
        <v>0.51190000000000002</v>
      </c>
      <c r="P122" s="4">
        <v>0</v>
      </c>
    </row>
    <row r="123" spans="1:16" x14ac:dyDescent="0.25">
      <c r="A123" s="2" t="s">
        <v>32</v>
      </c>
      <c r="B123" t="s">
        <v>41</v>
      </c>
      <c r="C123">
        <v>22.173525000000001</v>
      </c>
      <c r="D123">
        <v>3.57</v>
      </c>
      <c r="F123" s="3">
        <v>0.12</v>
      </c>
      <c r="G123" s="8">
        <f>1.65 * (1-(DADOS[[#This Row],[ICMS]]))/100</f>
        <v>1.452E-2</v>
      </c>
      <c r="H123" s="7">
        <f>7.6% * (1-(DADOS[[#This Row],[ICMS]]))</f>
        <v>6.6879999999999995E-2</v>
      </c>
      <c r="I123" s="4">
        <v>2.8799999999999999E-2</v>
      </c>
      <c r="J123" s="4">
        <v>3.2500000000000001E-2</v>
      </c>
      <c r="K123" s="3">
        <v>0.03</v>
      </c>
      <c r="L123" s="3">
        <v>0.01</v>
      </c>
      <c r="M123" s="3">
        <v>0.01</v>
      </c>
      <c r="O123" s="4">
        <v>0.51190000000000002</v>
      </c>
      <c r="P123" s="4">
        <v>0</v>
      </c>
    </row>
    <row r="124" spans="1:16" x14ac:dyDescent="0.25">
      <c r="A124" s="2" t="s">
        <v>33</v>
      </c>
      <c r="B124" t="s">
        <v>41</v>
      </c>
      <c r="C124">
        <v>10.796796000000001</v>
      </c>
      <c r="D124">
        <v>3.57</v>
      </c>
      <c r="F124" s="3">
        <v>0.12</v>
      </c>
      <c r="G124" s="8">
        <f>1.65 * (1-(DADOS[[#This Row],[ICMS]]))/100</f>
        <v>1.452E-2</v>
      </c>
      <c r="H124" s="7">
        <f>7.6% * (1-(DADOS[[#This Row],[ICMS]]))</f>
        <v>6.6879999999999995E-2</v>
      </c>
      <c r="I124" s="4">
        <v>2.8799999999999999E-2</v>
      </c>
      <c r="J124" s="4">
        <v>3.2500000000000001E-2</v>
      </c>
      <c r="K124" s="3">
        <v>0.03</v>
      </c>
      <c r="L124" s="3">
        <v>0.01</v>
      </c>
      <c r="M124" s="3">
        <v>0.01</v>
      </c>
      <c r="O124" s="4">
        <v>0.51190000000000002</v>
      </c>
      <c r="P124" s="4">
        <v>0</v>
      </c>
    </row>
    <row r="125" spans="1:16" x14ac:dyDescent="0.25">
      <c r="A125" s="2" t="s">
        <v>34</v>
      </c>
      <c r="B125" t="s">
        <v>41</v>
      </c>
      <c r="C125">
        <v>15.917291000000001</v>
      </c>
      <c r="D125">
        <v>3.57</v>
      </c>
      <c r="F125" s="3">
        <v>0.12</v>
      </c>
      <c r="G125" s="8">
        <f>1.65 * (1-(DADOS[[#This Row],[ICMS]]))/100</f>
        <v>1.452E-2</v>
      </c>
      <c r="H125" s="7">
        <f>7.6% * (1-(DADOS[[#This Row],[ICMS]]))</f>
        <v>6.6879999999999995E-2</v>
      </c>
      <c r="I125" s="4">
        <v>2.8799999999999999E-2</v>
      </c>
      <c r="J125" s="4">
        <v>3.2500000000000001E-2</v>
      </c>
      <c r="K125" s="3">
        <v>0.03</v>
      </c>
      <c r="L125" s="3">
        <v>0.01</v>
      </c>
      <c r="M125" s="3">
        <v>0.01</v>
      </c>
      <c r="O125" s="4">
        <v>0.51190000000000002</v>
      </c>
      <c r="P125" s="4">
        <v>0</v>
      </c>
    </row>
    <row r="126" spans="1:16" x14ac:dyDescent="0.25">
      <c r="A126" s="2" t="s">
        <v>35</v>
      </c>
      <c r="B126" t="s">
        <v>41</v>
      </c>
      <c r="C126">
        <v>28.179421000000001</v>
      </c>
      <c r="D126">
        <v>3.57</v>
      </c>
      <c r="F126" s="3">
        <v>0.12</v>
      </c>
      <c r="G126" s="8">
        <f>1.65 * (1-(DADOS[[#This Row],[ICMS]]))/100</f>
        <v>1.452E-2</v>
      </c>
      <c r="H126" s="7">
        <f>7.6% * (1-(DADOS[[#This Row],[ICMS]]))</f>
        <v>6.6879999999999995E-2</v>
      </c>
      <c r="I126" s="4">
        <v>2.8799999999999999E-2</v>
      </c>
      <c r="J126" s="4">
        <v>3.2500000000000001E-2</v>
      </c>
      <c r="K126" s="3">
        <v>0.03</v>
      </c>
      <c r="L126" s="3">
        <v>0.01</v>
      </c>
      <c r="M126" s="3">
        <v>0.01</v>
      </c>
      <c r="O126" s="4">
        <v>0.51190000000000002</v>
      </c>
      <c r="P126" s="4">
        <v>0</v>
      </c>
    </row>
    <row r="127" spans="1:16" x14ac:dyDescent="0.25">
      <c r="A127" s="2" t="s">
        <v>36</v>
      </c>
      <c r="B127" t="s">
        <v>41</v>
      </c>
      <c r="C127">
        <v>15.942743</v>
      </c>
      <c r="D127">
        <v>3.57</v>
      </c>
      <c r="F127" s="3">
        <v>0.12</v>
      </c>
      <c r="G127" s="8">
        <f>1.65 * (1-(DADOS[[#This Row],[ICMS]]))/100</f>
        <v>1.452E-2</v>
      </c>
      <c r="H127" s="7">
        <f>7.6% * (1-(DADOS[[#This Row],[ICMS]]))</f>
        <v>6.6879999999999995E-2</v>
      </c>
      <c r="I127" s="4">
        <v>2.8799999999999999E-2</v>
      </c>
      <c r="J127" s="4">
        <v>3.2500000000000001E-2</v>
      </c>
      <c r="K127" s="3">
        <v>0.03</v>
      </c>
      <c r="L127" s="3">
        <v>0.01</v>
      </c>
      <c r="M127" s="3">
        <v>0.01</v>
      </c>
      <c r="O127" s="4">
        <v>0.51190000000000002</v>
      </c>
      <c r="P127" s="4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ademilson nunes da silva</dc:creator>
  <cp:lastModifiedBy>ademilson nunes da silva</cp:lastModifiedBy>
  <dcterms:created xsi:type="dcterms:W3CDTF">2025-03-27T19:33:29Z</dcterms:created>
  <dcterms:modified xsi:type="dcterms:W3CDTF">2025-04-02T14:20:56Z</dcterms:modified>
</cp:coreProperties>
</file>