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60eb030865d8ea/Desktop/Analytical Decision Modelling/"/>
    </mc:Choice>
  </mc:AlternateContent>
  <xr:revisionPtr revIDLastSave="7551" documentId="8_{0345B5CE-557B-4958-9769-39A302AF2199}" xr6:coauthVersionLast="47" xr6:coauthVersionMax="47" xr10:uidLastSave="{78E3F1F3-662F-48E5-BBEC-10E3BBA4884D}"/>
  <bookViews>
    <workbookView xWindow="-110" yWindow="-110" windowWidth="25820" windowHeight="15500" xr2:uid="{00000000-000D-0000-FFFF-FFFF00000000}"/>
  </bookViews>
  <sheets>
    <sheet name="Data" sheetId="1" r:id="rId1"/>
  </sheets>
  <definedNames>
    <definedName name="actualcapacitymonth1">Data!$P$26:$P$28</definedName>
    <definedName name="actualcapacitymonth2">Data!$U$26:$U$28</definedName>
    <definedName name="actualcarrierperpriceinterval">Data!$AC$4:$AC$12</definedName>
    <definedName name="actualdestinationvolume">Data!$N$13:$W$13</definedName>
    <definedName name="binaries">Data!$Y$4:$Y$12</definedName>
    <definedName name="forecasteddestinationvolume">Data!$N$15:$W$15</definedName>
    <definedName name="lowerboundcarriermonth1">Data!$N$26:$N$28</definedName>
    <definedName name="lowerboundcarriermonth2">Data!$S$26:$S$28</definedName>
    <definedName name="lowerboundcarrierpriceinterval">Data!$AA$4:$AA$12</definedName>
    <definedName name="solver_adj" localSheetId="0" hidden="1">Data!$N$4:$W$12,Data!$Y$4:$Y$12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Data!$P$26:$P$28</definedName>
    <definedName name="solver_lhs10" localSheetId="0" hidden="1">Data!$AC$4:$AC$12</definedName>
    <definedName name="solver_lhs2" localSheetId="0" hidden="1">Data!$N$19:$N$21</definedName>
    <definedName name="solver_lhs3" localSheetId="0" hidden="1">Data!$N$4:$W$12</definedName>
    <definedName name="solver_lhs4" localSheetId="0" hidden="1">Data!$Y$4:$Y$12</definedName>
    <definedName name="solver_lhs5" localSheetId="0" hidden="1">Data!$N$13:$W$13</definedName>
    <definedName name="solver_lhs6" localSheetId="0" hidden="1">Data!$AC$4:$AC$12</definedName>
    <definedName name="solver_lhs7" localSheetId="0" hidden="1">Data!$U$26:$U$28</definedName>
    <definedName name="solver_lhs8" localSheetId="0" hidden="1">Data!$P$26:$P$28</definedName>
    <definedName name="solver_lhs9" localSheetId="0" hidden="1">Data!$U$26:$U$28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Data!$N$33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1</definedName>
    <definedName name="solver_rel2" localSheetId="0" hidden="1">2</definedName>
    <definedName name="solver_rel3" localSheetId="0" hidden="1">4</definedName>
    <definedName name="solver_rel4" localSheetId="0" hidden="1">5</definedName>
    <definedName name="solver_rel5" localSheetId="0" hidden="1">2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hs1" localSheetId="0" hidden="1">lowerboundcarriermonth1</definedName>
    <definedName name="solver_rhs10" localSheetId="0" hidden="1">upperboundcarrierpriceinterval</definedName>
    <definedName name="solver_rhs2" localSheetId="0" hidden="1">1</definedName>
    <definedName name="solver_rhs3" localSheetId="0" hidden="1">"integer"</definedName>
    <definedName name="solver_rhs4" localSheetId="0" hidden="1">"binary"</definedName>
    <definedName name="solver_rhs5" localSheetId="0" hidden="1">forecasteddestinationvolume</definedName>
    <definedName name="solver_rhs6" localSheetId="0" hidden="1">lowerboundcarrierpriceinterval</definedName>
    <definedName name="solver_rhs7" localSheetId="0" hidden="1">upperboundcarriermonth2</definedName>
    <definedName name="solver_rhs8" localSheetId="0" hidden="1">upperboundcarriermonth1</definedName>
    <definedName name="solver_rhs9" localSheetId="0" hidden="1">lowerboundcarriermonth2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umofbinaries">Data!$N$19:$N$21</definedName>
    <definedName name="totalcost">Data!$N$33</definedName>
    <definedName name="upperboundcarriermonth1">Data!$R$26:$R$28</definedName>
    <definedName name="upperboundcarriermonth2">Data!$W$26:$W$28</definedName>
    <definedName name="upperboundcarrierpriceinterval">Data!$AE$4:$AE$12</definedName>
    <definedName name="volumecarrierpriceintervalmonth">Data!$N$4:$W$12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1" l="1" a="1"/>
  <c r="N32" i="1" s="1"/>
  <c r="N31" i="1"/>
  <c r="W27" i="1"/>
  <c r="W28" i="1"/>
  <c r="S27" i="1"/>
  <c r="S28" i="1"/>
  <c r="W26" i="1"/>
  <c r="U28" i="1"/>
  <c r="U27" i="1"/>
  <c r="U26" i="1"/>
  <c r="S26" i="1"/>
  <c r="R27" i="1"/>
  <c r="R28" i="1"/>
  <c r="R26" i="1"/>
  <c r="P28" i="1"/>
  <c r="P27" i="1"/>
  <c r="P26" i="1"/>
  <c r="N28" i="1"/>
  <c r="N27" i="1"/>
  <c r="N26" i="1"/>
  <c r="N21" i="1"/>
  <c r="N20" i="1"/>
  <c r="N19" i="1"/>
  <c r="W13" i="1"/>
  <c r="V13" i="1"/>
  <c r="U13" i="1"/>
  <c r="T13" i="1"/>
  <c r="S13" i="1"/>
  <c r="R13" i="1"/>
  <c r="Q13" i="1"/>
  <c r="P13" i="1"/>
  <c r="O13" i="1"/>
  <c r="N13" i="1"/>
  <c r="AE12" i="1"/>
  <c r="AC12" i="1"/>
  <c r="AA12" i="1"/>
  <c r="AE11" i="1"/>
  <c r="AC11" i="1"/>
  <c r="AA11" i="1"/>
  <c r="AE10" i="1"/>
  <c r="AC10" i="1"/>
  <c r="AA10" i="1"/>
  <c r="AE9" i="1"/>
  <c r="AC9" i="1"/>
  <c r="AA9" i="1"/>
  <c r="AE8" i="1"/>
  <c r="AC8" i="1"/>
  <c r="AA8" i="1"/>
  <c r="AE7" i="1"/>
  <c r="AC7" i="1"/>
  <c r="AA7" i="1"/>
  <c r="AE6" i="1"/>
  <c r="AC6" i="1"/>
  <c r="AA6" i="1"/>
  <c r="AE5" i="1"/>
  <c r="AC5" i="1"/>
  <c r="AA5" i="1"/>
  <c r="AE4" i="1"/>
  <c r="AC4" i="1"/>
  <c r="AA4" i="1"/>
  <c r="N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See "Selecting Telecommunication Carriers to Obtain Volume Discounts" in Interfaces, Vol. 35, No. 2, 2005.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The upper limit for each 3rd price interval is essentially infinite, so any large number here will suffice.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<sst xmlns="http://schemas.openxmlformats.org/spreadsheetml/2006/main" count="135" uniqueCount="35">
  <si>
    <t>Carrier selection for telecommunication company with volume discounts</t>
  </si>
  <si>
    <t>Inputs</t>
  </si>
  <si>
    <t>Unit prices</t>
  </si>
  <si>
    <t>Carrier 1</t>
  </si>
  <si>
    <t>Dest 1</t>
  </si>
  <si>
    <t>Dest 2</t>
  </si>
  <si>
    <t>Dest 3</t>
  </si>
  <si>
    <t>Dest 4</t>
  </si>
  <si>
    <t>Dest 5</t>
  </si>
  <si>
    <t>Lower limit</t>
  </si>
  <si>
    <t>Upper limit</t>
  </si>
  <si>
    <t>Price intervals</t>
  </si>
  <si>
    <t>Carrier 2</t>
  </si>
  <si>
    <t>Carrier 3</t>
  </si>
  <si>
    <t>Month 1</t>
  </si>
  <si>
    <t>Month 2</t>
  </si>
  <si>
    <t>Penalties per call-minute</t>
  </si>
  <si>
    <t>Forecasted volumes</t>
  </si>
  <si>
    <t>Lower bound</t>
  </si>
  <si>
    <t>Upper bound</t>
  </si>
  <si>
    <t>Lower and upper bounds on capacity</t>
  </si>
  <si>
    <t>Total cost</t>
  </si>
  <si>
    <t>Penalty cost</t>
  </si>
  <si>
    <t>Routing of calls</t>
  </si>
  <si>
    <t>Binary variable</t>
  </si>
  <si>
    <t>lower bound</t>
  </si>
  <si>
    <t>actual</t>
  </si>
  <si>
    <t>upper bound</t>
  </si>
  <si>
    <t>&lt;=</t>
  </si>
  <si>
    <t>Total per destination</t>
  </si>
  <si>
    <t>Forecasted volume</t>
  </si>
  <si>
    <t>=</t>
  </si>
  <si>
    <t>Binary constraints</t>
  </si>
  <si>
    <t>Monthly bound on carriers</t>
  </si>
  <si>
    <t>Total carrier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</si>
</sst>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1" fontId="5" fillId="0" borderId="1" xfId="0" applyNumberFormat="1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1" fontId="5" fillId="2" borderId="1" xfId="0" applyNumberFormat="1" applyFont="1" applyFill="1" applyBorder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42"/>
  <sheetViews>
    <sheetView tabSelected="1" zoomScale="80" zoomScaleNormal="80" workbookViewId="0">
      <selection activeCell="A3" sqref="A3"/>
    </sheetView>
  </sheetViews>
  <sheetFormatPr defaultColWidth="9.1796875" defaultRowHeight="14.5" x14ac:dyDescent="0.35"/>
  <cols>
    <col min="1" max="1" width="32.36328125" style="1" customWidth="1"/>
    <col min="2" max="5" width="11.90625" style="1" bestFit="1" customWidth="1"/>
    <col min="6" max="6" width="6.26953125" style="1" bestFit="1" customWidth="1"/>
    <col min="7" max="7" width="8.08984375" style="1" bestFit="1" customWidth="1"/>
    <col min="8" max="11" width="6.26953125" style="1" bestFit="1" customWidth="1"/>
    <col min="12" max="12" width="9.1796875" style="1"/>
    <col min="13" max="13" width="23.36328125" style="1" bestFit="1" customWidth="1"/>
    <col min="14" max="14" width="12.26953125" style="1" bestFit="1" customWidth="1"/>
    <col min="15" max="17" width="6.26953125" style="1" bestFit="1" customWidth="1"/>
    <col min="18" max="18" width="11.7265625" style="1" bestFit="1" customWidth="1"/>
    <col min="19" max="19" width="11.453125" style="1" bestFit="1" customWidth="1"/>
    <col min="20" max="22" width="6.26953125" style="1" bestFit="1" customWidth="1"/>
    <col min="23" max="23" width="11.7265625" style="1" bestFit="1" customWidth="1"/>
    <col min="24" max="24" width="9.1796875" style="1"/>
    <col min="25" max="25" width="13.36328125" style="1" bestFit="1" customWidth="1"/>
    <col min="26" max="26" width="9.1796875" style="1"/>
    <col min="27" max="27" width="11.453125" style="1" bestFit="1" customWidth="1"/>
    <col min="28" max="28" width="3.08984375" style="1" bestFit="1" customWidth="1"/>
    <col min="29" max="29" width="6.08984375" style="1" bestFit="1" customWidth="1"/>
    <col min="30" max="30" width="3.08984375" style="1" bestFit="1" customWidth="1"/>
    <col min="31" max="31" width="11.7265625" style="1" bestFit="1" customWidth="1"/>
    <col min="32" max="16384" width="9.1796875" style="1"/>
  </cols>
  <sheetData>
    <row r="1" spans="1:31" ht="43.5" x14ac:dyDescent="0.35">
      <c r="A1" s="11" t="s">
        <v>0</v>
      </c>
      <c r="B1" s="2"/>
    </row>
    <row r="2" spans="1:31" ht="12.75" customHeight="1" x14ac:dyDescent="0.35">
      <c r="A2" s="2"/>
      <c r="B2" s="2"/>
      <c r="M2" s="5" t="s">
        <v>23</v>
      </c>
      <c r="N2" s="13" t="s">
        <v>14</v>
      </c>
      <c r="O2" s="14"/>
      <c r="P2" s="14"/>
      <c r="Q2" s="14"/>
      <c r="R2" s="15"/>
      <c r="S2" s="13" t="s">
        <v>15</v>
      </c>
      <c r="T2" s="14"/>
      <c r="U2" s="14"/>
      <c r="V2" s="14"/>
      <c r="W2" s="15"/>
    </row>
    <row r="3" spans="1:31" x14ac:dyDescent="0.35">
      <c r="A3" s="2" t="s">
        <v>1</v>
      </c>
      <c r="B3" s="2"/>
      <c r="M3" s="6"/>
      <c r="N3" s="6" t="s">
        <v>4</v>
      </c>
      <c r="O3" s="6" t="s">
        <v>5</v>
      </c>
      <c r="P3" s="6" t="s">
        <v>6</v>
      </c>
      <c r="Q3" s="6" t="s">
        <v>7</v>
      </c>
      <c r="R3" s="6" t="s">
        <v>8</v>
      </c>
      <c r="S3" s="6" t="s">
        <v>4</v>
      </c>
      <c r="T3" s="6" t="s">
        <v>5</v>
      </c>
      <c r="U3" s="6" t="s">
        <v>6</v>
      </c>
      <c r="V3" s="6" t="s">
        <v>7</v>
      </c>
      <c r="W3" s="6" t="s">
        <v>8</v>
      </c>
      <c r="Y3" s="6" t="s">
        <v>24</v>
      </c>
      <c r="AA3" s="6" t="s">
        <v>25</v>
      </c>
      <c r="AB3" s="4"/>
      <c r="AC3" s="4" t="s">
        <v>26</v>
      </c>
      <c r="AD3" s="4"/>
      <c r="AE3" s="4" t="s">
        <v>27</v>
      </c>
    </row>
    <row r="4" spans="1:31" x14ac:dyDescent="0.35">
      <c r="M4" s="4" t="s">
        <v>3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Y4" s="8">
        <v>0</v>
      </c>
      <c r="AA4" s="4">
        <f>Y4*B6</f>
        <v>0</v>
      </c>
      <c r="AB4" s="4" t="s">
        <v>28</v>
      </c>
      <c r="AC4" s="4">
        <f>SUM(N4:W4)</f>
        <v>0</v>
      </c>
      <c r="AD4" s="4" t="s">
        <v>28</v>
      </c>
      <c r="AE4" s="4">
        <f>Y4*C6</f>
        <v>0</v>
      </c>
    </row>
    <row r="5" spans="1:31" x14ac:dyDescent="0.35">
      <c r="A5" s="5" t="s">
        <v>11</v>
      </c>
      <c r="B5" s="6" t="s">
        <v>9</v>
      </c>
      <c r="C5" s="6" t="s">
        <v>10</v>
      </c>
      <c r="D5" s="3"/>
      <c r="M5" s="4"/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Y5" s="8">
        <v>0</v>
      </c>
      <c r="AA5" s="4">
        <f t="shared" ref="AA5:AA12" si="0">Y5*B7</f>
        <v>0</v>
      </c>
      <c r="AB5" s="4" t="s">
        <v>28</v>
      </c>
      <c r="AC5" s="4">
        <f t="shared" ref="AC5:AC12" si="1">SUM(N5:W5)</f>
        <v>0</v>
      </c>
      <c r="AD5" s="4" t="s">
        <v>28</v>
      </c>
      <c r="AE5" s="4">
        <f t="shared" ref="AE5:AE12" si="2">Y5*C7</f>
        <v>0</v>
      </c>
    </row>
    <row r="6" spans="1:31" x14ac:dyDescent="0.35">
      <c r="A6" s="16" t="s">
        <v>3</v>
      </c>
      <c r="B6" s="4">
        <v>0</v>
      </c>
      <c r="C6" s="4">
        <v>2000</v>
      </c>
      <c r="M6" s="4"/>
      <c r="N6" s="8">
        <v>0</v>
      </c>
      <c r="O6" s="8">
        <v>800</v>
      </c>
      <c r="P6" s="8">
        <v>0</v>
      </c>
      <c r="Q6" s="8">
        <v>1200</v>
      </c>
      <c r="R6" s="8">
        <v>0</v>
      </c>
      <c r="S6" s="8">
        <v>0</v>
      </c>
      <c r="T6" s="8">
        <v>500</v>
      </c>
      <c r="U6" s="8">
        <v>0</v>
      </c>
      <c r="V6" s="8">
        <v>1500</v>
      </c>
      <c r="W6" s="8">
        <v>0</v>
      </c>
      <c r="Y6" s="8">
        <v>1</v>
      </c>
      <c r="AA6" s="4">
        <f t="shared" si="0"/>
        <v>4000</v>
      </c>
      <c r="AB6" s="4" t="s">
        <v>28</v>
      </c>
      <c r="AC6" s="4">
        <f t="shared" si="1"/>
        <v>4000</v>
      </c>
      <c r="AD6" s="4" t="s">
        <v>28</v>
      </c>
      <c r="AE6" s="4">
        <f t="shared" si="2"/>
        <v>50000</v>
      </c>
    </row>
    <row r="7" spans="1:31" x14ac:dyDescent="0.35">
      <c r="A7" s="17"/>
      <c r="B7" s="4">
        <v>2000</v>
      </c>
      <c r="C7" s="4">
        <v>4000</v>
      </c>
      <c r="M7" s="4" t="s">
        <v>12</v>
      </c>
      <c r="N7" s="9">
        <v>300</v>
      </c>
      <c r="O7" s="9">
        <v>200</v>
      </c>
      <c r="P7" s="9">
        <v>0</v>
      </c>
      <c r="Q7" s="9">
        <v>0</v>
      </c>
      <c r="R7" s="9">
        <v>0</v>
      </c>
      <c r="S7" s="9">
        <v>0</v>
      </c>
      <c r="T7" s="9">
        <v>500</v>
      </c>
      <c r="U7" s="9">
        <v>0</v>
      </c>
      <c r="V7" s="9">
        <v>0</v>
      </c>
      <c r="W7" s="9">
        <v>0</v>
      </c>
      <c r="Y7" s="9">
        <v>1</v>
      </c>
      <c r="AA7" s="4">
        <f t="shared" si="0"/>
        <v>0</v>
      </c>
      <c r="AB7" s="4" t="s">
        <v>28</v>
      </c>
      <c r="AC7" s="4">
        <f t="shared" si="1"/>
        <v>1000</v>
      </c>
      <c r="AD7" s="4" t="s">
        <v>28</v>
      </c>
      <c r="AE7" s="4">
        <f t="shared" si="2"/>
        <v>2500</v>
      </c>
    </row>
    <row r="8" spans="1:31" x14ac:dyDescent="0.35">
      <c r="A8" s="18"/>
      <c r="B8" s="4">
        <v>4000</v>
      </c>
      <c r="C8" s="4">
        <v>50000</v>
      </c>
      <c r="M8" s="4"/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Y8" s="8">
        <v>0</v>
      </c>
      <c r="AA8" s="4">
        <f t="shared" si="0"/>
        <v>0</v>
      </c>
      <c r="AB8" s="4" t="s">
        <v>28</v>
      </c>
      <c r="AC8" s="4">
        <f t="shared" si="1"/>
        <v>0</v>
      </c>
      <c r="AD8" s="4" t="s">
        <v>28</v>
      </c>
      <c r="AE8" s="4">
        <f t="shared" si="2"/>
        <v>0</v>
      </c>
    </row>
    <row r="9" spans="1:31" ht="14.5" customHeight="1" x14ac:dyDescent="0.35">
      <c r="A9" s="16" t="s">
        <v>12</v>
      </c>
      <c r="B9" s="6">
        <v>0</v>
      </c>
      <c r="C9" s="6">
        <v>2500</v>
      </c>
      <c r="D9" s="3"/>
      <c r="M9" s="4"/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v>0</v>
      </c>
      <c r="W9" s="8">
        <v>0</v>
      </c>
      <c r="Y9" s="8">
        <v>0</v>
      </c>
      <c r="AA9" s="4">
        <f t="shared" si="0"/>
        <v>0</v>
      </c>
      <c r="AB9" s="4" t="s">
        <v>28</v>
      </c>
      <c r="AC9" s="7">
        <f t="shared" si="1"/>
        <v>0</v>
      </c>
      <c r="AD9" s="4" t="s">
        <v>28</v>
      </c>
      <c r="AE9" s="4">
        <f t="shared" si="2"/>
        <v>0</v>
      </c>
    </row>
    <row r="10" spans="1:31" x14ac:dyDescent="0.35">
      <c r="A10" s="17"/>
      <c r="B10" s="4">
        <v>2500</v>
      </c>
      <c r="C10" s="4">
        <v>5000</v>
      </c>
      <c r="M10" s="4" t="s">
        <v>13</v>
      </c>
      <c r="N10" s="10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Y10" s="8">
        <v>0</v>
      </c>
      <c r="AA10" s="4">
        <f t="shared" si="0"/>
        <v>0</v>
      </c>
      <c r="AB10" s="4" t="s">
        <v>28</v>
      </c>
      <c r="AC10" s="7">
        <f t="shared" si="1"/>
        <v>0</v>
      </c>
      <c r="AD10" s="4" t="s">
        <v>28</v>
      </c>
      <c r="AE10" s="4">
        <f t="shared" si="2"/>
        <v>0</v>
      </c>
    </row>
    <row r="11" spans="1:31" x14ac:dyDescent="0.35">
      <c r="A11" s="18"/>
      <c r="B11" s="4">
        <v>5000</v>
      </c>
      <c r="C11" s="4">
        <v>50000</v>
      </c>
      <c r="M11" s="6"/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Y11" s="9">
        <v>0</v>
      </c>
      <c r="AA11" s="4">
        <f t="shared" si="0"/>
        <v>0</v>
      </c>
      <c r="AB11" s="4" t="s">
        <v>28</v>
      </c>
      <c r="AC11" s="4">
        <f t="shared" si="1"/>
        <v>0</v>
      </c>
      <c r="AD11" s="4" t="s">
        <v>28</v>
      </c>
      <c r="AE11" s="4">
        <f t="shared" si="2"/>
        <v>0</v>
      </c>
    </row>
    <row r="12" spans="1:31" x14ac:dyDescent="0.35">
      <c r="A12" s="16" t="s">
        <v>13</v>
      </c>
      <c r="B12" s="4">
        <v>0</v>
      </c>
      <c r="C12" s="4">
        <v>2000</v>
      </c>
      <c r="M12" s="4"/>
      <c r="N12" s="8">
        <v>200</v>
      </c>
      <c r="O12" s="8">
        <v>0</v>
      </c>
      <c r="P12" s="8">
        <v>800</v>
      </c>
      <c r="Q12" s="8">
        <v>0</v>
      </c>
      <c r="R12" s="8">
        <v>900</v>
      </c>
      <c r="S12" s="8">
        <v>700</v>
      </c>
      <c r="T12" s="8">
        <v>0</v>
      </c>
      <c r="U12" s="8">
        <v>600</v>
      </c>
      <c r="V12" s="8">
        <v>0</v>
      </c>
      <c r="W12" s="8">
        <v>700</v>
      </c>
      <c r="Y12" s="8">
        <v>1</v>
      </c>
      <c r="AA12" s="4">
        <f t="shared" si="0"/>
        <v>3500</v>
      </c>
      <c r="AB12" s="4" t="s">
        <v>28</v>
      </c>
      <c r="AC12" s="4">
        <f t="shared" si="1"/>
        <v>3900</v>
      </c>
      <c r="AD12" s="4" t="s">
        <v>28</v>
      </c>
      <c r="AE12" s="4">
        <f t="shared" si="2"/>
        <v>50000</v>
      </c>
    </row>
    <row r="13" spans="1:31" x14ac:dyDescent="0.35">
      <c r="A13" s="17"/>
      <c r="B13" s="6">
        <v>2000</v>
      </c>
      <c r="C13" s="6">
        <v>3500</v>
      </c>
      <c r="D13" s="3"/>
      <c r="M13" s="4" t="s">
        <v>29</v>
      </c>
      <c r="N13" s="4">
        <f>SUM(N4:N12)</f>
        <v>500</v>
      </c>
      <c r="O13" s="4">
        <f t="shared" ref="O13:W13" si="3">SUM(O4:O12)</f>
        <v>1000</v>
      </c>
      <c r="P13" s="4">
        <f t="shared" si="3"/>
        <v>800</v>
      </c>
      <c r="Q13" s="4">
        <f t="shared" si="3"/>
        <v>1200</v>
      </c>
      <c r="R13" s="4">
        <f t="shared" si="3"/>
        <v>900</v>
      </c>
      <c r="S13" s="4">
        <f t="shared" si="3"/>
        <v>700</v>
      </c>
      <c r="T13" s="4">
        <f t="shared" si="3"/>
        <v>1000</v>
      </c>
      <c r="U13" s="4">
        <f t="shared" si="3"/>
        <v>600</v>
      </c>
      <c r="V13" s="4">
        <f t="shared" si="3"/>
        <v>1500</v>
      </c>
      <c r="W13" s="4">
        <f t="shared" si="3"/>
        <v>700</v>
      </c>
    </row>
    <row r="14" spans="1:31" x14ac:dyDescent="0.35">
      <c r="A14" s="18"/>
      <c r="B14" s="4">
        <v>3500</v>
      </c>
      <c r="C14" s="4">
        <v>50000</v>
      </c>
      <c r="M14" s="4"/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31</v>
      </c>
      <c r="W14" s="4" t="s">
        <v>31</v>
      </c>
    </row>
    <row r="15" spans="1:31" x14ac:dyDescent="0.35">
      <c r="M15" s="4" t="s">
        <v>30</v>
      </c>
      <c r="N15" s="4">
        <v>500</v>
      </c>
      <c r="O15" s="4">
        <v>1000</v>
      </c>
      <c r="P15" s="4">
        <v>800</v>
      </c>
      <c r="Q15" s="4">
        <v>1200</v>
      </c>
      <c r="R15" s="4">
        <v>900</v>
      </c>
      <c r="S15" s="4">
        <v>700</v>
      </c>
      <c r="T15" s="4">
        <v>1000</v>
      </c>
      <c r="U15" s="4">
        <v>600</v>
      </c>
      <c r="V15" s="4">
        <v>1500</v>
      </c>
      <c r="W15" s="4">
        <v>700</v>
      </c>
    </row>
    <row r="16" spans="1:31" x14ac:dyDescent="0.35">
      <c r="A16" s="5" t="s">
        <v>2</v>
      </c>
      <c r="B16" s="13" t="s">
        <v>14</v>
      </c>
      <c r="C16" s="14"/>
      <c r="D16" s="14"/>
      <c r="E16" s="14"/>
      <c r="F16" s="15"/>
      <c r="G16" s="13" t="s">
        <v>15</v>
      </c>
      <c r="H16" s="14"/>
      <c r="I16" s="14"/>
      <c r="J16" s="14"/>
      <c r="K16" s="15"/>
    </row>
    <row r="17" spans="1:23" x14ac:dyDescent="0.35">
      <c r="A17" s="6"/>
      <c r="B17" s="6" t="s">
        <v>4</v>
      </c>
      <c r="C17" s="6" t="s">
        <v>5</v>
      </c>
      <c r="D17" s="6" t="s">
        <v>6</v>
      </c>
      <c r="E17" s="6" t="s">
        <v>7</v>
      </c>
      <c r="F17" s="6" t="s">
        <v>8</v>
      </c>
      <c r="G17" s="6" t="s">
        <v>4</v>
      </c>
      <c r="H17" s="6" t="s">
        <v>5</v>
      </c>
      <c r="I17" s="6" t="s">
        <v>6</v>
      </c>
      <c r="J17" s="6" t="s">
        <v>7</v>
      </c>
      <c r="K17" s="6" t="s">
        <v>8</v>
      </c>
    </row>
    <row r="18" spans="1:23" x14ac:dyDescent="0.35">
      <c r="A18" s="16" t="s">
        <v>3</v>
      </c>
      <c r="B18" s="4">
        <v>9</v>
      </c>
      <c r="C18" s="4">
        <v>12</v>
      </c>
      <c r="D18" s="4">
        <v>15</v>
      </c>
      <c r="E18" s="4">
        <v>10</v>
      </c>
      <c r="F18" s="4">
        <v>15</v>
      </c>
      <c r="G18" s="4">
        <v>9</v>
      </c>
      <c r="H18" s="4">
        <v>12</v>
      </c>
      <c r="I18" s="4">
        <v>15</v>
      </c>
      <c r="J18" s="4">
        <v>10</v>
      </c>
      <c r="K18" s="4">
        <v>15</v>
      </c>
      <c r="M18" s="12" t="s">
        <v>32</v>
      </c>
      <c r="N18" s="12"/>
      <c r="O18" s="12"/>
      <c r="P18" s="12"/>
    </row>
    <row r="19" spans="1:23" x14ac:dyDescent="0.35">
      <c r="A19" s="17"/>
      <c r="B19" s="4">
        <v>8</v>
      </c>
      <c r="C19" s="4">
        <v>10</v>
      </c>
      <c r="D19" s="4">
        <v>13</v>
      </c>
      <c r="E19" s="4">
        <v>8</v>
      </c>
      <c r="F19" s="4">
        <v>13</v>
      </c>
      <c r="G19" s="4">
        <v>8</v>
      </c>
      <c r="H19" s="4">
        <v>10</v>
      </c>
      <c r="I19" s="4">
        <v>13</v>
      </c>
      <c r="J19" s="4">
        <v>8</v>
      </c>
      <c r="K19" s="4">
        <v>13</v>
      </c>
      <c r="M19" s="4" t="s">
        <v>3</v>
      </c>
      <c r="N19" s="4">
        <f>SUM(Y4:Y6)</f>
        <v>1</v>
      </c>
      <c r="O19" s="4" t="s">
        <v>31</v>
      </c>
      <c r="P19" s="4">
        <v>1</v>
      </c>
    </row>
    <row r="20" spans="1:23" x14ac:dyDescent="0.35">
      <c r="A20" s="18"/>
      <c r="B20" s="4">
        <v>7</v>
      </c>
      <c r="C20" s="4">
        <v>8</v>
      </c>
      <c r="D20" s="4">
        <v>10</v>
      </c>
      <c r="E20" s="4">
        <v>5</v>
      </c>
      <c r="F20" s="4">
        <v>10</v>
      </c>
      <c r="G20" s="4">
        <v>7</v>
      </c>
      <c r="H20" s="4">
        <v>8</v>
      </c>
      <c r="I20" s="4">
        <v>10</v>
      </c>
      <c r="J20" s="4">
        <v>5</v>
      </c>
      <c r="K20" s="4">
        <v>10</v>
      </c>
      <c r="M20" s="4" t="s">
        <v>12</v>
      </c>
      <c r="N20" s="4">
        <f>SUM(Y7:Y9)</f>
        <v>1</v>
      </c>
      <c r="O20" s="4" t="s">
        <v>31</v>
      </c>
      <c r="P20" s="4">
        <v>1</v>
      </c>
    </row>
    <row r="21" spans="1:23" x14ac:dyDescent="0.35">
      <c r="A21" s="16" t="s">
        <v>12</v>
      </c>
      <c r="B21" s="6">
        <v>10</v>
      </c>
      <c r="C21" s="6">
        <v>13</v>
      </c>
      <c r="D21" s="6">
        <v>17</v>
      </c>
      <c r="E21" s="6">
        <v>11</v>
      </c>
      <c r="F21" s="6">
        <v>16</v>
      </c>
      <c r="G21" s="6">
        <v>10</v>
      </c>
      <c r="H21" s="6">
        <v>13</v>
      </c>
      <c r="I21" s="6">
        <v>17</v>
      </c>
      <c r="J21" s="6">
        <v>11</v>
      </c>
      <c r="K21" s="6">
        <v>16</v>
      </c>
      <c r="M21" s="4" t="s">
        <v>13</v>
      </c>
      <c r="N21" s="4">
        <f>SUM(Y10:Y12)</f>
        <v>1</v>
      </c>
      <c r="O21" s="4" t="s">
        <v>31</v>
      </c>
      <c r="P21" s="4">
        <v>1</v>
      </c>
    </row>
    <row r="22" spans="1:23" x14ac:dyDescent="0.35">
      <c r="A22" s="17"/>
      <c r="B22" s="4">
        <v>9</v>
      </c>
      <c r="C22" s="4">
        <v>11</v>
      </c>
      <c r="D22" s="4">
        <v>15</v>
      </c>
      <c r="E22" s="4">
        <v>9</v>
      </c>
      <c r="F22" s="4">
        <v>14</v>
      </c>
      <c r="G22" s="4">
        <v>9</v>
      </c>
      <c r="H22" s="4">
        <v>11</v>
      </c>
      <c r="I22" s="4">
        <v>15</v>
      </c>
      <c r="J22" s="4">
        <v>9</v>
      </c>
      <c r="K22" s="4">
        <v>14</v>
      </c>
    </row>
    <row r="23" spans="1:23" x14ac:dyDescent="0.35">
      <c r="A23" s="18"/>
      <c r="B23" s="4">
        <v>8</v>
      </c>
      <c r="C23" s="4">
        <v>9</v>
      </c>
      <c r="D23" s="4">
        <v>13</v>
      </c>
      <c r="E23" s="4">
        <v>5</v>
      </c>
      <c r="F23" s="4">
        <v>12</v>
      </c>
      <c r="G23" s="4">
        <v>8</v>
      </c>
      <c r="H23" s="4">
        <v>9</v>
      </c>
      <c r="I23" s="4">
        <v>13</v>
      </c>
      <c r="J23" s="4">
        <v>5</v>
      </c>
      <c r="K23" s="4">
        <v>12</v>
      </c>
      <c r="M23" s="12" t="s">
        <v>33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x14ac:dyDescent="0.35">
      <c r="A24" s="16" t="s">
        <v>13</v>
      </c>
      <c r="B24" s="4">
        <v>8</v>
      </c>
      <c r="C24" s="4">
        <v>14</v>
      </c>
      <c r="D24" s="4">
        <v>17</v>
      </c>
      <c r="E24" s="4">
        <v>12</v>
      </c>
      <c r="F24" s="4">
        <v>14</v>
      </c>
      <c r="G24" s="4">
        <v>8</v>
      </c>
      <c r="H24" s="4">
        <v>14</v>
      </c>
      <c r="I24" s="4">
        <v>17</v>
      </c>
      <c r="J24" s="4">
        <v>12</v>
      </c>
      <c r="K24" s="4">
        <v>14</v>
      </c>
      <c r="M24" s="4"/>
      <c r="N24" s="13" t="s">
        <v>14</v>
      </c>
      <c r="O24" s="14"/>
      <c r="P24" s="14"/>
      <c r="Q24" s="14"/>
      <c r="R24" s="15"/>
      <c r="S24" s="13" t="s">
        <v>15</v>
      </c>
      <c r="T24" s="14"/>
      <c r="U24" s="14"/>
      <c r="V24" s="14"/>
      <c r="W24" s="15"/>
    </row>
    <row r="25" spans="1:23" x14ac:dyDescent="0.35">
      <c r="A25" s="17"/>
      <c r="B25" s="6">
        <v>7</v>
      </c>
      <c r="C25" s="6">
        <v>12</v>
      </c>
      <c r="D25" s="6">
        <v>13</v>
      </c>
      <c r="E25" s="6">
        <v>10</v>
      </c>
      <c r="F25" s="6">
        <v>12</v>
      </c>
      <c r="G25" s="6">
        <v>7</v>
      </c>
      <c r="H25" s="6">
        <v>12</v>
      </c>
      <c r="I25" s="6">
        <v>13</v>
      </c>
      <c r="J25" s="6">
        <v>10</v>
      </c>
      <c r="K25" s="6">
        <v>12</v>
      </c>
      <c r="M25" s="4"/>
      <c r="N25" s="6" t="s">
        <v>25</v>
      </c>
      <c r="O25" s="4"/>
      <c r="P25" s="4" t="s">
        <v>26</v>
      </c>
      <c r="Q25" s="4"/>
      <c r="R25" s="4" t="s">
        <v>27</v>
      </c>
      <c r="S25" s="6" t="s">
        <v>25</v>
      </c>
      <c r="T25" s="4"/>
      <c r="U25" s="4" t="s">
        <v>26</v>
      </c>
      <c r="V25" s="4"/>
      <c r="W25" s="4" t="s">
        <v>27</v>
      </c>
    </row>
    <row r="26" spans="1:23" x14ac:dyDescent="0.35">
      <c r="A26" s="18"/>
      <c r="B26" s="4">
        <v>6</v>
      </c>
      <c r="C26" s="4">
        <v>10</v>
      </c>
      <c r="D26" s="4">
        <v>9</v>
      </c>
      <c r="E26" s="4">
        <v>8</v>
      </c>
      <c r="F26" s="4">
        <v>9</v>
      </c>
      <c r="G26" s="4">
        <v>6</v>
      </c>
      <c r="H26" s="4">
        <v>10</v>
      </c>
      <c r="I26" s="4">
        <v>9</v>
      </c>
      <c r="J26" s="4">
        <v>8</v>
      </c>
      <c r="K26" s="4">
        <v>9</v>
      </c>
      <c r="M26" s="4" t="s">
        <v>3</v>
      </c>
      <c r="N26" s="4">
        <f>B40</f>
        <v>0</v>
      </c>
      <c r="O26" s="4" t="s">
        <v>28</v>
      </c>
      <c r="P26" s="4">
        <f>SUM(N4:R6)</f>
        <v>2000</v>
      </c>
      <c r="Q26" s="4" t="s">
        <v>28</v>
      </c>
      <c r="R26" s="4">
        <f>C40</f>
        <v>2000</v>
      </c>
      <c r="S26" s="4">
        <f>D40</f>
        <v>0</v>
      </c>
      <c r="T26" s="4" t="s">
        <v>28</v>
      </c>
      <c r="U26" s="4">
        <f>SUM(S4:W6)</f>
        <v>2000</v>
      </c>
      <c r="V26" s="4" t="s">
        <v>28</v>
      </c>
      <c r="W26" s="4">
        <f>E40</f>
        <v>2000</v>
      </c>
    </row>
    <row r="27" spans="1:23" x14ac:dyDescent="0.35">
      <c r="M27" s="4" t="s">
        <v>12</v>
      </c>
      <c r="N27" s="4">
        <f t="shared" ref="N27:N28" si="4">B41</f>
        <v>500</v>
      </c>
      <c r="O27" s="4" t="s">
        <v>28</v>
      </c>
      <c r="P27" s="4">
        <f>SUM(N7:R9)</f>
        <v>500</v>
      </c>
      <c r="Q27" s="4" t="s">
        <v>28</v>
      </c>
      <c r="R27" s="4">
        <f t="shared" ref="R27:R28" si="5">C41</f>
        <v>2000</v>
      </c>
      <c r="S27" s="4">
        <f t="shared" ref="S27:S28" si="6">D41</f>
        <v>500</v>
      </c>
      <c r="T27" s="4" t="s">
        <v>28</v>
      </c>
      <c r="U27" s="4">
        <f>SUM(S7:W9)</f>
        <v>500</v>
      </c>
      <c r="V27" s="4" t="s">
        <v>28</v>
      </c>
      <c r="W27" s="4">
        <f t="shared" ref="W27:W28" si="7">E41</f>
        <v>2000</v>
      </c>
    </row>
    <row r="28" spans="1:23" x14ac:dyDescent="0.35">
      <c r="M28" s="4" t="s">
        <v>13</v>
      </c>
      <c r="N28" s="4">
        <f t="shared" si="4"/>
        <v>0</v>
      </c>
      <c r="O28" s="4" t="s">
        <v>28</v>
      </c>
      <c r="P28" s="4">
        <f>SUM(N10:R12)</f>
        <v>1900</v>
      </c>
      <c r="Q28" s="4" t="s">
        <v>28</v>
      </c>
      <c r="R28" s="4">
        <f t="shared" si="5"/>
        <v>2500</v>
      </c>
      <c r="S28" s="4">
        <f t="shared" si="6"/>
        <v>0</v>
      </c>
      <c r="T28" s="4" t="s">
        <v>28</v>
      </c>
      <c r="U28" s="4">
        <f>SUM(S10:W12)</f>
        <v>2000</v>
      </c>
      <c r="V28" s="4" t="s">
        <v>28</v>
      </c>
      <c r="W28" s="4">
        <f t="shared" si="7"/>
        <v>2500</v>
      </c>
    </row>
    <row r="29" spans="1:23" x14ac:dyDescent="0.35">
      <c r="A29" s="5" t="s">
        <v>16</v>
      </c>
      <c r="B29" s="13" t="s">
        <v>14</v>
      </c>
      <c r="C29" s="14"/>
      <c r="D29" s="14"/>
      <c r="E29" s="14"/>
      <c r="F29" s="15"/>
      <c r="G29" s="13" t="s">
        <v>15</v>
      </c>
      <c r="H29" s="14"/>
      <c r="I29" s="14"/>
      <c r="J29" s="14"/>
      <c r="K29" s="15"/>
    </row>
    <row r="30" spans="1:23" x14ac:dyDescent="0.35">
      <c r="A30" s="4"/>
      <c r="B30" s="6" t="s">
        <v>4</v>
      </c>
      <c r="C30" s="6" t="s">
        <v>5</v>
      </c>
      <c r="D30" s="6" t="s">
        <v>6</v>
      </c>
      <c r="E30" s="6" t="s">
        <v>7</v>
      </c>
      <c r="F30" s="6" t="s">
        <v>8</v>
      </c>
      <c r="G30" s="6" t="s">
        <v>4</v>
      </c>
      <c r="H30" s="6" t="s">
        <v>5</v>
      </c>
      <c r="I30" s="6" t="s">
        <v>6</v>
      </c>
      <c r="J30" s="6" t="s">
        <v>7</v>
      </c>
      <c r="K30" s="6" t="s">
        <v>8</v>
      </c>
    </row>
    <row r="31" spans="1:23" x14ac:dyDescent="0.35">
      <c r="A31" s="4" t="s">
        <v>3</v>
      </c>
      <c r="B31" s="4">
        <v>2</v>
      </c>
      <c r="C31" s="4"/>
      <c r="D31" s="4"/>
      <c r="E31" s="4"/>
      <c r="F31" s="4"/>
      <c r="G31" s="4">
        <v>2</v>
      </c>
      <c r="H31" s="4"/>
      <c r="I31" s="4"/>
      <c r="J31" s="4"/>
      <c r="K31" s="4"/>
      <c r="M31" s="4" t="s">
        <v>34</v>
      </c>
      <c r="N31" s="4">
        <f>SUMPRODUCT(N4:W12,B18:K26)</f>
        <v>68400</v>
      </c>
    </row>
    <row r="32" spans="1:23" x14ac:dyDescent="0.35">
      <c r="A32" s="4" t="s">
        <v>12</v>
      </c>
      <c r="B32" s="4"/>
      <c r="C32" s="4"/>
      <c r="D32" s="4">
        <v>2</v>
      </c>
      <c r="E32" s="4"/>
      <c r="F32" s="4"/>
      <c r="G32" s="4"/>
      <c r="H32" s="4"/>
      <c r="I32" s="4">
        <v>2</v>
      </c>
      <c r="J32" s="4"/>
      <c r="K32" s="4"/>
      <c r="M32" s="4" t="s">
        <v>22</v>
      </c>
      <c r="N32" s="4" cm="1">
        <f t="array" ref="N32">SUMPRODUCT(B31:K31,N4:W4+N5:W5+N6:W6)+SUMPRODUCT(B32:K32,N7:W7+N8:W8+N9:W9)+SUMPRODUCT(B33:K33,N10:W10+N11:W11+N12:W12)</f>
        <v>0</v>
      </c>
    </row>
    <row r="33" spans="1:14" x14ac:dyDescent="0.35">
      <c r="A33" s="4" t="s">
        <v>13</v>
      </c>
      <c r="B33" s="4"/>
      <c r="C33" s="4">
        <v>3</v>
      </c>
      <c r="D33" s="4"/>
      <c r="E33" s="4"/>
      <c r="F33" s="4"/>
      <c r="G33" s="4"/>
      <c r="H33" s="4">
        <v>3</v>
      </c>
      <c r="I33" s="4"/>
      <c r="J33" s="4"/>
      <c r="K33" s="4"/>
      <c r="M33" s="4" t="s">
        <v>21</v>
      </c>
      <c r="N33" s="4">
        <f>N32+N31</f>
        <v>68400</v>
      </c>
    </row>
    <row r="35" spans="1:14" x14ac:dyDescent="0.35">
      <c r="A35" s="4" t="s">
        <v>17</v>
      </c>
      <c r="B35" s="4">
        <v>500</v>
      </c>
      <c r="C35" s="4">
        <v>1000</v>
      </c>
      <c r="D35" s="4">
        <v>800</v>
      </c>
      <c r="E35" s="4">
        <v>1200</v>
      </c>
      <c r="F35" s="4">
        <v>900</v>
      </c>
      <c r="G35" s="4">
        <v>700</v>
      </c>
      <c r="H35" s="4">
        <v>1000</v>
      </c>
      <c r="I35" s="4">
        <v>600</v>
      </c>
      <c r="J35" s="4">
        <v>1500</v>
      </c>
      <c r="K35" s="4">
        <v>700</v>
      </c>
    </row>
    <row r="38" spans="1:14" x14ac:dyDescent="0.35">
      <c r="A38" s="5" t="s">
        <v>20</v>
      </c>
      <c r="B38" s="13" t="s">
        <v>14</v>
      </c>
      <c r="C38" s="15"/>
      <c r="D38" s="13" t="s">
        <v>15</v>
      </c>
      <c r="E38" s="15"/>
    </row>
    <row r="39" spans="1:14" x14ac:dyDescent="0.35">
      <c r="A39" s="4"/>
      <c r="B39" s="6" t="s">
        <v>18</v>
      </c>
      <c r="C39" s="6" t="s">
        <v>19</v>
      </c>
      <c r="D39" s="6" t="s">
        <v>18</v>
      </c>
      <c r="E39" s="6" t="s">
        <v>19</v>
      </c>
    </row>
    <row r="40" spans="1:14" x14ac:dyDescent="0.35">
      <c r="A40" s="4" t="s">
        <v>3</v>
      </c>
      <c r="B40" s="4">
        <v>0</v>
      </c>
      <c r="C40" s="4">
        <v>2000</v>
      </c>
      <c r="D40" s="4">
        <v>0</v>
      </c>
      <c r="E40" s="4">
        <v>2000</v>
      </c>
    </row>
    <row r="41" spans="1:14" x14ac:dyDescent="0.35">
      <c r="A41" s="4" t="s">
        <v>12</v>
      </c>
      <c r="B41" s="4">
        <v>500</v>
      </c>
      <c r="C41" s="4">
        <v>2000</v>
      </c>
      <c r="D41" s="4">
        <v>500</v>
      </c>
      <c r="E41" s="4">
        <v>2000</v>
      </c>
    </row>
    <row r="42" spans="1:14" x14ac:dyDescent="0.35">
      <c r="A42" s="4" t="s">
        <v>13</v>
      </c>
      <c r="B42" s="4">
        <v>0</v>
      </c>
      <c r="C42" s="4">
        <v>2500</v>
      </c>
      <c r="D42" s="4">
        <v>0</v>
      </c>
      <c r="E42" s="4">
        <v>2500</v>
      </c>
    </row>
  </sheetData>
  <mergeCells count="18">
    <mergeCell ref="B38:C38"/>
    <mergeCell ref="D38:E38"/>
    <mergeCell ref="A18:A20"/>
    <mergeCell ref="A21:A23"/>
    <mergeCell ref="A24:A26"/>
    <mergeCell ref="B29:F29"/>
    <mergeCell ref="G29:K29"/>
    <mergeCell ref="N2:R2"/>
    <mergeCell ref="S2:W2"/>
    <mergeCell ref="A6:A8"/>
    <mergeCell ref="A9:A11"/>
    <mergeCell ref="A12:A14"/>
    <mergeCell ref="M18:P18"/>
    <mergeCell ref="M23:W23"/>
    <mergeCell ref="N24:R24"/>
    <mergeCell ref="S24:W24"/>
    <mergeCell ref="B16:F16"/>
    <mergeCell ref="G16:K16"/>
  </mergeCells>
  <phoneticPr fontId="3" type="noConversion"/>
  <pageMargins left="0.75" right="0.75" top="1" bottom="1" header="0.5" footer="0.5"/>
  <pageSetup orientation="portrait" r:id="rId1"/>
  <headerFooter alignWithMargins="0"/>
  <ignoredErrors>
    <ignoredError sqref="N19:N21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Data</vt:lpstr>
      <vt:lpstr>actualcapacitymonth1</vt:lpstr>
      <vt:lpstr>actualcapacitymonth2</vt:lpstr>
      <vt:lpstr>actualcarrierperpriceinterval</vt:lpstr>
      <vt:lpstr>actualdestinationvolume</vt:lpstr>
      <vt:lpstr>binaries</vt:lpstr>
      <vt:lpstr>forecasteddestinationvolume</vt:lpstr>
      <vt:lpstr>lowerboundcarriermonth1</vt:lpstr>
      <vt:lpstr>lowerboundcarriermonth2</vt:lpstr>
      <vt:lpstr>lowerboundcarrierpriceinterval</vt:lpstr>
      <vt:lpstr>sumofbinaries</vt:lpstr>
      <vt:lpstr>totalcost</vt:lpstr>
      <vt:lpstr>upperboundcarriermonth1</vt:lpstr>
      <vt:lpstr>upperboundcarriermonth2</vt:lpstr>
      <vt:lpstr>upperboundcarrierpriceinterval</vt:lpstr>
      <vt:lpstr>volumecarrierpriceintervalmonth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Abhishek Dengale</cp:lastModifiedBy>
  <dcterms:created xsi:type="dcterms:W3CDTF">2005-05-28T17:31:39Z</dcterms:created>
  <dcterms:modified xsi:type="dcterms:W3CDTF">2024-04-21T06:00:16Z</dcterms:modified>
</cp:coreProperties>
</file>