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D960F6D-261C-4944-81FA-1112051D27DE}" xr6:coauthVersionLast="47" xr6:coauthVersionMax="47" xr10:uidLastSave="{00000000-0000-0000-0000-000000000000}"/>
  <bookViews>
    <workbookView xWindow="-120" yWindow="-120" windowWidth="20730" windowHeight="11160" tabRatio="512" activeTab="3" xr2:uid="{00000000-000D-0000-FFFF-FFFF00000000}"/>
  </bookViews>
  <sheets>
    <sheet name="Sheet1" sheetId="2" r:id="rId1"/>
    <sheet name="Sheet2" sheetId="3" r:id="rId2"/>
    <sheet name="Sheet4" sheetId="5" r:id="rId3"/>
    <sheet name="Employee data" sheetId="1" r:id="rId4"/>
  </sheets>
  <definedNames>
    <definedName name="_xlnm._FilterDatabase" localSheetId="3" hidden="1">'Employee data'!$L$1:$O$475</definedName>
  </definedNames>
  <calcPr calcId="181029"/>
  <pivotCaches>
    <pivotCache cacheId="2" r:id="rId5"/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O20" i="1"/>
  <c r="O14" i="1"/>
  <c r="O13" i="1"/>
  <c r="O12" i="1"/>
  <c r="O11" i="1"/>
  <c r="O10" i="1"/>
  <c r="O9" i="1"/>
  <c r="O7" i="1"/>
  <c r="O6" i="1"/>
  <c r="D168" i="1"/>
  <c r="C6" i="1"/>
  <c r="C3" i="1"/>
  <c r="C4" i="1"/>
  <c r="D3" i="1" s="1"/>
  <c r="C5" i="1"/>
  <c r="C7" i="1"/>
  <c r="C8" i="1"/>
  <c r="C9" i="1"/>
  <c r="C10" i="1"/>
  <c r="C11" i="1"/>
  <c r="C12" i="1"/>
  <c r="C13" i="1"/>
  <c r="D371" i="1" s="1"/>
  <c r="C14" i="1"/>
  <c r="C15" i="1"/>
  <c r="C16" i="1"/>
  <c r="C17" i="1"/>
  <c r="D303" i="1" s="1"/>
  <c r="C18" i="1"/>
  <c r="C19" i="1"/>
  <c r="C20" i="1"/>
  <c r="C21" i="1"/>
  <c r="C22" i="1"/>
  <c r="C23" i="1"/>
  <c r="C24" i="1"/>
  <c r="C25" i="1"/>
  <c r="D25" i="1" s="1"/>
  <c r="M25" i="1" s="1"/>
  <c r="C26" i="1"/>
  <c r="C27" i="1"/>
  <c r="C28" i="1"/>
  <c r="C29" i="1"/>
  <c r="C30" i="1"/>
  <c r="C31" i="1"/>
  <c r="C32" i="1"/>
  <c r="C33" i="1"/>
  <c r="D160" i="1" s="1"/>
  <c r="C34" i="1"/>
  <c r="C35" i="1"/>
  <c r="C36" i="1"/>
  <c r="C37" i="1"/>
  <c r="D267" i="1" s="1"/>
  <c r="C38" i="1"/>
  <c r="C39" i="1"/>
  <c r="C40" i="1"/>
  <c r="C41" i="1"/>
  <c r="C42" i="1"/>
  <c r="C43" i="1"/>
  <c r="C44" i="1"/>
  <c r="C45" i="1"/>
  <c r="D268" i="1" s="1"/>
  <c r="C46" i="1"/>
  <c r="C47" i="1"/>
  <c r="C48" i="1"/>
  <c r="C49" i="1"/>
  <c r="C50" i="1"/>
  <c r="C51" i="1"/>
  <c r="C52" i="1"/>
  <c r="C53" i="1"/>
  <c r="C54" i="1"/>
  <c r="C55" i="1"/>
  <c r="C56" i="1"/>
  <c r="C57" i="1"/>
  <c r="D244" i="1" s="1"/>
  <c r="C58" i="1"/>
  <c r="C59" i="1"/>
  <c r="C60" i="1"/>
  <c r="C61" i="1"/>
  <c r="C62" i="1"/>
  <c r="C63" i="1"/>
  <c r="C64" i="1"/>
  <c r="C65" i="1"/>
  <c r="D271" i="1" s="1"/>
  <c r="C66" i="1"/>
  <c r="C67" i="1"/>
  <c r="C68" i="1"/>
  <c r="C69" i="1"/>
  <c r="D272" i="1" s="1"/>
  <c r="C70" i="1"/>
  <c r="C71" i="1"/>
  <c r="C72" i="1"/>
  <c r="C73" i="1"/>
  <c r="C74" i="1"/>
  <c r="C75" i="1"/>
  <c r="D27" i="1" s="1"/>
  <c r="C76" i="1"/>
  <c r="C77" i="1"/>
  <c r="D396" i="1" s="1"/>
  <c r="C78" i="1"/>
  <c r="C79" i="1"/>
  <c r="C80" i="1"/>
  <c r="C81" i="1"/>
  <c r="D223" i="1" s="1"/>
  <c r="C82" i="1"/>
  <c r="C83" i="1"/>
  <c r="C84" i="1"/>
  <c r="C85" i="1"/>
  <c r="C86" i="1"/>
  <c r="C87" i="1"/>
  <c r="C88" i="1"/>
  <c r="C89" i="1"/>
  <c r="C90" i="1"/>
  <c r="C91" i="1"/>
  <c r="D55" i="1" s="1"/>
  <c r="C92" i="1"/>
  <c r="C93" i="1"/>
  <c r="C94" i="1"/>
  <c r="C95" i="1"/>
  <c r="C96" i="1"/>
  <c r="C97" i="1"/>
  <c r="D28" i="1" s="1"/>
  <c r="C98" i="1"/>
  <c r="C99" i="1"/>
  <c r="C100" i="1"/>
  <c r="C101" i="1"/>
  <c r="C102" i="1"/>
  <c r="C103" i="1"/>
  <c r="C104" i="1"/>
  <c r="C105" i="1"/>
  <c r="D251" i="1" s="1"/>
  <c r="C106" i="1"/>
  <c r="C107" i="1"/>
  <c r="C108" i="1"/>
  <c r="C109" i="1"/>
  <c r="D6" i="1" s="1"/>
  <c r="C110" i="1"/>
  <c r="C111" i="1"/>
  <c r="C112" i="1"/>
  <c r="C113" i="1"/>
  <c r="C114" i="1"/>
  <c r="C115" i="1"/>
  <c r="C116" i="1"/>
  <c r="C117" i="1"/>
  <c r="C118" i="1"/>
  <c r="D19" i="1" s="1"/>
  <c r="C119" i="1"/>
  <c r="C120" i="1"/>
  <c r="C121" i="1"/>
  <c r="D312" i="1" s="1"/>
  <c r="C122" i="1"/>
  <c r="C123" i="1"/>
  <c r="C124" i="1"/>
  <c r="C125" i="1"/>
  <c r="C126" i="1"/>
  <c r="C127" i="1"/>
  <c r="C128" i="1"/>
  <c r="C129" i="1"/>
  <c r="D108" i="1" s="1"/>
  <c r="C130" i="1"/>
  <c r="C131" i="1"/>
  <c r="C132" i="1"/>
  <c r="C133" i="1"/>
  <c r="C134" i="1"/>
  <c r="C135" i="1"/>
  <c r="C136" i="1"/>
  <c r="C137" i="1"/>
  <c r="D64" i="1" s="1"/>
  <c r="C138" i="1"/>
  <c r="D50" i="1" s="1"/>
  <c r="C139" i="1"/>
  <c r="C140" i="1"/>
  <c r="D15" i="1" s="1"/>
  <c r="C141" i="1"/>
  <c r="D344" i="1" s="1"/>
  <c r="C142" i="1"/>
  <c r="C143" i="1"/>
  <c r="C144" i="1"/>
  <c r="C145" i="1"/>
  <c r="D16" i="1" s="1"/>
  <c r="C146" i="1"/>
  <c r="C147" i="1"/>
  <c r="C148" i="1"/>
  <c r="C149" i="1"/>
  <c r="D195" i="1" s="1"/>
  <c r="C150" i="1"/>
  <c r="C151" i="1"/>
  <c r="C152" i="1"/>
  <c r="C153" i="1"/>
  <c r="D4" i="1" s="1"/>
  <c r="C154" i="1"/>
  <c r="C155" i="1"/>
  <c r="C156" i="1"/>
  <c r="C157" i="1"/>
  <c r="D279" i="1" s="1"/>
  <c r="C158" i="1"/>
  <c r="C159" i="1"/>
  <c r="C160" i="1"/>
  <c r="D143" i="1" s="1"/>
  <c r="C161" i="1"/>
  <c r="D144" i="1" s="1"/>
  <c r="C162" i="1"/>
  <c r="C163" i="1"/>
  <c r="C164" i="1"/>
  <c r="C165" i="1"/>
  <c r="C166" i="1"/>
  <c r="C167" i="1"/>
  <c r="C168" i="1"/>
  <c r="D20" i="1" s="1"/>
  <c r="M168" i="1" s="1"/>
  <c r="C169" i="1"/>
  <c r="D256" i="1" s="1"/>
  <c r="C170" i="1"/>
  <c r="C171" i="1"/>
  <c r="C172" i="1"/>
  <c r="D7" i="1" s="1"/>
  <c r="C173" i="1"/>
  <c r="C174" i="1"/>
  <c r="D138" i="1" s="1"/>
  <c r="C175" i="1"/>
  <c r="C176" i="1"/>
  <c r="D56" i="1" s="1"/>
  <c r="C177" i="1"/>
  <c r="C178" i="1"/>
  <c r="C179" i="1"/>
  <c r="C180" i="1"/>
  <c r="C181" i="1"/>
  <c r="D211" i="1" s="1"/>
  <c r="C182" i="1"/>
  <c r="D66" i="1" s="1"/>
  <c r="C183" i="1"/>
  <c r="D91" i="1" s="1"/>
  <c r="C184" i="1"/>
  <c r="C185" i="1"/>
  <c r="D316" i="1" s="1"/>
  <c r="C186" i="1"/>
  <c r="C187" i="1"/>
  <c r="C188" i="1"/>
  <c r="C189" i="1"/>
  <c r="D32" i="1" s="1"/>
  <c r="C190" i="1"/>
  <c r="D139" i="1" s="1"/>
  <c r="C191" i="1"/>
  <c r="C192" i="1"/>
  <c r="C193" i="1"/>
  <c r="C194" i="1"/>
  <c r="C195" i="1"/>
  <c r="C196" i="1"/>
  <c r="C197" i="1"/>
  <c r="D109" i="1" s="1"/>
  <c r="C198" i="1"/>
  <c r="C199" i="1"/>
  <c r="C200" i="1"/>
  <c r="D184" i="1" s="1"/>
  <c r="C201" i="1"/>
  <c r="C202" i="1"/>
  <c r="D170" i="1" s="1"/>
  <c r="C203" i="1"/>
  <c r="C204" i="1"/>
  <c r="C205" i="1"/>
  <c r="C206" i="1"/>
  <c r="C207" i="1"/>
  <c r="C208" i="1"/>
  <c r="D196" i="1" s="1"/>
  <c r="C209" i="1"/>
  <c r="C210" i="1"/>
  <c r="C211" i="1"/>
  <c r="D131" i="1" s="1"/>
  <c r="C212" i="1"/>
  <c r="D140" i="1" s="1"/>
  <c r="C213" i="1"/>
  <c r="C214" i="1"/>
  <c r="C215" i="1"/>
  <c r="C216" i="1"/>
  <c r="C217" i="1"/>
  <c r="D319" i="1" s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D75" i="1" s="1"/>
  <c r="C231" i="1"/>
  <c r="D35" i="1" s="1"/>
  <c r="C232" i="1"/>
  <c r="C233" i="1"/>
  <c r="D287" i="1" s="1"/>
  <c r="C234" i="1"/>
  <c r="C235" i="1"/>
  <c r="C236" i="1"/>
  <c r="C237" i="1"/>
  <c r="C238" i="1"/>
  <c r="C239" i="1"/>
  <c r="C240" i="1"/>
  <c r="C241" i="1"/>
  <c r="D229" i="1" s="1"/>
  <c r="C242" i="1"/>
  <c r="D46" i="1" s="1"/>
  <c r="C243" i="1"/>
  <c r="C244" i="1"/>
  <c r="C245" i="1"/>
  <c r="C246" i="1"/>
  <c r="C247" i="1"/>
  <c r="C248" i="1"/>
  <c r="C249" i="1"/>
  <c r="D440" i="1" s="1"/>
  <c r="C250" i="1"/>
  <c r="C251" i="1"/>
  <c r="C252" i="1"/>
  <c r="C253" i="1"/>
  <c r="D443" i="1" s="1"/>
  <c r="C254" i="1"/>
  <c r="D83" i="1" s="1"/>
  <c r="C255" i="1"/>
  <c r="C256" i="1"/>
  <c r="C257" i="1"/>
  <c r="D123" i="1" s="1"/>
  <c r="C258" i="1"/>
  <c r="C259" i="1"/>
  <c r="C260" i="1"/>
  <c r="C261" i="1"/>
  <c r="C262" i="1"/>
  <c r="C263" i="1"/>
  <c r="C264" i="1"/>
  <c r="C265" i="1"/>
  <c r="D448" i="1" s="1"/>
  <c r="C266" i="1"/>
  <c r="C267" i="1"/>
  <c r="C268" i="1"/>
  <c r="C269" i="1"/>
  <c r="D47" i="1" s="1"/>
  <c r="C270" i="1"/>
  <c r="C271" i="1"/>
  <c r="C272" i="1"/>
  <c r="C273" i="1"/>
  <c r="D323" i="1" s="1"/>
  <c r="C274" i="1"/>
  <c r="D67" i="1" s="1"/>
  <c r="C275" i="1"/>
  <c r="C276" i="1"/>
  <c r="D291" i="1" s="1"/>
  <c r="C277" i="1"/>
  <c r="D352" i="1" s="1"/>
  <c r="C278" i="1"/>
  <c r="C279" i="1"/>
  <c r="C280" i="1"/>
  <c r="C281" i="1"/>
  <c r="D452" i="1" s="1"/>
  <c r="C282" i="1"/>
  <c r="D102" i="1" s="1"/>
  <c r="C283" i="1"/>
  <c r="C284" i="1"/>
  <c r="C285" i="1"/>
  <c r="C286" i="1"/>
  <c r="C287" i="1"/>
  <c r="C288" i="1"/>
  <c r="C289" i="1"/>
  <c r="D171" i="1" s="1"/>
  <c r="C290" i="1"/>
  <c r="C291" i="1"/>
  <c r="C292" i="1"/>
  <c r="D36" i="1" s="1"/>
  <c r="C293" i="1"/>
  <c r="C294" i="1"/>
  <c r="C295" i="1"/>
  <c r="C296" i="1"/>
  <c r="D23" i="1" s="1"/>
  <c r="C297" i="1"/>
  <c r="C298" i="1"/>
  <c r="C299" i="1"/>
  <c r="C300" i="1"/>
  <c r="C301" i="1"/>
  <c r="D215" i="1" s="1"/>
  <c r="C302" i="1"/>
  <c r="C303" i="1"/>
  <c r="C304" i="1"/>
  <c r="D59" i="1" s="1"/>
  <c r="C305" i="1"/>
  <c r="D103" i="1" s="1"/>
  <c r="C306" i="1"/>
  <c r="C307" i="1"/>
  <c r="C308" i="1"/>
  <c r="D104" i="1" s="1"/>
  <c r="C309" i="1"/>
  <c r="D295" i="1" s="1"/>
  <c r="C310" i="1"/>
  <c r="C311" i="1"/>
  <c r="C312" i="1"/>
  <c r="C313" i="1"/>
  <c r="D296" i="1" s="1"/>
  <c r="C314" i="1"/>
  <c r="C315" i="1"/>
  <c r="C316" i="1"/>
  <c r="C317" i="1"/>
  <c r="D216" i="1" s="1"/>
  <c r="C318" i="1"/>
  <c r="C319" i="1"/>
  <c r="D231" i="1" s="1"/>
  <c r="C320" i="1"/>
  <c r="C321" i="1"/>
  <c r="D48" i="1" s="1"/>
  <c r="C322" i="1"/>
  <c r="D155" i="1" s="1"/>
  <c r="C323" i="1"/>
  <c r="C324" i="1"/>
  <c r="C325" i="1"/>
  <c r="D384" i="1" s="1"/>
  <c r="C326" i="1"/>
  <c r="C327" i="1"/>
  <c r="C328" i="1"/>
  <c r="C329" i="1"/>
  <c r="C330" i="1"/>
  <c r="D187" i="1" s="1"/>
  <c r="C331" i="1"/>
  <c r="C332" i="1"/>
  <c r="C333" i="1"/>
  <c r="D329" i="1" s="1"/>
  <c r="C334" i="1"/>
  <c r="C335" i="1"/>
  <c r="C336" i="1"/>
  <c r="C337" i="1"/>
  <c r="C338" i="1"/>
  <c r="C339" i="1"/>
  <c r="C340" i="1"/>
  <c r="C341" i="1"/>
  <c r="C342" i="1"/>
  <c r="C343" i="1"/>
  <c r="C344" i="1"/>
  <c r="D156" i="1" s="1"/>
  <c r="C345" i="1"/>
  <c r="D297" i="1" s="1"/>
  <c r="C346" i="1"/>
  <c r="C347" i="1"/>
  <c r="C348" i="1"/>
  <c r="C349" i="1"/>
  <c r="D261" i="1" s="1"/>
  <c r="C350" i="1"/>
  <c r="D62" i="1" s="1"/>
  <c r="C351" i="1"/>
  <c r="C352" i="1"/>
  <c r="C353" i="1"/>
  <c r="D29" i="1" s="1"/>
  <c r="C354" i="1"/>
  <c r="C355" i="1"/>
  <c r="C356" i="1"/>
  <c r="D232" i="1" s="1"/>
  <c r="C357" i="1"/>
  <c r="D359" i="1" s="1"/>
  <c r="C358" i="1"/>
  <c r="C359" i="1"/>
  <c r="D99" i="1" s="1"/>
  <c r="C360" i="1"/>
  <c r="C361" i="1"/>
  <c r="D428" i="1" s="1"/>
  <c r="C362" i="1"/>
  <c r="C363" i="1"/>
  <c r="D51" i="1" s="1"/>
  <c r="C364" i="1"/>
  <c r="C365" i="1"/>
  <c r="D119" i="1" s="1"/>
  <c r="C366" i="1"/>
  <c r="C367" i="1"/>
  <c r="C368" i="1"/>
  <c r="D87" i="1" s="1"/>
  <c r="C369" i="1"/>
  <c r="C370" i="1"/>
  <c r="C371" i="1"/>
  <c r="C372" i="1"/>
  <c r="C373" i="1"/>
  <c r="D43" i="1" s="1"/>
  <c r="C374" i="1"/>
  <c r="C375" i="1"/>
  <c r="C376" i="1"/>
  <c r="C377" i="1"/>
  <c r="D331" i="1" s="1"/>
  <c r="C378" i="1"/>
  <c r="C379" i="1"/>
  <c r="D11" i="1" s="1"/>
  <c r="C380" i="1"/>
  <c r="D63" i="1" s="1"/>
  <c r="C381" i="1"/>
  <c r="D79" i="1" s="1"/>
  <c r="C382" i="1"/>
  <c r="D111" i="1" s="1"/>
  <c r="C383" i="1"/>
  <c r="C384" i="1"/>
  <c r="C385" i="1"/>
  <c r="D173" i="1" s="1"/>
  <c r="C386" i="1"/>
  <c r="C387" i="1"/>
  <c r="D39" i="1" s="1"/>
  <c r="C388" i="1"/>
  <c r="C389" i="1"/>
  <c r="D199" i="1" s="1"/>
  <c r="C390" i="1"/>
  <c r="C391" i="1"/>
  <c r="C392" i="1"/>
  <c r="C393" i="1"/>
  <c r="D463" i="1" s="1"/>
  <c r="C394" i="1"/>
  <c r="C395" i="1"/>
  <c r="C396" i="1"/>
  <c r="C397" i="1"/>
  <c r="C398" i="1"/>
  <c r="C399" i="1"/>
  <c r="C400" i="1"/>
  <c r="C401" i="1"/>
  <c r="D459" i="1" s="1"/>
  <c r="C402" i="1"/>
  <c r="C403" i="1"/>
  <c r="C404" i="1"/>
  <c r="C405" i="1"/>
  <c r="D157" i="1" s="1"/>
  <c r="C406" i="1"/>
  <c r="C407" i="1"/>
  <c r="C408" i="1"/>
  <c r="D363" i="1" s="1"/>
  <c r="C409" i="1"/>
  <c r="D332" i="1" s="1"/>
  <c r="C410" i="1"/>
  <c r="D262" i="1" s="1"/>
  <c r="C411" i="1"/>
  <c r="C412" i="1"/>
  <c r="C413" i="1"/>
  <c r="C414" i="1"/>
  <c r="D390" i="1" s="1"/>
  <c r="C415" i="1"/>
  <c r="D235" i="1" s="1"/>
  <c r="C416" i="1"/>
  <c r="D299" i="1" s="1"/>
  <c r="C417" i="1"/>
  <c r="D364" i="1" s="1"/>
  <c r="C418" i="1"/>
  <c r="D407" i="1" s="1"/>
  <c r="C419" i="1"/>
  <c r="C420" i="1"/>
  <c r="C421" i="1"/>
  <c r="D179" i="1" s="1"/>
  <c r="C422" i="1"/>
  <c r="C423" i="1"/>
  <c r="C424" i="1"/>
  <c r="C425" i="1"/>
  <c r="D391" i="1" s="1"/>
  <c r="C426" i="1"/>
  <c r="C427" i="1"/>
  <c r="D151" i="1" s="1"/>
  <c r="C428" i="1"/>
  <c r="C429" i="1"/>
  <c r="C430" i="1"/>
  <c r="C431" i="1"/>
  <c r="C432" i="1"/>
  <c r="C433" i="1"/>
  <c r="D335" i="1" s="1"/>
  <c r="C434" i="1"/>
  <c r="C435" i="1"/>
  <c r="C436" i="1"/>
  <c r="D336" i="1" s="1"/>
  <c r="C437" i="1"/>
  <c r="C438" i="1"/>
  <c r="D30" i="1" s="1"/>
  <c r="C439" i="1"/>
  <c r="C440" i="1"/>
  <c r="C441" i="1"/>
  <c r="D120" i="1" s="1"/>
  <c r="C442" i="1"/>
  <c r="D134" i="1" s="1"/>
  <c r="C443" i="1"/>
  <c r="C444" i="1"/>
  <c r="C445" i="1"/>
  <c r="D237" i="1" s="1"/>
  <c r="C446" i="1"/>
  <c r="C447" i="1"/>
  <c r="C448" i="1"/>
  <c r="C449" i="1"/>
  <c r="D31" i="1" s="1"/>
  <c r="C450" i="1"/>
  <c r="C451" i="1"/>
  <c r="D167" i="1" s="1"/>
  <c r="C452" i="1"/>
  <c r="C453" i="1"/>
  <c r="C454" i="1"/>
  <c r="C455" i="1"/>
  <c r="D367" i="1" s="1"/>
  <c r="C456" i="1"/>
  <c r="C457" i="1"/>
  <c r="C458" i="1"/>
  <c r="D431" i="1" s="1"/>
  <c r="C459" i="1"/>
  <c r="C460" i="1"/>
  <c r="D475" i="1" s="1"/>
  <c r="C461" i="1"/>
  <c r="D461" i="1" s="1"/>
  <c r="M461" i="1" s="1"/>
  <c r="C462" i="1"/>
  <c r="D95" i="1" s="1"/>
  <c r="C463" i="1"/>
  <c r="C464" i="1"/>
  <c r="D40" i="1" s="1"/>
  <c r="C465" i="1"/>
  <c r="D263" i="1" s="1"/>
  <c r="C466" i="1"/>
  <c r="C467" i="1"/>
  <c r="C468" i="1"/>
  <c r="D408" i="1" s="1"/>
  <c r="C469" i="1"/>
  <c r="D369" i="1" s="1"/>
  <c r="C470" i="1"/>
  <c r="D339" i="1" s="1"/>
  <c r="C471" i="1"/>
  <c r="C472" i="1"/>
  <c r="C473" i="1"/>
  <c r="D395" i="1" s="1"/>
  <c r="C474" i="1"/>
  <c r="C475" i="1"/>
  <c r="C2" i="1"/>
  <c r="D147" i="1" s="1"/>
  <c r="D432" i="1" l="1"/>
  <c r="D340" i="1"/>
  <c r="D368" i="1"/>
  <c r="D188" i="1"/>
  <c r="D300" i="1"/>
  <c r="D88" i="1"/>
  <c r="D124" i="1"/>
  <c r="D60" i="1"/>
  <c r="D68" i="1"/>
  <c r="D92" i="1"/>
  <c r="D76" i="1"/>
  <c r="D52" i="1"/>
  <c r="D264" i="1"/>
  <c r="D392" i="1"/>
  <c r="D112" i="1"/>
  <c r="D236" i="1"/>
  <c r="D100" i="1"/>
  <c r="D200" i="1"/>
  <c r="D12" i="1"/>
  <c r="D360" i="1"/>
  <c r="D24" i="1"/>
  <c r="D172" i="1"/>
  <c r="M172" i="1" s="1"/>
  <c r="D84" i="1"/>
  <c r="D132" i="1"/>
  <c r="D8" i="1"/>
  <c r="D44" i="1"/>
  <c r="D158" i="1"/>
  <c r="D366" i="1"/>
  <c r="D334" i="1"/>
  <c r="D94" i="1"/>
  <c r="D38" i="1"/>
  <c r="D230" i="1"/>
  <c r="D446" i="1"/>
  <c r="D438" i="1"/>
  <c r="D34" i="1"/>
  <c r="D418" i="1"/>
  <c r="D282" i="1"/>
  <c r="D130" i="1"/>
  <c r="D154" i="1"/>
  <c r="D310" i="1"/>
  <c r="D266" i="1"/>
  <c r="D70" i="1"/>
  <c r="D370" i="1"/>
  <c r="D5" i="1"/>
  <c r="D90" i="1"/>
  <c r="D18" i="1"/>
  <c r="D234" i="1"/>
  <c r="D166" i="1"/>
  <c r="D78" i="1"/>
  <c r="D98" i="1"/>
  <c r="D86" i="1"/>
  <c r="D10" i="1"/>
  <c r="D146" i="1"/>
  <c r="D290" i="1"/>
  <c r="D22" i="1"/>
  <c r="D82" i="1"/>
  <c r="D54" i="1"/>
  <c r="D202" i="1"/>
  <c r="D466" i="1"/>
  <c r="D330" i="1"/>
  <c r="D150" i="1"/>
  <c r="D326" i="1"/>
  <c r="D294" i="1"/>
  <c r="D286" i="1"/>
  <c r="D346" i="1"/>
  <c r="D122" i="1"/>
  <c r="D250" i="1"/>
  <c r="D398" i="1"/>
  <c r="D114" i="1"/>
  <c r="D26" i="1"/>
  <c r="D394" i="1"/>
  <c r="D338" i="1"/>
  <c r="D238" i="1"/>
  <c r="D126" i="1"/>
  <c r="D302" i="1"/>
  <c r="D178" i="1"/>
  <c r="D362" i="1"/>
  <c r="D198" i="1"/>
  <c r="D298" i="1"/>
  <c r="D110" i="1"/>
  <c r="D186" i="1"/>
  <c r="D118" i="1"/>
  <c r="D214" i="1"/>
  <c r="D42" i="1"/>
  <c r="D58" i="1"/>
  <c r="D74" i="1"/>
  <c r="D142" i="1"/>
  <c r="D14" i="1"/>
  <c r="D285" i="1"/>
  <c r="M285" i="1" s="1"/>
  <c r="D153" i="1"/>
  <c r="M153" i="1" s="1"/>
  <c r="D277" i="1"/>
  <c r="D474" i="1"/>
  <c r="D201" i="1"/>
  <c r="M432" i="1" s="1"/>
  <c r="D49" i="1"/>
  <c r="M49" i="1" s="1"/>
  <c r="D333" i="1"/>
  <c r="D472" i="1"/>
  <c r="M472" i="1" s="1"/>
  <c r="D469" i="1"/>
  <c r="M469" i="1" s="1"/>
  <c r="D465" i="1"/>
  <c r="M465" i="1" s="1"/>
  <c r="D457" i="1"/>
  <c r="D473" i="1"/>
  <c r="M361" i="1"/>
  <c r="M333" i="1"/>
  <c r="M277" i="1"/>
  <c r="D433" i="1"/>
  <c r="M433" i="1" s="1"/>
  <c r="D349" i="1"/>
  <c r="M213" i="1" s="1"/>
  <c r="D213" i="1"/>
  <c r="D257" i="1"/>
  <c r="D253" i="1"/>
  <c r="M253" i="1" s="1"/>
  <c r="D273" i="1"/>
  <c r="D413" i="1"/>
  <c r="D189" i="1"/>
  <c r="D269" i="1"/>
  <c r="D460" i="1"/>
  <c r="M460" i="1" s="1"/>
  <c r="D430" i="1"/>
  <c r="D337" i="1"/>
  <c r="D2" i="1"/>
  <c r="M431" i="1"/>
  <c r="D13" i="1"/>
  <c r="M13" i="1" s="1"/>
  <c r="D393" i="1"/>
  <c r="M393" i="1" s="1"/>
  <c r="D301" i="1"/>
  <c r="M301" i="1" s="1"/>
  <c r="D89" i="1"/>
  <c r="D361" i="1"/>
  <c r="D389" i="1"/>
  <c r="D388" i="1"/>
  <c r="M368" i="1"/>
  <c r="M360" i="1"/>
  <c r="D386" i="1"/>
  <c r="M340" i="1"/>
  <c r="D85" i="1"/>
  <c r="M85" i="1" s="1"/>
  <c r="D357" i="1"/>
  <c r="M357" i="1" s="1"/>
  <c r="D404" i="1"/>
  <c r="D383" i="1"/>
  <c r="D454" i="1"/>
  <c r="D356" i="1"/>
  <c r="M300" i="1" s="1"/>
  <c r="D354" i="1"/>
  <c r="D293" i="1"/>
  <c r="M293" i="1" s="1"/>
  <c r="D451" i="1"/>
  <c r="D450" i="1"/>
  <c r="D424" i="1"/>
  <c r="M264" i="1" s="1"/>
  <c r="D445" i="1"/>
  <c r="D442" i="1"/>
  <c r="D422" i="1"/>
  <c r="D437" i="1"/>
  <c r="M437" i="1" s="1"/>
  <c r="D436" i="1"/>
  <c r="M436" i="1" s="1"/>
  <c r="D260" i="1"/>
  <c r="M236" i="1" s="1"/>
  <c r="D351" i="1"/>
  <c r="D350" i="1"/>
  <c r="D284" i="1"/>
  <c r="D420" i="1"/>
  <c r="D318" i="1"/>
  <c r="M200" i="1"/>
  <c r="D169" i="1"/>
  <c r="M169" i="1" s="1"/>
  <c r="D17" i="1"/>
  <c r="D281" i="1"/>
  <c r="M188" i="1" s="1"/>
  <c r="D212" i="1"/>
  <c r="M212" i="1" s="1"/>
  <c r="D348" i="1"/>
  <c r="D345" i="1"/>
  <c r="D278" i="1"/>
  <c r="D164" i="1"/>
  <c r="D45" i="1"/>
  <c r="D65" i="1"/>
  <c r="M65" i="1" s="1"/>
  <c r="D417" i="1"/>
  <c r="D254" i="1"/>
  <c r="M132" i="1" s="1"/>
  <c r="D137" i="1"/>
  <c r="D129" i="1"/>
  <c r="M124" i="1" s="1"/>
  <c r="D276" i="1"/>
  <c r="M276" i="1" s="1"/>
  <c r="D227" i="1"/>
  <c r="D73" i="1"/>
  <c r="M112" i="1" s="1"/>
  <c r="D210" i="1"/>
  <c r="D191" i="1"/>
  <c r="D416" i="1"/>
  <c r="M100" i="1" s="1"/>
  <c r="D415" i="1"/>
  <c r="D399" i="1"/>
  <c r="D190" i="1"/>
  <c r="M88" i="1" s="1"/>
  <c r="D397" i="1"/>
  <c r="M84" i="1" s="1"/>
  <c r="D248" i="1"/>
  <c r="D342" i="1"/>
  <c r="M76" i="1" s="1"/>
  <c r="D121" i="1"/>
  <c r="D309" i="1"/>
  <c r="M68" i="1" s="1"/>
  <c r="D222" i="1"/>
  <c r="D221" i="1"/>
  <c r="M60" i="1" s="1"/>
  <c r="D207" i="1"/>
  <c r="D243" i="1"/>
  <c r="M52" i="1" s="1"/>
  <c r="D305" i="1"/>
  <c r="D204" i="1"/>
  <c r="D219" i="1"/>
  <c r="D304" i="1"/>
  <c r="M304" i="1" s="1"/>
  <c r="D159" i="1"/>
  <c r="D341" i="1"/>
  <c r="M24" i="1" s="1"/>
  <c r="D241" i="1"/>
  <c r="M241" i="1" s="1"/>
  <c r="D239" i="1"/>
  <c r="D135" i="1"/>
  <c r="M12" i="1" s="1"/>
  <c r="D174" i="1"/>
  <c r="M8" i="1" s="1"/>
  <c r="D180" i="1"/>
  <c r="D365" i="1"/>
  <c r="M407" i="1"/>
  <c r="D471" i="1"/>
  <c r="D468" i="1"/>
  <c r="M468" i="1" s="1"/>
  <c r="D464" i="1"/>
  <c r="M464" i="1" s="1"/>
  <c r="D429" i="1"/>
  <c r="M429" i="1" s="1"/>
  <c r="D406" i="1"/>
  <c r="D233" i="1"/>
  <c r="M233" i="1" s="1"/>
  <c r="D69" i="1"/>
  <c r="M69" i="1" s="1"/>
  <c r="D427" i="1"/>
  <c r="D61" i="1"/>
  <c r="D385" i="1"/>
  <c r="M385" i="1" s="1"/>
  <c r="D197" i="1"/>
  <c r="M197" i="1" s="1"/>
  <c r="D382" i="1"/>
  <c r="D328" i="1"/>
  <c r="D381" i="1"/>
  <c r="D380" i="1"/>
  <c r="M380" i="1" s="1"/>
  <c r="D425" i="1"/>
  <c r="M425" i="1" s="1"/>
  <c r="D165" i="1"/>
  <c r="M165" i="1" s="1"/>
  <c r="D185" i="1"/>
  <c r="M185" i="1" s="1"/>
  <c r="D292" i="1"/>
  <c r="D93" i="1"/>
  <c r="D324" i="1"/>
  <c r="D289" i="1"/>
  <c r="M289" i="1" s="1"/>
  <c r="D423" i="1"/>
  <c r="M423" i="1" s="1"/>
  <c r="D444" i="1"/>
  <c r="D322" i="1"/>
  <c r="D378" i="1"/>
  <c r="D421" i="1"/>
  <c r="D403" i="1"/>
  <c r="D435" i="1"/>
  <c r="D321" i="1"/>
  <c r="M321" i="1" s="1"/>
  <c r="D320" i="1"/>
  <c r="D419" i="1"/>
  <c r="D283" i="1"/>
  <c r="D149" i="1"/>
  <c r="M149" i="1" s="1"/>
  <c r="D21" i="1"/>
  <c r="M21" i="1" s="1"/>
  <c r="D317" i="1"/>
  <c r="M317" i="1" s="1"/>
  <c r="D57" i="1"/>
  <c r="M57" i="1" s="1"/>
  <c r="D41" i="1"/>
  <c r="D315" i="1"/>
  <c r="D81" i="1"/>
  <c r="M81" i="1" s="1"/>
  <c r="D228" i="1"/>
  <c r="D314" i="1"/>
  <c r="D163" i="1"/>
  <c r="D375" i="1"/>
  <c r="D116" i="1"/>
  <c r="D183" i="1"/>
  <c r="M183" i="1" s="1"/>
  <c r="D141" i="1"/>
  <c r="D343" i="1"/>
  <c r="M343" i="1" s="1"/>
  <c r="D311" i="1"/>
  <c r="D226" i="1"/>
  <c r="D148" i="1"/>
  <c r="D252" i="1"/>
  <c r="D274" i="1"/>
  <c r="D176" i="1"/>
  <c r="M176" i="1" s="1"/>
  <c r="D136" i="1"/>
  <c r="D224" i="1"/>
  <c r="M224" i="1" s="1"/>
  <c r="D115" i="1"/>
  <c r="D411" i="1"/>
  <c r="M411" i="1" s="1"/>
  <c r="D247" i="1"/>
  <c r="D246" i="1"/>
  <c r="D245" i="1"/>
  <c r="M245" i="1" s="1"/>
  <c r="D306" i="1"/>
  <c r="D206" i="1"/>
  <c r="D72" i="1"/>
  <c r="D205" i="1"/>
  <c r="D242" i="1"/>
  <c r="M242" i="1" s="1"/>
  <c r="D128" i="1"/>
  <c r="D217" i="1"/>
  <c r="M217" i="1" s="1"/>
  <c r="D372" i="1"/>
  <c r="D71" i="1"/>
  <c r="D175" i="1"/>
  <c r="D127" i="1"/>
  <c r="D107" i="1"/>
  <c r="D181" i="1"/>
  <c r="M181" i="1" s="1"/>
  <c r="D470" i="1"/>
  <c r="M470" i="1" s="1"/>
  <c r="D467" i="1"/>
  <c r="M467" i="1" s="1"/>
  <c r="D458" i="1"/>
  <c r="M458" i="1" s="1"/>
  <c r="M378" i="1"/>
  <c r="D133" i="1"/>
  <c r="D405" i="1"/>
  <c r="M405" i="1" s="1"/>
  <c r="D125" i="1"/>
  <c r="D387" i="1"/>
  <c r="M387" i="1" s="1"/>
  <c r="D456" i="1"/>
  <c r="M456" i="1" s="1"/>
  <c r="D105" i="1"/>
  <c r="M105" i="1" s="1"/>
  <c r="D462" i="1"/>
  <c r="M462" i="1" s="1"/>
  <c r="D358" i="1"/>
  <c r="M358" i="1" s="1"/>
  <c r="D37" i="1"/>
  <c r="M37" i="1" s="1"/>
  <c r="D455" i="1"/>
  <c r="M455" i="1" s="1"/>
  <c r="D453" i="1"/>
  <c r="M314" i="1" s="1"/>
  <c r="D327" i="1"/>
  <c r="M327" i="1" s="1"/>
  <c r="D77" i="1"/>
  <c r="D426" i="1"/>
  <c r="D355" i="1"/>
  <c r="M355" i="1" s="1"/>
  <c r="D325" i="1"/>
  <c r="M325" i="1" s="1"/>
  <c r="D9" i="1"/>
  <c r="M9" i="1" s="1"/>
  <c r="D353" i="1"/>
  <c r="M353" i="1" s="1"/>
  <c r="M274" i="1"/>
  <c r="D379" i="1"/>
  <c r="M379" i="1" s="1"/>
  <c r="D449" i="1"/>
  <c r="M449" i="1" s="1"/>
  <c r="D447" i="1"/>
  <c r="M447" i="1" s="1"/>
  <c r="D145" i="1"/>
  <c r="D441" i="1"/>
  <c r="M441" i="1" s="1"/>
  <c r="D439" i="1"/>
  <c r="D434" i="1"/>
  <c r="M434" i="1" s="1"/>
  <c r="D288" i="1"/>
  <c r="D402" i="1"/>
  <c r="D117" i="1"/>
  <c r="D101" i="1"/>
  <c r="D33" i="1"/>
  <c r="M33" i="1" s="1"/>
  <c r="D97" i="1"/>
  <c r="M206" i="1" s="1"/>
  <c r="D259" i="1"/>
  <c r="D377" i="1"/>
  <c r="D258" i="1"/>
  <c r="D347" i="1"/>
  <c r="D376" i="1"/>
  <c r="D280" i="1"/>
  <c r="D401" i="1"/>
  <c r="M401" i="1" s="1"/>
  <c r="D400" i="1"/>
  <c r="D255" i="1"/>
  <c r="D313" i="1"/>
  <c r="M313" i="1" s="1"/>
  <c r="D374" i="1"/>
  <c r="M142" i="1" s="1"/>
  <c r="D194" i="1"/>
  <c r="D193" i="1"/>
  <c r="M193" i="1" s="1"/>
  <c r="D177" i="1"/>
  <c r="D192" i="1"/>
  <c r="D275" i="1"/>
  <c r="D373" i="1"/>
  <c r="M373" i="1" s="1"/>
  <c r="D209" i="1"/>
  <c r="M209" i="1" s="1"/>
  <c r="D152" i="1"/>
  <c r="D414" i="1"/>
  <c r="M414" i="1" s="1"/>
  <c r="D225" i="1"/>
  <c r="M225" i="1" s="1"/>
  <c r="D249" i="1"/>
  <c r="M249" i="1" s="1"/>
  <c r="D412" i="1"/>
  <c r="M412" i="1" s="1"/>
  <c r="D410" i="1"/>
  <c r="M410" i="1" s="1"/>
  <c r="D409" i="1"/>
  <c r="M409" i="1" s="1"/>
  <c r="D208" i="1"/>
  <c r="M208" i="1" s="1"/>
  <c r="D308" i="1"/>
  <c r="M308" i="1" s="1"/>
  <c r="D307" i="1"/>
  <c r="D270" i="1"/>
  <c r="D162" i="1"/>
  <c r="D182" i="1"/>
  <c r="M182" i="1" s="1"/>
  <c r="D53" i="1"/>
  <c r="D220" i="1"/>
  <c r="D161" i="1"/>
  <c r="M161" i="1" s="1"/>
  <c r="D218" i="1"/>
  <c r="M218" i="1" s="1"/>
  <c r="D96" i="1"/>
  <c r="D80" i="1"/>
  <c r="D265" i="1"/>
  <c r="M265" i="1" s="1"/>
  <c r="D240" i="1"/>
  <c r="D203" i="1"/>
  <c r="D106" i="1"/>
  <c r="D113" i="1"/>
  <c r="M113" i="1" s="1"/>
  <c r="M329" i="1"/>
  <c r="M297" i="1"/>
  <c r="M173" i="1"/>
  <c r="M4" i="1"/>
  <c r="M448" i="1"/>
  <c r="M344" i="1"/>
  <c r="M316" i="1"/>
  <c r="M196" i="1"/>
  <c r="M160" i="1"/>
  <c r="M156" i="1"/>
  <c r="M140" i="1"/>
  <c r="M120" i="1"/>
  <c r="M108" i="1"/>
  <c r="M104" i="1"/>
  <c r="M64" i="1"/>
  <c r="M56" i="1"/>
  <c r="M48" i="1"/>
  <c r="M40" i="1"/>
  <c r="M36" i="1"/>
  <c r="M32" i="1"/>
  <c r="M28" i="1"/>
  <c r="M20" i="1"/>
  <c r="M16" i="1"/>
  <c r="M3" i="1"/>
  <c r="M229" i="1"/>
  <c r="M109" i="1"/>
  <c r="M440" i="1"/>
  <c r="M408" i="1"/>
  <c r="M396" i="1"/>
  <c r="M384" i="1"/>
  <c r="M332" i="1"/>
  <c r="M296" i="1"/>
  <c r="M272" i="1"/>
  <c r="M216" i="1"/>
  <c r="M144" i="1"/>
  <c r="M475" i="1"/>
  <c r="M459" i="1"/>
  <c r="M451" i="1"/>
  <c r="M415" i="1"/>
  <c r="M399" i="1"/>
  <c r="M395" i="1"/>
  <c r="M391" i="1"/>
  <c r="M383" i="1"/>
  <c r="M371" i="1"/>
  <c r="M367" i="1"/>
  <c r="M363" i="1"/>
  <c r="M359" i="1"/>
  <c r="M351" i="1"/>
  <c r="M339" i="1"/>
  <c r="M335" i="1"/>
  <c r="M331" i="1"/>
  <c r="M323" i="1"/>
  <c r="M319" i="1"/>
  <c r="M303" i="1"/>
  <c r="M299" i="1"/>
  <c r="M295" i="1"/>
  <c r="M369" i="1"/>
  <c r="M261" i="1"/>
  <c r="M237" i="1"/>
  <c r="M157" i="1"/>
  <c r="M29" i="1"/>
  <c r="M452" i="1"/>
  <c r="M428" i="1"/>
  <c r="M364" i="1"/>
  <c r="M352" i="1"/>
  <c r="M336" i="1"/>
  <c r="M312" i="1"/>
  <c r="M268" i="1"/>
  <c r="M256" i="1"/>
  <c r="M244" i="1"/>
  <c r="M232" i="1"/>
  <c r="M184" i="1"/>
  <c r="M463" i="1"/>
  <c r="M443" i="1"/>
  <c r="M474" i="1"/>
  <c r="M466" i="1"/>
  <c r="M454" i="1"/>
  <c r="M450" i="1"/>
  <c r="M446" i="1"/>
  <c r="M442" i="1"/>
  <c r="M438" i="1"/>
  <c r="M430" i="1"/>
  <c r="M291" i="1"/>
  <c r="M287" i="1"/>
  <c r="M279" i="1"/>
  <c r="M271" i="1"/>
  <c r="M267" i="1"/>
  <c r="M263" i="1"/>
  <c r="M251" i="1"/>
  <c r="M243" i="1"/>
  <c r="M239" i="1"/>
  <c r="M235" i="1"/>
  <c r="M231" i="1"/>
  <c r="M227" i="1"/>
  <c r="M223" i="1"/>
  <c r="M219" i="1"/>
  <c r="M215" i="1"/>
  <c r="M211" i="1"/>
  <c r="M207" i="1"/>
  <c r="M199" i="1"/>
  <c r="M195" i="1"/>
  <c r="M191" i="1"/>
  <c r="M187" i="1"/>
  <c r="M179" i="1"/>
  <c r="M171" i="1"/>
  <c r="M167" i="1"/>
  <c r="M159" i="1"/>
  <c r="M155" i="1"/>
  <c r="M151" i="1"/>
  <c r="M147" i="1"/>
  <c r="M143" i="1"/>
  <c r="M139" i="1"/>
  <c r="M135" i="1"/>
  <c r="M131" i="1"/>
  <c r="M123" i="1"/>
  <c r="M119" i="1"/>
  <c r="M111" i="1"/>
  <c r="M103" i="1"/>
  <c r="M99" i="1"/>
  <c r="M95" i="1"/>
  <c r="M91" i="1"/>
  <c r="M87" i="1"/>
  <c r="M83" i="1"/>
  <c r="M79" i="1"/>
  <c r="M75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422" i="1"/>
  <c r="M418" i="1"/>
  <c r="M406" i="1"/>
  <c r="M398" i="1"/>
  <c r="M394" i="1"/>
  <c r="M390" i="1"/>
  <c r="M386" i="1"/>
  <c r="M382" i="1"/>
  <c r="M370" i="1"/>
  <c r="M366" i="1"/>
  <c r="M362" i="1"/>
  <c r="M354" i="1"/>
  <c r="M350" i="1"/>
  <c r="M346" i="1"/>
  <c r="M342" i="1"/>
  <c r="M338" i="1"/>
  <c r="M334" i="1"/>
  <c r="M330" i="1"/>
  <c r="M326" i="1"/>
  <c r="M322" i="1"/>
  <c r="M318" i="1"/>
  <c r="M310" i="1"/>
  <c r="M302" i="1"/>
  <c r="M298" i="1"/>
  <c r="M294" i="1"/>
  <c r="M290" i="1"/>
  <c r="M286" i="1"/>
  <c r="M282" i="1"/>
  <c r="M278" i="1"/>
  <c r="M266" i="1"/>
  <c r="M262" i="1"/>
  <c r="M254" i="1"/>
  <c r="M250" i="1"/>
  <c r="M238" i="1"/>
  <c r="M234" i="1"/>
  <c r="M230" i="1"/>
  <c r="M222" i="1"/>
  <c r="M214" i="1"/>
  <c r="M210" i="1"/>
  <c r="M202" i="1"/>
  <c r="M198" i="1"/>
  <c r="M190" i="1"/>
  <c r="M186" i="1"/>
  <c r="M178" i="1"/>
  <c r="M174" i="1"/>
  <c r="M170" i="1"/>
  <c r="M166" i="1"/>
  <c r="M158" i="1"/>
  <c r="M154" i="1"/>
  <c r="M150" i="1"/>
  <c r="M146" i="1"/>
  <c r="M138" i="1"/>
  <c r="M134" i="1"/>
  <c r="M130" i="1"/>
  <c r="M126" i="1"/>
  <c r="M122" i="1"/>
  <c r="M118" i="1"/>
  <c r="M114" i="1"/>
  <c r="M110" i="1"/>
  <c r="M102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5" i="1"/>
  <c r="M6" i="1"/>
  <c r="M246" i="1" l="1"/>
  <c r="M283" i="1"/>
  <c r="M92" i="1"/>
  <c r="M44" i="1"/>
  <c r="M392" i="1"/>
  <c r="M247" i="1"/>
  <c r="M349" i="1"/>
  <c r="M115" i="1"/>
  <c r="M175" i="1"/>
  <c r="M164" i="1"/>
  <c r="M248" i="1"/>
  <c r="M288" i="1"/>
  <c r="M258" i="1"/>
  <c r="M163" i="1"/>
  <c r="M255" i="1"/>
  <c r="M311" i="1"/>
  <c r="M93" i="1"/>
  <c r="M305" i="1"/>
  <c r="M107" i="1"/>
  <c r="M419" i="1"/>
  <c r="M260" i="1"/>
  <c r="M445" i="1"/>
  <c r="M307" i="1"/>
  <c r="M347" i="1"/>
  <c r="M375" i="1"/>
  <c r="M80" i="1"/>
  <c r="M96" i="1"/>
  <c r="M128" i="1"/>
  <c r="M148" i="1"/>
  <c r="M204" i="1"/>
  <c r="M220" i="1"/>
  <c r="M252" i="1"/>
  <c r="M292" i="1"/>
  <c r="M356" i="1"/>
  <c r="M376" i="1"/>
  <c r="M435" i="1"/>
  <c r="M45" i="1"/>
  <c r="M73" i="1"/>
  <c r="M101" i="1"/>
  <c r="M137" i="1"/>
  <c r="M177" i="1"/>
  <c r="M205" i="1"/>
  <c r="M257" i="1"/>
  <c r="M341" i="1"/>
  <c r="M453" i="1"/>
  <c r="M416" i="1"/>
  <c r="M125" i="1"/>
  <c r="M201" i="1"/>
  <c r="M309" i="1"/>
  <c r="M397" i="1"/>
  <c r="M162" i="1"/>
  <c r="M226" i="1"/>
  <c r="M306" i="1"/>
  <c r="M203" i="1"/>
  <c r="M275" i="1"/>
  <c r="M116" i="1"/>
  <c r="M152" i="1"/>
  <c r="M192" i="1"/>
  <c r="M240" i="1"/>
  <c r="M280" i="1"/>
  <c r="M320" i="1"/>
  <c r="M426" i="1"/>
  <c r="M439" i="1"/>
  <c r="M17" i="1"/>
  <c r="M53" i="1"/>
  <c r="M117" i="1"/>
  <c r="M145" i="1"/>
  <c r="M345" i="1"/>
  <c r="M381" i="1"/>
  <c r="M400" i="1"/>
  <c r="M420" i="1"/>
  <c r="M97" i="1"/>
  <c r="M133" i="1"/>
  <c r="M269" i="1"/>
  <c r="M365" i="1"/>
  <c r="M106" i="1"/>
  <c r="M194" i="1"/>
  <c r="M270" i="1"/>
  <c r="M374" i="1"/>
  <c r="M402" i="1"/>
  <c r="M71" i="1"/>
  <c r="M127" i="1"/>
  <c r="M259" i="1"/>
  <c r="M315" i="1"/>
  <c r="M403" i="1"/>
  <c r="M72" i="1"/>
  <c r="M136" i="1"/>
  <c r="M180" i="1"/>
  <c r="M228" i="1"/>
  <c r="M284" i="1"/>
  <c r="M324" i="1"/>
  <c r="M348" i="1"/>
  <c r="M388" i="1"/>
  <c r="M427" i="1"/>
  <c r="M471" i="1"/>
  <c r="M2" i="1"/>
  <c r="M61" i="1"/>
  <c r="M89" i="1"/>
  <c r="M121" i="1"/>
  <c r="M189" i="1"/>
  <c r="M273" i="1"/>
  <c r="M389" i="1"/>
  <c r="M413" i="1"/>
  <c r="M473" i="1"/>
  <c r="M404" i="1"/>
  <c r="M424" i="1"/>
  <c r="M444" i="1"/>
  <c r="M141" i="1"/>
  <c r="M221" i="1"/>
  <c r="M281" i="1"/>
  <c r="M337" i="1"/>
  <c r="M377" i="1"/>
  <c r="M417" i="1"/>
  <c r="M457" i="1"/>
  <c r="M328" i="1"/>
  <c r="M372" i="1"/>
  <c r="M41" i="1"/>
  <c r="M129" i="1"/>
  <c r="M421" i="1"/>
  <c r="M77" i="1"/>
</calcChain>
</file>

<file path=xl/sharedStrings.xml><?xml version="1.0" encoding="utf-8"?>
<sst xmlns="http://schemas.openxmlformats.org/spreadsheetml/2006/main" count="538" uniqueCount="34">
  <si>
    <t>id</t>
  </si>
  <si>
    <t>gender</t>
  </si>
  <si>
    <t>educ</t>
  </si>
  <si>
    <t>salary</t>
  </si>
  <si>
    <t>prevexp</t>
  </si>
  <si>
    <t>minority</t>
  </si>
  <si>
    <t>m</t>
  </si>
  <si>
    <t>f</t>
  </si>
  <si>
    <t>Year</t>
  </si>
  <si>
    <t>birth date</t>
  </si>
  <si>
    <t>salary begin</t>
  </si>
  <si>
    <t>job time</t>
  </si>
  <si>
    <t>job cat</t>
  </si>
  <si>
    <t>current age</t>
  </si>
  <si>
    <t>Row Labels</t>
  </si>
  <si>
    <t>Grand Total</t>
  </si>
  <si>
    <t>Count of gender</t>
  </si>
  <si>
    <t>#NULL!</t>
  </si>
  <si>
    <t>Sum of minority</t>
  </si>
  <si>
    <t>Minority 1</t>
  </si>
  <si>
    <t>% Year of Education</t>
  </si>
  <si>
    <t>sum of salary</t>
  </si>
  <si>
    <t>mean</t>
  </si>
  <si>
    <t>mode</t>
  </si>
  <si>
    <t>median</t>
  </si>
  <si>
    <t>Standard deviation</t>
  </si>
  <si>
    <t>Variance</t>
  </si>
  <si>
    <t/>
  </si>
  <si>
    <t>Sum of salary</t>
  </si>
  <si>
    <t>Average of salary</t>
  </si>
  <si>
    <t>male sum salary</t>
  </si>
  <si>
    <t>female sum salary</t>
  </si>
  <si>
    <t>Sum of job time</t>
  </si>
  <si>
    <t>Sum of educ2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</si>
</sst>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d\-mmm\-yyyy"/>
    <numFmt numFmtId="165" formatCode="&quot;$&quot;#,##0"/>
    <numFmt numFmtId="166" formatCode="&quot;$&quot;#,##0.00;[Red]&quot;$&quot;#,##0.00"/>
  </numFmts>
  <fonts count="3" x14ac:knownFonts="1"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3" fontId="0" fillId="0" borderId="0" xfId="0" applyNumberFormat="1" applyAlignment="1">
      <alignment horizontal="left"/>
    </xf>
    <xf numFmtId="9" fontId="0" fillId="0" borderId="0" xfId="2" applyFont="1"/>
    <xf numFmtId="165" fontId="0" fillId="0" borderId="0" xfId="0" applyNumberFormat="1"/>
    <xf numFmtId="44" fontId="0" fillId="0" borderId="0" xfId="1" applyFont="1"/>
    <xf numFmtId="0" fontId="2" fillId="0" borderId="0" xfId="0" applyFont="1"/>
    <xf numFmtId="166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(R.xlsx]Sheet1!PivotTable2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</a:t>
            </a:r>
            <a:r>
              <a:rPr lang="en-US" sz="1100" baseline="0"/>
              <a:t> OF GENDER</a:t>
            </a:r>
            <a:r>
              <a:rPr lang="en-US"/>
              <a:t>	</a:t>
            </a:r>
          </a:p>
        </c:rich>
      </c:tx>
      <c:layout>
        <c:manualLayout>
          <c:xMode val="edge"/>
          <c:yMode val="edge"/>
          <c:x val="0.20860927152317882"/>
          <c:y val="4.6376790424836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EB-4358-B4E5-2732A490E3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EB-4358-B4E5-2732A490E3E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Sheet1!$B$4:$B$6</c:f>
              <c:numCache>
                <c:formatCode>0.00%</c:formatCode>
                <c:ptCount val="2"/>
                <c:pt idx="0">
                  <c:v>0.45569620253164556</c:v>
                </c:pt>
                <c:pt idx="1">
                  <c:v>0.54430379746835444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A-438E-B4D8-E113437F52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(R.xlsx]Sheet2!PivotTable9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</a:t>
            </a:r>
            <a:r>
              <a:rPr lang="en-US" sz="1100" baseline="0"/>
              <a:t> YEAR OF EDUCATION</a:t>
            </a:r>
            <a:endParaRPr lang="en-US" sz="1100"/>
          </a:p>
        </c:rich>
      </c:tx>
      <c:layout>
        <c:manualLayout>
          <c:xMode val="edge"/>
          <c:yMode val="edge"/>
          <c:x val="0.24728057968953279"/>
          <c:y val="2.911601940380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Sheet2!$A$10:$A$20</c:f>
              <c:strCache>
                <c:ptCount val="10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</c:strCache>
            </c:strRef>
          </c:cat>
          <c:val>
            <c:numRef>
              <c:f>Sheet2!$B$10:$B$20</c:f>
              <c:numCache>
                <c:formatCode>0.00%</c:formatCode>
                <c:ptCount val="10"/>
                <c:pt idx="0">
                  <c:v>6.6301798279906177E-2</c:v>
                </c:pt>
                <c:pt idx="1">
                  <c:v>0.35652853792025019</c:v>
                </c:pt>
                <c:pt idx="2">
                  <c:v>1.3135261923377639E-2</c:v>
                </c:pt>
                <c:pt idx="3">
                  <c:v>0.2720875684128225</c:v>
                </c:pt>
                <c:pt idx="4">
                  <c:v>0.14761532447224393</c:v>
                </c:pt>
                <c:pt idx="5">
                  <c:v>2.9241594996090695E-2</c:v>
                </c:pt>
                <c:pt idx="6">
                  <c:v>2.5332290852228302E-2</c:v>
                </c:pt>
                <c:pt idx="7">
                  <c:v>8.0218921032056301E-2</c:v>
                </c:pt>
                <c:pt idx="8">
                  <c:v>6.2548866301798279E-3</c:v>
                </c:pt>
                <c:pt idx="9">
                  <c:v>3.2838154808444097E-3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D-441D-984B-A3F1DC78A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1408031"/>
        <c:axId val="76000687"/>
      </c:barChart>
      <c:catAx>
        <c:axId val="199140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0687"/>
        <c:crosses val="autoZero"/>
        <c:auto val="1"/>
        <c:lblAlgn val="ctr"/>
        <c:lblOffset val="100"/>
        <c:noMultiLvlLbl val="0"/>
      </c:catAx>
      <c:valAx>
        <c:axId val="7600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0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(R.xlsx]Sheet2!PivotTable8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salary of male and female employee</a:t>
            </a:r>
            <a:endParaRPr lang="en-US"/>
          </a:p>
        </c:rich>
      </c:tx>
      <c:layout>
        <c:manualLayout>
          <c:xMode val="edge"/>
          <c:yMode val="edge"/>
          <c:x val="0.13149635946823865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26031.921296296296</c:v>
                </c:pt>
                <c:pt idx="1">
                  <c:v>41441.782945736435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9-4C42-B918-727023DC4290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Count of gender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Sheet2!$C$4:$C$6</c:f>
              <c:numCache>
                <c:formatCode>0.00%</c:formatCode>
                <c:ptCount val="2"/>
                <c:pt idx="0">
                  <c:v>0.45569620253164556</c:v>
                </c:pt>
                <c:pt idx="1">
                  <c:v>0.54430379746835444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9-4C42-B918-727023DC4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808655"/>
        <c:axId val="75989167"/>
        <c:axId val="0"/>
      </c:bar3DChart>
      <c:catAx>
        <c:axId val="81808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9167"/>
        <c:crosses val="autoZero"/>
        <c:auto val="1"/>
        <c:lblAlgn val="ctr"/>
        <c:lblOffset val="100"/>
        <c:noMultiLvlLbl val="0"/>
      </c:catAx>
      <c:valAx>
        <c:axId val="759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(R.xlsx]Sheet4!PivotTable14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PERCENTAGE</a:t>
            </a:r>
            <a:r>
              <a:rPr lang="en-US" sz="1000" baseline="0"/>
              <a:t> OF EMPLOYEE AMONG THE 3 JOB CATEGORIES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88888888888889E-2"/>
          <c:y val="0.13520851560221639"/>
          <c:w val="0.86542629046369202"/>
          <c:h val="0.799976669582968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Sheet4!$A$12:$A$15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Sheet4!$B$12:$B$15</c:f>
              <c:numCache>
                <c:formatCode>0.00%</c:formatCode>
                <c:ptCount val="3"/>
                <c:pt idx="0">
                  <c:v>0.76541122613535872</c:v>
                </c:pt>
                <c:pt idx="1">
                  <c:v>5.727513915621911E-2</c:v>
                </c:pt>
                <c:pt idx="2">
                  <c:v>0.17731363470842221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D-4216-B8D9-E9C4D6C5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046703"/>
        <c:axId val="2054611311"/>
      </c:barChart>
      <c:catAx>
        <c:axId val="2088046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11311"/>
        <c:crosses val="autoZero"/>
        <c:auto val="1"/>
        <c:lblAlgn val="ctr"/>
        <c:lblOffset val="100"/>
        <c:noMultiLvlLbl val="0"/>
      </c:catAx>
      <c:valAx>
        <c:axId val="20546113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4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(R.xlsx]Sheet4!PivotTable15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RANGE OF THE CURRENT AGE BRACKET OF THE EMPLOYEES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Sheet4!$A$22:$A$66</c:f>
              <c:strCache>
                <c:ptCount val="44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60</c:v>
                </c:pt>
                <c:pt idx="9">
                  <c:v>61</c:v>
                </c:pt>
                <c:pt idx="10">
                  <c:v>62</c:v>
                </c:pt>
                <c:pt idx="11">
                  <c:v>63</c:v>
                </c:pt>
                <c:pt idx="12">
                  <c:v>64</c:v>
                </c:pt>
                <c:pt idx="13">
                  <c:v>65</c:v>
                </c:pt>
                <c:pt idx="14">
                  <c:v>66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70</c:v>
                </c:pt>
                <c:pt idx="19">
                  <c:v>71</c:v>
                </c:pt>
                <c:pt idx="20">
                  <c:v>72</c:v>
                </c:pt>
                <c:pt idx="21">
                  <c:v>73</c:v>
                </c:pt>
                <c:pt idx="22">
                  <c:v>74</c:v>
                </c:pt>
                <c:pt idx="23">
                  <c:v>75</c:v>
                </c:pt>
                <c:pt idx="24">
                  <c:v>76</c:v>
                </c:pt>
                <c:pt idx="25">
                  <c:v>77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84</c:v>
                </c:pt>
                <c:pt idx="33">
                  <c:v>85</c:v>
                </c:pt>
                <c:pt idx="34">
                  <c:v>86</c:v>
                </c:pt>
                <c:pt idx="35">
                  <c:v>87</c:v>
                </c:pt>
                <c:pt idx="36">
                  <c:v>88</c:v>
                </c:pt>
                <c:pt idx="37">
                  <c:v>89</c:v>
                </c:pt>
                <c:pt idx="38">
                  <c:v>90</c:v>
                </c:pt>
                <c:pt idx="39">
                  <c:v>91</c:v>
                </c:pt>
                <c:pt idx="40">
                  <c:v>92</c:v>
                </c:pt>
                <c:pt idx="41">
                  <c:v>93</c:v>
                </c:pt>
                <c:pt idx="42">
                  <c:v>94</c:v>
                </c:pt>
                <c:pt idx="43">
                  <c:v>#NULL!</c:v>
                </c:pt>
              </c:strCache>
            </c:strRef>
          </c:cat>
          <c:val>
            <c:numRef>
              <c:f>Sheet4!$B$22:$B$66</c:f>
              <c:numCache>
                <c:formatCode>General</c:formatCode>
                <c:ptCount val="44"/>
                <c:pt idx="0">
                  <c:v>1</c:v>
                </c:pt>
                <c:pt idx="1">
                  <c:v>13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26</c:v>
                </c:pt>
                <c:pt idx="6">
                  <c:v>29</c:v>
                </c:pt>
                <c:pt idx="7">
                  <c:v>38</c:v>
                </c:pt>
                <c:pt idx="8">
                  <c:v>38</c:v>
                </c:pt>
                <c:pt idx="9">
                  <c:v>26</c:v>
                </c:pt>
                <c:pt idx="10">
                  <c:v>22</c:v>
                </c:pt>
                <c:pt idx="11">
                  <c:v>14</c:v>
                </c:pt>
                <c:pt idx="12">
                  <c:v>14</c:v>
                </c:pt>
                <c:pt idx="13">
                  <c:v>9</c:v>
                </c:pt>
                <c:pt idx="14">
                  <c:v>1</c:v>
                </c:pt>
                <c:pt idx="15">
                  <c:v>5</c:v>
                </c:pt>
                <c:pt idx="16">
                  <c:v>6</c:v>
                </c:pt>
                <c:pt idx="17">
                  <c:v>9</c:v>
                </c:pt>
                <c:pt idx="18">
                  <c:v>7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6</c:v>
                </c:pt>
                <c:pt idx="24">
                  <c:v>8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11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11</c:v>
                </c:pt>
                <c:pt idx="34">
                  <c:v>3</c:v>
                </c:pt>
                <c:pt idx="35">
                  <c:v>6</c:v>
                </c:pt>
                <c:pt idx="36">
                  <c:v>3</c:v>
                </c:pt>
                <c:pt idx="37">
                  <c:v>9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8</c:v>
                </c:pt>
                <c:pt idx="42">
                  <c:v>3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E-407A-A26A-86C9F9427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8529151"/>
        <c:axId val="76003567"/>
        <c:axId val="0"/>
      </c:bar3DChart>
      <c:catAx>
        <c:axId val="198852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3567"/>
        <c:crosses val="autoZero"/>
        <c:auto val="1"/>
        <c:lblAlgn val="ctr"/>
        <c:lblOffset val="100"/>
        <c:noMultiLvlLbl val="0"/>
      </c:catAx>
      <c:valAx>
        <c:axId val="760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2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(R.xlsx]Sheet4!PivotTable16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RANGE OF THE MONTH SPENT BY THE EMPLOYEES  AT THE COMPANY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Sheet4!$E$23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Sheet4!$D$24:$D$60</c:f>
              <c:strCache>
                <c:ptCount val="36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</c:strCache>
            </c:strRef>
          </c:cat>
          <c:val>
            <c:numRef>
              <c:f>Sheet4!$E$24:$E$60</c:f>
              <c:numCache>
                <c:formatCode>0.00%</c:formatCode>
                <c:ptCount val="36"/>
                <c:pt idx="0">
                  <c:v>4.9159860583675805E-3</c:v>
                </c:pt>
                <c:pt idx="1">
                  <c:v>1.331738022160953E-2</c:v>
                </c:pt>
                <c:pt idx="2">
                  <c:v>2.5360245539197836E-2</c:v>
                </c:pt>
                <c:pt idx="3">
                  <c:v>3.0900483795453362E-2</c:v>
                </c:pt>
                <c:pt idx="4">
                  <c:v>2.614056078655777E-2</c:v>
                </c:pt>
                <c:pt idx="5">
                  <c:v>1.7687145606825157E-2</c:v>
                </c:pt>
                <c:pt idx="6">
                  <c:v>3.7689226447484785E-2</c:v>
                </c:pt>
                <c:pt idx="7">
                  <c:v>2.3669562503251314E-2</c:v>
                </c:pt>
                <c:pt idx="8">
                  <c:v>5.5402382562555275E-3</c:v>
                </c:pt>
                <c:pt idx="9">
                  <c:v>2.6218592311293764E-2</c:v>
                </c:pt>
                <c:pt idx="10">
                  <c:v>2.2785205222910054E-2</c:v>
                </c:pt>
                <c:pt idx="11">
                  <c:v>1.5398220881236019E-2</c:v>
                </c:pt>
                <c:pt idx="12">
                  <c:v>1.3655516828798835E-2</c:v>
                </c:pt>
                <c:pt idx="13">
                  <c:v>1.9767986266451647E-2</c:v>
                </c:pt>
                <c:pt idx="14">
                  <c:v>2.6036518753576446E-2</c:v>
                </c:pt>
                <c:pt idx="15">
                  <c:v>4.4634032148988194E-2</c:v>
                </c:pt>
                <c:pt idx="16">
                  <c:v>2.8767622119336211E-2</c:v>
                </c:pt>
                <c:pt idx="17">
                  <c:v>3.1212609894397336E-2</c:v>
                </c:pt>
                <c:pt idx="18">
                  <c:v>4.8457576861051864E-2</c:v>
                </c:pt>
                <c:pt idx="19">
                  <c:v>3.1992925141757271E-2</c:v>
                </c:pt>
                <c:pt idx="20">
                  <c:v>4.1018571502887166E-2</c:v>
                </c:pt>
                <c:pt idx="21">
                  <c:v>3.0588357696509388E-2</c:v>
                </c:pt>
                <c:pt idx="22">
                  <c:v>2.2108932008531448E-2</c:v>
                </c:pt>
                <c:pt idx="23">
                  <c:v>2.9079748218280185E-2</c:v>
                </c:pt>
                <c:pt idx="24">
                  <c:v>2.4892056390781875E-2</c:v>
                </c:pt>
                <c:pt idx="25">
                  <c:v>2.9756021432658795E-2</c:v>
                </c:pt>
                <c:pt idx="26">
                  <c:v>1.6204546636841285E-2</c:v>
                </c:pt>
                <c:pt idx="27">
                  <c:v>3.7455131873276801E-2</c:v>
                </c:pt>
                <c:pt idx="28">
                  <c:v>3.0770431254226707E-2</c:v>
                </c:pt>
                <c:pt idx="29">
                  <c:v>3.5894501378556938E-2</c:v>
                </c:pt>
                <c:pt idx="30">
                  <c:v>5.563647713676325E-2</c:v>
                </c:pt>
                <c:pt idx="31">
                  <c:v>3.4229828850855744E-2</c:v>
                </c:pt>
                <c:pt idx="32">
                  <c:v>1.4825989699838735E-2</c:v>
                </c:pt>
                <c:pt idx="33">
                  <c:v>3.9952140664828592E-2</c:v>
                </c:pt>
                <c:pt idx="34">
                  <c:v>2.7753212297768299E-2</c:v>
                </c:pt>
                <c:pt idx="35">
                  <c:v>3.5686417312594289E-2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1-415A-831D-54C620F55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8546783"/>
        <c:axId val="2081279375"/>
        <c:axId val="0"/>
      </c:bar3DChart>
      <c:catAx>
        <c:axId val="198854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279375"/>
        <c:crosses val="autoZero"/>
        <c:auto val="1"/>
        <c:lblAlgn val="ctr"/>
        <c:lblOffset val="100"/>
        <c:noMultiLvlLbl val="0"/>
      </c:catAx>
      <c:valAx>
        <c:axId val="208127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4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123824</xdr:rowOff>
    </xdr:from>
    <xdr:to>
      <xdr:col>20</xdr:col>
      <xdr:colOff>57150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66214-982B-BC57-B115-5B6C35DA8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816504</xdr:colOff>
      <xdr:row>0</xdr:row>
      <xdr:rowOff>0</xdr:rowOff>
    </xdr:from>
    <xdr:to>
      <xdr:col>7</xdr:col>
      <xdr:colOff>95249</xdr:colOff>
      <xdr:row>15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96B10-49B1-D8E0-DC4C-BC91E94D0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158750</xdr:colOff>
      <xdr:row>7</xdr:row>
      <xdr:rowOff>125939</xdr:rowOff>
    </xdr:from>
    <xdr:to>
      <xdr:col>13</xdr:col>
      <xdr:colOff>63500</xdr:colOff>
      <xdr:row>25</xdr:row>
      <xdr:rowOff>11639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5F50DE-A1FE-9FD9-CC14-2845ABE70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47625</xdr:rowOff>
    </xdr:from>
    <xdr:to>
      <xdr:col>10</xdr:col>
      <xdr:colOff>19050</xdr:colOff>
      <xdr:row>10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2BE75-77FE-CF21-9008-CBC0EB60F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10</xdr:row>
      <xdr:rowOff>104774</xdr:rowOff>
    </xdr:from>
    <xdr:to>
      <xdr:col>9</xdr:col>
      <xdr:colOff>600075</xdr:colOff>
      <xdr:row>19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BD6864-0E03-C2CE-B175-C3E9E3394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80962</xdr:colOff>
      <xdr:row>21</xdr:row>
      <xdr:rowOff>0</xdr:rowOff>
    </xdr:from>
    <xdr:to>
      <xdr:col>12</xdr:col>
      <xdr:colOff>385762</xdr:colOff>
      <xdr:row>37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2957A1-9B51-4B94-9B35-4FE884389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37.554989351855" createdVersion="8" refreshedVersion="8" minRefreshableVersion="3" recordCount="474" xr:uid="{1B96A401-F3EC-4DC7-B887-814BDA75EF8D}">
  <cacheSource type="worksheet">
    <worksheetSource ref="A1:L475" sheet="Employee data"/>
  </cacheSource>
  <cacheFields count="12">
    <cacheField name="id" numFmtId="3">
      <sharedItems containsSemiMixedTypes="0" containsString="0" containsNumber="1" containsInteger="1" minValue="1" maxValue="474" count="47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</sharedItems>
    </cacheField>
    <cacheField name="gender" numFmtId="3">
      <sharedItems count="2">
        <s v="m"/>
        <s v="f"/>
      </sharedItems>
    </cacheField>
    <cacheField name="Year" numFmtId="3">
      <sharedItems count="44">
        <s v="1952"/>
        <s v="1958"/>
        <s v="1929"/>
        <s v="1947"/>
        <s v="1955"/>
        <s v="1956"/>
        <s v="1966"/>
        <s v="1946"/>
        <s v="1950"/>
        <s v="1960"/>
        <s v="1949"/>
        <s v="1962"/>
        <s v="1964"/>
        <s v="1940"/>
        <s v="1963"/>
        <s v="1965"/>
        <s v="1933"/>
        <s v="1942"/>
        <s v="1954"/>
        <s v="1944"/>
        <s v="1961"/>
        <s v="1938"/>
        <s v="1931"/>
        <s v="1959"/>
        <s v="1948"/>
        <s v="1968"/>
        <s v="1967"/>
        <s v="1953"/>
        <s v="1930"/>
        <s v="1932"/>
        <s v="1936"/>
        <s v="1951"/>
        <s v="1941"/>
        <s v="1939"/>
        <s v="1937"/>
        <s v="1935"/>
        <s v="1943"/>
        <s v="1934"/>
        <s v="1945"/>
        <s v="1969"/>
        <s v="1970"/>
        <s v="1957"/>
        <e v="#NULL!"/>
        <s v="1971"/>
      </sharedItems>
    </cacheField>
    <cacheField name="current age" numFmtId="3">
      <sharedItems containsMixedTypes="1" containsNumber="1" containsInteger="1" minValue="52" maxValue="94" count="44">
        <n v="71"/>
        <n v="65"/>
        <n v="94"/>
        <n v="76"/>
        <n v="68"/>
        <n v="67"/>
        <n v="57"/>
        <n v="77"/>
        <n v="73"/>
        <n v="63"/>
        <n v="74"/>
        <n v="61"/>
        <n v="59"/>
        <n v="83"/>
        <n v="60"/>
        <n v="58"/>
        <n v="90"/>
        <n v="81"/>
        <n v="69"/>
        <n v="79"/>
        <n v="62"/>
        <n v="85"/>
        <n v="92"/>
        <n v="64"/>
        <n v="75"/>
        <n v="55"/>
        <n v="56"/>
        <n v="70"/>
        <n v="93"/>
        <n v="91"/>
        <n v="87"/>
        <n v="72"/>
        <n v="82"/>
        <n v="84"/>
        <n v="86"/>
        <n v="88"/>
        <n v="80"/>
        <n v="89"/>
        <n v="78"/>
        <n v="54"/>
        <n v="53"/>
        <n v="66"/>
        <e v="#NULL!"/>
        <n v="52"/>
      </sharedItems>
    </cacheField>
    <cacheField name="birth date" numFmtId="164">
      <sharedItems containsDate="1" containsMixedTypes="1" minDate="1929-02-10T00:00:00" maxDate="1971-02-11T00:00:00" count="462">
        <d v="1952-02-03T00:00:00"/>
        <d v="1958-05-23T00:00:00"/>
        <d v="1929-07-26T00:00:00"/>
        <d v="1947-04-15T00:00:00"/>
        <d v="1955-02-09T00:00:00"/>
        <d v="1958-08-22T00:00:00"/>
        <d v="1956-04-26T00:00:00"/>
        <d v="1966-05-06T00:00:00"/>
        <d v="1946-01-23T00:00:00"/>
        <d v="1946-02-13T00:00:00"/>
        <d v="1950-02-07T00:00:00"/>
        <d v="1966-01-11T00:00:00"/>
        <d v="1960-07-17T00:00:00"/>
        <d v="1949-02-26T00:00:00"/>
        <d v="1962-08-29T00:00:00"/>
        <d v="1964-11-17T00:00:00"/>
        <d v="1962-07-18T00:00:00"/>
        <d v="1956-03-20T00:00:00"/>
        <d v="1962-08-19T00:00:00"/>
        <d v="1940-01-23T00:00:00"/>
        <d v="1963-02-19T00:00:00"/>
        <d v="1940-09-24T00:00:00"/>
        <d v="1965-03-15T00:00:00"/>
        <d v="1933-03-27T00:00:00"/>
        <d v="1942-07-01T00:00:00"/>
        <d v="1966-11-08T00:00:00"/>
        <d v="1954-03-19T00:00:00"/>
        <d v="1963-04-11T00:00:00"/>
        <d v="1944-01-28T00:00:00"/>
        <d v="1961-09-17T00:00:00"/>
        <d v="1964-02-24T00:00:00"/>
        <d v="1954-01-28T00:00:00"/>
        <d v="1961-03-18T00:00:00"/>
        <d v="1949-02-02T00:00:00"/>
        <d v="1961-08-22T00:00:00"/>
        <d v="1963-08-07T00:00:00"/>
        <d v="1954-10-09T00:00:00"/>
        <d v="1962-04-27T00:00:00"/>
        <d v="1960-06-22T00:00:00"/>
        <d v="1933-08-28T00:00:00"/>
        <d v="1960-09-23T00:00:00"/>
        <d v="1964-01-18T00:00:00"/>
        <d v="1963-06-15T00:00:00"/>
        <d v="1938-08-02T00:00:00"/>
        <d v="1940-11-18T00:00:00"/>
        <d v="1938-04-28T00:00:00"/>
        <d v="1947-06-07T00:00:00"/>
        <d v="1958-09-16T00:00:00"/>
        <d v="1960-02-09T00:00:00"/>
        <d v="1962-07-08T00:00:00"/>
        <d v="1963-11-12T00:00:00"/>
        <d v="1954-04-21T00:00:00"/>
        <d v="1931-06-04T00:00:00"/>
        <d v="1960-06-25T00:00:00"/>
        <d v="1962-04-16T00:00:00"/>
        <d v="1963-04-15T00:00:00"/>
        <d v="1964-11-14T00:00:00"/>
        <d v="1961-05-07T00:00:00"/>
        <d v="1959-02-16T00:00:00"/>
        <d v="1964-04-28T00:00:00"/>
        <d v="1961-08-20T00:00:00"/>
        <d v="1963-09-28T00:00:00"/>
        <d v="1964-03-28T00:00:00"/>
        <d v="1962-02-16T00:00:00"/>
        <d v="1964-05-28T00:00:00"/>
        <d v="1963-05-05T00:00:00"/>
        <d v="1960-06-23T00:00:00"/>
        <d v="1962-02-08T00:00:00"/>
        <d v="1948-08-26T00:00:00"/>
        <d v="1964-01-07T00:00:00"/>
        <d v="1968-02-09T00:00:00"/>
        <d v="1933-04-28T00:00:00"/>
        <d v="1965-08-12T00:00:00"/>
        <d v="1967-09-03T00:00:00"/>
        <d v="1968-09-09T00:00:00"/>
        <d v="1968-08-20T00:00:00"/>
        <d v="1962-01-23T00:00:00"/>
        <d v="1961-05-25T00:00:00"/>
        <d v="1968-03-12T00:00:00"/>
        <d v="1947-08-28T00:00:00"/>
        <d v="1967-10-12T00:00:00"/>
        <d v="1967-03-12T00:00:00"/>
        <d v="1962-04-09T00:00:00"/>
        <d v="1961-08-25T00:00:00"/>
        <d v="1959-10-20T00:00:00"/>
        <d v="1962-02-10T00:00:00"/>
        <d v="1961-06-24T00:00:00"/>
        <d v="1938-02-27T00:00:00"/>
        <d v="1967-11-04T00:00:00"/>
        <d v="1968-06-25T00:00:00"/>
        <d v="1968-03-05T00:00:00"/>
        <d v="1950-08-04T00:00:00"/>
        <d v="1968-08-08T00:00:00"/>
        <d v="1933-10-02T00:00:00"/>
        <d v="1953-01-18T00:00:00"/>
        <d v="1956-05-17T00:00:00"/>
        <d v="1968-07-07T00:00:00"/>
        <d v="1963-10-25T00:00:00"/>
        <d v="1960-03-14T00:00:00"/>
        <d v="1963-03-28T00:00:00"/>
        <d v="1959-03-17T00:00:00"/>
        <d v="1962-11-05T00:00:00"/>
        <d v="1966-03-07T00:00:00"/>
        <d v="1962-08-04T00:00:00"/>
        <d v="1960-08-16T00:00:00"/>
        <d v="1930-07-16T00:00:00"/>
        <d v="1963-11-10T00:00:00"/>
        <d v="1952-10-29T00:00:00"/>
        <d v="1940-11-27T00:00:00"/>
        <d v="1948-06-21T00:00:00"/>
        <d v="1959-10-06T00:00:00"/>
        <d v="1961-05-12T00:00:00"/>
        <d v="1962-06-09T00:00:00"/>
        <d v="1932-01-14T00:00:00"/>
        <d v="1964-03-04T00:00:00"/>
        <d v="1963-07-23T00:00:00"/>
        <d v="1964-11-12T00:00:00"/>
        <d v="1936-08-06T00:00:00"/>
        <d v="1965-09-26T00:00:00"/>
        <d v="1949-04-24T00:00:00"/>
        <d v="1963-05-29T00:00:00"/>
        <d v="1956-08-06T00:00:00"/>
        <d v="1951-01-21T00:00:00"/>
        <d v="1950-09-01T00:00:00"/>
        <d v="1946-07-25T00:00:00"/>
        <d v="1959-07-18T00:00:00"/>
        <d v="1958-09-06T00:00:00"/>
        <d v="1953-05-17T00:00:00"/>
        <d v="1959-09-12T00:00:00"/>
        <d v="1941-11-10T00:00:00"/>
        <d v="1968-05-22T00:00:00"/>
        <d v="1939-08-25T00:00:00"/>
        <d v="1937-07-12T00:00:00"/>
        <d v="1947-01-09T00:00:00"/>
        <d v="1931-06-18T00:00:00"/>
        <d v="1965-04-05T00:00:00"/>
        <d v="1966-06-14T00:00:00"/>
        <d v="1966-11-13T00:00:00"/>
        <d v="1939-08-24T00:00:00"/>
        <d v="1931-08-28T00:00:00"/>
        <d v="1964-01-15T00:00:00"/>
        <d v="1951-01-02T00:00:00"/>
        <d v="1936-09-11T00:00:00"/>
        <d v="1959-10-05T00:00:00"/>
        <d v="1962-06-28T00:00:00"/>
        <d v="1954-03-05T00:00:00"/>
        <d v="1954-08-16T00:00:00"/>
        <d v="1929-05-03T00:00:00"/>
        <d v="1967-05-13T00:00:00"/>
        <d v="1940-06-07T00:00:00"/>
        <d v="1963-03-06T00:00:00"/>
        <d v="1963-01-12T00:00:00"/>
        <d v="1967-07-02T00:00:00"/>
        <d v="1964-09-20T00:00:00"/>
        <d v="1951-01-13T00:00:00"/>
        <d v="1951-08-27T00:00:00"/>
        <d v="1963-02-11T00:00:00"/>
        <d v="1965-11-10T00:00:00"/>
        <d v="1965-08-13T00:00:00"/>
        <d v="1966-04-29T00:00:00"/>
        <d v="1942-07-12T00:00:00"/>
        <d v="1932-08-26T00:00:00"/>
        <d v="1962-04-23T00:00:00"/>
        <d v="1965-05-23T00:00:00"/>
        <d v="1964-06-13T00:00:00"/>
        <d v="1930-01-21T00:00:00"/>
        <d v="1953-06-13T00:00:00"/>
        <d v="1950-01-15T00:00:00"/>
        <d v="1935-01-07T00:00:00"/>
        <d v="1938-01-08T00:00:00"/>
        <d v="1962-10-05T00:00:00"/>
        <d v="1962-08-11T00:00:00"/>
        <d v="1938-01-17T00:00:00"/>
        <d v="1965-01-19T00:00:00"/>
        <d v="1960-01-23T00:00:00"/>
        <d v="1939-01-04T00:00:00"/>
        <d v="1943-03-08T00:00:00"/>
        <d v="1960-03-01T00:00:00"/>
        <d v="1964-11-05T00:00:00"/>
        <d v="1930-08-28T00:00:00"/>
        <d v="1964-07-06T00:00:00"/>
        <d v="1963-07-29T00:00:00"/>
        <d v="1934-02-04T00:00:00"/>
        <d v="1950-03-28T00:00:00"/>
        <d v="1932-11-15T00:00:00"/>
        <d v="1931-10-23T00:00:00"/>
        <d v="1949-10-09T00:00:00"/>
        <d v="1966-07-22T00:00:00"/>
        <d v="1938-04-10T00:00:00"/>
        <d v="1955-11-06T00:00:00"/>
        <d v="1946-03-03T00:00:00"/>
        <d v="1962-10-01T00:00:00"/>
        <d v="1952-03-17T00:00:00"/>
        <d v="1958-02-02T00:00:00"/>
        <d v="1963-02-13T00:00:00"/>
        <d v="1955-05-08T00:00:00"/>
        <d v="1963-03-17T00:00:00"/>
        <d v="1964-03-17T00:00:00"/>
        <d v="1960-10-21T00:00:00"/>
        <d v="1944-06-22T00:00:00"/>
        <d v="1943-05-22T00:00:00"/>
        <d v="1959-02-15T00:00:00"/>
        <d v="1968-11-28T00:00:00"/>
        <d v="1934-01-14T00:00:00"/>
        <d v="1949-05-04T00:00:00"/>
        <d v="1950-11-08T00:00:00"/>
        <d v="1965-05-14T00:00:00"/>
        <d v="1945-10-20T00:00:00"/>
        <d v="1968-09-13T00:00:00"/>
        <d v="1968-09-15T00:00:00"/>
        <d v="1964-05-16T00:00:00"/>
        <d v="1949-03-15T00:00:00"/>
        <d v="1964-03-21T00:00:00"/>
        <d v="1963-02-02T00:00:00"/>
        <d v="1963-08-17T00:00:00"/>
        <d v="1947-05-22T00:00:00"/>
        <d v="1935-09-15T00:00:00"/>
        <d v="1942-03-14T00:00:00"/>
        <d v="1934-11-20T00:00:00"/>
        <d v="1967-10-13T00:00:00"/>
        <d v="1964-06-21T00:00:00"/>
        <d v="1965-07-17T00:00:00"/>
        <d v="1963-09-21T00:00:00"/>
        <d v="1940-08-21T00:00:00"/>
        <d v="1965-01-09T00:00:00"/>
        <d v="1963-09-13T00:00:00"/>
        <d v="1963-07-21T00:00:00"/>
        <d v="1960-11-12T00:00:00"/>
        <d v="1962-09-11T00:00:00"/>
        <d v="1969-05-02T00:00:00"/>
        <d v="1969-06-04T00:00:00"/>
        <d v="1969-06-15T00:00:00"/>
        <d v="1969-09-14T00:00:00"/>
        <d v="1961-06-15T00:00:00"/>
        <d v="1936-08-27T00:00:00"/>
        <d v="1967-11-03T00:00:00"/>
        <d v="1969-02-10T00:00:00"/>
        <d v="1969-09-15T00:00:00"/>
        <d v="1969-03-16T00:00:00"/>
        <d v="1968-01-14T00:00:00"/>
        <d v="1968-05-13T00:00:00"/>
        <d v="1969-04-09T00:00:00"/>
        <d v="1969-05-09T00:00:00"/>
        <d v="1966-10-10T00:00:00"/>
        <d v="1969-01-19T00:00:00"/>
        <d v="1969-09-18T00:00:00"/>
        <d v="1942-02-21T00:00:00"/>
        <d v="1964-02-08T00:00:00"/>
        <d v="1932-08-15T00:00:00"/>
        <d v="1948-01-03T00:00:00"/>
        <d v="1951-09-24T00:00:00"/>
        <d v="1969-03-09T00:00:00"/>
        <d v="1969-03-15T00:00:00"/>
        <d v="1969-02-20T00:00:00"/>
        <d v="1969-03-27T00:00:00"/>
        <d v="1968-06-20T00:00:00"/>
        <d v="1968-10-13T00:00:00"/>
        <d v="1969-01-16T00:00:00"/>
        <d v="1969-09-24T00:00:00"/>
        <d v="1963-10-07T00:00:00"/>
        <d v="1969-08-24T00:00:00"/>
        <d v="1936-05-16T00:00:00"/>
        <d v="1966-03-17T00:00:00"/>
        <d v="1947-10-29T00:00:00"/>
        <d v="1963-08-24T00:00:00"/>
        <d v="1964-06-17T00:00:00"/>
        <d v="1939-11-12T00:00:00"/>
        <d v="1964-08-04T00:00:00"/>
        <d v="1963-01-14T00:00:00"/>
        <d v="1965-05-11T00:00:00"/>
        <d v="1965-05-20T00:00:00"/>
        <d v="1943-06-12T00:00:00"/>
        <d v="1969-04-16T00:00:00"/>
        <d v="1969-10-20T00:00:00"/>
        <d v="1945-02-18T00:00:00"/>
        <d v="1963-09-15T00:00:00"/>
        <d v="1963-02-25T00:00:00"/>
        <d v="1961-10-10T00:00:00"/>
        <d v="1930-05-28T00:00:00"/>
        <d v="1958-03-07T00:00:00"/>
        <d v="1965-01-18T00:00:00"/>
        <d v="1955-01-22T00:00:00"/>
        <d v="1964-10-27T00:00:00"/>
        <d v="1954-04-05T00:00:00"/>
        <d v="1934-09-23T00:00:00"/>
        <d v="1963-05-07T00:00:00"/>
        <d v="1965-09-19T00:00:00"/>
        <d v="1968-10-10T00:00:00"/>
        <d v="1932-08-20T00:00:00"/>
        <d v="1964-02-12T00:00:00"/>
        <d v="1942-04-16T00:00:00"/>
        <d v="1966-08-24T00:00:00"/>
        <d v="1960-05-26T00:00:00"/>
        <d v="1968-08-04T00:00:00"/>
        <d v="1939-09-28T00:00:00"/>
        <d v="1938-02-10T00:00:00"/>
        <d v="1945-09-28T00:00:00"/>
        <d v="1941-10-25T00:00:00"/>
        <d v="1966-04-05T00:00:00"/>
        <d v="1945-07-24T00:00:00"/>
        <d v="1963-02-01T00:00:00"/>
        <d v="1964-07-19T00:00:00"/>
        <d v="1964-03-23T00:00:00"/>
        <d v="1951-02-15T00:00:00"/>
        <d v="1963-03-12T00:00:00"/>
        <d v="1969-10-25T00:00:00"/>
        <d v="1966-11-24T00:00:00"/>
        <d v="1969-09-19T00:00:00"/>
        <d v="1960-01-14T00:00:00"/>
        <d v="1969-02-27T00:00:00"/>
        <d v="1961-02-19T00:00:00"/>
        <d v="1966-03-02T00:00:00"/>
        <d v="1936-11-10T00:00:00"/>
        <d v="1953-10-26T00:00:00"/>
        <d v="1938-03-02T00:00:00"/>
        <d v="1966-10-14T00:00:00"/>
        <d v="1934-11-04T00:00:00"/>
        <d v="1958-07-24T00:00:00"/>
        <d v="1965-03-02T00:00:00"/>
        <d v="1952-10-25T00:00:00"/>
        <d v="1958-08-24T00:00:00"/>
        <d v="1959-05-09T00:00:00"/>
        <d v="1942-02-04T00:00:00"/>
        <d v="1964-05-10T00:00:00"/>
        <d v="1965-01-26T00:00:00"/>
        <d v="1966-05-09T00:00:00"/>
        <d v="1930-02-26T00:00:00"/>
        <d v="1964-01-10T00:00:00"/>
        <d v="1970-01-27T00:00:00"/>
        <d v="1938-08-12T00:00:00"/>
        <d v="1942-11-07T00:00:00"/>
        <d v="1934-05-06T00:00:00"/>
        <d v="1945-01-20T00:00:00"/>
        <d v="1948-06-01T00:00:00"/>
        <d v="1953-06-09T00:00:00"/>
        <d v="1963-10-13T00:00:00"/>
        <d v="1969-05-05T00:00:00"/>
        <d v="1968-08-16T00:00:00"/>
        <d v="1944-08-10T00:00:00"/>
        <d v="1962-06-11T00:00:00"/>
        <d v="1938-03-22T00:00:00"/>
        <d v="1939-04-21T00:00:00"/>
        <d v="1966-01-27T00:00:00"/>
        <d v="1933-11-26T00:00:00"/>
        <d v="1955-03-10T00:00:00"/>
        <d v="1946-05-08T00:00:00"/>
        <d v="1961-05-19T00:00:00"/>
        <d v="1932-01-18T00:00:00"/>
        <d v="1944-04-11T00:00:00"/>
        <d v="1941-06-12T00:00:00"/>
        <d v="1968-08-11T00:00:00"/>
        <d v="1966-06-09T00:00:00"/>
        <d v="1937-04-08T00:00:00"/>
        <d v="1954-06-03T00:00:00"/>
        <d v="1947-03-26T00:00:00"/>
        <d v="1948-10-16T00:00:00"/>
        <d v="1961-03-21T00:00:00"/>
        <d v="1942-05-22T00:00:00"/>
        <d v="1943-07-20T00:00:00"/>
        <d v="1967-11-14T00:00:00"/>
        <d v="1963-01-20T00:00:00"/>
        <d v="1935-08-22T00:00:00"/>
        <d v="1949-10-29T00:00:00"/>
        <d v="1967-07-26T00:00:00"/>
        <d v="1966-10-08T00:00:00"/>
        <d v="1964-10-09T00:00:00"/>
        <d v="1965-11-29T00:00:00"/>
        <d v="1930-09-21T00:00:00"/>
        <d v="1938-05-12T00:00:00"/>
        <d v="1941-02-22T00:00:00"/>
        <d v="1946-07-15T00:00:00"/>
        <d v="1961-06-03T00:00:00"/>
        <d v="1955-11-11T00:00:00"/>
        <d v="1930-10-01T00:00:00"/>
        <d v="1934-08-18T00:00:00"/>
        <d v="1965-02-03T00:00:00"/>
        <d v="1959-01-02T00:00:00"/>
        <d v="1959-04-15T00:00:00"/>
        <d v="1968-11-09T00:00:00"/>
        <d v="1969-01-12T00:00:00"/>
        <d v="1970-05-12T00:00:00"/>
        <d v="1969-06-24T00:00:00"/>
        <d v="1970-02-04T00:00:00"/>
        <d v="1970-03-09T00:00:00"/>
        <d v="1970-08-17T00:00:00"/>
        <d v="1970-01-17T00:00:00"/>
        <d v="1970-11-21T00:00:00"/>
        <d v="1970-02-06T00:00:00"/>
        <d v="1969-08-06T00:00:00"/>
        <d v="1970-03-14T00:00:00"/>
        <d v="1970-02-07T00:00:00"/>
        <d v="1970-04-28T00:00:00"/>
        <d v="1953-05-01T00:00:00"/>
        <d v="1944-07-12T00:00:00"/>
        <d v="1965-10-05T00:00:00"/>
        <d v="1965-09-06T00:00:00"/>
        <d v="1962-11-21T00:00:00"/>
        <d v="1942-01-09T00:00:00"/>
        <d v="1931-08-21T00:00:00"/>
        <d v="1970-06-16T00:00:00"/>
        <d v="1966-03-13T00:00:00"/>
        <d v="1961-01-08T00:00:00"/>
        <d v="1963-05-02T00:00:00"/>
        <d v="1965-01-16T00:00:00"/>
        <d v="1967-07-22T00:00:00"/>
        <d v="1965-06-05T00:00:00"/>
        <d v="1964-10-20T00:00:00"/>
        <d v="1957-07-16T00:00:00"/>
        <d v="1961-11-01T00:00:00"/>
        <d v="1963-07-20T00:00:00"/>
        <d v="1936-04-26T00:00:00"/>
        <d v="1966-07-06T00:00:00"/>
        <d v="1942-01-26T00:00:00"/>
        <d v="1952-10-27T00:00:00"/>
        <d v="1942-04-21T00:00:00"/>
        <d v="1964-02-28T00:00:00"/>
        <d v="1946-08-13T00:00:00"/>
        <d v="1956-04-29T00:00:00"/>
        <d v="1959-01-15T00:00:00"/>
        <d v="1964-03-12T00:00:00"/>
        <d v="1966-11-15T00:00:00"/>
        <e v="#NULL!"/>
        <d v="1964-05-24T00:00:00"/>
        <d v="1965-05-27T00:00:00"/>
        <d v="1933-09-04T00:00:00"/>
        <d v="1964-10-11T00:00:00"/>
        <d v="1970-06-25T00:00:00"/>
        <d v="1947-11-10T00:00:00"/>
        <d v="1949-08-02T00:00:00"/>
        <d v="1968-09-18T00:00:00"/>
        <d v="1929-02-10T00:00:00"/>
        <d v="1961-09-16T00:00:00"/>
        <d v="1963-08-04T00:00:00"/>
        <d v="1958-08-03T00:00:00"/>
        <d v="1961-07-02T00:00:00"/>
        <d v="1933-06-05T00:00:00"/>
        <d v="1966-01-02T00:00:00"/>
        <d v="1954-07-21T00:00:00"/>
        <d v="1969-07-19T00:00:00"/>
        <d v="1953-08-13T00:00:00"/>
        <d v="1930-08-07T00:00:00"/>
        <d v="1965-07-28T00:00:00"/>
        <d v="1964-01-17T00:00:00"/>
        <d v="1959-10-17T00:00:00"/>
        <d v="1968-05-27T00:00:00"/>
        <d v="1965-07-06T00:00:00"/>
        <d v="1971-02-10T00:00:00"/>
        <d v="1969-08-12T00:00:00"/>
        <d v="1943-11-08T00:00:00"/>
        <d v="1963-10-18T00:00:00"/>
        <d v="1934-10-15T00:00:00"/>
        <d v="1962-03-20T00:00:00"/>
        <d v="1962-07-20T00:00:00"/>
        <d v="1948-06-15T00:00:00"/>
        <d v="1967-08-18T00:00:00"/>
        <d v="1965-11-28T00:00:00"/>
        <d v="1964-06-01T00:00:00"/>
        <d v="1964-01-22T00:00:00"/>
        <d v="1966-08-03T00:00:00"/>
        <d v="1966-02-21T00:00:00"/>
        <d v="1937-11-25T00:00:00"/>
        <d v="1968-11-05T00:00:00"/>
      </sharedItems>
    </cacheField>
    <cacheField name="educ" numFmtId="3">
      <sharedItems containsSemiMixedTypes="0" containsString="0" containsNumber="1" containsInteger="1" minValue="8" maxValue="21" count="10">
        <n v="15"/>
        <n v="16"/>
        <n v="12"/>
        <n v="8"/>
        <n v="19"/>
        <n v="17"/>
        <n v="18"/>
        <n v="14"/>
        <n v="20"/>
        <n v="21"/>
      </sharedItems>
    </cacheField>
    <cacheField name="job cat" numFmtId="3">
      <sharedItems containsSemiMixedTypes="0" containsString="0" containsNumber="1" containsInteger="1" minValue="1" maxValue="3"/>
    </cacheField>
    <cacheField name="salary" numFmtId="165">
      <sharedItems containsSemiMixedTypes="0" containsString="0" containsNumber="1" containsInteger="1" minValue="15750" maxValue="135000"/>
    </cacheField>
    <cacheField name="salary begin" numFmtId="165">
      <sharedItems containsSemiMixedTypes="0" containsString="0" containsNumber="1" containsInteger="1" minValue="9000" maxValue="79980"/>
    </cacheField>
    <cacheField name="job time" numFmtId="3">
      <sharedItems containsSemiMixedTypes="0" containsString="0" containsNumber="1" containsInteger="1" minValue="63" maxValue="98"/>
    </cacheField>
    <cacheField name="prevexp" numFmtId="3">
      <sharedItems containsSemiMixedTypes="0" containsString="0" containsNumber="1" containsInteger="1" minValue="0" maxValue="476"/>
    </cacheField>
    <cacheField name="minority" numFmtId="3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37.631666666668" createdVersion="8" refreshedVersion="8" minRefreshableVersion="3" recordCount="474" xr:uid="{284BE051-556D-4C40-B4F8-D9EE65616D83}">
  <cacheSource type="worksheet">
    <worksheetSource ref="A1:M475" sheet="Employee data"/>
  </cacheSource>
  <cacheFields count="13">
    <cacheField name="id" numFmtId="3">
      <sharedItems containsSemiMixedTypes="0" containsString="0" containsNumber="1" containsInteger="1" minValue="1" maxValue="474"/>
    </cacheField>
    <cacheField name="gender" numFmtId="3">
      <sharedItems count="2">
        <s v="m"/>
        <s v="f"/>
      </sharedItems>
    </cacheField>
    <cacheField name="Year" numFmtId="3">
      <sharedItems count="44">
        <s v="1952"/>
        <s v="1958"/>
        <s v="1929"/>
        <s v="1947"/>
        <s v="1955"/>
        <s v="1956"/>
        <s v="1966"/>
        <s v="1946"/>
        <s v="1950"/>
        <s v="1960"/>
        <s v="1949"/>
        <s v="1962"/>
        <s v="1964"/>
        <s v="1940"/>
        <s v="1963"/>
        <s v="1965"/>
        <s v="1933"/>
        <s v="1942"/>
        <s v="1954"/>
        <s v="1944"/>
        <s v="1961"/>
        <s v="1938"/>
        <s v="1931"/>
        <s v="1959"/>
        <s v="1948"/>
        <s v="1968"/>
        <s v="1967"/>
        <s v="1953"/>
        <s v="1930"/>
        <s v="1932"/>
        <s v="1936"/>
        <s v="1951"/>
        <s v="1941"/>
        <s v="1939"/>
        <s v="1937"/>
        <s v="1935"/>
        <s v="1943"/>
        <s v="1934"/>
        <s v="1945"/>
        <s v="1969"/>
        <s v="1970"/>
        <s v="1957"/>
        <e v="#NULL!"/>
        <s v="1971"/>
      </sharedItems>
    </cacheField>
    <cacheField name="current age" numFmtId="3">
      <sharedItems containsMixedTypes="1" containsNumber="1" containsInteger="1" minValue="52" maxValue="94" count="44">
        <n v="71"/>
        <n v="65"/>
        <n v="94"/>
        <n v="76"/>
        <n v="68"/>
        <n v="67"/>
        <n v="57"/>
        <n v="77"/>
        <n v="73"/>
        <n v="63"/>
        <n v="74"/>
        <n v="61"/>
        <n v="59"/>
        <n v="83"/>
        <n v="60"/>
        <n v="58"/>
        <n v="90"/>
        <n v="81"/>
        <n v="69"/>
        <n v="79"/>
        <n v="62"/>
        <n v="85"/>
        <n v="92"/>
        <n v="64"/>
        <n v="75"/>
        <n v="55"/>
        <n v="56"/>
        <n v="70"/>
        <n v="93"/>
        <n v="91"/>
        <n v="87"/>
        <n v="72"/>
        <n v="82"/>
        <n v="84"/>
        <n v="86"/>
        <n v="88"/>
        <n v="80"/>
        <n v="89"/>
        <n v="78"/>
        <n v="54"/>
        <n v="53"/>
        <n v="66"/>
        <e v="#NULL!"/>
        <n v="52"/>
      </sharedItems>
    </cacheField>
    <cacheField name="birth date" numFmtId="164">
      <sharedItems containsDate="1" containsMixedTypes="1" minDate="1929-02-10T00:00:00" maxDate="1971-02-11T00:00:00"/>
    </cacheField>
    <cacheField name="educ" numFmtId="3">
      <sharedItems containsSemiMixedTypes="0" containsString="0" containsNumber="1" containsInteger="1" minValue="8" maxValue="21" count="10">
        <n v="15"/>
        <n v="16"/>
        <n v="12"/>
        <n v="8"/>
        <n v="19"/>
        <n v="17"/>
        <n v="18"/>
        <n v="14"/>
        <n v="20"/>
        <n v="21"/>
      </sharedItems>
    </cacheField>
    <cacheField name="job cat" numFmtId="3">
      <sharedItems containsSemiMixedTypes="0" containsString="0" containsNumber="1" containsInteger="1" minValue="1" maxValue="3" count="3">
        <n v="3"/>
        <n v="1"/>
        <n v="2"/>
      </sharedItems>
    </cacheField>
    <cacheField name="salary" numFmtId="165">
      <sharedItems containsSemiMixedTypes="0" containsString="0" containsNumber="1" containsInteger="1" minValue="15750" maxValue="135000" count="221">
        <n v="57000"/>
        <n v="40200"/>
        <n v="21450"/>
        <n v="21900"/>
        <n v="45000"/>
        <n v="32100"/>
        <n v="36000"/>
        <n v="27900"/>
        <n v="24000"/>
        <n v="30300"/>
        <n v="28350"/>
        <n v="27750"/>
        <n v="35100"/>
        <n v="27300"/>
        <n v="40800"/>
        <n v="46000"/>
        <n v="103750"/>
        <n v="42300"/>
        <n v="26250"/>
        <n v="38850"/>
        <n v="21750"/>
        <n v="16950"/>
        <n v="21150"/>
        <n v="31050"/>
        <n v="60375"/>
        <n v="32550"/>
        <n v="135000"/>
        <n v="31200"/>
        <n v="36150"/>
        <n v="110625"/>
        <n v="42000"/>
        <n v="92000"/>
        <n v="81250"/>
        <n v="31350"/>
        <n v="29100"/>
        <n v="19200"/>
        <n v="23550"/>
        <n v="23250"/>
        <n v="29250"/>
        <n v="30750"/>
        <n v="22350"/>
        <n v="30000"/>
        <n v="34800"/>
        <n v="60000"/>
        <n v="35550"/>
        <n v="45150"/>
        <n v="73750"/>
        <n v="25050"/>
        <n v="27000"/>
        <n v="26850"/>
        <n v="33900"/>
        <n v="26400"/>
        <n v="28050"/>
        <n v="30900"/>
        <n v="22500"/>
        <n v="48000"/>
        <n v="55000"/>
        <n v="53125"/>
        <n v="78125"/>
        <n v="45250"/>
        <n v="56550"/>
        <n v="41100"/>
        <n v="82500"/>
        <n v="54000"/>
        <n v="24150"/>
        <n v="27600"/>
        <n v="22950"/>
        <n v="51000"/>
        <n v="24300"/>
        <n v="24750"/>
        <n v="25950"/>
        <n v="31650"/>
        <n v="72500"/>
        <n v="68750"/>
        <n v="16200"/>
        <n v="20100"/>
        <n v="24600"/>
        <n v="28500"/>
        <n v="22050"/>
        <n v="78250"/>
        <n v="60625"/>
        <n v="39900"/>
        <n v="97000"/>
        <n v="27450"/>
        <n v="91250"/>
        <n v="25200"/>
        <n v="21000"/>
        <n v="30450"/>
        <n v="54875"/>
        <n v="37800"/>
        <n v="33450"/>
        <n v="31500"/>
        <n v="18750"/>
        <n v="33300"/>
        <n v="38550"/>
        <n v="19650"/>
        <n v="59375"/>
        <n v="41550"/>
        <n v="22200"/>
        <n v="65000"/>
        <n v="24450"/>
        <n v="16650"/>
        <n v="26700"/>
        <n v="43950"/>
        <n v="23700"/>
        <n v="26550"/>
        <n v="25800"/>
        <n v="20850"/>
        <n v="35250"/>
        <n v="66000"/>
        <n v="52650"/>
        <n v="45625"/>
        <n v="29400"/>
        <n v="18150"/>
        <n v="46875"/>
        <n v="25500"/>
        <n v="29850"/>
        <n v="69250"/>
        <n v="31950"/>
        <n v="35700"/>
        <n v="17100"/>
        <n v="18450"/>
        <n v="39300"/>
        <n v="37500"/>
        <n v="58750"/>
        <n v="34500"/>
        <n v="16500"/>
        <n v="27150"/>
        <n v="23100"/>
        <n v="54900"/>
        <n v="70875"/>
        <n v="51250"/>
        <n v="67500"/>
        <n v="29340"/>
        <n v="39600"/>
        <n v="33150"/>
        <n v="66750"/>
        <n v="33750"/>
        <n v="19800"/>
        <n v="30600"/>
        <n v="28950"/>
        <n v="38400"/>
        <n v="20400"/>
        <n v="30150"/>
        <n v="34620"/>
        <n v="80000"/>
        <n v="25350"/>
        <n v="25650"/>
        <n v="17250"/>
        <n v="55500"/>
        <n v="50550"/>
        <n v="75000"/>
        <n v="22650"/>
        <n v="54375"/>
        <n v="17400"/>
        <n v="24900"/>
        <n v="28200"/>
        <n v="68125"/>
        <n v="52125"/>
        <n v="61875"/>
        <n v="21300"/>
        <n v="23400"/>
        <n v="19950"/>
        <n v="28650"/>
        <n v="66875"/>
        <n v="83750"/>
        <n v="56500"/>
        <n v="43000"/>
        <n v="73500"/>
        <n v="40050"/>
        <n v="40350"/>
        <n v="38700"/>
        <n v="51450"/>
        <n v="50000"/>
        <n v="44875"/>
        <n v="48750"/>
        <n v="43410"/>
        <n v="29160"/>
        <n v="16800"/>
        <n v="29550"/>
        <n v="62500"/>
        <n v="33000"/>
        <n v="37050"/>
        <n v="47250"/>
        <n v="26100"/>
        <n v="15900"/>
        <n v="59400"/>
        <n v="103500"/>
        <n v="56750"/>
        <n v="37650"/>
        <n v="20550"/>
        <n v="17700"/>
        <n v="28800"/>
        <n v="36600"/>
        <n v="58125"/>
        <n v="15750"/>
        <n v="78500"/>
        <n v="21600"/>
        <n v="23850"/>
        <n v="22800"/>
        <n v="20700"/>
        <n v="61250"/>
        <n v="43500"/>
        <n v="70000"/>
        <n v="66250"/>
        <n v="86250"/>
        <n v="33540"/>
        <n v="34950"/>
        <n v="30270"/>
        <n v="32400"/>
        <n v="29700"/>
        <n v="100000"/>
        <n v="49000"/>
        <n v="16350"/>
        <n v="90625"/>
        <n v="43650"/>
        <n v="34410"/>
        <n v="47550"/>
        <n v="32850"/>
        <n v="55750"/>
        <n v="39150"/>
      </sharedItems>
    </cacheField>
    <cacheField name="salary begin" numFmtId="165">
      <sharedItems containsSemiMixedTypes="0" containsString="0" containsNumber="1" containsInteger="1" minValue="9000" maxValue="79980"/>
    </cacheField>
    <cacheField name="job time" numFmtId="3">
      <sharedItems containsSemiMixedTypes="0" containsString="0" containsNumber="1" containsInteger="1" minValue="63" maxValue="98" count="36"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</sharedItems>
    </cacheField>
    <cacheField name="prevexp" numFmtId="3">
      <sharedItems containsSemiMixedTypes="0" containsString="0" containsNumber="1" containsInteger="1" minValue="0" maxValue="476"/>
    </cacheField>
    <cacheField name="minority" numFmtId="3">
      <sharedItems containsSemiMixedTypes="0" containsString="0" containsNumber="1" containsInteger="1" minValue="0" maxValue="1" count="2">
        <n v="0"/>
        <n v="1"/>
      </sharedItems>
    </cacheField>
    <cacheField name="% Year of Education" numFmtId="3">
      <sharedItems containsMixedTypes="1" containsNumber="1" minValue="8.5106382978723403" maxValue="32.7586206896551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x v="0"/>
    <x v="0"/>
    <x v="0"/>
    <x v="0"/>
    <x v="0"/>
    <x v="0"/>
    <n v="3"/>
    <n v="57000"/>
    <n v="27000"/>
    <n v="98"/>
    <n v="144"/>
    <x v="0"/>
  </r>
  <r>
    <x v="1"/>
    <x v="0"/>
    <x v="1"/>
    <x v="1"/>
    <x v="1"/>
    <x v="1"/>
    <n v="1"/>
    <n v="40200"/>
    <n v="18750"/>
    <n v="98"/>
    <n v="36"/>
    <x v="0"/>
  </r>
  <r>
    <x v="2"/>
    <x v="1"/>
    <x v="2"/>
    <x v="2"/>
    <x v="2"/>
    <x v="2"/>
    <n v="1"/>
    <n v="21450"/>
    <n v="12000"/>
    <n v="98"/>
    <n v="381"/>
    <x v="0"/>
  </r>
  <r>
    <x v="3"/>
    <x v="1"/>
    <x v="3"/>
    <x v="3"/>
    <x v="3"/>
    <x v="3"/>
    <n v="1"/>
    <n v="21900"/>
    <n v="13200"/>
    <n v="98"/>
    <n v="190"/>
    <x v="0"/>
  </r>
  <r>
    <x v="4"/>
    <x v="0"/>
    <x v="4"/>
    <x v="4"/>
    <x v="4"/>
    <x v="0"/>
    <n v="1"/>
    <n v="45000"/>
    <n v="21000"/>
    <n v="98"/>
    <n v="138"/>
    <x v="0"/>
  </r>
  <r>
    <x v="5"/>
    <x v="0"/>
    <x v="1"/>
    <x v="1"/>
    <x v="5"/>
    <x v="0"/>
    <n v="1"/>
    <n v="32100"/>
    <n v="13500"/>
    <n v="98"/>
    <n v="67"/>
    <x v="0"/>
  </r>
  <r>
    <x v="6"/>
    <x v="0"/>
    <x v="5"/>
    <x v="5"/>
    <x v="6"/>
    <x v="0"/>
    <n v="1"/>
    <n v="36000"/>
    <n v="18750"/>
    <n v="98"/>
    <n v="114"/>
    <x v="0"/>
  </r>
  <r>
    <x v="7"/>
    <x v="1"/>
    <x v="6"/>
    <x v="6"/>
    <x v="7"/>
    <x v="2"/>
    <n v="1"/>
    <n v="21900"/>
    <n v="9750"/>
    <n v="98"/>
    <n v="0"/>
    <x v="0"/>
  </r>
  <r>
    <x v="8"/>
    <x v="1"/>
    <x v="7"/>
    <x v="7"/>
    <x v="8"/>
    <x v="0"/>
    <n v="1"/>
    <n v="27900"/>
    <n v="12750"/>
    <n v="98"/>
    <n v="115"/>
    <x v="0"/>
  </r>
  <r>
    <x v="9"/>
    <x v="1"/>
    <x v="7"/>
    <x v="7"/>
    <x v="9"/>
    <x v="2"/>
    <n v="1"/>
    <n v="24000"/>
    <n v="13500"/>
    <n v="98"/>
    <n v="244"/>
    <x v="0"/>
  </r>
  <r>
    <x v="10"/>
    <x v="1"/>
    <x v="8"/>
    <x v="8"/>
    <x v="10"/>
    <x v="1"/>
    <n v="1"/>
    <n v="30300"/>
    <n v="16500"/>
    <n v="98"/>
    <n v="143"/>
    <x v="0"/>
  </r>
  <r>
    <x v="11"/>
    <x v="0"/>
    <x v="6"/>
    <x v="6"/>
    <x v="11"/>
    <x v="3"/>
    <n v="1"/>
    <n v="28350"/>
    <n v="12000"/>
    <n v="98"/>
    <n v="26"/>
    <x v="1"/>
  </r>
  <r>
    <x v="12"/>
    <x v="0"/>
    <x v="9"/>
    <x v="9"/>
    <x v="12"/>
    <x v="0"/>
    <n v="1"/>
    <n v="27750"/>
    <n v="14250"/>
    <n v="98"/>
    <n v="34"/>
    <x v="1"/>
  </r>
  <r>
    <x v="13"/>
    <x v="1"/>
    <x v="10"/>
    <x v="10"/>
    <x v="13"/>
    <x v="0"/>
    <n v="1"/>
    <n v="35100"/>
    <n v="16800"/>
    <n v="98"/>
    <n v="137"/>
    <x v="1"/>
  </r>
  <r>
    <x v="14"/>
    <x v="0"/>
    <x v="11"/>
    <x v="11"/>
    <x v="14"/>
    <x v="2"/>
    <n v="1"/>
    <n v="27300"/>
    <n v="13500"/>
    <n v="97"/>
    <n v="66"/>
    <x v="0"/>
  </r>
  <r>
    <x v="15"/>
    <x v="0"/>
    <x v="12"/>
    <x v="12"/>
    <x v="15"/>
    <x v="2"/>
    <n v="1"/>
    <n v="40800"/>
    <n v="15000"/>
    <n v="97"/>
    <n v="24"/>
    <x v="0"/>
  </r>
  <r>
    <x v="16"/>
    <x v="0"/>
    <x v="11"/>
    <x v="11"/>
    <x v="16"/>
    <x v="0"/>
    <n v="1"/>
    <n v="46000"/>
    <n v="14250"/>
    <n v="97"/>
    <n v="48"/>
    <x v="0"/>
  </r>
  <r>
    <x v="17"/>
    <x v="0"/>
    <x v="5"/>
    <x v="5"/>
    <x v="17"/>
    <x v="1"/>
    <n v="3"/>
    <n v="103750"/>
    <n v="27510"/>
    <n v="97"/>
    <n v="70"/>
    <x v="0"/>
  </r>
  <r>
    <x v="18"/>
    <x v="0"/>
    <x v="11"/>
    <x v="11"/>
    <x v="18"/>
    <x v="2"/>
    <n v="1"/>
    <n v="42300"/>
    <n v="14250"/>
    <n v="97"/>
    <n v="103"/>
    <x v="0"/>
  </r>
  <r>
    <x v="19"/>
    <x v="1"/>
    <x v="13"/>
    <x v="13"/>
    <x v="19"/>
    <x v="2"/>
    <n v="1"/>
    <n v="26250"/>
    <n v="11550"/>
    <n v="97"/>
    <n v="48"/>
    <x v="0"/>
  </r>
  <r>
    <x v="20"/>
    <x v="1"/>
    <x v="14"/>
    <x v="14"/>
    <x v="20"/>
    <x v="1"/>
    <n v="1"/>
    <n v="38850"/>
    <n v="15000"/>
    <n v="97"/>
    <n v="17"/>
    <x v="0"/>
  </r>
  <r>
    <x v="21"/>
    <x v="0"/>
    <x v="13"/>
    <x v="13"/>
    <x v="21"/>
    <x v="2"/>
    <n v="1"/>
    <n v="21750"/>
    <n v="12750"/>
    <n v="97"/>
    <n v="315"/>
    <x v="1"/>
  </r>
  <r>
    <x v="22"/>
    <x v="1"/>
    <x v="15"/>
    <x v="15"/>
    <x v="22"/>
    <x v="0"/>
    <n v="1"/>
    <n v="24000"/>
    <n v="11100"/>
    <n v="97"/>
    <n v="75"/>
    <x v="1"/>
  </r>
  <r>
    <x v="23"/>
    <x v="1"/>
    <x v="16"/>
    <x v="16"/>
    <x v="23"/>
    <x v="2"/>
    <n v="1"/>
    <n v="16950"/>
    <n v="9000"/>
    <n v="97"/>
    <n v="124"/>
    <x v="1"/>
  </r>
  <r>
    <x v="24"/>
    <x v="1"/>
    <x v="17"/>
    <x v="17"/>
    <x v="24"/>
    <x v="0"/>
    <n v="1"/>
    <n v="21150"/>
    <n v="9000"/>
    <n v="97"/>
    <n v="171"/>
    <x v="1"/>
  </r>
  <r>
    <x v="25"/>
    <x v="0"/>
    <x v="6"/>
    <x v="6"/>
    <x v="25"/>
    <x v="0"/>
    <n v="1"/>
    <n v="31050"/>
    <n v="12600"/>
    <n v="96"/>
    <n v="14"/>
    <x v="0"/>
  </r>
  <r>
    <x v="26"/>
    <x v="0"/>
    <x v="18"/>
    <x v="18"/>
    <x v="26"/>
    <x v="4"/>
    <n v="3"/>
    <n v="60375"/>
    <n v="27480"/>
    <n v="96"/>
    <n v="96"/>
    <x v="0"/>
  </r>
  <r>
    <x v="27"/>
    <x v="0"/>
    <x v="14"/>
    <x v="14"/>
    <x v="27"/>
    <x v="0"/>
    <n v="1"/>
    <n v="32550"/>
    <n v="14250"/>
    <n v="96"/>
    <n v="43"/>
    <x v="0"/>
  </r>
  <r>
    <x v="28"/>
    <x v="0"/>
    <x v="19"/>
    <x v="19"/>
    <x v="28"/>
    <x v="4"/>
    <n v="3"/>
    <n v="135000"/>
    <n v="79980"/>
    <n v="96"/>
    <n v="199"/>
    <x v="0"/>
  </r>
  <r>
    <x v="29"/>
    <x v="0"/>
    <x v="20"/>
    <x v="20"/>
    <x v="29"/>
    <x v="0"/>
    <n v="1"/>
    <n v="31200"/>
    <n v="14250"/>
    <n v="96"/>
    <n v="54"/>
    <x v="0"/>
  </r>
  <r>
    <x v="30"/>
    <x v="0"/>
    <x v="12"/>
    <x v="12"/>
    <x v="30"/>
    <x v="2"/>
    <n v="1"/>
    <n v="36150"/>
    <n v="14250"/>
    <n v="96"/>
    <n v="83"/>
    <x v="0"/>
  </r>
  <r>
    <x v="31"/>
    <x v="0"/>
    <x v="18"/>
    <x v="18"/>
    <x v="31"/>
    <x v="4"/>
    <n v="3"/>
    <n v="110625"/>
    <n v="45000"/>
    <n v="96"/>
    <n v="120"/>
    <x v="0"/>
  </r>
  <r>
    <x v="32"/>
    <x v="0"/>
    <x v="20"/>
    <x v="20"/>
    <x v="32"/>
    <x v="0"/>
    <n v="1"/>
    <n v="42000"/>
    <n v="15000"/>
    <n v="96"/>
    <n v="68"/>
    <x v="0"/>
  </r>
  <r>
    <x v="33"/>
    <x v="0"/>
    <x v="10"/>
    <x v="10"/>
    <x v="33"/>
    <x v="4"/>
    <n v="3"/>
    <n v="92000"/>
    <n v="39990"/>
    <n v="96"/>
    <n v="175"/>
    <x v="0"/>
  </r>
  <r>
    <x v="34"/>
    <x v="0"/>
    <x v="20"/>
    <x v="20"/>
    <x v="34"/>
    <x v="5"/>
    <n v="3"/>
    <n v="81250"/>
    <n v="30000"/>
    <n v="96"/>
    <n v="18"/>
    <x v="0"/>
  </r>
  <r>
    <x v="35"/>
    <x v="1"/>
    <x v="14"/>
    <x v="14"/>
    <x v="35"/>
    <x v="3"/>
    <n v="1"/>
    <n v="31350"/>
    <n v="11250"/>
    <n v="96"/>
    <n v="52"/>
    <x v="0"/>
  </r>
  <r>
    <x v="36"/>
    <x v="0"/>
    <x v="18"/>
    <x v="18"/>
    <x v="36"/>
    <x v="2"/>
    <n v="1"/>
    <n v="29100"/>
    <n v="13500"/>
    <n v="96"/>
    <n v="113"/>
    <x v="1"/>
  </r>
  <r>
    <x v="37"/>
    <x v="0"/>
    <x v="11"/>
    <x v="11"/>
    <x v="37"/>
    <x v="0"/>
    <n v="1"/>
    <n v="31350"/>
    <n v="15000"/>
    <n v="96"/>
    <n v="49"/>
    <x v="1"/>
  </r>
  <r>
    <x v="38"/>
    <x v="0"/>
    <x v="9"/>
    <x v="9"/>
    <x v="38"/>
    <x v="1"/>
    <n v="1"/>
    <n v="36000"/>
    <n v="15000"/>
    <n v="96"/>
    <n v="46"/>
    <x v="1"/>
  </r>
  <r>
    <x v="39"/>
    <x v="1"/>
    <x v="16"/>
    <x v="16"/>
    <x v="39"/>
    <x v="0"/>
    <n v="1"/>
    <n v="19200"/>
    <n v="9000"/>
    <n v="96"/>
    <n v="23"/>
    <x v="1"/>
  </r>
  <r>
    <x v="40"/>
    <x v="1"/>
    <x v="20"/>
    <x v="20"/>
    <x v="32"/>
    <x v="2"/>
    <n v="1"/>
    <n v="23550"/>
    <n v="11550"/>
    <n v="96"/>
    <n v="52"/>
    <x v="1"/>
  </r>
  <r>
    <x v="41"/>
    <x v="0"/>
    <x v="9"/>
    <x v="9"/>
    <x v="40"/>
    <x v="0"/>
    <n v="1"/>
    <n v="35100"/>
    <n v="16500"/>
    <n v="95"/>
    <n v="90"/>
    <x v="0"/>
  </r>
  <r>
    <x v="42"/>
    <x v="0"/>
    <x v="12"/>
    <x v="12"/>
    <x v="41"/>
    <x v="2"/>
    <n v="1"/>
    <n v="23250"/>
    <n v="14250"/>
    <n v="95"/>
    <n v="46"/>
    <x v="0"/>
  </r>
  <r>
    <x v="43"/>
    <x v="0"/>
    <x v="14"/>
    <x v="14"/>
    <x v="42"/>
    <x v="3"/>
    <n v="1"/>
    <n v="29250"/>
    <n v="14250"/>
    <n v="95"/>
    <n v="50"/>
    <x v="0"/>
  </r>
  <r>
    <x v="44"/>
    <x v="0"/>
    <x v="21"/>
    <x v="21"/>
    <x v="43"/>
    <x v="2"/>
    <n v="2"/>
    <n v="30750"/>
    <n v="13500"/>
    <n v="95"/>
    <n v="307"/>
    <x v="0"/>
  </r>
  <r>
    <x v="45"/>
    <x v="1"/>
    <x v="13"/>
    <x v="13"/>
    <x v="44"/>
    <x v="0"/>
    <n v="1"/>
    <n v="22350"/>
    <n v="12750"/>
    <n v="95"/>
    <n v="165"/>
    <x v="0"/>
  </r>
  <r>
    <x v="46"/>
    <x v="1"/>
    <x v="21"/>
    <x v="21"/>
    <x v="45"/>
    <x v="2"/>
    <n v="1"/>
    <n v="30000"/>
    <n v="16500"/>
    <n v="95"/>
    <n v="228"/>
    <x v="0"/>
  </r>
  <r>
    <x v="47"/>
    <x v="0"/>
    <x v="3"/>
    <x v="3"/>
    <x v="46"/>
    <x v="2"/>
    <n v="2"/>
    <n v="30750"/>
    <n v="14100"/>
    <n v="94"/>
    <n v="240"/>
    <x v="0"/>
  </r>
  <r>
    <x v="48"/>
    <x v="0"/>
    <x v="1"/>
    <x v="1"/>
    <x v="47"/>
    <x v="0"/>
    <n v="1"/>
    <n v="34800"/>
    <n v="16500"/>
    <n v="94"/>
    <n v="93"/>
    <x v="0"/>
  </r>
  <r>
    <x v="49"/>
    <x v="0"/>
    <x v="9"/>
    <x v="9"/>
    <x v="48"/>
    <x v="1"/>
    <n v="3"/>
    <n v="60000"/>
    <n v="23730"/>
    <n v="94"/>
    <n v="59"/>
    <x v="0"/>
  </r>
  <r>
    <x v="50"/>
    <x v="0"/>
    <x v="11"/>
    <x v="11"/>
    <x v="49"/>
    <x v="2"/>
    <n v="1"/>
    <n v="35550"/>
    <n v="15000"/>
    <n v="94"/>
    <n v="48"/>
    <x v="0"/>
  </r>
  <r>
    <x v="51"/>
    <x v="0"/>
    <x v="14"/>
    <x v="14"/>
    <x v="50"/>
    <x v="0"/>
    <n v="1"/>
    <n v="45150"/>
    <n v="15000"/>
    <n v="94"/>
    <n v="40"/>
    <x v="0"/>
  </r>
  <r>
    <x v="52"/>
    <x v="0"/>
    <x v="18"/>
    <x v="18"/>
    <x v="51"/>
    <x v="6"/>
    <n v="3"/>
    <n v="73750"/>
    <n v="26250"/>
    <n v="94"/>
    <n v="56"/>
    <x v="0"/>
  </r>
  <r>
    <x v="53"/>
    <x v="0"/>
    <x v="22"/>
    <x v="22"/>
    <x v="52"/>
    <x v="2"/>
    <n v="1"/>
    <n v="25050"/>
    <n v="13500"/>
    <n v="94"/>
    <n v="444"/>
    <x v="0"/>
  </r>
  <r>
    <x v="54"/>
    <x v="0"/>
    <x v="9"/>
    <x v="9"/>
    <x v="53"/>
    <x v="2"/>
    <n v="1"/>
    <n v="27000"/>
    <n v="15000"/>
    <n v="94"/>
    <n v="120"/>
    <x v="0"/>
  </r>
  <r>
    <x v="55"/>
    <x v="0"/>
    <x v="11"/>
    <x v="11"/>
    <x v="54"/>
    <x v="0"/>
    <n v="1"/>
    <n v="26850"/>
    <n v="13500"/>
    <n v="94"/>
    <n v="5"/>
    <x v="0"/>
  </r>
  <r>
    <x v="56"/>
    <x v="0"/>
    <x v="14"/>
    <x v="14"/>
    <x v="55"/>
    <x v="0"/>
    <n v="1"/>
    <n v="33900"/>
    <n v="15750"/>
    <n v="94"/>
    <n v="78"/>
    <x v="0"/>
  </r>
  <r>
    <x v="57"/>
    <x v="1"/>
    <x v="12"/>
    <x v="12"/>
    <x v="56"/>
    <x v="0"/>
    <n v="1"/>
    <n v="26400"/>
    <n v="13500"/>
    <n v="94"/>
    <n v="3"/>
    <x v="0"/>
  </r>
  <r>
    <x v="58"/>
    <x v="0"/>
    <x v="20"/>
    <x v="20"/>
    <x v="57"/>
    <x v="0"/>
    <n v="1"/>
    <n v="28050"/>
    <n v="14250"/>
    <n v="94"/>
    <n v="36"/>
    <x v="1"/>
  </r>
  <r>
    <x v="59"/>
    <x v="0"/>
    <x v="23"/>
    <x v="23"/>
    <x v="58"/>
    <x v="2"/>
    <n v="1"/>
    <n v="30900"/>
    <n v="15000"/>
    <n v="94"/>
    <n v="102"/>
    <x v="1"/>
  </r>
  <r>
    <x v="60"/>
    <x v="0"/>
    <x v="12"/>
    <x v="12"/>
    <x v="59"/>
    <x v="3"/>
    <n v="1"/>
    <n v="22500"/>
    <n v="9750"/>
    <n v="94"/>
    <n v="36"/>
    <x v="1"/>
  </r>
  <r>
    <x v="61"/>
    <x v="0"/>
    <x v="11"/>
    <x v="11"/>
    <x v="16"/>
    <x v="1"/>
    <n v="3"/>
    <n v="48000"/>
    <n v="21750"/>
    <n v="93"/>
    <n v="22"/>
    <x v="0"/>
  </r>
  <r>
    <x v="62"/>
    <x v="0"/>
    <x v="20"/>
    <x v="20"/>
    <x v="60"/>
    <x v="5"/>
    <n v="3"/>
    <n v="55000"/>
    <n v="26250"/>
    <n v="93"/>
    <n v="32"/>
    <x v="0"/>
  </r>
  <r>
    <x v="63"/>
    <x v="0"/>
    <x v="14"/>
    <x v="14"/>
    <x v="61"/>
    <x v="1"/>
    <n v="3"/>
    <n v="53125"/>
    <n v="21000"/>
    <n v="93"/>
    <n v="48"/>
    <x v="0"/>
  </r>
  <r>
    <x v="64"/>
    <x v="0"/>
    <x v="12"/>
    <x v="12"/>
    <x v="62"/>
    <x v="3"/>
    <n v="1"/>
    <n v="21900"/>
    <n v="14550"/>
    <n v="93"/>
    <n v="41"/>
    <x v="0"/>
  </r>
  <r>
    <x v="65"/>
    <x v="0"/>
    <x v="11"/>
    <x v="11"/>
    <x v="63"/>
    <x v="4"/>
    <n v="3"/>
    <n v="78125"/>
    <n v="30000"/>
    <n v="93"/>
    <n v="7"/>
    <x v="0"/>
  </r>
  <r>
    <x v="66"/>
    <x v="0"/>
    <x v="12"/>
    <x v="12"/>
    <x v="64"/>
    <x v="1"/>
    <n v="3"/>
    <n v="46000"/>
    <n v="21240"/>
    <n v="93"/>
    <n v="35"/>
    <x v="0"/>
  </r>
  <r>
    <x v="67"/>
    <x v="0"/>
    <x v="14"/>
    <x v="14"/>
    <x v="65"/>
    <x v="1"/>
    <n v="3"/>
    <n v="45250"/>
    <n v="21480"/>
    <n v="93"/>
    <n v="36"/>
    <x v="0"/>
  </r>
  <r>
    <x v="68"/>
    <x v="0"/>
    <x v="9"/>
    <x v="9"/>
    <x v="66"/>
    <x v="1"/>
    <n v="3"/>
    <n v="56550"/>
    <n v="25000"/>
    <n v="93"/>
    <n v="34"/>
    <x v="0"/>
  </r>
  <r>
    <x v="69"/>
    <x v="0"/>
    <x v="11"/>
    <x v="11"/>
    <x v="67"/>
    <x v="0"/>
    <n v="1"/>
    <n v="41100"/>
    <n v="20250"/>
    <n v="93"/>
    <n v="27"/>
    <x v="0"/>
  </r>
  <r>
    <x v="70"/>
    <x v="0"/>
    <x v="24"/>
    <x v="24"/>
    <x v="68"/>
    <x v="5"/>
    <n v="3"/>
    <n v="82500"/>
    <n v="34980"/>
    <n v="93"/>
    <n v="207"/>
    <x v="0"/>
  </r>
  <r>
    <x v="71"/>
    <x v="1"/>
    <x v="12"/>
    <x v="12"/>
    <x v="69"/>
    <x v="1"/>
    <n v="1"/>
    <n v="54000"/>
    <n v="18000"/>
    <n v="93"/>
    <n v="11"/>
    <x v="0"/>
  </r>
  <r>
    <x v="72"/>
    <x v="1"/>
    <x v="25"/>
    <x v="25"/>
    <x v="70"/>
    <x v="2"/>
    <n v="1"/>
    <n v="26400"/>
    <n v="10500"/>
    <n v="93"/>
    <n v="0"/>
    <x v="0"/>
  </r>
  <r>
    <x v="73"/>
    <x v="1"/>
    <x v="16"/>
    <x v="16"/>
    <x v="71"/>
    <x v="0"/>
    <n v="1"/>
    <n v="33900"/>
    <n v="19500"/>
    <n v="93"/>
    <n v="192"/>
    <x v="0"/>
  </r>
  <r>
    <x v="74"/>
    <x v="1"/>
    <x v="15"/>
    <x v="15"/>
    <x v="72"/>
    <x v="0"/>
    <n v="1"/>
    <n v="24150"/>
    <n v="11550"/>
    <n v="93"/>
    <n v="0"/>
    <x v="0"/>
  </r>
  <r>
    <x v="75"/>
    <x v="1"/>
    <x v="26"/>
    <x v="26"/>
    <x v="73"/>
    <x v="0"/>
    <n v="1"/>
    <n v="29250"/>
    <n v="11550"/>
    <n v="93"/>
    <n v="11"/>
    <x v="0"/>
  </r>
  <r>
    <x v="76"/>
    <x v="1"/>
    <x v="25"/>
    <x v="25"/>
    <x v="74"/>
    <x v="2"/>
    <n v="1"/>
    <n v="27600"/>
    <n v="11400"/>
    <n v="93"/>
    <n v="6"/>
    <x v="0"/>
  </r>
  <r>
    <x v="77"/>
    <x v="1"/>
    <x v="25"/>
    <x v="25"/>
    <x v="75"/>
    <x v="2"/>
    <n v="1"/>
    <n v="22950"/>
    <n v="10500"/>
    <n v="93"/>
    <n v="10"/>
    <x v="0"/>
  </r>
  <r>
    <x v="78"/>
    <x v="1"/>
    <x v="11"/>
    <x v="11"/>
    <x v="76"/>
    <x v="1"/>
    <n v="1"/>
    <n v="34800"/>
    <n v="14550"/>
    <n v="93"/>
    <n v="8"/>
    <x v="0"/>
  </r>
  <r>
    <x v="79"/>
    <x v="1"/>
    <x v="20"/>
    <x v="20"/>
    <x v="77"/>
    <x v="1"/>
    <n v="1"/>
    <n v="51000"/>
    <n v="18000"/>
    <n v="93"/>
    <n v="22"/>
    <x v="0"/>
  </r>
  <r>
    <x v="80"/>
    <x v="1"/>
    <x v="25"/>
    <x v="25"/>
    <x v="78"/>
    <x v="2"/>
    <n v="1"/>
    <n v="24300"/>
    <n v="10950"/>
    <n v="93"/>
    <n v="5"/>
    <x v="0"/>
  </r>
  <r>
    <x v="81"/>
    <x v="1"/>
    <x v="3"/>
    <x v="3"/>
    <x v="79"/>
    <x v="2"/>
    <n v="1"/>
    <n v="24750"/>
    <n v="14250"/>
    <n v="93"/>
    <n v="193"/>
    <x v="1"/>
  </r>
  <r>
    <x v="82"/>
    <x v="1"/>
    <x v="26"/>
    <x v="26"/>
    <x v="80"/>
    <x v="2"/>
    <n v="1"/>
    <n v="22950"/>
    <n v="11250"/>
    <n v="93"/>
    <n v="0"/>
    <x v="1"/>
  </r>
  <r>
    <x v="83"/>
    <x v="1"/>
    <x v="26"/>
    <x v="26"/>
    <x v="81"/>
    <x v="3"/>
    <n v="1"/>
    <n v="25050"/>
    <n v="10950"/>
    <n v="93"/>
    <n v="8"/>
    <x v="1"/>
  </r>
  <r>
    <x v="84"/>
    <x v="0"/>
    <x v="11"/>
    <x v="11"/>
    <x v="82"/>
    <x v="0"/>
    <n v="1"/>
    <n v="25950"/>
    <n v="17100"/>
    <n v="92"/>
    <n v="42"/>
    <x v="0"/>
  </r>
  <r>
    <x v="85"/>
    <x v="0"/>
    <x v="20"/>
    <x v="20"/>
    <x v="83"/>
    <x v="0"/>
    <n v="1"/>
    <n v="31650"/>
    <n v="15750"/>
    <n v="92"/>
    <n v="64"/>
    <x v="0"/>
  </r>
  <r>
    <x v="86"/>
    <x v="0"/>
    <x v="23"/>
    <x v="23"/>
    <x v="84"/>
    <x v="2"/>
    <n v="1"/>
    <n v="24150"/>
    <n v="14100"/>
    <n v="92"/>
    <n v="130"/>
    <x v="0"/>
  </r>
  <r>
    <x v="87"/>
    <x v="0"/>
    <x v="11"/>
    <x v="11"/>
    <x v="85"/>
    <x v="4"/>
    <n v="3"/>
    <n v="72500"/>
    <n v="28740"/>
    <n v="92"/>
    <n v="10"/>
    <x v="0"/>
  </r>
  <r>
    <x v="88"/>
    <x v="0"/>
    <x v="20"/>
    <x v="20"/>
    <x v="86"/>
    <x v="4"/>
    <n v="3"/>
    <n v="68750"/>
    <n v="27480"/>
    <n v="92"/>
    <n v="8"/>
    <x v="0"/>
  </r>
  <r>
    <x v="89"/>
    <x v="1"/>
    <x v="21"/>
    <x v="21"/>
    <x v="87"/>
    <x v="3"/>
    <n v="1"/>
    <n v="16200"/>
    <n v="9750"/>
    <n v="92"/>
    <n v="0"/>
    <x v="0"/>
  </r>
  <r>
    <x v="90"/>
    <x v="1"/>
    <x v="26"/>
    <x v="26"/>
    <x v="88"/>
    <x v="2"/>
    <n v="1"/>
    <n v="20100"/>
    <n v="11250"/>
    <n v="92"/>
    <n v="24"/>
    <x v="0"/>
  </r>
  <r>
    <x v="91"/>
    <x v="1"/>
    <x v="25"/>
    <x v="25"/>
    <x v="89"/>
    <x v="3"/>
    <n v="1"/>
    <n v="24000"/>
    <n v="10950"/>
    <n v="92"/>
    <n v="6"/>
    <x v="0"/>
  </r>
  <r>
    <x v="92"/>
    <x v="1"/>
    <x v="25"/>
    <x v="25"/>
    <x v="90"/>
    <x v="2"/>
    <n v="1"/>
    <n v="25950"/>
    <n v="10950"/>
    <n v="92"/>
    <n v="0"/>
    <x v="0"/>
  </r>
  <r>
    <x v="93"/>
    <x v="1"/>
    <x v="8"/>
    <x v="8"/>
    <x v="91"/>
    <x v="2"/>
    <n v="1"/>
    <n v="24600"/>
    <n v="10050"/>
    <n v="92"/>
    <n v="44"/>
    <x v="0"/>
  </r>
  <r>
    <x v="94"/>
    <x v="1"/>
    <x v="25"/>
    <x v="25"/>
    <x v="92"/>
    <x v="2"/>
    <n v="1"/>
    <n v="28500"/>
    <n v="10500"/>
    <n v="92"/>
    <n v="6"/>
    <x v="0"/>
  </r>
  <r>
    <x v="95"/>
    <x v="0"/>
    <x v="16"/>
    <x v="16"/>
    <x v="93"/>
    <x v="3"/>
    <n v="2"/>
    <n v="30750"/>
    <n v="15000"/>
    <n v="92"/>
    <n v="432"/>
    <x v="1"/>
  </r>
  <r>
    <x v="96"/>
    <x v="0"/>
    <x v="27"/>
    <x v="27"/>
    <x v="94"/>
    <x v="5"/>
    <n v="1"/>
    <n v="40200"/>
    <n v="19500"/>
    <n v="92"/>
    <n v="168"/>
    <x v="1"/>
  </r>
  <r>
    <x v="97"/>
    <x v="0"/>
    <x v="5"/>
    <x v="5"/>
    <x v="95"/>
    <x v="3"/>
    <n v="2"/>
    <n v="30000"/>
    <n v="15000"/>
    <n v="92"/>
    <n v="144"/>
    <x v="1"/>
  </r>
  <r>
    <x v="98"/>
    <x v="1"/>
    <x v="25"/>
    <x v="25"/>
    <x v="96"/>
    <x v="2"/>
    <n v="1"/>
    <n v="22050"/>
    <n v="10950"/>
    <n v="92"/>
    <n v="5"/>
    <x v="1"/>
  </r>
  <r>
    <x v="99"/>
    <x v="0"/>
    <x v="14"/>
    <x v="14"/>
    <x v="97"/>
    <x v="6"/>
    <n v="3"/>
    <n v="78250"/>
    <n v="27480"/>
    <n v="91"/>
    <n v="47"/>
    <x v="0"/>
  </r>
  <r>
    <x v="100"/>
    <x v="0"/>
    <x v="9"/>
    <x v="9"/>
    <x v="98"/>
    <x v="1"/>
    <n v="3"/>
    <n v="60625"/>
    <n v="22500"/>
    <n v="91"/>
    <n v="44"/>
    <x v="0"/>
  </r>
  <r>
    <x v="101"/>
    <x v="0"/>
    <x v="14"/>
    <x v="14"/>
    <x v="99"/>
    <x v="7"/>
    <n v="1"/>
    <n v="39900"/>
    <n v="15750"/>
    <n v="91"/>
    <n v="59"/>
    <x v="0"/>
  </r>
  <r>
    <x v="102"/>
    <x v="0"/>
    <x v="23"/>
    <x v="23"/>
    <x v="100"/>
    <x v="4"/>
    <n v="3"/>
    <n v="97000"/>
    <n v="35010"/>
    <n v="91"/>
    <n v="68"/>
    <x v="0"/>
  </r>
  <r>
    <x v="103"/>
    <x v="0"/>
    <x v="11"/>
    <x v="11"/>
    <x v="101"/>
    <x v="0"/>
    <n v="1"/>
    <n v="27450"/>
    <n v="15750"/>
    <n v="91"/>
    <n v="48"/>
    <x v="0"/>
  </r>
  <r>
    <x v="104"/>
    <x v="0"/>
    <x v="6"/>
    <x v="6"/>
    <x v="102"/>
    <x v="0"/>
    <n v="1"/>
    <n v="31650"/>
    <n v="13500"/>
    <n v="91"/>
    <n v="18"/>
    <x v="0"/>
  </r>
  <r>
    <x v="105"/>
    <x v="0"/>
    <x v="11"/>
    <x v="11"/>
    <x v="103"/>
    <x v="4"/>
    <n v="3"/>
    <n v="91250"/>
    <n v="29490"/>
    <n v="91"/>
    <n v="23"/>
    <x v="0"/>
  </r>
  <r>
    <x v="106"/>
    <x v="1"/>
    <x v="9"/>
    <x v="9"/>
    <x v="104"/>
    <x v="2"/>
    <n v="1"/>
    <n v="25200"/>
    <n v="14400"/>
    <n v="91"/>
    <n v="83"/>
    <x v="0"/>
  </r>
  <r>
    <x v="107"/>
    <x v="1"/>
    <x v="28"/>
    <x v="28"/>
    <x v="105"/>
    <x v="2"/>
    <n v="1"/>
    <n v="21000"/>
    <n v="11550"/>
    <n v="91"/>
    <n v="108"/>
    <x v="0"/>
  </r>
  <r>
    <x v="108"/>
    <x v="0"/>
    <x v="14"/>
    <x v="14"/>
    <x v="106"/>
    <x v="2"/>
    <n v="1"/>
    <n v="30450"/>
    <n v="15000"/>
    <n v="91"/>
    <n v="49"/>
    <x v="1"/>
  </r>
  <r>
    <x v="109"/>
    <x v="0"/>
    <x v="0"/>
    <x v="0"/>
    <x v="107"/>
    <x v="0"/>
    <n v="1"/>
    <n v="28350"/>
    <n v="18000"/>
    <n v="91"/>
    <n v="151"/>
    <x v="1"/>
  </r>
  <r>
    <x v="110"/>
    <x v="0"/>
    <x v="13"/>
    <x v="13"/>
    <x v="108"/>
    <x v="2"/>
    <n v="2"/>
    <n v="30750"/>
    <n v="9000"/>
    <n v="91"/>
    <n v="314"/>
    <x v="1"/>
  </r>
  <r>
    <x v="111"/>
    <x v="0"/>
    <x v="24"/>
    <x v="24"/>
    <x v="109"/>
    <x v="2"/>
    <n v="2"/>
    <n v="30750"/>
    <n v="15000"/>
    <n v="91"/>
    <n v="240"/>
    <x v="1"/>
  </r>
  <r>
    <x v="112"/>
    <x v="0"/>
    <x v="23"/>
    <x v="23"/>
    <x v="110"/>
    <x v="1"/>
    <n v="3"/>
    <n v="54875"/>
    <n v="27480"/>
    <n v="90"/>
    <n v="68"/>
    <x v="0"/>
  </r>
  <r>
    <x v="113"/>
    <x v="0"/>
    <x v="20"/>
    <x v="20"/>
    <x v="83"/>
    <x v="7"/>
    <n v="1"/>
    <n v="37800"/>
    <n v="16500"/>
    <n v="90"/>
    <n v="60"/>
    <x v="0"/>
  </r>
  <r>
    <x v="114"/>
    <x v="0"/>
    <x v="20"/>
    <x v="20"/>
    <x v="111"/>
    <x v="0"/>
    <n v="1"/>
    <n v="33450"/>
    <n v="14100"/>
    <n v="90"/>
    <n v="85"/>
    <x v="0"/>
  </r>
  <r>
    <x v="115"/>
    <x v="0"/>
    <x v="11"/>
    <x v="11"/>
    <x v="112"/>
    <x v="0"/>
    <n v="1"/>
    <n v="30300"/>
    <n v="16500"/>
    <n v="90"/>
    <n v="16"/>
    <x v="0"/>
  </r>
  <r>
    <x v="116"/>
    <x v="1"/>
    <x v="29"/>
    <x v="29"/>
    <x v="113"/>
    <x v="2"/>
    <n v="1"/>
    <n v="31500"/>
    <n v="18750"/>
    <n v="90"/>
    <n v="205"/>
    <x v="0"/>
  </r>
  <r>
    <x v="117"/>
    <x v="1"/>
    <x v="12"/>
    <x v="12"/>
    <x v="114"/>
    <x v="2"/>
    <n v="1"/>
    <n v="31650"/>
    <n v="14250"/>
    <n v="90"/>
    <n v="48"/>
    <x v="0"/>
  </r>
  <r>
    <x v="118"/>
    <x v="1"/>
    <x v="14"/>
    <x v="14"/>
    <x v="115"/>
    <x v="2"/>
    <n v="1"/>
    <n v="25200"/>
    <n v="14100"/>
    <n v="90"/>
    <n v="55"/>
    <x v="0"/>
  </r>
  <r>
    <x v="119"/>
    <x v="1"/>
    <x v="12"/>
    <x v="12"/>
    <x v="116"/>
    <x v="1"/>
    <n v="3"/>
    <n v="37800"/>
    <n v="15750"/>
    <n v="90"/>
    <n v="7"/>
    <x v="0"/>
  </r>
  <r>
    <x v="120"/>
    <x v="1"/>
    <x v="30"/>
    <x v="30"/>
    <x v="117"/>
    <x v="0"/>
    <n v="1"/>
    <n v="18750"/>
    <n v="10500"/>
    <n v="90"/>
    <n v="54"/>
    <x v="0"/>
  </r>
  <r>
    <x v="121"/>
    <x v="1"/>
    <x v="15"/>
    <x v="15"/>
    <x v="118"/>
    <x v="0"/>
    <n v="1"/>
    <n v="32550"/>
    <n v="13500"/>
    <n v="90"/>
    <n v="22"/>
    <x v="0"/>
  </r>
  <r>
    <x v="122"/>
    <x v="1"/>
    <x v="10"/>
    <x v="10"/>
    <x v="119"/>
    <x v="2"/>
    <n v="1"/>
    <n v="33300"/>
    <n v="15000"/>
    <n v="90"/>
    <n v="3"/>
    <x v="0"/>
  </r>
  <r>
    <x v="123"/>
    <x v="1"/>
    <x v="14"/>
    <x v="14"/>
    <x v="120"/>
    <x v="1"/>
    <n v="1"/>
    <n v="38550"/>
    <n v="16500"/>
    <n v="90"/>
    <n v="0"/>
    <x v="0"/>
  </r>
  <r>
    <x v="124"/>
    <x v="0"/>
    <x v="5"/>
    <x v="5"/>
    <x v="121"/>
    <x v="2"/>
    <n v="1"/>
    <n v="27450"/>
    <n v="15000"/>
    <n v="90"/>
    <n v="173"/>
    <x v="1"/>
  </r>
  <r>
    <x v="125"/>
    <x v="0"/>
    <x v="31"/>
    <x v="31"/>
    <x v="122"/>
    <x v="0"/>
    <n v="2"/>
    <n v="24300"/>
    <n v="15000"/>
    <n v="90"/>
    <n v="191"/>
    <x v="1"/>
  </r>
  <r>
    <x v="126"/>
    <x v="0"/>
    <x v="8"/>
    <x v="8"/>
    <x v="123"/>
    <x v="2"/>
    <n v="2"/>
    <n v="30750"/>
    <n v="15000"/>
    <n v="90"/>
    <n v="209"/>
    <x v="1"/>
  </r>
  <r>
    <x v="127"/>
    <x v="1"/>
    <x v="7"/>
    <x v="7"/>
    <x v="124"/>
    <x v="2"/>
    <n v="1"/>
    <n v="19650"/>
    <n v="9750"/>
    <n v="90"/>
    <n v="229"/>
    <x v="1"/>
  </r>
  <r>
    <x v="128"/>
    <x v="0"/>
    <x v="23"/>
    <x v="23"/>
    <x v="125"/>
    <x v="5"/>
    <n v="3"/>
    <n v="68750"/>
    <n v="27510"/>
    <n v="89"/>
    <n v="38"/>
    <x v="0"/>
  </r>
  <r>
    <x v="129"/>
    <x v="0"/>
    <x v="1"/>
    <x v="1"/>
    <x v="126"/>
    <x v="8"/>
    <n v="3"/>
    <n v="59375"/>
    <n v="30000"/>
    <n v="89"/>
    <n v="6"/>
    <x v="0"/>
  </r>
  <r>
    <x v="130"/>
    <x v="0"/>
    <x v="11"/>
    <x v="11"/>
    <x v="67"/>
    <x v="0"/>
    <n v="1"/>
    <n v="31500"/>
    <n v="15750"/>
    <n v="89"/>
    <n v="22"/>
    <x v="0"/>
  </r>
  <r>
    <x v="131"/>
    <x v="0"/>
    <x v="27"/>
    <x v="27"/>
    <x v="127"/>
    <x v="2"/>
    <n v="1"/>
    <n v="27300"/>
    <n v="17250"/>
    <n v="89"/>
    <n v="175"/>
    <x v="0"/>
  </r>
  <r>
    <x v="132"/>
    <x v="0"/>
    <x v="23"/>
    <x v="23"/>
    <x v="128"/>
    <x v="0"/>
    <n v="1"/>
    <n v="27000"/>
    <n v="15750"/>
    <n v="89"/>
    <n v="87"/>
    <x v="0"/>
  </r>
  <r>
    <x v="133"/>
    <x v="1"/>
    <x v="32"/>
    <x v="32"/>
    <x v="129"/>
    <x v="1"/>
    <n v="3"/>
    <n v="41550"/>
    <n v="24990"/>
    <n v="89"/>
    <n v="285"/>
    <x v="0"/>
  </r>
  <r>
    <x v="134"/>
    <x v="1"/>
    <x v="25"/>
    <x v="25"/>
    <x v="130"/>
    <x v="2"/>
    <n v="1"/>
    <n v="26250"/>
    <n v="10950"/>
    <n v="89"/>
    <n v="0"/>
    <x v="0"/>
  </r>
  <r>
    <x v="135"/>
    <x v="0"/>
    <x v="33"/>
    <x v="33"/>
    <x v="131"/>
    <x v="2"/>
    <n v="1"/>
    <n v="22200"/>
    <n v="15000"/>
    <n v="88"/>
    <n v="324"/>
    <x v="0"/>
  </r>
  <r>
    <x v="136"/>
    <x v="0"/>
    <x v="34"/>
    <x v="34"/>
    <x v="132"/>
    <x v="9"/>
    <n v="3"/>
    <n v="65000"/>
    <n v="37500"/>
    <n v="88"/>
    <n v="264"/>
    <x v="0"/>
  </r>
  <r>
    <x v="137"/>
    <x v="0"/>
    <x v="3"/>
    <x v="3"/>
    <x v="133"/>
    <x v="2"/>
    <n v="1"/>
    <n v="30900"/>
    <n v="15000"/>
    <n v="88"/>
    <n v="252"/>
    <x v="0"/>
  </r>
  <r>
    <x v="138"/>
    <x v="1"/>
    <x v="22"/>
    <x v="22"/>
    <x v="134"/>
    <x v="3"/>
    <n v="1"/>
    <n v="20100"/>
    <n v="13200"/>
    <n v="88"/>
    <n v="90"/>
    <x v="0"/>
  </r>
  <r>
    <x v="139"/>
    <x v="1"/>
    <x v="15"/>
    <x v="15"/>
    <x v="135"/>
    <x v="2"/>
    <n v="1"/>
    <n v="22350"/>
    <n v="13500"/>
    <n v="88"/>
    <n v="26"/>
    <x v="0"/>
  </r>
  <r>
    <x v="140"/>
    <x v="1"/>
    <x v="6"/>
    <x v="6"/>
    <x v="136"/>
    <x v="0"/>
    <n v="1"/>
    <n v="35550"/>
    <n v="13350"/>
    <n v="88"/>
    <n v="32"/>
    <x v="0"/>
  </r>
  <r>
    <x v="141"/>
    <x v="1"/>
    <x v="6"/>
    <x v="6"/>
    <x v="137"/>
    <x v="2"/>
    <n v="1"/>
    <n v="28500"/>
    <n v="13950"/>
    <n v="88"/>
    <n v="34"/>
    <x v="0"/>
  </r>
  <r>
    <x v="142"/>
    <x v="1"/>
    <x v="33"/>
    <x v="33"/>
    <x v="138"/>
    <x v="2"/>
    <n v="1"/>
    <n v="24450"/>
    <n v="13200"/>
    <n v="88"/>
    <n v="107"/>
    <x v="0"/>
  </r>
  <r>
    <x v="143"/>
    <x v="1"/>
    <x v="22"/>
    <x v="22"/>
    <x v="139"/>
    <x v="3"/>
    <n v="1"/>
    <n v="16650"/>
    <n v="9750"/>
    <n v="88"/>
    <n v="412"/>
    <x v="0"/>
  </r>
  <r>
    <x v="144"/>
    <x v="0"/>
    <x v="12"/>
    <x v="12"/>
    <x v="140"/>
    <x v="2"/>
    <n v="1"/>
    <n v="26700"/>
    <n v="13500"/>
    <n v="88"/>
    <n v="38"/>
    <x v="1"/>
  </r>
  <r>
    <x v="145"/>
    <x v="0"/>
    <x v="31"/>
    <x v="31"/>
    <x v="141"/>
    <x v="6"/>
    <n v="1"/>
    <n v="43950"/>
    <n v="23250"/>
    <n v="88"/>
    <n v="182"/>
    <x v="1"/>
  </r>
  <r>
    <x v="146"/>
    <x v="0"/>
    <x v="30"/>
    <x v="30"/>
    <x v="142"/>
    <x v="0"/>
    <n v="1"/>
    <n v="23700"/>
    <n v="13500"/>
    <n v="88"/>
    <n v="359"/>
    <x v="1"/>
  </r>
  <r>
    <x v="147"/>
    <x v="1"/>
    <x v="23"/>
    <x v="23"/>
    <x v="143"/>
    <x v="0"/>
    <n v="1"/>
    <n v="26550"/>
    <n v="14250"/>
    <n v="88"/>
    <n v="61"/>
    <x v="1"/>
  </r>
  <r>
    <x v="148"/>
    <x v="0"/>
    <x v="11"/>
    <x v="11"/>
    <x v="144"/>
    <x v="2"/>
    <n v="1"/>
    <n v="27600"/>
    <n v="15000"/>
    <n v="87"/>
    <n v="75"/>
    <x v="0"/>
  </r>
  <r>
    <x v="149"/>
    <x v="0"/>
    <x v="18"/>
    <x v="18"/>
    <x v="145"/>
    <x v="2"/>
    <n v="1"/>
    <n v="25800"/>
    <n v="15000"/>
    <n v="87"/>
    <n v="143"/>
    <x v="0"/>
  </r>
  <r>
    <x v="150"/>
    <x v="0"/>
    <x v="18"/>
    <x v="18"/>
    <x v="146"/>
    <x v="1"/>
    <n v="3"/>
    <n v="42300"/>
    <n v="26250"/>
    <n v="87"/>
    <n v="126"/>
    <x v="0"/>
  </r>
  <r>
    <x v="151"/>
    <x v="0"/>
    <x v="2"/>
    <x v="2"/>
    <x v="147"/>
    <x v="3"/>
    <n v="2"/>
    <n v="30750"/>
    <n v="15000"/>
    <n v="87"/>
    <n v="451"/>
    <x v="0"/>
  </r>
  <r>
    <x v="152"/>
    <x v="1"/>
    <x v="26"/>
    <x v="26"/>
    <x v="148"/>
    <x v="2"/>
    <n v="1"/>
    <n v="26700"/>
    <n v="12900"/>
    <n v="87"/>
    <n v="18"/>
    <x v="0"/>
  </r>
  <r>
    <x v="153"/>
    <x v="1"/>
    <x v="13"/>
    <x v="13"/>
    <x v="149"/>
    <x v="2"/>
    <n v="1"/>
    <n v="20850"/>
    <n v="12000"/>
    <n v="87"/>
    <n v="163"/>
    <x v="0"/>
  </r>
  <r>
    <x v="154"/>
    <x v="0"/>
    <x v="14"/>
    <x v="14"/>
    <x v="150"/>
    <x v="0"/>
    <n v="1"/>
    <n v="35250"/>
    <n v="15000"/>
    <n v="87"/>
    <n v="54"/>
    <x v="1"/>
  </r>
  <r>
    <x v="155"/>
    <x v="0"/>
    <x v="14"/>
    <x v="14"/>
    <x v="151"/>
    <x v="0"/>
    <n v="1"/>
    <n v="26700"/>
    <n v="15000"/>
    <n v="87"/>
    <n v="56"/>
    <x v="1"/>
  </r>
  <r>
    <x v="156"/>
    <x v="1"/>
    <x v="26"/>
    <x v="26"/>
    <x v="152"/>
    <x v="2"/>
    <n v="1"/>
    <n v="26550"/>
    <n v="13050"/>
    <n v="87"/>
    <n v="11"/>
    <x v="1"/>
  </r>
  <r>
    <x v="157"/>
    <x v="1"/>
    <x v="12"/>
    <x v="12"/>
    <x v="153"/>
    <x v="2"/>
    <n v="1"/>
    <n v="27750"/>
    <n v="12000"/>
    <n v="87"/>
    <n v="11"/>
    <x v="1"/>
  </r>
  <r>
    <x v="158"/>
    <x v="1"/>
    <x v="31"/>
    <x v="31"/>
    <x v="154"/>
    <x v="1"/>
    <n v="1"/>
    <n v="25050"/>
    <n v="12750"/>
    <n v="87"/>
    <n v="123"/>
    <x v="1"/>
  </r>
  <r>
    <x v="159"/>
    <x v="0"/>
    <x v="31"/>
    <x v="31"/>
    <x v="155"/>
    <x v="1"/>
    <n v="3"/>
    <n v="66000"/>
    <n v="47490"/>
    <n v="86"/>
    <n v="150"/>
    <x v="0"/>
  </r>
  <r>
    <x v="160"/>
    <x v="0"/>
    <x v="14"/>
    <x v="14"/>
    <x v="156"/>
    <x v="1"/>
    <n v="1"/>
    <n v="52650"/>
    <n v="19500"/>
    <n v="86"/>
    <n v="20"/>
    <x v="0"/>
  </r>
  <r>
    <x v="161"/>
    <x v="0"/>
    <x v="20"/>
    <x v="20"/>
    <x v="77"/>
    <x v="1"/>
    <n v="3"/>
    <n v="45625"/>
    <n v="23250"/>
    <n v="86"/>
    <n v="60"/>
    <x v="0"/>
  </r>
  <r>
    <x v="162"/>
    <x v="0"/>
    <x v="15"/>
    <x v="15"/>
    <x v="157"/>
    <x v="0"/>
    <n v="1"/>
    <n v="30900"/>
    <n v="15000"/>
    <n v="86"/>
    <n v="25"/>
    <x v="0"/>
  </r>
  <r>
    <x v="163"/>
    <x v="1"/>
    <x v="15"/>
    <x v="15"/>
    <x v="158"/>
    <x v="0"/>
    <n v="1"/>
    <n v="29400"/>
    <n v="16500"/>
    <n v="86"/>
    <n v="24"/>
    <x v="0"/>
  </r>
  <r>
    <x v="164"/>
    <x v="1"/>
    <x v="6"/>
    <x v="6"/>
    <x v="159"/>
    <x v="0"/>
    <n v="1"/>
    <n v="33300"/>
    <n v="13500"/>
    <n v="86"/>
    <n v="24"/>
    <x v="0"/>
  </r>
  <r>
    <x v="165"/>
    <x v="1"/>
    <x v="17"/>
    <x v="17"/>
    <x v="160"/>
    <x v="2"/>
    <n v="1"/>
    <n v="21900"/>
    <n v="9750"/>
    <n v="86"/>
    <n v="156"/>
    <x v="0"/>
  </r>
  <r>
    <x v="166"/>
    <x v="1"/>
    <x v="29"/>
    <x v="29"/>
    <x v="161"/>
    <x v="2"/>
    <n v="1"/>
    <n v="18150"/>
    <n v="9750"/>
    <n v="86"/>
    <n v="72"/>
    <x v="0"/>
  </r>
  <r>
    <x v="167"/>
    <x v="1"/>
    <x v="11"/>
    <x v="11"/>
    <x v="162"/>
    <x v="1"/>
    <n v="3"/>
    <n v="46875"/>
    <n v="17250"/>
    <n v="86"/>
    <n v="19"/>
    <x v="0"/>
  </r>
  <r>
    <x v="168"/>
    <x v="0"/>
    <x v="15"/>
    <x v="15"/>
    <x v="163"/>
    <x v="2"/>
    <n v="1"/>
    <n v="25500"/>
    <n v="14400"/>
    <n v="86"/>
    <n v="37"/>
    <x v="1"/>
  </r>
  <r>
    <x v="169"/>
    <x v="0"/>
    <x v="12"/>
    <x v="12"/>
    <x v="164"/>
    <x v="2"/>
    <n v="1"/>
    <n v="26550"/>
    <n v="15000"/>
    <n v="86"/>
    <n v="38"/>
    <x v="1"/>
  </r>
  <r>
    <x v="170"/>
    <x v="0"/>
    <x v="28"/>
    <x v="28"/>
    <x v="165"/>
    <x v="2"/>
    <n v="1"/>
    <n v="26700"/>
    <n v="13500"/>
    <n v="86"/>
    <n v="367"/>
    <x v="1"/>
  </r>
  <r>
    <x v="171"/>
    <x v="1"/>
    <x v="27"/>
    <x v="27"/>
    <x v="166"/>
    <x v="0"/>
    <n v="1"/>
    <n v="29850"/>
    <n v="15000"/>
    <n v="86"/>
    <n v="79"/>
    <x v="1"/>
  </r>
  <r>
    <x v="172"/>
    <x v="0"/>
    <x v="8"/>
    <x v="8"/>
    <x v="167"/>
    <x v="8"/>
    <n v="3"/>
    <n v="69250"/>
    <n v="42480"/>
    <n v="85"/>
    <n v="134"/>
    <x v="0"/>
  </r>
  <r>
    <x v="173"/>
    <x v="0"/>
    <x v="35"/>
    <x v="35"/>
    <x v="168"/>
    <x v="3"/>
    <n v="2"/>
    <n v="31950"/>
    <n v="15000"/>
    <n v="85"/>
    <n v="438"/>
    <x v="0"/>
  </r>
  <r>
    <x v="174"/>
    <x v="0"/>
    <x v="21"/>
    <x v="21"/>
    <x v="169"/>
    <x v="3"/>
    <n v="1"/>
    <n v="26250"/>
    <n v="15600"/>
    <n v="85"/>
    <n v="171"/>
    <x v="0"/>
  </r>
  <r>
    <x v="175"/>
    <x v="1"/>
    <x v="11"/>
    <x v="11"/>
    <x v="170"/>
    <x v="1"/>
    <n v="1"/>
    <n v="35700"/>
    <n v="17250"/>
    <n v="85"/>
    <n v="19"/>
    <x v="0"/>
  </r>
  <r>
    <x v="176"/>
    <x v="1"/>
    <x v="11"/>
    <x v="11"/>
    <x v="171"/>
    <x v="2"/>
    <n v="1"/>
    <n v="28500"/>
    <n v="16500"/>
    <n v="85"/>
    <n v="69"/>
    <x v="0"/>
  </r>
  <r>
    <x v="177"/>
    <x v="1"/>
    <x v="21"/>
    <x v="21"/>
    <x v="172"/>
    <x v="2"/>
    <n v="1"/>
    <n v="17100"/>
    <n v="10200"/>
    <n v="85"/>
    <n v="72"/>
    <x v="0"/>
  </r>
  <r>
    <x v="178"/>
    <x v="0"/>
    <x v="15"/>
    <x v="15"/>
    <x v="173"/>
    <x v="2"/>
    <n v="1"/>
    <n v="25200"/>
    <n v="13050"/>
    <n v="85"/>
    <n v="29"/>
    <x v="1"/>
  </r>
  <r>
    <x v="179"/>
    <x v="1"/>
    <x v="9"/>
    <x v="9"/>
    <x v="174"/>
    <x v="2"/>
    <n v="1"/>
    <n v="24000"/>
    <n v="12750"/>
    <n v="85"/>
    <n v="59"/>
    <x v="1"/>
  </r>
  <r>
    <x v="180"/>
    <x v="1"/>
    <x v="33"/>
    <x v="33"/>
    <x v="175"/>
    <x v="2"/>
    <n v="1"/>
    <n v="27450"/>
    <n v="10200"/>
    <n v="85"/>
    <n v="101"/>
    <x v="1"/>
  </r>
  <r>
    <x v="181"/>
    <x v="1"/>
    <x v="36"/>
    <x v="36"/>
    <x v="176"/>
    <x v="2"/>
    <n v="1"/>
    <n v="18450"/>
    <n v="10200"/>
    <n v="85"/>
    <n v="228"/>
    <x v="1"/>
  </r>
  <r>
    <x v="182"/>
    <x v="0"/>
    <x v="9"/>
    <x v="9"/>
    <x v="177"/>
    <x v="0"/>
    <n v="1"/>
    <n v="39300"/>
    <n v="15750"/>
    <n v="84"/>
    <n v="72"/>
    <x v="0"/>
  </r>
  <r>
    <x v="183"/>
    <x v="0"/>
    <x v="12"/>
    <x v="12"/>
    <x v="178"/>
    <x v="0"/>
    <n v="1"/>
    <n v="38850"/>
    <n v="15000"/>
    <n v="84"/>
    <n v="53"/>
    <x v="0"/>
  </r>
  <r>
    <x v="184"/>
    <x v="0"/>
    <x v="28"/>
    <x v="28"/>
    <x v="179"/>
    <x v="3"/>
    <n v="2"/>
    <n v="30750"/>
    <n v="15000"/>
    <n v="84"/>
    <n v="380"/>
    <x v="0"/>
  </r>
  <r>
    <x v="185"/>
    <x v="0"/>
    <x v="12"/>
    <x v="12"/>
    <x v="180"/>
    <x v="0"/>
    <n v="1"/>
    <n v="37500"/>
    <n v="20400"/>
    <n v="84"/>
    <n v="33"/>
    <x v="0"/>
  </r>
  <r>
    <x v="186"/>
    <x v="0"/>
    <x v="14"/>
    <x v="14"/>
    <x v="181"/>
    <x v="1"/>
    <n v="3"/>
    <n v="58750"/>
    <n v="21750"/>
    <n v="84"/>
    <n v="13"/>
    <x v="0"/>
  </r>
  <r>
    <x v="187"/>
    <x v="1"/>
    <x v="37"/>
    <x v="37"/>
    <x v="182"/>
    <x v="2"/>
    <n v="1"/>
    <n v="34500"/>
    <n v="18750"/>
    <n v="84"/>
    <n v="208"/>
    <x v="0"/>
  </r>
  <r>
    <x v="188"/>
    <x v="1"/>
    <x v="8"/>
    <x v="8"/>
    <x v="183"/>
    <x v="2"/>
    <n v="1"/>
    <n v="36000"/>
    <n v="19980"/>
    <n v="84"/>
    <n v="240"/>
    <x v="0"/>
  </r>
  <r>
    <x v="189"/>
    <x v="1"/>
    <x v="29"/>
    <x v="29"/>
    <x v="184"/>
    <x v="3"/>
    <n v="1"/>
    <n v="29100"/>
    <n v="16500"/>
    <n v="84"/>
    <n v="35"/>
    <x v="0"/>
  </r>
  <r>
    <x v="190"/>
    <x v="1"/>
    <x v="22"/>
    <x v="22"/>
    <x v="185"/>
    <x v="2"/>
    <n v="1"/>
    <n v="16500"/>
    <n v="10200"/>
    <n v="84"/>
    <n v="288"/>
    <x v="0"/>
  </r>
  <r>
    <x v="191"/>
    <x v="0"/>
    <x v="10"/>
    <x v="10"/>
    <x v="186"/>
    <x v="2"/>
    <n v="1"/>
    <n v="19650"/>
    <n v="12750"/>
    <n v="84"/>
    <n v="180"/>
    <x v="1"/>
  </r>
  <r>
    <x v="192"/>
    <x v="1"/>
    <x v="6"/>
    <x v="6"/>
    <x v="187"/>
    <x v="2"/>
    <n v="1"/>
    <n v="24750"/>
    <n v="12000"/>
    <n v="84"/>
    <n v="41"/>
    <x v="1"/>
  </r>
  <r>
    <x v="193"/>
    <x v="1"/>
    <x v="21"/>
    <x v="21"/>
    <x v="188"/>
    <x v="0"/>
    <n v="1"/>
    <n v="27150"/>
    <n v="15750"/>
    <n v="84"/>
    <n v="231"/>
    <x v="1"/>
  </r>
  <r>
    <x v="194"/>
    <x v="1"/>
    <x v="4"/>
    <x v="4"/>
    <x v="189"/>
    <x v="2"/>
    <n v="1"/>
    <n v="26400"/>
    <n v="12750"/>
    <n v="84"/>
    <n v="36"/>
    <x v="1"/>
  </r>
  <r>
    <x v="195"/>
    <x v="1"/>
    <x v="7"/>
    <x v="7"/>
    <x v="190"/>
    <x v="1"/>
    <n v="1"/>
    <n v="23100"/>
    <n v="12000"/>
    <n v="84"/>
    <n v="214"/>
    <x v="1"/>
  </r>
  <r>
    <x v="196"/>
    <x v="0"/>
    <x v="11"/>
    <x v="11"/>
    <x v="191"/>
    <x v="0"/>
    <n v="3"/>
    <n v="54900"/>
    <n v="25500"/>
    <n v="83"/>
    <n v="49"/>
    <x v="0"/>
  </r>
  <r>
    <x v="197"/>
    <x v="0"/>
    <x v="0"/>
    <x v="0"/>
    <x v="192"/>
    <x v="4"/>
    <n v="3"/>
    <n v="70875"/>
    <n v="43500"/>
    <n v="83"/>
    <n v="156"/>
    <x v="0"/>
  </r>
  <r>
    <x v="198"/>
    <x v="0"/>
    <x v="1"/>
    <x v="1"/>
    <x v="193"/>
    <x v="1"/>
    <n v="3"/>
    <n v="51250"/>
    <n v="27480"/>
    <n v="83"/>
    <n v="69"/>
    <x v="0"/>
  </r>
  <r>
    <x v="199"/>
    <x v="0"/>
    <x v="14"/>
    <x v="14"/>
    <x v="194"/>
    <x v="5"/>
    <n v="3"/>
    <n v="67500"/>
    <n v="34980"/>
    <n v="83"/>
    <n v="9"/>
    <x v="0"/>
  </r>
  <r>
    <x v="200"/>
    <x v="0"/>
    <x v="4"/>
    <x v="4"/>
    <x v="195"/>
    <x v="2"/>
    <n v="1"/>
    <n v="29340"/>
    <n v="19500"/>
    <n v="83"/>
    <n v="150"/>
    <x v="0"/>
  </r>
  <r>
    <x v="201"/>
    <x v="0"/>
    <x v="14"/>
    <x v="14"/>
    <x v="196"/>
    <x v="0"/>
    <n v="1"/>
    <n v="39600"/>
    <n v="16500"/>
    <n v="83"/>
    <n v="47"/>
    <x v="0"/>
  </r>
  <r>
    <x v="202"/>
    <x v="0"/>
    <x v="12"/>
    <x v="12"/>
    <x v="197"/>
    <x v="2"/>
    <n v="1"/>
    <n v="29100"/>
    <n v="15000"/>
    <n v="83"/>
    <n v="50"/>
    <x v="0"/>
  </r>
  <r>
    <x v="203"/>
    <x v="0"/>
    <x v="9"/>
    <x v="9"/>
    <x v="198"/>
    <x v="0"/>
    <n v="1"/>
    <n v="33150"/>
    <n v="16500"/>
    <n v="83"/>
    <n v="69"/>
    <x v="0"/>
  </r>
  <r>
    <x v="204"/>
    <x v="0"/>
    <x v="19"/>
    <x v="19"/>
    <x v="199"/>
    <x v="1"/>
    <n v="3"/>
    <n v="66750"/>
    <n v="52500"/>
    <n v="83"/>
    <n v="258"/>
    <x v="0"/>
  </r>
  <r>
    <x v="205"/>
    <x v="0"/>
    <x v="36"/>
    <x v="36"/>
    <x v="200"/>
    <x v="2"/>
    <n v="2"/>
    <n v="33750"/>
    <n v="15000"/>
    <n v="83"/>
    <n v="284"/>
    <x v="0"/>
  </r>
  <r>
    <x v="206"/>
    <x v="0"/>
    <x v="23"/>
    <x v="23"/>
    <x v="201"/>
    <x v="0"/>
    <n v="1"/>
    <n v="27300"/>
    <n v="17250"/>
    <n v="83"/>
    <n v="91"/>
    <x v="0"/>
  </r>
  <r>
    <x v="207"/>
    <x v="1"/>
    <x v="25"/>
    <x v="25"/>
    <x v="202"/>
    <x v="2"/>
    <n v="1"/>
    <n v="24000"/>
    <n v="11250"/>
    <n v="83"/>
    <n v="16"/>
    <x v="0"/>
  </r>
  <r>
    <x v="208"/>
    <x v="1"/>
    <x v="37"/>
    <x v="37"/>
    <x v="203"/>
    <x v="3"/>
    <n v="1"/>
    <n v="19800"/>
    <n v="10200"/>
    <n v="83"/>
    <n v="75"/>
    <x v="0"/>
  </r>
  <r>
    <x v="209"/>
    <x v="0"/>
    <x v="10"/>
    <x v="10"/>
    <x v="204"/>
    <x v="0"/>
    <n v="1"/>
    <n v="30600"/>
    <n v="16500"/>
    <n v="83"/>
    <n v="216"/>
    <x v="1"/>
  </r>
  <r>
    <x v="210"/>
    <x v="0"/>
    <x v="8"/>
    <x v="8"/>
    <x v="205"/>
    <x v="0"/>
    <n v="1"/>
    <n v="28950"/>
    <n v="15000"/>
    <n v="83"/>
    <n v="108"/>
    <x v="1"/>
  </r>
  <r>
    <x v="211"/>
    <x v="0"/>
    <x v="15"/>
    <x v="15"/>
    <x v="206"/>
    <x v="0"/>
    <n v="1"/>
    <n v="38400"/>
    <n v="16500"/>
    <n v="83"/>
    <n v="64"/>
    <x v="1"/>
  </r>
  <r>
    <x v="212"/>
    <x v="0"/>
    <x v="38"/>
    <x v="38"/>
    <x v="207"/>
    <x v="3"/>
    <n v="2"/>
    <n v="30750"/>
    <n v="15000"/>
    <n v="83"/>
    <n v="302"/>
    <x v="1"/>
  </r>
  <r>
    <x v="213"/>
    <x v="1"/>
    <x v="25"/>
    <x v="25"/>
    <x v="208"/>
    <x v="2"/>
    <n v="1"/>
    <n v="20400"/>
    <n v="10950"/>
    <n v="83"/>
    <n v="9"/>
    <x v="1"/>
  </r>
  <r>
    <x v="214"/>
    <x v="1"/>
    <x v="25"/>
    <x v="25"/>
    <x v="209"/>
    <x v="2"/>
    <n v="1"/>
    <n v="19200"/>
    <n v="11100"/>
    <n v="83"/>
    <n v="7"/>
    <x v="1"/>
  </r>
  <r>
    <x v="215"/>
    <x v="0"/>
    <x v="12"/>
    <x v="12"/>
    <x v="210"/>
    <x v="0"/>
    <n v="1"/>
    <n v="30150"/>
    <n v="15750"/>
    <n v="82"/>
    <n v="72"/>
    <x v="0"/>
  </r>
  <r>
    <x v="216"/>
    <x v="0"/>
    <x v="10"/>
    <x v="10"/>
    <x v="211"/>
    <x v="1"/>
    <n v="1"/>
    <n v="34620"/>
    <n v="27750"/>
    <n v="82"/>
    <n v="149"/>
    <x v="0"/>
  </r>
  <r>
    <x v="217"/>
    <x v="0"/>
    <x v="12"/>
    <x v="12"/>
    <x v="212"/>
    <x v="0"/>
    <n v="1"/>
    <n v="80000"/>
    <n v="15750"/>
    <n v="82"/>
    <n v="34"/>
    <x v="0"/>
  </r>
  <r>
    <x v="218"/>
    <x v="0"/>
    <x v="14"/>
    <x v="14"/>
    <x v="213"/>
    <x v="2"/>
    <n v="1"/>
    <n v="25350"/>
    <n v="15000"/>
    <n v="82"/>
    <n v="32"/>
    <x v="0"/>
  </r>
  <r>
    <x v="219"/>
    <x v="0"/>
    <x v="14"/>
    <x v="14"/>
    <x v="214"/>
    <x v="2"/>
    <n v="1"/>
    <n v="29850"/>
    <n v="15750"/>
    <n v="82"/>
    <n v="85"/>
    <x v="0"/>
  </r>
  <r>
    <x v="220"/>
    <x v="1"/>
    <x v="3"/>
    <x v="3"/>
    <x v="215"/>
    <x v="2"/>
    <n v="1"/>
    <n v="24000"/>
    <n v="13800"/>
    <n v="82"/>
    <n v="97"/>
    <x v="0"/>
  </r>
  <r>
    <x v="221"/>
    <x v="1"/>
    <x v="35"/>
    <x v="35"/>
    <x v="216"/>
    <x v="0"/>
    <n v="1"/>
    <n v="27750"/>
    <n v="19500"/>
    <n v="82"/>
    <n v="265"/>
    <x v="0"/>
  </r>
  <r>
    <x v="222"/>
    <x v="1"/>
    <x v="17"/>
    <x v="17"/>
    <x v="217"/>
    <x v="3"/>
    <n v="1"/>
    <n v="22350"/>
    <n v="10200"/>
    <n v="82"/>
    <n v="48"/>
    <x v="0"/>
  </r>
  <r>
    <x v="223"/>
    <x v="1"/>
    <x v="37"/>
    <x v="37"/>
    <x v="218"/>
    <x v="2"/>
    <n v="1"/>
    <n v="16200"/>
    <n v="10200"/>
    <n v="82"/>
    <n v="0"/>
    <x v="0"/>
  </r>
  <r>
    <x v="224"/>
    <x v="1"/>
    <x v="26"/>
    <x v="26"/>
    <x v="219"/>
    <x v="0"/>
    <n v="1"/>
    <n v="21900"/>
    <n v="12750"/>
    <n v="82"/>
    <n v="0"/>
    <x v="0"/>
  </r>
  <r>
    <x v="225"/>
    <x v="1"/>
    <x v="12"/>
    <x v="12"/>
    <x v="220"/>
    <x v="1"/>
    <n v="1"/>
    <n v="23250"/>
    <n v="15750"/>
    <n v="82"/>
    <n v="4"/>
    <x v="0"/>
  </r>
  <r>
    <x v="226"/>
    <x v="1"/>
    <x v="15"/>
    <x v="15"/>
    <x v="221"/>
    <x v="2"/>
    <n v="1"/>
    <n v="33900"/>
    <n v="12000"/>
    <n v="82"/>
    <n v="11"/>
    <x v="0"/>
  </r>
  <r>
    <x v="227"/>
    <x v="1"/>
    <x v="14"/>
    <x v="14"/>
    <x v="222"/>
    <x v="0"/>
    <n v="1"/>
    <n v="25650"/>
    <n v="14250"/>
    <n v="82"/>
    <n v="51"/>
    <x v="0"/>
  </r>
  <r>
    <x v="228"/>
    <x v="1"/>
    <x v="13"/>
    <x v="13"/>
    <x v="223"/>
    <x v="2"/>
    <n v="1"/>
    <n v="17250"/>
    <n v="10200"/>
    <n v="82"/>
    <n v="358"/>
    <x v="0"/>
  </r>
  <r>
    <x v="229"/>
    <x v="0"/>
    <x v="37"/>
    <x v="37"/>
    <x v="182"/>
    <x v="0"/>
    <n v="1"/>
    <n v="22500"/>
    <n v="15000"/>
    <n v="82"/>
    <n v="371"/>
    <x v="1"/>
  </r>
  <r>
    <x v="230"/>
    <x v="0"/>
    <x v="15"/>
    <x v="15"/>
    <x v="224"/>
    <x v="1"/>
    <n v="3"/>
    <n v="40200"/>
    <n v="21000"/>
    <n v="81"/>
    <n v="3"/>
    <x v="0"/>
  </r>
  <r>
    <x v="231"/>
    <x v="0"/>
    <x v="14"/>
    <x v="14"/>
    <x v="225"/>
    <x v="4"/>
    <n v="3"/>
    <n v="55500"/>
    <n v="33750"/>
    <n v="81"/>
    <n v="62"/>
    <x v="0"/>
  </r>
  <r>
    <x v="232"/>
    <x v="0"/>
    <x v="14"/>
    <x v="14"/>
    <x v="226"/>
    <x v="0"/>
    <n v="1"/>
    <n v="26550"/>
    <n v="15000"/>
    <n v="81"/>
    <n v="52"/>
    <x v="0"/>
  </r>
  <r>
    <x v="233"/>
    <x v="0"/>
    <x v="9"/>
    <x v="9"/>
    <x v="227"/>
    <x v="0"/>
    <n v="1"/>
    <n v="50550"/>
    <n v="19500"/>
    <n v="81"/>
    <n v="44"/>
    <x v="0"/>
  </r>
  <r>
    <x v="234"/>
    <x v="0"/>
    <x v="11"/>
    <x v="11"/>
    <x v="228"/>
    <x v="4"/>
    <n v="3"/>
    <n v="75000"/>
    <n v="31500"/>
    <n v="81"/>
    <n v="13"/>
    <x v="0"/>
  </r>
  <r>
    <x v="235"/>
    <x v="1"/>
    <x v="39"/>
    <x v="39"/>
    <x v="229"/>
    <x v="3"/>
    <n v="1"/>
    <n v="27450"/>
    <n v="12000"/>
    <n v="81"/>
    <n v="9"/>
    <x v="0"/>
  </r>
  <r>
    <x v="236"/>
    <x v="1"/>
    <x v="39"/>
    <x v="39"/>
    <x v="230"/>
    <x v="2"/>
    <n v="1"/>
    <n v="22650"/>
    <n v="11250"/>
    <n v="81"/>
    <n v="0"/>
    <x v="0"/>
  </r>
  <r>
    <x v="237"/>
    <x v="1"/>
    <x v="39"/>
    <x v="39"/>
    <x v="231"/>
    <x v="2"/>
    <n v="1"/>
    <n v="27300"/>
    <n v="11250"/>
    <n v="81"/>
    <n v="5"/>
    <x v="0"/>
  </r>
  <r>
    <x v="238"/>
    <x v="1"/>
    <x v="39"/>
    <x v="39"/>
    <x v="232"/>
    <x v="2"/>
    <n v="1"/>
    <n v="27750"/>
    <n v="11225"/>
    <n v="81"/>
    <n v="5"/>
    <x v="0"/>
  </r>
  <r>
    <x v="239"/>
    <x v="1"/>
    <x v="20"/>
    <x v="20"/>
    <x v="233"/>
    <x v="1"/>
    <n v="3"/>
    <n v="54375"/>
    <n v="18750"/>
    <n v="81"/>
    <n v="81"/>
    <x v="0"/>
  </r>
  <r>
    <x v="240"/>
    <x v="1"/>
    <x v="30"/>
    <x v="30"/>
    <x v="234"/>
    <x v="3"/>
    <n v="1"/>
    <n v="17400"/>
    <n v="10200"/>
    <n v="81"/>
    <n v="390"/>
    <x v="0"/>
  </r>
  <r>
    <x v="241"/>
    <x v="1"/>
    <x v="26"/>
    <x v="26"/>
    <x v="235"/>
    <x v="2"/>
    <n v="1"/>
    <n v="40800"/>
    <n v="18000"/>
    <n v="81"/>
    <n v="4"/>
    <x v="0"/>
  </r>
  <r>
    <x v="242"/>
    <x v="1"/>
    <x v="39"/>
    <x v="39"/>
    <x v="236"/>
    <x v="2"/>
    <n v="1"/>
    <n v="23100"/>
    <n v="10950"/>
    <n v="81"/>
    <n v="0"/>
    <x v="0"/>
  </r>
  <r>
    <x v="243"/>
    <x v="1"/>
    <x v="39"/>
    <x v="39"/>
    <x v="237"/>
    <x v="3"/>
    <n v="1"/>
    <n v="22500"/>
    <n v="10950"/>
    <n v="81"/>
    <n v="5"/>
    <x v="0"/>
  </r>
  <r>
    <x v="244"/>
    <x v="1"/>
    <x v="39"/>
    <x v="39"/>
    <x v="238"/>
    <x v="2"/>
    <n v="1"/>
    <n v="26700"/>
    <n v="11550"/>
    <n v="81"/>
    <n v="18"/>
    <x v="0"/>
  </r>
  <r>
    <x v="245"/>
    <x v="1"/>
    <x v="25"/>
    <x v="25"/>
    <x v="239"/>
    <x v="2"/>
    <n v="1"/>
    <n v="24900"/>
    <n v="11250"/>
    <n v="81"/>
    <n v="0"/>
    <x v="0"/>
  </r>
  <r>
    <x v="246"/>
    <x v="1"/>
    <x v="25"/>
    <x v="25"/>
    <x v="240"/>
    <x v="2"/>
    <n v="1"/>
    <n v="19650"/>
    <n v="10950"/>
    <n v="81"/>
    <n v="11"/>
    <x v="0"/>
  </r>
  <r>
    <x v="247"/>
    <x v="1"/>
    <x v="39"/>
    <x v="39"/>
    <x v="241"/>
    <x v="2"/>
    <n v="1"/>
    <n v="22050"/>
    <n v="10950"/>
    <n v="81"/>
    <n v="9"/>
    <x v="0"/>
  </r>
  <r>
    <x v="248"/>
    <x v="1"/>
    <x v="39"/>
    <x v="39"/>
    <x v="242"/>
    <x v="2"/>
    <n v="1"/>
    <n v="25500"/>
    <n v="12000"/>
    <n v="81"/>
    <n v="11"/>
    <x v="0"/>
  </r>
  <r>
    <x v="249"/>
    <x v="1"/>
    <x v="6"/>
    <x v="6"/>
    <x v="243"/>
    <x v="0"/>
    <n v="1"/>
    <n v="28200"/>
    <n v="12750"/>
    <n v="81"/>
    <n v="19"/>
    <x v="0"/>
  </r>
  <r>
    <x v="250"/>
    <x v="1"/>
    <x v="39"/>
    <x v="39"/>
    <x v="244"/>
    <x v="2"/>
    <n v="1"/>
    <n v="23100"/>
    <n v="11250"/>
    <n v="81"/>
    <n v="13"/>
    <x v="0"/>
  </r>
  <r>
    <x v="251"/>
    <x v="0"/>
    <x v="39"/>
    <x v="39"/>
    <x v="245"/>
    <x v="2"/>
    <n v="1"/>
    <n v="25500"/>
    <n v="11400"/>
    <n v="81"/>
    <n v="9"/>
    <x v="1"/>
  </r>
  <r>
    <x v="252"/>
    <x v="1"/>
    <x v="17"/>
    <x v="17"/>
    <x v="246"/>
    <x v="3"/>
    <n v="1"/>
    <n v="17100"/>
    <n v="10200"/>
    <n v="81"/>
    <n v="0"/>
    <x v="1"/>
  </r>
  <r>
    <x v="253"/>
    <x v="0"/>
    <x v="12"/>
    <x v="12"/>
    <x v="247"/>
    <x v="6"/>
    <n v="3"/>
    <n v="68125"/>
    <n v="32490"/>
    <n v="80"/>
    <n v="29"/>
    <x v="0"/>
  </r>
  <r>
    <x v="254"/>
    <x v="0"/>
    <x v="29"/>
    <x v="29"/>
    <x v="248"/>
    <x v="2"/>
    <n v="2"/>
    <n v="30600"/>
    <n v="15750"/>
    <n v="80"/>
    <n v="460"/>
    <x v="0"/>
  </r>
  <r>
    <x v="255"/>
    <x v="0"/>
    <x v="24"/>
    <x v="24"/>
    <x v="249"/>
    <x v="4"/>
    <n v="3"/>
    <n v="52125"/>
    <n v="27480"/>
    <n v="80"/>
    <n v="221"/>
    <x v="0"/>
  </r>
  <r>
    <x v="256"/>
    <x v="0"/>
    <x v="31"/>
    <x v="31"/>
    <x v="250"/>
    <x v="4"/>
    <n v="3"/>
    <n v="61875"/>
    <n v="36750"/>
    <n v="80"/>
    <n v="199"/>
    <x v="0"/>
  </r>
  <r>
    <x v="257"/>
    <x v="0"/>
    <x v="39"/>
    <x v="39"/>
    <x v="251"/>
    <x v="3"/>
    <n v="1"/>
    <n v="21300"/>
    <n v="11550"/>
    <n v="80"/>
    <n v="24"/>
    <x v="0"/>
  </r>
  <r>
    <x v="258"/>
    <x v="1"/>
    <x v="39"/>
    <x v="39"/>
    <x v="252"/>
    <x v="2"/>
    <n v="1"/>
    <n v="19650"/>
    <n v="11250"/>
    <n v="80"/>
    <n v="5"/>
    <x v="0"/>
  </r>
  <r>
    <x v="259"/>
    <x v="1"/>
    <x v="39"/>
    <x v="39"/>
    <x v="253"/>
    <x v="2"/>
    <n v="1"/>
    <n v="22350"/>
    <n v="11250"/>
    <n v="80"/>
    <n v="5"/>
    <x v="0"/>
  </r>
  <r>
    <x v="260"/>
    <x v="1"/>
    <x v="39"/>
    <x v="39"/>
    <x v="254"/>
    <x v="2"/>
    <n v="1"/>
    <n v="23400"/>
    <n v="11250"/>
    <n v="80"/>
    <n v="18"/>
    <x v="0"/>
  </r>
  <r>
    <x v="261"/>
    <x v="1"/>
    <x v="25"/>
    <x v="25"/>
    <x v="255"/>
    <x v="2"/>
    <n v="1"/>
    <n v="24300"/>
    <n v="10950"/>
    <n v="80"/>
    <n v="8"/>
    <x v="0"/>
  </r>
  <r>
    <x v="262"/>
    <x v="1"/>
    <x v="25"/>
    <x v="25"/>
    <x v="256"/>
    <x v="2"/>
    <n v="1"/>
    <n v="28500"/>
    <n v="11250"/>
    <n v="80"/>
    <n v="4"/>
    <x v="0"/>
  </r>
  <r>
    <x v="263"/>
    <x v="1"/>
    <x v="39"/>
    <x v="39"/>
    <x v="257"/>
    <x v="2"/>
    <n v="1"/>
    <n v="19950"/>
    <n v="11250"/>
    <n v="80"/>
    <n v="8"/>
    <x v="0"/>
  </r>
  <r>
    <x v="264"/>
    <x v="1"/>
    <x v="39"/>
    <x v="39"/>
    <x v="258"/>
    <x v="2"/>
    <n v="1"/>
    <n v="23400"/>
    <n v="11250"/>
    <n v="80"/>
    <n v="0"/>
    <x v="0"/>
  </r>
  <r>
    <x v="265"/>
    <x v="1"/>
    <x v="14"/>
    <x v="14"/>
    <x v="259"/>
    <x v="1"/>
    <n v="1"/>
    <n v="34500"/>
    <n v="17250"/>
    <n v="80"/>
    <n v="3"/>
    <x v="0"/>
  </r>
  <r>
    <x v="266"/>
    <x v="1"/>
    <x v="39"/>
    <x v="39"/>
    <x v="260"/>
    <x v="2"/>
    <n v="1"/>
    <n v="18150"/>
    <n v="10950"/>
    <n v="80"/>
    <n v="0"/>
    <x v="0"/>
  </r>
  <r>
    <x v="267"/>
    <x v="0"/>
    <x v="30"/>
    <x v="30"/>
    <x v="261"/>
    <x v="2"/>
    <n v="1"/>
    <n v="22350"/>
    <n v="15000"/>
    <n v="80"/>
    <n v="272"/>
    <x v="1"/>
  </r>
  <r>
    <x v="268"/>
    <x v="0"/>
    <x v="6"/>
    <x v="6"/>
    <x v="262"/>
    <x v="0"/>
    <n v="1"/>
    <n v="40200"/>
    <n v="17250"/>
    <n v="79"/>
    <n v="38"/>
    <x v="0"/>
  </r>
  <r>
    <x v="269"/>
    <x v="0"/>
    <x v="3"/>
    <x v="3"/>
    <x v="263"/>
    <x v="0"/>
    <n v="1"/>
    <n v="28650"/>
    <n v="18000"/>
    <n v="79"/>
    <n v="261"/>
    <x v="0"/>
  </r>
  <r>
    <x v="270"/>
    <x v="0"/>
    <x v="14"/>
    <x v="14"/>
    <x v="264"/>
    <x v="0"/>
    <n v="1"/>
    <n v="27750"/>
    <n v="16500"/>
    <n v="79"/>
    <n v="55"/>
    <x v="0"/>
  </r>
  <r>
    <x v="271"/>
    <x v="0"/>
    <x v="12"/>
    <x v="12"/>
    <x v="265"/>
    <x v="6"/>
    <n v="1"/>
    <n v="66875"/>
    <n v="31980"/>
    <n v="79"/>
    <n v="30"/>
    <x v="0"/>
  </r>
  <r>
    <x v="272"/>
    <x v="0"/>
    <x v="33"/>
    <x v="33"/>
    <x v="266"/>
    <x v="2"/>
    <n v="2"/>
    <n v="30000"/>
    <n v="15750"/>
    <n v="79"/>
    <n v="308"/>
    <x v="0"/>
  </r>
  <r>
    <x v="273"/>
    <x v="0"/>
    <x v="12"/>
    <x v="12"/>
    <x v="267"/>
    <x v="1"/>
    <n v="3"/>
    <n v="83750"/>
    <n v="21750"/>
    <n v="79"/>
    <n v="12"/>
    <x v="0"/>
  </r>
  <r>
    <x v="274"/>
    <x v="0"/>
    <x v="14"/>
    <x v="14"/>
    <x v="268"/>
    <x v="2"/>
    <n v="1"/>
    <n v="33900"/>
    <n v="16500"/>
    <n v="79"/>
    <n v="94"/>
    <x v="0"/>
  </r>
  <r>
    <x v="275"/>
    <x v="0"/>
    <x v="15"/>
    <x v="15"/>
    <x v="269"/>
    <x v="1"/>
    <n v="3"/>
    <n v="56500"/>
    <n v="21000"/>
    <n v="79"/>
    <n v="12"/>
    <x v="0"/>
  </r>
  <r>
    <x v="276"/>
    <x v="1"/>
    <x v="15"/>
    <x v="15"/>
    <x v="270"/>
    <x v="1"/>
    <n v="3"/>
    <n v="43000"/>
    <n v="17490"/>
    <n v="79"/>
    <n v="20"/>
    <x v="0"/>
  </r>
  <r>
    <x v="277"/>
    <x v="1"/>
    <x v="36"/>
    <x v="36"/>
    <x v="271"/>
    <x v="3"/>
    <n v="1"/>
    <n v="20850"/>
    <n v="12000"/>
    <n v="79"/>
    <n v="70"/>
    <x v="0"/>
  </r>
  <r>
    <x v="278"/>
    <x v="1"/>
    <x v="39"/>
    <x v="39"/>
    <x v="272"/>
    <x v="2"/>
    <n v="1"/>
    <n v="24450"/>
    <n v="12000"/>
    <n v="79"/>
    <n v="8"/>
    <x v="0"/>
  </r>
  <r>
    <x v="279"/>
    <x v="1"/>
    <x v="39"/>
    <x v="39"/>
    <x v="273"/>
    <x v="2"/>
    <n v="1"/>
    <n v="24750"/>
    <n v="10950"/>
    <n v="79"/>
    <n v="5"/>
    <x v="0"/>
  </r>
  <r>
    <x v="280"/>
    <x v="0"/>
    <x v="38"/>
    <x v="38"/>
    <x v="274"/>
    <x v="3"/>
    <n v="2"/>
    <n v="34500"/>
    <n v="15750"/>
    <n v="79"/>
    <n v="246"/>
    <x v="1"/>
  </r>
  <r>
    <x v="281"/>
    <x v="0"/>
    <x v="14"/>
    <x v="14"/>
    <x v="275"/>
    <x v="7"/>
    <n v="1"/>
    <n v="27900"/>
    <n v="15000"/>
    <n v="79"/>
    <n v="47"/>
    <x v="1"/>
  </r>
  <r>
    <x v="282"/>
    <x v="0"/>
    <x v="14"/>
    <x v="14"/>
    <x v="276"/>
    <x v="4"/>
    <n v="3"/>
    <n v="68125"/>
    <n v="32010"/>
    <n v="78"/>
    <n v="35"/>
    <x v="0"/>
  </r>
  <r>
    <x v="283"/>
    <x v="0"/>
    <x v="20"/>
    <x v="20"/>
    <x v="277"/>
    <x v="4"/>
    <n v="3"/>
    <n v="73500"/>
    <n v="33000"/>
    <n v="78"/>
    <n v="45"/>
    <x v="0"/>
  </r>
  <r>
    <x v="284"/>
    <x v="0"/>
    <x v="28"/>
    <x v="28"/>
    <x v="278"/>
    <x v="3"/>
    <n v="2"/>
    <n v="30750"/>
    <n v="15750"/>
    <n v="78"/>
    <n v="429"/>
    <x v="0"/>
  </r>
  <r>
    <x v="285"/>
    <x v="0"/>
    <x v="1"/>
    <x v="1"/>
    <x v="279"/>
    <x v="0"/>
    <n v="3"/>
    <n v="40050"/>
    <n v="25500"/>
    <n v="78"/>
    <n v="133"/>
    <x v="0"/>
  </r>
  <r>
    <x v="286"/>
    <x v="0"/>
    <x v="15"/>
    <x v="15"/>
    <x v="280"/>
    <x v="1"/>
    <n v="1"/>
    <n v="40350"/>
    <n v="19500"/>
    <n v="78"/>
    <n v="20"/>
    <x v="0"/>
  </r>
  <r>
    <x v="287"/>
    <x v="0"/>
    <x v="4"/>
    <x v="4"/>
    <x v="281"/>
    <x v="0"/>
    <n v="3"/>
    <n v="38700"/>
    <n v="23730"/>
    <n v="78"/>
    <n v="176"/>
    <x v="0"/>
  </r>
  <r>
    <x v="288"/>
    <x v="0"/>
    <x v="12"/>
    <x v="12"/>
    <x v="282"/>
    <x v="5"/>
    <n v="3"/>
    <n v="65000"/>
    <n v="30750"/>
    <n v="78"/>
    <n v="26"/>
    <x v="0"/>
  </r>
  <r>
    <x v="289"/>
    <x v="0"/>
    <x v="18"/>
    <x v="18"/>
    <x v="283"/>
    <x v="6"/>
    <n v="3"/>
    <n v="51450"/>
    <n v="36240"/>
    <n v="78"/>
    <n v="149"/>
    <x v="0"/>
  </r>
  <r>
    <x v="290"/>
    <x v="0"/>
    <x v="37"/>
    <x v="37"/>
    <x v="284"/>
    <x v="2"/>
    <n v="2"/>
    <n v="35250"/>
    <n v="15750"/>
    <n v="78"/>
    <n v="387"/>
    <x v="0"/>
  </r>
  <r>
    <x v="291"/>
    <x v="0"/>
    <x v="14"/>
    <x v="14"/>
    <x v="285"/>
    <x v="7"/>
    <n v="1"/>
    <n v="25950"/>
    <n v="15000"/>
    <n v="78"/>
    <n v="53"/>
    <x v="0"/>
  </r>
  <r>
    <x v="292"/>
    <x v="0"/>
    <x v="15"/>
    <x v="15"/>
    <x v="286"/>
    <x v="0"/>
    <n v="1"/>
    <n v="25050"/>
    <n v="14250"/>
    <n v="78"/>
    <n v="24"/>
    <x v="0"/>
  </r>
  <r>
    <x v="293"/>
    <x v="0"/>
    <x v="25"/>
    <x v="25"/>
    <x v="287"/>
    <x v="2"/>
    <n v="1"/>
    <n v="26700"/>
    <n v="12750"/>
    <n v="78"/>
    <n v="25"/>
    <x v="0"/>
  </r>
  <r>
    <x v="294"/>
    <x v="0"/>
    <x v="29"/>
    <x v="29"/>
    <x v="288"/>
    <x v="3"/>
    <n v="1"/>
    <n v="24000"/>
    <n v="15750"/>
    <n v="78"/>
    <n v="476"/>
    <x v="0"/>
  </r>
  <r>
    <x v="295"/>
    <x v="0"/>
    <x v="12"/>
    <x v="12"/>
    <x v="289"/>
    <x v="2"/>
    <n v="1"/>
    <n v="26850"/>
    <n v="15000"/>
    <n v="78"/>
    <n v="48"/>
    <x v="0"/>
  </r>
  <r>
    <x v="296"/>
    <x v="1"/>
    <x v="17"/>
    <x v="17"/>
    <x v="290"/>
    <x v="2"/>
    <n v="1"/>
    <n v="23400"/>
    <n v="15300"/>
    <n v="78"/>
    <n v="209"/>
    <x v="0"/>
  </r>
  <r>
    <x v="297"/>
    <x v="1"/>
    <x v="6"/>
    <x v="6"/>
    <x v="291"/>
    <x v="2"/>
    <n v="1"/>
    <n v="24600"/>
    <n v="13500"/>
    <n v="78"/>
    <n v="47"/>
    <x v="0"/>
  </r>
  <r>
    <x v="298"/>
    <x v="1"/>
    <x v="15"/>
    <x v="15"/>
    <x v="269"/>
    <x v="0"/>
    <n v="1"/>
    <n v="32550"/>
    <n v="18000"/>
    <n v="78"/>
    <n v="6"/>
    <x v="0"/>
  </r>
  <r>
    <x v="299"/>
    <x v="0"/>
    <x v="9"/>
    <x v="9"/>
    <x v="292"/>
    <x v="1"/>
    <n v="1"/>
    <n v="26550"/>
    <n v="15000"/>
    <n v="78"/>
    <n v="105"/>
    <x v="1"/>
  </r>
  <r>
    <x v="300"/>
    <x v="0"/>
    <x v="25"/>
    <x v="25"/>
    <x v="293"/>
    <x v="2"/>
    <n v="1"/>
    <n v="31500"/>
    <n v="13500"/>
    <n v="78"/>
    <n v="7"/>
    <x v="1"/>
  </r>
  <r>
    <x v="301"/>
    <x v="0"/>
    <x v="33"/>
    <x v="33"/>
    <x v="294"/>
    <x v="3"/>
    <n v="1"/>
    <n v="22350"/>
    <n v="15000"/>
    <n v="78"/>
    <n v="320"/>
    <x v="1"/>
  </r>
  <r>
    <x v="302"/>
    <x v="0"/>
    <x v="21"/>
    <x v="21"/>
    <x v="295"/>
    <x v="2"/>
    <n v="2"/>
    <n v="35250"/>
    <n v="15750"/>
    <n v="78"/>
    <n v="281"/>
    <x v="1"/>
  </r>
  <r>
    <x v="303"/>
    <x v="1"/>
    <x v="38"/>
    <x v="38"/>
    <x v="296"/>
    <x v="0"/>
    <n v="1"/>
    <n v="25800"/>
    <n v="13500"/>
    <n v="78"/>
    <n v="51"/>
    <x v="1"/>
  </r>
  <r>
    <x v="304"/>
    <x v="0"/>
    <x v="32"/>
    <x v="32"/>
    <x v="297"/>
    <x v="2"/>
    <n v="2"/>
    <n v="30750"/>
    <n v="15750"/>
    <n v="77"/>
    <n v="317"/>
    <x v="0"/>
  </r>
  <r>
    <x v="305"/>
    <x v="0"/>
    <x v="6"/>
    <x v="6"/>
    <x v="298"/>
    <x v="0"/>
    <n v="1"/>
    <n v="30750"/>
    <n v="16500"/>
    <n v="77"/>
    <n v="41"/>
    <x v="0"/>
  </r>
  <r>
    <x v="306"/>
    <x v="0"/>
    <x v="38"/>
    <x v="38"/>
    <x v="299"/>
    <x v="1"/>
    <n v="3"/>
    <n v="50000"/>
    <n v="32490"/>
    <n v="77"/>
    <n v="264"/>
    <x v="0"/>
  </r>
  <r>
    <x v="307"/>
    <x v="0"/>
    <x v="14"/>
    <x v="14"/>
    <x v="300"/>
    <x v="0"/>
    <n v="1"/>
    <n v="34500"/>
    <n v="18000"/>
    <n v="77"/>
    <n v="63"/>
    <x v="0"/>
  </r>
  <r>
    <x v="308"/>
    <x v="0"/>
    <x v="12"/>
    <x v="12"/>
    <x v="301"/>
    <x v="0"/>
    <n v="1"/>
    <n v="26250"/>
    <n v="15750"/>
    <n v="77"/>
    <n v="38"/>
    <x v="0"/>
  </r>
  <r>
    <x v="309"/>
    <x v="0"/>
    <x v="12"/>
    <x v="12"/>
    <x v="302"/>
    <x v="1"/>
    <n v="1"/>
    <n v="44875"/>
    <n v="21240"/>
    <n v="77"/>
    <n v="22"/>
    <x v="0"/>
  </r>
  <r>
    <x v="310"/>
    <x v="1"/>
    <x v="31"/>
    <x v="31"/>
    <x v="303"/>
    <x v="2"/>
    <n v="1"/>
    <n v="22500"/>
    <n v="12000"/>
    <n v="77"/>
    <n v="63"/>
    <x v="0"/>
  </r>
  <r>
    <x v="311"/>
    <x v="1"/>
    <x v="14"/>
    <x v="14"/>
    <x v="304"/>
    <x v="2"/>
    <n v="1"/>
    <n v="25650"/>
    <n v="14250"/>
    <n v="77"/>
    <n v="64"/>
    <x v="0"/>
  </r>
  <r>
    <x v="312"/>
    <x v="1"/>
    <x v="39"/>
    <x v="39"/>
    <x v="305"/>
    <x v="2"/>
    <n v="1"/>
    <n v="21300"/>
    <n v="11250"/>
    <n v="77"/>
    <n v="0"/>
    <x v="0"/>
  </r>
  <r>
    <x v="313"/>
    <x v="1"/>
    <x v="6"/>
    <x v="6"/>
    <x v="306"/>
    <x v="2"/>
    <n v="1"/>
    <n v="29850"/>
    <n v="13500"/>
    <n v="77"/>
    <n v="38"/>
    <x v="0"/>
  </r>
  <r>
    <x v="314"/>
    <x v="1"/>
    <x v="39"/>
    <x v="39"/>
    <x v="307"/>
    <x v="2"/>
    <n v="1"/>
    <n v="34500"/>
    <n v="12150"/>
    <n v="77"/>
    <n v="4"/>
    <x v="0"/>
  </r>
  <r>
    <x v="315"/>
    <x v="0"/>
    <x v="9"/>
    <x v="9"/>
    <x v="308"/>
    <x v="0"/>
    <n v="1"/>
    <n v="27750"/>
    <n v="15000"/>
    <n v="77"/>
    <n v="52"/>
    <x v="1"/>
  </r>
  <r>
    <x v="316"/>
    <x v="0"/>
    <x v="39"/>
    <x v="39"/>
    <x v="309"/>
    <x v="2"/>
    <n v="1"/>
    <n v="27750"/>
    <n v="11550"/>
    <n v="77"/>
    <n v="12"/>
    <x v="1"/>
  </r>
  <r>
    <x v="317"/>
    <x v="0"/>
    <x v="20"/>
    <x v="20"/>
    <x v="310"/>
    <x v="1"/>
    <n v="3"/>
    <n v="48750"/>
    <n v="21990"/>
    <n v="76"/>
    <n v="61"/>
    <x v="0"/>
  </r>
  <r>
    <x v="318"/>
    <x v="0"/>
    <x v="6"/>
    <x v="6"/>
    <x v="311"/>
    <x v="0"/>
    <n v="1"/>
    <n v="43410"/>
    <n v="15750"/>
    <n v="76"/>
    <n v="12"/>
    <x v="0"/>
  </r>
  <r>
    <x v="319"/>
    <x v="0"/>
    <x v="30"/>
    <x v="30"/>
    <x v="312"/>
    <x v="2"/>
    <n v="1"/>
    <n v="22050"/>
    <n v="15000"/>
    <n v="76"/>
    <n v="385"/>
    <x v="0"/>
  </r>
  <r>
    <x v="320"/>
    <x v="1"/>
    <x v="27"/>
    <x v="27"/>
    <x v="313"/>
    <x v="2"/>
    <n v="1"/>
    <n v="22050"/>
    <n v="12000"/>
    <n v="76"/>
    <n v="6"/>
    <x v="0"/>
  </r>
  <r>
    <x v="321"/>
    <x v="1"/>
    <x v="21"/>
    <x v="21"/>
    <x v="314"/>
    <x v="2"/>
    <n v="1"/>
    <n v="22500"/>
    <n v="14250"/>
    <n v="76"/>
    <n v="90"/>
    <x v="0"/>
  </r>
  <r>
    <x v="322"/>
    <x v="1"/>
    <x v="26"/>
    <x v="26"/>
    <x v="148"/>
    <x v="0"/>
    <n v="1"/>
    <n v="25500"/>
    <n v="12000"/>
    <n v="76"/>
    <n v="7"/>
    <x v="0"/>
  </r>
  <r>
    <x v="323"/>
    <x v="1"/>
    <x v="6"/>
    <x v="6"/>
    <x v="315"/>
    <x v="2"/>
    <n v="1"/>
    <n v="29160"/>
    <n v="15000"/>
    <n v="76"/>
    <n v="22"/>
    <x v="0"/>
  </r>
  <r>
    <x v="324"/>
    <x v="1"/>
    <x v="37"/>
    <x v="37"/>
    <x v="316"/>
    <x v="3"/>
    <n v="1"/>
    <n v="16800"/>
    <n v="10200"/>
    <n v="76"/>
    <n v="76"/>
    <x v="0"/>
  </r>
  <r>
    <x v="325"/>
    <x v="0"/>
    <x v="1"/>
    <x v="1"/>
    <x v="317"/>
    <x v="3"/>
    <n v="2"/>
    <n v="29550"/>
    <n v="15750"/>
    <n v="76"/>
    <n v="144"/>
    <x v="1"/>
  </r>
  <r>
    <x v="326"/>
    <x v="0"/>
    <x v="15"/>
    <x v="15"/>
    <x v="318"/>
    <x v="2"/>
    <n v="1"/>
    <n v="26700"/>
    <n v="15750"/>
    <n v="76"/>
    <n v="18"/>
    <x v="1"/>
  </r>
  <r>
    <x v="327"/>
    <x v="0"/>
    <x v="0"/>
    <x v="0"/>
    <x v="319"/>
    <x v="6"/>
    <n v="3"/>
    <n v="55000"/>
    <n v="32490"/>
    <n v="75"/>
    <n v="125"/>
    <x v="0"/>
  </r>
  <r>
    <x v="328"/>
    <x v="0"/>
    <x v="1"/>
    <x v="1"/>
    <x v="320"/>
    <x v="6"/>
    <n v="3"/>
    <n v="62500"/>
    <n v="34980"/>
    <n v="75"/>
    <n v="74"/>
    <x v="0"/>
  </r>
  <r>
    <x v="329"/>
    <x v="0"/>
    <x v="23"/>
    <x v="23"/>
    <x v="321"/>
    <x v="0"/>
    <n v="1"/>
    <n v="27300"/>
    <n v="17250"/>
    <n v="75"/>
    <n v="132"/>
    <x v="0"/>
  </r>
  <r>
    <x v="330"/>
    <x v="1"/>
    <x v="17"/>
    <x v="17"/>
    <x v="322"/>
    <x v="2"/>
    <n v="1"/>
    <n v="24450"/>
    <n v="12000"/>
    <n v="75"/>
    <n v="144"/>
    <x v="0"/>
  </r>
  <r>
    <x v="331"/>
    <x v="1"/>
    <x v="12"/>
    <x v="12"/>
    <x v="323"/>
    <x v="1"/>
    <n v="1"/>
    <n v="33000"/>
    <n v="18000"/>
    <n v="75"/>
    <n v="26"/>
    <x v="0"/>
  </r>
  <r>
    <x v="332"/>
    <x v="1"/>
    <x v="15"/>
    <x v="15"/>
    <x v="324"/>
    <x v="0"/>
    <n v="1"/>
    <n v="37050"/>
    <n v="18000"/>
    <n v="75"/>
    <n v="5"/>
    <x v="0"/>
  </r>
  <r>
    <x v="333"/>
    <x v="1"/>
    <x v="6"/>
    <x v="6"/>
    <x v="325"/>
    <x v="2"/>
    <n v="1"/>
    <n v="24450"/>
    <n v="10950"/>
    <n v="75"/>
    <n v="32"/>
    <x v="1"/>
  </r>
  <r>
    <x v="334"/>
    <x v="0"/>
    <x v="28"/>
    <x v="28"/>
    <x v="326"/>
    <x v="3"/>
    <n v="2"/>
    <n v="31950"/>
    <n v="15750"/>
    <n v="74"/>
    <n v="408"/>
    <x v="0"/>
  </r>
  <r>
    <x v="335"/>
    <x v="0"/>
    <x v="12"/>
    <x v="12"/>
    <x v="327"/>
    <x v="1"/>
    <n v="3"/>
    <n v="47250"/>
    <n v="21240"/>
    <n v="74"/>
    <n v="45"/>
    <x v="0"/>
  </r>
  <r>
    <x v="336"/>
    <x v="1"/>
    <x v="40"/>
    <x v="40"/>
    <x v="328"/>
    <x v="2"/>
    <n v="1"/>
    <n v="26100"/>
    <n v="11550"/>
    <n v="74"/>
    <n v="2"/>
    <x v="0"/>
  </r>
  <r>
    <x v="337"/>
    <x v="1"/>
    <x v="21"/>
    <x v="21"/>
    <x v="329"/>
    <x v="3"/>
    <n v="1"/>
    <n v="15900"/>
    <n v="10200"/>
    <n v="74"/>
    <n v="43"/>
    <x v="0"/>
  </r>
  <r>
    <x v="338"/>
    <x v="1"/>
    <x v="17"/>
    <x v="17"/>
    <x v="330"/>
    <x v="3"/>
    <n v="1"/>
    <n v="23700"/>
    <n v="10650"/>
    <n v="74"/>
    <n v="281"/>
    <x v="0"/>
  </r>
  <r>
    <x v="339"/>
    <x v="1"/>
    <x v="37"/>
    <x v="37"/>
    <x v="331"/>
    <x v="3"/>
    <n v="1"/>
    <n v="21750"/>
    <n v="12450"/>
    <n v="74"/>
    <n v="318"/>
    <x v="0"/>
  </r>
  <r>
    <x v="340"/>
    <x v="0"/>
    <x v="38"/>
    <x v="38"/>
    <x v="332"/>
    <x v="2"/>
    <n v="3"/>
    <n v="59400"/>
    <n v="33750"/>
    <n v="74"/>
    <n v="272"/>
    <x v="1"/>
  </r>
  <r>
    <x v="341"/>
    <x v="1"/>
    <x v="24"/>
    <x v="24"/>
    <x v="333"/>
    <x v="2"/>
    <n v="1"/>
    <n v="24450"/>
    <n v="14250"/>
    <n v="74"/>
    <n v="117"/>
    <x v="1"/>
  </r>
  <r>
    <x v="342"/>
    <x v="0"/>
    <x v="27"/>
    <x v="27"/>
    <x v="334"/>
    <x v="1"/>
    <n v="3"/>
    <n v="103500"/>
    <n v="60000"/>
    <n v="73"/>
    <n v="150"/>
    <x v="0"/>
  </r>
  <r>
    <x v="343"/>
    <x v="0"/>
    <x v="14"/>
    <x v="14"/>
    <x v="335"/>
    <x v="2"/>
    <n v="1"/>
    <n v="35700"/>
    <n v="16500"/>
    <n v="73"/>
    <n v="72"/>
    <x v="0"/>
  </r>
  <r>
    <x v="344"/>
    <x v="1"/>
    <x v="39"/>
    <x v="39"/>
    <x v="336"/>
    <x v="2"/>
    <n v="1"/>
    <n v="22200"/>
    <n v="16500"/>
    <n v="73"/>
    <n v="7"/>
    <x v="0"/>
  </r>
  <r>
    <x v="345"/>
    <x v="1"/>
    <x v="25"/>
    <x v="25"/>
    <x v="337"/>
    <x v="0"/>
    <n v="1"/>
    <n v="22950"/>
    <n v="13950"/>
    <n v="73"/>
    <n v="22"/>
    <x v="0"/>
  </r>
  <r>
    <x v="346"/>
    <x v="1"/>
    <x v="19"/>
    <x v="19"/>
    <x v="338"/>
    <x v="2"/>
    <n v="1"/>
    <n v="23100"/>
    <n v="12000"/>
    <n v="73"/>
    <n v="228"/>
    <x v="0"/>
  </r>
  <r>
    <x v="347"/>
    <x v="1"/>
    <x v="11"/>
    <x v="11"/>
    <x v="339"/>
    <x v="1"/>
    <n v="3"/>
    <n v="56750"/>
    <n v="30000"/>
    <n v="73"/>
    <n v="15"/>
    <x v="0"/>
  </r>
  <r>
    <x v="348"/>
    <x v="1"/>
    <x v="21"/>
    <x v="21"/>
    <x v="340"/>
    <x v="5"/>
    <n v="1"/>
    <n v="29100"/>
    <n v="12750"/>
    <n v="73"/>
    <n v="375"/>
    <x v="0"/>
  </r>
  <r>
    <x v="349"/>
    <x v="1"/>
    <x v="33"/>
    <x v="33"/>
    <x v="341"/>
    <x v="2"/>
    <n v="1"/>
    <n v="37650"/>
    <n v="15750"/>
    <n v="73"/>
    <n v="132"/>
    <x v="0"/>
  </r>
  <r>
    <x v="350"/>
    <x v="1"/>
    <x v="6"/>
    <x v="6"/>
    <x v="342"/>
    <x v="2"/>
    <n v="1"/>
    <n v="27900"/>
    <n v="13500"/>
    <n v="73"/>
    <n v="32"/>
    <x v="0"/>
  </r>
  <r>
    <x v="351"/>
    <x v="1"/>
    <x v="16"/>
    <x v="16"/>
    <x v="343"/>
    <x v="3"/>
    <n v="1"/>
    <n v="21150"/>
    <n v="12000"/>
    <n v="73"/>
    <n v="159"/>
    <x v="0"/>
  </r>
  <r>
    <x v="352"/>
    <x v="0"/>
    <x v="4"/>
    <x v="4"/>
    <x v="344"/>
    <x v="2"/>
    <n v="2"/>
    <n v="31200"/>
    <n v="15750"/>
    <n v="73"/>
    <n v="155"/>
    <x v="1"/>
  </r>
  <r>
    <x v="353"/>
    <x v="1"/>
    <x v="7"/>
    <x v="7"/>
    <x v="345"/>
    <x v="2"/>
    <n v="1"/>
    <n v="20550"/>
    <n v="11250"/>
    <n v="73"/>
    <n v="154"/>
    <x v="1"/>
  </r>
  <r>
    <x v="354"/>
    <x v="0"/>
    <x v="20"/>
    <x v="20"/>
    <x v="346"/>
    <x v="0"/>
    <n v="1"/>
    <n v="25950"/>
    <n v="17250"/>
    <n v="72"/>
    <n v="83"/>
    <x v="0"/>
  </r>
  <r>
    <x v="355"/>
    <x v="0"/>
    <x v="15"/>
    <x v="15"/>
    <x v="157"/>
    <x v="0"/>
    <n v="1"/>
    <n v="28350"/>
    <n v="15000"/>
    <n v="72"/>
    <n v="48"/>
    <x v="0"/>
  </r>
  <r>
    <x v="356"/>
    <x v="1"/>
    <x v="29"/>
    <x v="29"/>
    <x v="347"/>
    <x v="3"/>
    <n v="1"/>
    <n v="17700"/>
    <n v="10200"/>
    <n v="72"/>
    <n v="184"/>
    <x v="0"/>
  </r>
  <r>
    <x v="357"/>
    <x v="1"/>
    <x v="19"/>
    <x v="19"/>
    <x v="348"/>
    <x v="0"/>
    <n v="1"/>
    <n v="23550"/>
    <n v="13500"/>
    <n v="72"/>
    <n v="49"/>
    <x v="0"/>
  </r>
  <r>
    <x v="358"/>
    <x v="1"/>
    <x v="32"/>
    <x v="32"/>
    <x v="349"/>
    <x v="2"/>
    <n v="1"/>
    <n v="19950"/>
    <n v="10200"/>
    <n v="72"/>
    <n v="56"/>
    <x v="0"/>
  </r>
  <r>
    <x v="359"/>
    <x v="1"/>
    <x v="25"/>
    <x v="25"/>
    <x v="350"/>
    <x v="2"/>
    <n v="1"/>
    <n v="29400"/>
    <n v="15300"/>
    <n v="72"/>
    <n v="30"/>
    <x v="0"/>
  </r>
  <r>
    <x v="360"/>
    <x v="1"/>
    <x v="6"/>
    <x v="6"/>
    <x v="351"/>
    <x v="2"/>
    <n v="1"/>
    <n v="28800"/>
    <n v="13950"/>
    <n v="72"/>
    <n v="18"/>
    <x v="0"/>
  </r>
  <r>
    <x v="361"/>
    <x v="1"/>
    <x v="34"/>
    <x v="34"/>
    <x v="352"/>
    <x v="3"/>
    <n v="1"/>
    <n v="16950"/>
    <n v="10200"/>
    <n v="72"/>
    <n v="319"/>
    <x v="0"/>
  </r>
  <r>
    <x v="362"/>
    <x v="0"/>
    <x v="18"/>
    <x v="18"/>
    <x v="353"/>
    <x v="1"/>
    <n v="1"/>
    <n v="35700"/>
    <n v="18000"/>
    <n v="72"/>
    <n v="138"/>
    <x v="1"/>
  </r>
  <r>
    <x v="363"/>
    <x v="1"/>
    <x v="3"/>
    <x v="3"/>
    <x v="354"/>
    <x v="2"/>
    <n v="1"/>
    <n v="17400"/>
    <n v="10200"/>
    <n v="72"/>
    <n v="116"/>
    <x v="1"/>
  </r>
  <r>
    <x v="364"/>
    <x v="1"/>
    <x v="24"/>
    <x v="24"/>
    <x v="355"/>
    <x v="3"/>
    <n v="1"/>
    <n v="21450"/>
    <n v="10200"/>
    <n v="72"/>
    <n v="194"/>
    <x v="1"/>
  </r>
  <r>
    <x v="365"/>
    <x v="1"/>
    <x v="20"/>
    <x v="20"/>
    <x v="356"/>
    <x v="2"/>
    <n v="1"/>
    <n v="24750"/>
    <n v="12000"/>
    <n v="72"/>
    <n v="68"/>
    <x v="1"/>
  </r>
  <r>
    <x v="366"/>
    <x v="1"/>
    <x v="17"/>
    <x v="17"/>
    <x v="357"/>
    <x v="2"/>
    <n v="1"/>
    <n v="16950"/>
    <n v="10200"/>
    <n v="72"/>
    <n v="271"/>
    <x v="1"/>
  </r>
  <r>
    <x v="367"/>
    <x v="1"/>
    <x v="36"/>
    <x v="36"/>
    <x v="358"/>
    <x v="2"/>
    <n v="1"/>
    <n v="26100"/>
    <n v="13500"/>
    <n v="72"/>
    <n v="169"/>
    <x v="1"/>
  </r>
  <r>
    <x v="368"/>
    <x v="0"/>
    <x v="26"/>
    <x v="26"/>
    <x v="359"/>
    <x v="7"/>
    <n v="1"/>
    <n v="28050"/>
    <n v="15000"/>
    <n v="71"/>
    <n v="15"/>
    <x v="0"/>
  </r>
  <r>
    <x v="369"/>
    <x v="1"/>
    <x v="14"/>
    <x v="14"/>
    <x v="360"/>
    <x v="1"/>
    <n v="1"/>
    <n v="36600"/>
    <n v="18000"/>
    <n v="71"/>
    <n v="12"/>
    <x v="0"/>
  </r>
  <r>
    <x v="370"/>
    <x v="1"/>
    <x v="6"/>
    <x v="6"/>
    <x v="298"/>
    <x v="1"/>
    <n v="3"/>
    <n v="58125"/>
    <n v="18000"/>
    <n v="71"/>
    <n v="11"/>
    <x v="0"/>
  </r>
  <r>
    <x v="371"/>
    <x v="0"/>
    <x v="35"/>
    <x v="35"/>
    <x v="361"/>
    <x v="0"/>
    <n v="1"/>
    <n v="21300"/>
    <n v="15750"/>
    <n v="70"/>
    <n v="372"/>
    <x v="0"/>
  </r>
  <r>
    <x v="372"/>
    <x v="0"/>
    <x v="10"/>
    <x v="10"/>
    <x v="362"/>
    <x v="2"/>
    <n v="1"/>
    <n v="22500"/>
    <n v="16500"/>
    <n v="70"/>
    <n v="216"/>
    <x v="0"/>
  </r>
  <r>
    <x v="373"/>
    <x v="0"/>
    <x v="26"/>
    <x v="26"/>
    <x v="363"/>
    <x v="0"/>
    <n v="1"/>
    <n v="29400"/>
    <n v="15750"/>
    <n v="70"/>
    <n v="15"/>
    <x v="0"/>
  </r>
  <r>
    <x v="374"/>
    <x v="0"/>
    <x v="6"/>
    <x v="6"/>
    <x v="364"/>
    <x v="2"/>
    <n v="1"/>
    <n v="27450"/>
    <n v="14700"/>
    <n v="70"/>
    <n v="41"/>
    <x v="0"/>
  </r>
  <r>
    <x v="375"/>
    <x v="0"/>
    <x v="12"/>
    <x v="12"/>
    <x v="365"/>
    <x v="0"/>
    <n v="1"/>
    <n v="29850"/>
    <n v="15750"/>
    <n v="70"/>
    <n v="48"/>
    <x v="0"/>
  </r>
  <r>
    <x v="376"/>
    <x v="0"/>
    <x v="15"/>
    <x v="15"/>
    <x v="366"/>
    <x v="0"/>
    <n v="1"/>
    <n v="25350"/>
    <n v="15750"/>
    <n v="70"/>
    <n v="56"/>
    <x v="0"/>
  </r>
  <r>
    <x v="377"/>
    <x v="1"/>
    <x v="28"/>
    <x v="28"/>
    <x v="367"/>
    <x v="3"/>
    <n v="1"/>
    <n v="15750"/>
    <n v="10200"/>
    <n v="70"/>
    <n v="275"/>
    <x v="0"/>
  </r>
  <r>
    <x v="378"/>
    <x v="1"/>
    <x v="21"/>
    <x v="21"/>
    <x v="368"/>
    <x v="3"/>
    <n v="1"/>
    <n v="19650"/>
    <n v="13050"/>
    <n v="70"/>
    <n v="102"/>
    <x v="0"/>
  </r>
  <r>
    <x v="379"/>
    <x v="1"/>
    <x v="32"/>
    <x v="32"/>
    <x v="369"/>
    <x v="2"/>
    <n v="1"/>
    <n v="21000"/>
    <n v="13500"/>
    <n v="70"/>
    <n v="82"/>
    <x v="0"/>
  </r>
  <r>
    <x v="380"/>
    <x v="0"/>
    <x v="7"/>
    <x v="7"/>
    <x v="370"/>
    <x v="5"/>
    <n v="1"/>
    <n v="27000"/>
    <n v="18000"/>
    <n v="70"/>
    <n v="192"/>
    <x v="1"/>
  </r>
  <r>
    <x v="381"/>
    <x v="0"/>
    <x v="23"/>
    <x v="23"/>
    <x v="84"/>
    <x v="2"/>
    <n v="1"/>
    <n v="24000"/>
    <n v="15750"/>
    <n v="70"/>
    <n v="120"/>
    <x v="1"/>
  </r>
  <r>
    <x v="382"/>
    <x v="0"/>
    <x v="20"/>
    <x v="20"/>
    <x v="371"/>
    <x v="5"/>
    <n v="3"/>
    <n v="78500"/>
    <n v="28740"/>
    <n v="70"/>
    <n v="67"/>
    <x v="1"/>
  </r>
  <r>
    <x v="383"/>
    <x v="1"/>
    <x v="4"/>
    <x v="4"/>
    <x v="372"/>
    <x v="2"/>
    <n v="1"/>
    <n v="20850"/>
    <n v="13050"/>
    <n v="70"/>
    <n v="127"/>
    <x v="1"/>
  </r>
  <r>
    <x v="384"/>
    <x v="0"/>
    <x v="28"/>
    <x v="28"/>
    <x v="373"/>
    <x v="2"/>
    <n v="2"/>
    <n v="30000"/>
    <n v="15750"/>
    <n v="69"/>
    <n v="348"/>
    <x v="0"/>
  </r>
  <r>
    <x v="385"/>
    <x v="0"/>
    <x v="37"/>
    <x v="37"/>
    <x v="374"/>
    <x v="3"/>
    <n v="2"/>
    <n v="28500"/>
    <n v="15750"/>
    <n v="69"/>
    <n v="174"/>
    <x v="0"/>
  </r>
  <r>
    <x v="386"/>
    <x v="0"/>
    <x v="15"/>
    <x v="15"/>
    <x v="375"/>
    <x v="4"/>
    <n v="3"/>
    <n v="65000"/>
    <n v="31980"/>
    <n v="69"/>
    <n v="74"/>
    <x v="0"/>
  </r>
  <r>
    <x v="387"/>
    <x v="0"/>
    <x v="23"/>
    <x v="23"/>
    <x v="376"/>
    <x v="7"/>
    <n v="1"/>
    <n v="30150"/>
    <n v="16500"/>
    <n v="69"/>
    <n v="110"/>
    <x v="0"/>
  </r>
  <r>
    <x v="388"/>
    <x v="0"/>
    <x v="23"/>
    <x v="23"/>
    <x v="377"/>
    <x v="4"/>
    <n v="3"/>
    <n v="66875"/>
    <n v="32490"/>
    <n v="69"/>
    <n v="81"/>
    <x v="0"/>
  </r>
  <r>
    <x v="389"/>
    <x v="1"/>
    <x v="25"/>
    <x v="25"/>
    <x v="378"/>
    <x v="0"/>
    <n v="1"/>
    <n v="24150"/>
    <n v="13500"/>
    <n v="69"/>
    <n v="7"/>
    <x v="0"/>
  </r>
  <r>
    <x v="390"/>
    <x v="1"/>
    <x v="39"/>
    <x v="39"/>
    <x v="379"/>
    <x v="2"/>
    <n v="1"/>
    <n v="24450"/>
    <n v="12450"/>
    <n v="69"/>
    <n v="12"/>
    <x v="0"/>
  </r>
  <r>
    <x v="391"/>
    <x v="1"/>
    <x v="40"/>
    <x v="40"/>
    <x v="380"/>
    <x v="2"/>
    <n v="1"/>
    <n v="21600"/>
    <n v="12000"/>
    <n v="69"/>
    <n v="0"/>
    <x v="0"/>
  </r>
  <r>
    <x v="392"/>
    <x v="1"/>
    <x v="39"/>
    <x v="39"/>
    <x v="381"/>
    <x v="2"/>
    <n v="1"/>
    <n v="27900"/>
    <n v="12450"/>
    <n v="69"/>
    <n v="0"/>
    <x v="0"/>
  </r>
  <r>
    <x v="393"/>
    <x v="1"/>
    <x v="40"/>
    <x v="40"/>
    <x v="382"/>
    <x v="3"/>
    <n v="1"/>
    <n v="29100"/>
    <n v="12450"/>
    <n v="69"/>
    <n v="17"/>
    <x v="0"/>
  </r>
  <r>
    <x v="394"/>
    <x v="1"/>
    <x v="40"/>
    <x v="40"/>
    <x v="383"/>
    <x v="2"/>
    <n v="1"/>
    <n v="22650"/>
    <n v="11250"/>
    <n v="69"/>
    <n v="2"/>
    <x v="0"/>
  </r>
  <r>
    <x v="395"/>
    <x v="1"/>
    <x v="40"/>
    <x v="40"/>
    <x v="384"/>
    <x v="2"/>
    <n v="1"/>
    <n v="20850"/>
    <n v="11250"/>
    <n v="69"/>
    <n v="0"/>
    <x v="0"/>
  </r>
  <r>
    <x v="396"/>
    <x v="1"/>
    <x v="40"/>
    <x v="40"/>
    <x v="385"/>
    <x v="2"/>
    <n v="1"/>
    <n v="22950"/>
    <n v="12300"/>
    <n v="69"/>
    <n v="5"/>
    <x v="0"/>
  </r>
  <r>
    <x v="397"/>
    <x v="1"/>
    <x v="40"/>
    <x v="40"/>
    <x v="386"/>
    <x v="2"/>
    <n v="1"/>
    <n v="30600"/>
    <n v="12450"/>
    <n v="69"/>
    <n v="5"/>
    <x v="0"/>
  </r>
  <r>
    <x v="398"/>
    <x v="1"/>
    <x v="40"/>
    <x v="40"/>
    <x v="387"/>
    <x v="2"/>
    <n v="1"/>
    <n v="20400"/>
    <n v="11250"/>
    <n v="69"/>
    <n v="0"/>
    <x v="0"/>
  </r>
  <r>
    <x v="399"/>
    <x v="1"/>
    <x v="39"/>
    <x v="39"/>
    <x v="388"/>
    <x v="2"/>
    <n v="1"/>
    <n v="23850"/>
    <n v="12750"/>
    <n v="69"/>
    <n v="20"/>
    <x v="0"/>
  </r>
  <r>
    <x v="400"/>
    <x v="1"/>
    <x v="40"/>
    <x v="40"/>
    <x v="389"/>
    <x v="2"/>
    <n v="1"/>
    <n v="22800"/>
    <n v="11250"/>
    <n v="69"/>
    <n v="0"/>
    <x v="0"/>
  </r>
  <r>
    <x v="401"/>
    <x v="1"/>
    <x v="40"/>
    <x v="40"/>
    <x v="390"/>
    <x v="2"/>
    <n v="1"/>
    <n v="20700"/>
    <n v="11250"/>
    <n v="69"/>
    <n v="2"/>
    <x v="0"/>
  </r>
  <r>
    <x v="402"/>
    <x v="1"/>
    <x v="40"/>
    <x v="40"/>
    <x v="391"/>
    <x v="2"/>
    <n v="1"/>
    <n v="21300"/>
    <n v="11250"/>
    <n v="69"/>
    <n v="3"/>
    <x v="1"/>
  </r>
  <r>
    <x v="403"/>
    <x v="1"/>
    <x v="27"/>
    <x v="27"/>
    <x v="392"/>
    <x v="2"/>
    <n v="1"/>
    <n v="24300"/>
    <n v="15000"/>
    <n v="69"/>
    <n v="121"/>
    <x v="1"/>
  </r>
  <r>
    <x v="404"/>
    <x v="1"/>
    <x v="19"/>
    <x v="19"/>
    <x v="393"/>
    <x v="2"/>
    <n v="1"/>
    <n v="19650"/>
    <n v="13950"/>
    <n v="69"/>
    <n v="133"/>
    <x v="1"/>
  </r>
  <r>
    <x v="405"/>
    <x v="0"/>
    <x v="15"/>
    <x v="15"/>
    <x v="394"/>
    <x v="5"/>
    <n v="3"/>
    <n v="60000"/>
    <n v="32490"/>
    <n v="68"/>
    <n v="17"/>
    <x v="0"/>
  </r>
  <r>
    <x v="406"/>
    <x v="0"/>
    <x v="15"/>
    <x v="15"/>
    <x v="395"/>
    <x v="0"/>
    <n v="1"/>
    <n v="30300"/>
    <n v="15750"/>
    <n v="68"/>
    <n v="55"/>
    <x v="0"/>
  </r>
  <r>
    <x v="407"/>
    <x v="0"/>
    <x v="12"/>
    <x v="12"/>
    <x v="289"/>
    <x v="4"/>
    <n v="3"/>
    <n v="61250"/>
    <n v="33000"/>
    <n v="68"/>
    <n v="9"/>
    <x v="0"/>
  </r>
  <r>
    <x v="408"/>
    <x v="0"/>
    <x v="11"/>
    <x v="11"/>
    <x v="396"/>
    <x v="4"/>
    <n v="1"/>
    <n v="36000"/>
    <n v="19500"/>
    <n v="68"/>
    <n v="21"/>
    <x v="0"/>
  </r>
  <r>
    <x v="409"/>
    <x v="1"/>
    <x v="17"/>
    <x v="17"/>
    <x v="397"/>
    <x v="3"/>
    <n v="1"/>
    <n v="25200"/>
    <n v="18750"/>
    <n v="68"/>
    <n v="344"/>
    <x v="0"/>
  </r>
  <r>
    <x v="410"/>
    <x v="1"/>
    <x v="22"/>
    <x v="22"/>
    <x v="398"/>
    <x v="2"/>
    <n v="1"/>
    <n v="16200"/>
    <n v="10200"/>
    <n v="68"/>
    <n v="180"/>
    <x v="0"/>
  </r>
  <r>
    <x v="411"/>
    <x v="1"/>
    <x v="40"/>
    <x v="40"/>
    <x v="399"/>
    <x v="2"/>
    <n v="1"/>
    <n v="22800"/>
    <n v="11250"/>
    <n v="68"/>
    <n v="2"/>
    <x v="0"/>
  </r>
  <r>
    <x v="412"/>
    <x v="1"/>
    <x v="6"/>
    <x v="6"/>
    <x v="400"/>
    <x v="1"/>
    <n v="3"/>
    <n v="43500"/>
    <n v="19500"/>
    <n v="68"/>
    <n v="11"/>
    <x v="0"/>
  </r>
  <r>
    <x v="413"/>
    <x v="0"/>
    <x v="20"/>
    <x v="20"/>
    <x v="401"/>
    <x v="3"/>
    <n v="2"/>
    <n v="30300"/>
    <n v="15750"/>
    <n v="68"/>
    <n v="155"/>
    <x v="1"/>
  </r>
  <r>
    <x v="414"/>
    <x v="0"/>
    <x v="14"/>
    <x v="14"/>
    <x v="402"/>
    <x v="0"/>
    <n v="1"/>
    <n v="31950"/>
    <n v="15750"/>
    <n v="68"/>
    <n v="70"/>
    <x v="1"/>
  </r>
  <r>
    <x v="415"/>
    <x v="0"/>
    <x v="15"/>
    <x v="15"/>
    <x v="403"/>
    <x v="0"/>
    <n v="1"/>
    <n v="35250"/>
    <n v="13500"/>
    <n v="67"/>
    <n v="6"/>
    <x v="0"/>
  </r>
  <r>
    <x v="416"/>
    <x v="0"/>
    <x v="26"/>
    <x v="26"/>
    <x v="404"/>
    <x v="0"/>
    <n v="1"/>
    <n v="37800"/>
    <n v="15000"/>
    <n v="67"/>
    <n v="36"/>
    <x v="0"/>
  </r>
  <r>
    <x v="417"/>
    <x v="0"/>
    <x v="15"/>
    <x v="15"/>
    <x v="405"/>
    <x v="0"/>
    <n v="1"/>
    <n v="31200"/>
    <n v="15750"/>
    <n v="67"/>
    <n v="46"/>
    <x v="0"/>
  </r>
  <r>
    <x v="418"/>
    <x v="0"/>
    <x v="12"/>
    <x v="12"/>
    <x v="406"/>
    <x v="0"/>
    <n v="1"/>
    <n v="29400"/>
    <n v="16500"/>
    <n v="67"/>
    <n v="68"/>
    <x v="0"/>
  </r>
  <r>
    <x v="419"/>
    <x v="0"/>
    <x v="41"/>
    <x v="41"/>
    <x v="407"/>
    <x v="4"/>
    <n v="3"/>
    <n v="70000"/>
    <n v="35040"/>
    <n v="67"/>
    <n v="75"/>
    <x v="0"/>
  </r>
  <r>
    <x v="420"/>
    <x v="0"/>
    <x v="20"/>
    <x v="20"/>
    <x v="408"/>
    <x v="0"/>
    <n v="1"/>
    <n v="33900"/>
    <n v="15750"/>
    <n v="67"/>
    <n v="96"/>
    <x v="0"/>
  </r>
  <r>
    <x v="421"/>
    <x v="0"/>
    <x v="14"/>
    <x v="14"/>
    <x v="409"/>
    <x v="0"/>
    <n v="1"/>
    <n v="27150"/>
    <n v="16500"/>
    <n v="67"/>
    <n v="78"/>
    <x v="0"/>
  </r>
  <r>
    <x v="422"/>
    <x v="1"/>
    <x v="30"/>
    <x v="30"/>
    <x v="410"/>
    <x v="2"/>
    <n v="1"/>
    <n v="22200"/>
    <n v="13800"/>
    <n v="67"/>
    <n v="196"/>
    <x v="0"/>
  </r>
  <r>
    <x v="423"/>
    <x v="1"/>
    <x v="6"/>
    <x v="6"/>
    <x v="411"/>
    <x v="0"/>
    <n v="1"/>
    <n v="31350"/>
    <n v="11100"/>
    <n v="67"/>
    <n v="47"/>
    <x v="0"/>
  </r>
  <r>
    <x v="424"/>
    <x v="1"/>
    <x v="17"/>
    <x v="17"/>
    <x v="412"/>
    <x v="2"/>
    <n v="1"/>
    <n v="20850"/>
    <n v="13500"/>
    <n v="67"/>
    <n v="181"/>
    <x v="0"/>
  </r>
  <r>
    <x v="425"/>
    <x v="0"/>
    <x v="0"/>
    <x v="0"/>
    <x v="413"/>
    <x v="1"/>
    <n v="1"/>
    <n v="33300"/>
    <n v="17490"/>
    <n v="67"/>
    <n v="120"/>
    <x v="1"/>
  </r>
  <r>
    <x v="426"/>
    <x v="0"/>
    <x v="17"/>
    <x v="17"/>
    <x v="414"/>
    <x v="3"/>
    <n v="1"/>
    <n v="26250"/>
    <n v="16050"/>
    <n v="67"/>
    <n v="97"/>
    <x v="1"/>
  </r>
  <r>
    <x v="427"/>
    <x v="0"/>
    <x v="12"/>
    <x v="12"/>
    <x v="415"/>
    <x v="0"/>
    <n v="1"/>
    <n v="31950"/>
    <n v="15750"/>
    <n v="67"/>
    <n v="58"/>
    <x v="1"/>
  </r>
  <r>
    <x v="428"/>
    <x v="0"/>
    <x v="7"/>
    <x v="7"/>
    <x v="416"/>
    <x v="3"/>
    <n v="2"/>
    <n v="30000"/>
    <n v="15750"/>
    <n v="67"/>
    <n v="305"/>
    <x v="1"/>
  </r>
  <r>
    <x v="429"/>
    <x v="0"/>
    <x v="5"/>
    <x v="5"/>
    <x v="417"/>
    <x v="4"/>
    <n v="3"/>
    <n v="66250"/>
    <n v="34980"/>
    <n v="67"/>
    <n v="99"/>
    <x v="1"/>
  </r>
  <r>
    <x v="430"/>
    <x v="0"/>
    <x v="23"/>
    <x v="23"/>
    <x v="418"/>
    <x v="6"/>
    <n v="3"/>
    <n v="86250"/>
    <n v="45000"/>
    <n v="66"/>
    <n v="50"/>
    <x v="0"/>
  </r>
  <r>
    <x v="431"/>
    <x v="0"/>
    <x v="12"/>
    <x v="12"/>
    <x v="419"/>
    <x v="2"/>
    <n v="1"/>
    <n v="30750"/>
    <n v="15000"/>
    <n v="66"/>
    <n v="56"/>
    <x v="0"/>
  </r>
  <r>
    <x v="432"/>
    <x v="0"/>
    <x v="6"/>
    <x v="6"/>
    <x v="420"/>
    <x v="2"/>
    <n v="1"/>
    <n v="33540"/>
    <n v="15750"/>
    <n v="66"/>
    <n v="47"/>
    <x v="0"/>
  </r>
  <r>
    <x v="433"/>
    <x v="0"/>
    <x v="42"/>
    <x v="42"/>
    <x v="421"/>
    <x v="1"/>
    <n v="1"/>
    <n v="34950"/>
    <n v="20250"/>
    <n v="66"/>
    <n v="55"/>
    <x v="0"/>
  </r>
  <r>
    <x v="434"/>
    <x v="0"/>
    <x v="12"/>
    <x v="12"/>
    <x v="422"/>
    <x v="0"/>
    <n v="1"/>
    <n v="40350"/>
    <n v="16500"/>
    <n v="66"/>
    <n v="80"/>
    <x v="0"/>
  </r>
  <r>
    <x v="435"/>
    <x v="0"/>
    <x v="15"/>
    <x v="15"/>
    <x v="423"/>
    <x v="2"/>
    <n v="1"/>
    <n v="30270"/>
    <n v="15750"/>
    <n v="66"/>
    <n v="80"/>
    <x v="0"/>
  </r>
  <r>
    <x v="436"/>
    <x v="0"/>
    <x v="16"/>
    <x v="16"/>
    <x v="424"/>
    <x v="3"/>
    <n v="1"/>
    <n v="26250"/>
    <n v="16050"/>
    <n v="66"/>
    <n v="264"/>
    <x v="0"/>
  </r>
  <r>
    <x v="437"/>
    <x v="0"/>
    <x v="12"/>
    <x v="12"/>
    <x v="425"/>
    <x v="0"/>
    <n v="1"/>
    <n v="32400"/>
    <n v="15000"/>
    <n v="66"/>
    <n v="64"/>
    <x v="0"/>
  </r>
  <r>
    <x v="438"/>
    <x v="1"/>
    <x v="40"/>
    <x v="40"/>
    <x v="426"/>
    <x v="2"/>
    <n v="1"/>
    <n v="20400"/>
    <n v="11250"/>
    <n v="66"/>
    <n v="0"/>
    <x v="0"/>
  </r>
  <r>
    <x v="439"/>
    <x v="1"/>
    <x v="3"/>
    <x v="3"/>
    <x v="427"/>
    <x v="3"/>
    <n v="1"/>
    <n v="24150"/>
    <n v="12750"/>
    <n v="66"/>
    <n v="96"/>
    <x v="0"/>
  </r>
  <r>
    <x v="440"/>
    <x v="1"/>
    <x v="10"/>
    <x v="10"/>
    <x v="428"/>
    <x v="0"/>
    <n v="1"/>
    <n v="23850"/>
    <n v="13500"/>
    <n v="66"/>
    <n v="122"/>
    <x v="0"/>
  </r>
  <r>
    <x v="441"/>
    <x v="1"/>
    <x v="25"/>
    <x v="25"/>
    <x v="429"/>
    <x v="2"/>
    <n v="1"/>
    <n v="29700"/>
    <n v="13500"/>
    <n v="66"/>
    <n v="26"/>
    <x v="0"/>
  </r>
  <r>
    <x v="442"/>
    <x v="1"/>
    <x v="2"/>
    <x v="2"/>
    <x v="430"/>
    <x v="3"/>
    <n v="1"/>
    <n v="21600"/>
    <n v="13500"/>
    <n v="66"/>
    <n v="228"/>
    <x v="0"/>
  </r>
  <r>
    <x v="443"/>
    <x v="1"/>
    <x v="20"/>
    <x v="20"/>
    <x v="431"/>
    <x v="2"/>
    <n v="1"/>
    <n v="24450"/>
    <n v="15750"/>
    <n v="66"/>
    <n v="87"/>
    <x v="0"/>
  </r>
  <r>
    <x v="444"/>
    <x v="0"/>
    <x v="14"/>
    <x v="14"/>
    <x v="432"/>
    <x v="0"/>
    <n v="1"/>
    <n v="28050"/>
    <n v="16500"/>
    <n v="66"/>
    <n v="84"/>
    <x v="1"/>
  </r>
  <r>
    <x v="445"/>
    <x v="0"/>
    <x v="1"/>
    <x v="1"/>
    <x v="433"/>
    <x v="1"/>
    <n v="3"/>
    <n v="100000"/>
    <n v="44100"/>
    <n v="66"/>
    <n v="128"/>
    <x v="1"/>
  </r>
  <r>
    <x v="446"/>
    <x v="0"/>
    <x v="20"/>
    <x v="20"/>
    <x v="434"/>
    <x v="0"/>
    <n v="1"/>
    <n v="49000"/>
    <n v="20550"/>
    <n v="66"/>
    <n v="86"/>
    <x v="1"/>
  </r>
  <r>
    <x v="447"/>
    <x v="1"/>
    <x v="16"/>
    <x v="16"/>
    <x v="435"/>
    <x v="2"/>
    <n v="1"/>
    <n v="16350"/>
    <n v="10200"/>
    <n v="66"/>
    <n v="163"/>
    <x v="1"/>
  </r>
  <r>
    <x v="448"/>
    <x v="0"/>
    <x v="6"/>
    <x v="6"/>
    <x v="436"/>
    <x v="1"/>
    <n v="3"/>
    <n v="70000"/>
    <n v="21750"/>
    <n v="65"/>
    <n v="19"/>
    <x v="0"/>
  </r>
  <r>
    <x v="449"/>
    <x v="0"/>
    <x v="18"/>
    <x v="18"/>
    <x v="437"/>
    <x v="4"/>
    <n v="3"/>
    <n v="55000"/>
    <n v="34980"/>
    <n v="65"/>
    <n v="129"/>
    <x v="0"/>
  </r>
  <r>
    <x v="450"/>
    <x v="0"/>
    <x v="39"/>
    <x v="39"/>
    <x v="438"/>
    <x v="0"/>
    <n v="1"/>
    <n v="28500"/>
    <n v="14250"/>
    <n v="65"/>
    <n v="20"/>
    <x v="0"/>
  </r>
  <r>
    <x v="451"/>
    <x v="0"/>
    <x v="27"/>
    <x v="27"/>
    <x v="439"/>
    <x v="2"/>
    <n v="1"/>
    <n v="28800"/>
    <n v="18000"/>
    <n v="65"/>
    <n v="210"/>
    <x v="0"/>
  </r>
  <r>
    <x v="452"/>
    <x v="0"/>
    <x v="28"/>
    <x v="28"/>
    <x v="440"/>
    <x v="0"/>
    <n v="1"/>
    <n v="24450"/>
    <n v="15750"/>
    <n v="65"/>
    <n v="338"/>
    <x v="0"/>
  </r>
  <r>
    <x v="453"/>
    <x v="0"/>
    <x v="15"/>
    <x v="15"/>
    <x v="441"/>
    <x v="4"/>
    <n v="3"/>
    <n v="90625"/>
    <n v="31250"/>
    <n v="65"/>
    <n v="18"/>
    <x v="0"/>
  </r>
  <r>
    <x v="454"/>
    <x v="0"/>
    <x v="12"/>
    <x v="12"/>
    <x v="442"/>
    <x v="1"/>
    <n v="3"/>
    <n v="43650"/>
    <n v="19500"/>
    <n v="65"/>
    <n v="19"/>
    <x v="0"/>
  </r>
  <r>
    <x v="455"/>
    <x v="0"/>
    <x v="23"/>
    <x v="23"/>
    <x v="443"/>
    <x v="4"/>
    <n v="3"/>
    <n v="75000"/>
    <n v="42510"/>
    <n v="65"/>
    <n v="54"/>
    <x v="0"/>
  </r>
  <r>
    <x v="456"/>
    <x v="0"/>
    <x v="25"/>
    <x v="25"/>
    <x v="444"/>
    <x v="0"/>
    <n v="1"/>
    <n v="31650"/>
    <n v="14250"/>
    <n v="65"/>
    <n v="10"/>
    <x v="0"/>
  </r>
  <r>
    <x v="457"/>
    <x v="0"/>
    <x v="15"/>
    <x v="15"/>
    <x v="445"/>
    <x v="4"/>
    <n v="3"/>
    <n v="61875"/>
    <n v="28740"/>
    <n v="65"/>
    <n v="26"/>
    <x v="0"/>
  </r>
  <r>
    <x v="458"/>
    <x v="1"/>
    <x v="43"/>
    <x v="43"/>
    <x v="446"/>
    <x v="2"/>
    <n v="1"/>
    <n v="21750"/>
    <n v="11250"/>
    <n v="65"/>
    <n v="0"/>
    <x v="0"/>
  </r>
  <r>
    <x v="459"/>
    <x v="1"/>
    <x v="39"/>
    <x v="39"/>
    <x v="447"/>
    <x v="2"/>
    <n v="1"/>
    <n v="22500"/>
    <n v="12750"/>
    <n v="65"/>
    <n v="24"/>
    <x v="0"/>
  </r>
  <r>
    <x v="460"/>
    <x v="1"/>
    <x v="36"/>
    <x v="36"/>
    <x v="448"/>
    <x v="3"/>
    <n v="1"/>
    <n v="21600"/>
    <n v="13500"/>
    <n v="65"/>
    <n v="173"/>
    <x v="0"/>
  </r>
  <r>
    <x v="461"/>
    <x v="1"/>
    <x v="14"/>
    <x v="14"/>
    <x v="449"/>
    <x v="1"/>
    <n v="3"/>
    <n v="34410"/>
    <n v="19500"/>
    <n v="65"/>
    <n v="79"/>
    <x v="0"/>
  </r>
  <r>
    <x v="462"/>
    <x v="1"/>
    <x v="37"/>
    <x v="37"/>
    <x v="450"/>
    <x v="0"/>
    <n v="1"/>
    <n v="20700"/>
    <n v="14250"/>
    <n v="65"/>
    <n v="241"/>
    <x v="0"/>
  </r>
  <r>
    <x v="463"/>
    <x v="0"/>
    <x v="11"/>
    <x v="11"/>
    <x v="451"/>
    <x v="4"/>
    <n v="3"/>
    <n v="47550"/>
    <n v="33000"/>
    <n v="64"/>
    <n v="27"/>
    <x v="0"/>
  </r>
  <r>
    <x v="464"/>
    <x v="0"/>
    <x v="11"/>
    <x v="11"/>
    <x v="452"/>
    <x v="2"/>
    <n v="1"/>
    <n v="33900"/>
    <n v="16500"/>
    <n v="64"/>
    <n v="106"/>
    <x v="0"/>
  </r>
  <r>
    <x v="465"/>
    <x v="1"/>
    <x v="24"/>
    <x v="24"/>
    <x v="453"/>
    <x v="2"/>
    <n v="1"/>
    <n v="23400"/>
    <n v="13500"/>
    <n v="64"/>
    <n v="198"/>
    <x v="0"/>
  </r>
  <r>
    <x v="466"/>
    <x v="1"/>
    <x v="26"/>
    <x v="26"/>
    <x v="454"/>
    <x v="1"/>
    <n v="1"/>
    <n v="32850"/>
    <n v="19500"/>
    <n v="64"/>
    <n v="20"/>
    <x v="0"/>
  </r>
  <r>
    <x v="467"/>
    <x v="1"/>
    <x v="15"/>
    <x v="15"/>
    <x v="455"/>
    <x v="1"/>
    <n v="3"/>
    <n v="55750"/>
    <n v="19980"/>
    <n v="64"/>
    <n v="36"/>
    <x v="0"/>
  </r>
  <r>
    <x v="468"/>
    <x v="1"/>
    <x v="12"/>
    <x v="12"/>
    <x v="456"/>
    <x v="0"/>
    <n v="1"/>
    <n v="25200"/>
    <n v="13950"/>
    <n v="64"/>
    <n v="57"/>
    <x v="0"/>
  </r>
  <r>
    <x v="469"/>
    <x v="0"/>
    <x v="12"/>
    <x v="12"/>
    <x v="457"/>
    <x v="2"/>
    <n v="1"/>
    <n v="26250"/>
    <n v="15750"/>
    <n v="64"/>
    <n v="69"/>
    <x v="1"/>
  </r>
  <r>
    <x v="470"/>
    <x v="0"/>
    <x v="6"/>
    <x v="6"/>
    <x v="458"/>
    <x v="0"/>
    <n v="1"/>
    <n v="26400"/>
    <n v="15750"/>
    <n v="64"/>
    <n v="32"/>
    <x v="1"/>
  </r>
  <r>
    <x v="471"/>
    <x v="0"/>
    <x v="6"/>
    <x v="6"/>
    <x v="459"/>
    <x v="0"/>
    <n v="1"/>
    <n v="39150"/>
    <n v="15750"/>
    <n v="63"/>
    <n v="46"/>
    <x v="0"/>
  </r>
  <r>
    <x v="472"/>
    <x v="1"/>
    <x v="34"/>
    <x v="34"/>
    <x v="460"/>
    <x v="2"/>
    <n v="1"/>
    <n v="21450"/>
    <n v="12750"/>
    <n v="63"/>
    <n v="139"/>
    <x v="0"/>
  </r>
  <r>
    <x v="473"/>
    <x v="1"/>
    <x v="25"/>
    <x v="25"/>
    <x v="461"/>
    <x v="2"/>
    <n v="1"/>
    <n v="29400"/>
    <n v="14250"/>
    <n v="63"/>
    <n v="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n v="1"/>
    <x v="0"/>
    <x v="0"/>
    <x v="0"/>
    <d v="1952-02-03T00:00:00"/>
    <x v="0"/>
    <x v="0"/>
    <x v="0"/>
    <n v="27000"/>
    <x v="0"/>
    <n v="144"/>
    <x v="0"/>
    <n v="21.12676056338028"/>
  </r>
  <r>
    <n v="2"/>
    <x v="0"/>
    <x v="1"/>
    <x v="1"/>
    <d v="1958-05-23T00:00:00"/>
    <x v="1"/>
    <x v="1"/>
    <x v="1"/>
    <n v="18750"/>
    <x v="0"/>
    <n v="36"/>
    <x v="0"/>
    <n v="24.615384615384617"/>
  </r>
  <r>
    <n v="3"/>
    <x v="1"/>
    <x v="2"/>
    <x v="2"/>
    <d v="1929-07-26T00:00:00"/>
    <x v="2"/>
    <x v="1"/>
    <x v="2"/>
    <n v="12000"/>
    <x v="0"/>
    <n v="381"/>
    <x v="0"/>
    <n v="12.76595744680851"/>
  </r>
  <r>
    <n v="4"/>
    <x v="1"/>
    <x v="3"/>
    <x v="3"/>
    <d v="1947-04-15T00:00:00"/>
    <x v="3"/>
    <x v="1"/>
    <x v="3"/>
    <n v="13200"/>
    <x v="0"/>
    <n v="190"/>
    <x v="0"/>
    <n v="10.526315789473683"/>
  </r>
  <r>
    <n v="5"/>
    <x v="0"/>
    <x v="4"/>
    <x v="4"/>
    <d v="1955-02-09T00:00:00"/>
    <x v="0"/>
    <x v="1"/>
    <x v="4"/>
    <n v="21000"/>
    <x v="0"/>
    <n v="138"/>
    <x v="0"/>
    <n v="22.058823529411764"/>
  </r>
  <r>
    <n v="6"/>
    <x v="0"/>
    <x v="1"/>
    <x v="1"/>
    <d v="1958-08-22T00:00:00"/>
    <x v="0"/>
    <x v="1"/>
    <x v="5"/>
    <n v="13500"/>
    <x v="0"/>
    <n v="67"/>
    <x v="0"/>
    <n v="23.076923076923077"/>
  </r>
  <r>
    <n v="7"/>
    <x v="0"/>
    <x v="5"/>
    <x v="5"/>
    <d v="1956-04-26T00:00:00"/>
    <x v="0"/>
    <x v="1"/>
    <x v="6"/>
    <n v="18750"/>
    <x v="0"/>
    <n v="114"/>
    <x v="0"/>
    <n v="22.388059701492537"/>
  </r>
  <r>
    <n v="8"/>
    <x v="1"/>
    <x v="6"/>
    <x v="6"/>
    <d v="1966-05-06T00:00:00"/>
    <x v="2"/>
    <x v="1"/>
    <x v="3"/>
    <n v="9750"/>
    <x v="0"/>
    <n v="0"/>
    <x v="0"/>
    <n v="21.052631578947366"/>
  </r>
  <r>
    <n v="9"/>
    <x v="1"/>
    <x v="7"/>
    <x v="7"/>
    <d v="1946-01-23T00:00:00"/>
    <x v="0"/>
    <x v="1"/>
    <x v="7"/>
    <n v="12750"/>
    <x v="0"/>
    <n v="115"/>
    <x v="0"/>
    <n v="19.480519480519483"/>
  </r>
  <r>
    <n v="10"/>
    <x v="1"/>
    <x v="7"/>
    <x v="7"/>
    <d v="1946-02-13T00:00:00"/>
    <x v="2"/>
    <x v="1"/>
    <x v="8"/>
    <n v="13500"/>
    <x v="0"/>
    <n v="244"/>
    <x v="0"/>
    <n v="15.584415584415584"/>
  </r>
  <r>
    <n v="11"/>
    <x v="1"/>
    <x v="8"/>
    <x v="8"/>
    <d v="1950-02-07T00:00:00"/>
    <x v="1"/>
    <x v="1"/>
    <x v="9"/>
    <n v="16500"/>
    <x v="0"/>
    <n v="143"/>
    <x v="0"/>
    <n v="21.917808219178081"/>
  </r>
  <r>
    <n v="12"/>
    <x v="0"/>
    <x v="6"/>
    <x v="6"/>
    <d v="1966-01-11T00:00:00"/>
    <x v="3"/>
    <x v="1"/>
    <x v="10"/>
    <n v="12000"/>
    <x v="0"/>
    <n v="26"/>
    <x v="1"/>
    <n v="14.035087719298245"/>
  </r>
  <r>
    <n v="13"/>
    <x v="0"/>
    <x v="9"/>
    <x v="9"/>
    <d v="1960-07-17T00:00:00"/>
    <x v="0"/>
    <x v="1"/>
    <x v="11"/>
    <n v="14250"/>
    <x v="0"/>
    <n v="34"/>
    <x v="1"/>
    <n v="23.809523809523807"/>
  </r>
  <r>
    <n v="14"/>
    <x v="1"/>
    <x v="10"/>
    <x v="10"/>
    <d v="1949-02-26T00:00:00"/>
    <x v="0"/>
    <x v="1"/>
    <x v="12"/>
    <n v="16800"/>
    <x v="0"/>
    <n v="137"/>
    <x v="1"/>
    <n v="20.27027027027027"/>
  </r>
  <r>
    <n v="15"/>
    <x v="0"/>
    <x v="11"/>
    <x v="11"/>
    <d v="1962-08-29T00:00:00"/>
    <x v="2"/>
    <x v="1"/>
    <x v="13"/>
    <n v="13500"/>
    <x v="1"/>
    <n v="66"/>
    <x v="0"/>
    <n v="19.672131147540984"/>
  </r>
  <r>
    <n v="16"/>
    <x v="0"/>
    <x v="12"/>
    <x v="12"/>
    <d v="1964-11-17T00:00:00"/>
    <x v="2"/>
    <x v="1"/>
    <x v="14"/>
    <n v="15000"/>
    <x v="1"/>
    <n v="24"/>
    <x v="0"/>
    <n v="20.33898305084746"/>
  </r>
  <r>
    <n v="17"/>
    <x v="0"/>
    <x v="11"/>
    <x v="11"/>
    <d v="1962-07-18T00:00:00"/>
    <x v="0"/>
    <x v="1"/>
    <x v="15"/>
    <n v="14250"/>
    <x v="1"/>
    <n v="48"/>
    <x v="0"/>
    <n v="24.590163934426229"/>
  </r>
  <r>
    <n v="18"/>
    <x v="0"/>
    <x v="5"/>
    <x v="5"/>
    <d v="1956-03-20T00:00:00"/>
    <x v="1"/>
    <x v="0"/>
    <x v="16"/>
    <n v="27510"/>
    <x v="1"/>
    <n v="70"/>
    <x v="0"/>
    <n v="23.880597014925371"/>
  </r>
  <r>
    <n v="19"/>
    <x v="0"/>
    <x v="11"/>
    <x v="11"/>
    <d v="1962-08-19T00:00:00"/>
    <x v="2"/>
    <x v="1"/>
    <x v="17"/>
    <n v="14250"/>
    <x v="1"/>
    <n v="103"/>
    <x v="0"/>
    <n v="19.672131147540984"/>
  </r>
  <r>
    <n v="20"/>
    <x v="1"/>
    <x v="13"/>
    <x v="13"/>
    <d v="1940-01-23T00:00:00"/>
    <x v="2"/>
    <x v="1"/>
    <x v="18"/>
    <n v="11550"/>
    <x v="1"/>
    <n v="48"/>
    <x v="0"/>
    <n v="14.457831325301203"/>
  </r>
  <r>
    <n v="21"/>
    <x v="1"/>
    <x v="14"/>
    <x v="14"/>
    <d v="1963-02-19T00:00:00"/>
    <x v="1"/>
    <x v="1"/>
    <x v="19"/>
    <n v="15000"/>
    <x v="1"/>
    <n v="17"/>
    <x v="0"/>
    <n v="26.666666666666668"/>
  </r>
  <r>
    <n v="22"/>
    <x v="0"/>
    <x v="13"/>
    <x v="13"/>
    <d v="1940-09-24T00:00:00"/>
    <x v="2"/>
    <x v="1"/>
    <x v="20"/>
    <n v="12750"/>
    <x v="1"/>
    <n v="315"/>
    <x v="1"/>
    <n v="14.457831325301203"/>
  </r>
  <r>
    <n v="23"/>
    <x v="1"/>
    <x v="15"/>
    <x v="15"/>
    <d v="1965-03-15T00:00:00"/>
    <x v="0"/>
    <x v="1"/>
    <x v="8"/>
    <n v="11100"/>
    <x v="1"/>
    <n v="75"/>
    <x v="1"/>
    <n v="25.862068965517242"/>
  </r>
  <r>
    <n v="24"/>
    <x v="1"/>
    <x v="16"/>
    <x v="16"/>
    <d v="1933-03-27T00:00:00"/>
    <x v="2"/>
    <x v="1"/>
    <x v="21"/>
    <n v="9000"/>
    <x v="1"/>
    <n v="124"/>
    <x v="1"/>
    <n v="13.333333333333334"/>
  </r>
  <r>
    <n v="25"/>
    <x v="1"/>
    <x v="17"/>
    <x v="17"/>
    <d v="1942-07-01T00:00:00"/>
    <x v="0"/>
    <x v="1"/>
    <x v="22"/>
    <n v="9000"/>
    <x v="1"/>
    <n v="171"/>
    <x v="1"/>
    <n v="18.518518518518519"/>
  </r>
  <r>
    <n v="26"/>
    <x v="0"/>
    <x v="6"/>
    <x v="6"/>
    <d v="1966-11-08T00:00:00"/>
    <x v="0"/>
    <x v="1"/>
    <x v="23"/>
    <n v="12600"/>
    <x v="2"/>
    <n v="14"/>
    <x v="0"/>
    <n v="26.315789473684209"/>
  </r>
  <r>
    <n v="27"/>
    <x v="0"/>
    <x v="18"/>
    <x v="18"/>
    <d v="1954-03-19T00:00:00"/>
    <x v="4"/>
    <x v="0"/>
    <x v="24"/>
    <n v="27480"/>
    <x v="2"/>
    <n v="96"/>
    <x v="0"/>
    <n v="27.536231884057973"/>
  </r>
  <r>
    <n v="28"/>
    <x v="0"/>
    <x v="14"/>
    <x v="14"/>
    <d v="1963-04-11T00:00:00"/>
    <x v="0"/>
    <x v="1"/>
    <x v="25"/>
    <n v="14250"/>
    <x v="2"/>
    <n v="43"/>
    <x v="0"/>
    <n v="25"/>
  </r>
  <r>
    <n v="29"/>
    <x v="0"/>
    <x v="19"/>
    <x v="19"/>
    <d v="1944-01-28T00:00:00"/>
    <x v="4"/>
    <x v="0"/>
    <x v="26"/>
    <n v="79980"/>
    <x v="2"/>
    <n v="199"/>
    <x v="0"/>
    <n v="24.050632911392405"/>
  </r>
  <r>
    <n v="30"/>
    <x v="0"/>
    <x v="20"/>
    <x v="20"/>
    <d v="1961-09-17T00:00:00"/>
    <x v="0"/>
    <x v="1"/>
    <x v="27"/>
    <n v="14250"/>
    <x v="2"/>
    <n v="54"/>
    <x v="0"/>
    <n v="24.193548387096776"/>
  </r>
  <r>
    <n v="31"/>
    <x v="0"/>
    <x v="12"/>
    <x v="12"/>
    <d v="1964-02-24T00:00:00"/>
    <x v="2"/>
    <x v="1"/>
    <x v="28"/>
    <n v="14250"/>
    <x v="2"/>
    <n v="83"/>
    <x v="0"/>
    <n v="20.33898305084746"/>
  </r>
  <r>
    <n v="32"/>
    <x v="0"/>
    <x v="18"/>
    <x v="18"/>
    <d v="1954-01-28T00:00:00"/>
    <x v="4"/>
    <x v="0"/>
    <x v="29"/>
    <n v="45000"/>
    <x v="2"/>
    <n v="120"/>
    <x v="0"/>
    <n v="27.536231884057973"/>
  </r>
  <r>
    <n v="33"/>
    <x v="0"/>
    <x v="20"/>
    <x v="20"/>
    <d v="1961-03-18T00:00:00"/>
    <x v="0"/>
    <x v="1"/>
    <x v="30"/>
    <n v="15000"/>
    <x v="2"/>
    <n v="68"/>
    <x v="0"/>
    <n v="24.193548387096776"/>
  </r>
  <r>
    <n v="34"/>
    <x v="0"/>
    <x v="10"/>
    <x v="10"/>
    <d v="1949-02-02T00:00:00"/>
    <x v="4"/>
    <x v="0"/>
    <x v="31"/>
    <n v="39990"/>
    <x v="2"/>
    <n v="175"/>
    <x v="0"/>
    <n v="25.675675675675674"/>
  </r>
  <r>
    <n v="35"/>
    <x v="0"/>
    <x v="20"/>
    <x v="20"/>
    <d v="1961-08-22T00:00:00"/>
    <x v="5"/>
    <x v="0"/>
    <x v="32"/>
    <n v="30000"/>
    <x v="2"/>
    <n v="18"/>
    <x v="0"/>
    <n v="27.419354838709676"/>
  </r>
  <r>
    <n v="36"/>
    <x v="1"/>
    <x v="14"/>
    <x v="14"/>
    <d v="1963-08-07T00:00:00"/>
    <x v="3"/>
    <x v="1"/>
    <x v="33"/>
    <n v="11250"/>
    <x v="2"/>
    <n v="52"/>
    <x v="0"/>
    <n v="13.333333333333334"/>
  </r>
  <r>
    <n v="37"/>
    <x v="0"/>
    <x v="18"/>
    <x v="18"/>
    <d v="1954-10-09T00:00:00"/>
    <x v="2"/>
    <x v="1"/>
    <x v="34"/>
    <n v="13500"/>
    <x v="2"/>
    <n v="113"/>
    <x v="1"/>
    <n v="17.391304347826086"/>
  </r>
  <r>
    <n v="38"/>
    <x v="0"/>
    <x v="11"/>
    <x v="11"/>
    <d v="1962-04-27T00:00:00"/>
    <x v="0"/>
    <x v="1"/>
    <x v="33"/>
    <n v="15000"/>
    <x v="2"/>
    <n v="49"/>
    <x v="1"/>
    <n v="24.590163934426229"/>
  </r>
  <r>
    <n v="39"/>
    <x v="0"/>
    <x v="9"/>
    <x v="9"/>
    <d v="1960-06-22T00:00:00"/>
    <x v="1"/>
    <x v="1"/>
    <x v="6"/>
    <n v="15000"/>
    <x v="2"/>
    <n v="46"/>
    <x v="1"/>
    <n v="25.396825396825395"/>
  </r>
  <r>
    <n v="40"/>
    <x v="1"/>
    <x v="16"/>
    <x v="16"/>
    <d v="1933-08-28T00:00:00"/>
    <x v="0"/>
    <x v="1"/>
    <x v="35"/>
    <n v="9000"/>
    <x v="2"/>
    <n v="23"/>
    <x v="1"/>
    <n v="16.666666666666664"/>
  </r>
  <r>
    <n v="41"/>
    <x v="1"/>
    <x v="20"/>
    <x v="20"/>
    <d v="1961-03-18T00:00:00"/>
    <x v="2"/>
    <x v="1"/>
    <x v="36"/>
    <n v="11550"/>
    <x v="2"/>
    <n v="52"/>
    <x v="1"/>
    <n v="19.35483870967742"/>
  </r>
  <r>
    <n v="42"/>
    <x v="0"/>
    <x v="9"/>
    <x v="9"/>
    <d v="1960-09-23T00:00:00"/>
    <x v="0"/>
    <x v="1"/>
    <x v="12"/>
    <n v="16500"/>
    <x v="3"/>
    <n v="90"/>
    <x v="0"/>
    <n v="23.809523809523807"/>
  </r>
  <r>
    <n v="43"/>
    <x v="0"/>
    <x v="12"/>
    <x v="12"/>
    <d v="1964-01-18T00:00:00"/>
    <x v="2"/>
    <x v="1"/>
    <x v="37"/>
    <n v="14250"/>
    <x v="3"/>
    <n v="46"/>
    <x v="0"/>
    <n v="20.33898305084746"/>
  </r>
  <r>
    <n v="44"/>
    <x v="0"/>
    <x v="14"/>
    <x v="14"/>
    <d v="1963-06-15T00:00:00"/>
    <x v="3"/>
    <x v="1"/>
    <x v="38"/>
    <n v="14250"/>
    <x v="3"/>
    <n v="50"/>
    <x v="0"/>
    <n v="13.333333333333334"/>
  </r>
  <r>
    <n v="45"/>
    <x v="0"/>
    <x v="21"/>
    <x v="21"/>
    <d v="1938-08-02T00:00:00"/>
    <x v="2"/>
    <x v="2"/>
    <x v="39"/>
    <n v="13500"/>
    <x v="3"/>
    <n v="307"/>
    <x v="0"/>
    <n v="14.117647058823529"/>
  </r>
  <r>
    <n v="46"/>
    <x v="1"/>
    <x v="13"/>
    <x v="13"/>
    <d v="1940-11-18T00:00:00"/>
    <x v="0"/>
    <x v="1"/>
    <x v="40"/>
    <n v="12750"/>
    <x v="3"/>
    <n v="165"/>
    <x v="0"/>
    <n v="18.072289156626507"/>
  </r>
  <r>
    <n v="47"/>
    <x v="1"/>
    <x v="21"/>
    <x v="21"/>
    <d v="1938-04-28T00:00:00"/>
    <x v="2"/>
    <x v="1"/>
    <x v="41"/>
    <n v="16500"/>
    <x v="3"/>
    <n v="228"/>
    <x v="0"/>
    <n v="14.117647058823529"/>
  </r>
  <r>
    <n v="48"/>
    <x v="0"/>
    <x v="3"/>
    <x v="3"/>
    <d v="1947-06-07T00:00:00"/>
    <x v="2"/>
    <x v="2"/>
    <x v="39"/>
    <n v="14100"/>
    <x v="4"/>
    <n v="240"/>
    <x v="0"/>
    <n v="15.789473684210526"/>
  </r>
  <r>
    <n v="49"/>
    <x v="0"/>
    <x v="1"/>
    <x v="1"/>
    <d v="1958-09-16T00:00:00"/>
    <x v="0"/>
    <x v="1"/>
    <x v="42"/>
    <n v="16500"/>
    <x v="4"/>
    <n v="93"/>
    <x v="0"/>
    <n v="23.076923076923077"/>
  </r>
  <r>
    <n v="50"/>
    <x v="0"/>
    <x v="9"/>
    <x v="9"/>
    <d v="1960-02-09T00:00:00"/>
    <x v="1"/>
    <x v="0"/>
    <x v="43"/>
    <n v="23730"/>
    <x v="4"/>
    <n v="59"/>
    <x v="0"/>
    <n v="25.396825396825395"/>
  </r>
  <r>
    <n v="51"/>
    <x v="0"/>
    <x v="11"/>
    <x v="11"/>
    <d v="1962-07-08T00:00:00"/>
    <x v="2"/>
    <x v="1"/>
    <x v="44"/>
    <n v="15000"/>
    <x v="4"/>
    <n v="48"/>
    <x v="0"/>
    <n v="19.672131147540984"/>
  </r>
  <r>
    <n v="52"/>
    <x v="0"/>
    <x v="14"/>
    <x v="14"/>
    <d v="1963-11-12T00:00:00"/>
    <x v="0"/>
    <x v="1"/>
    <x v="45"/>
    <n v="15000"/>
    <x v="4"/>
    <n v="40"/>
    <x v="0"/>
    <n v="25"/>
  </r>
  <r>
    <n v="53"/>
    <x v="0"/>
    <x v="18"/>
    <x v="18"/>
    <d v="1954-04-21T00:00:00"/>
    <x v="6"/>
    <x v="0"/>
    <x v="46"/>
    <n v="26250"/>
    <x v="4"/>
    <n v="56"/>
    <x v="0"/>
    <n v="26.086956521739129"/>
  </r>
  <r>
    <n v="54"/>
    <x v="0"/>
    <x v="22"/>
    <x v="22"/>
    <d v="1931-06-04T00:00:00"/>
    <x v="2"/>
    <x v="1"/>
    <x v="47"/>
    <n v="13500"/>
    <x v="4"/>
    <n v="444"/>
    <x v="0"/>
    <n v="13.043478260869565"/>
  </r>
  <r>
    <n v="55"/>
    <x v="0"/>
    <x v="9"/>
    <x v="9"/>
    <d v="1960-06-25T00:00:00"/>
    <x v="2"/>
    <x v="1"/>
    <x v="48"/>
    <n v="15000"/>
    <x v="4"/>
    <n v="120"/>
    <x v="0"/>
    <n v="19.047619047619047"/>
  </r>
  <r>
    <n v="56"/>
    <x v="0"/>
    <x v="11"/>
    <x v="11"/>
    <d v="1962-04-16T00:00:00"/>
    <x v="0"/>
    <x v="1"/>
    <x v="49"/>
    <n v="13500"/>
    <x v="4"/>
    <n v="5"/>
    <x v="0"/>
    <n v="24.590163934426229"/>
  </r>
  <r>
    <n v="57"/>
    <x v="0"/>
    <x v="14"/>
    <x v="14"/>
    <d v="1963-04-15T00:00:00"/>
    <x v="0"/>
    <x v="1"/>
    <x v="50"/>
    <n v="15750"/>
    <x v="4"/>
    <n v="78"/>
    <x v="0"/>
    <n v="25"/>
  </r>
  <r>
    <n v="58"/>
    <x v="1"/>
    <x v="12"/>
    <x v="12"/>
    <d v="1964-11-14T00:00:00"/>
    <x v="0"/>
    <x v="1"/>
    <x v="51"/>
    <n v="13500"/>
    <x v="4"/>
    <n v="3"/>
    <x v="0"/>
    <n v="25.423728813559322"/>
  </r>
  <r>
    <n v="59"/>
    <x v="0"/>
    <x v="20"/>
    <x v="20"/>
    <d v="1961-05-07T00:00:00"/>
    <x v="0"/>
    <x v="1"/>
    <x v="52"/>
    <n v="14250"/>
    <x v="4"/>
    <n v="36"/>
    <x v="1"/>
    <n v="24.193548387096776"/>
  </r>
  <r>
    <n v="60"/>
    <x v="0"/>
    <x v="23"/>
    <x v="23"/>
    <d v="1959-02-16T00:00:00"/>
    <x v="2"/>
    <x v="1"/>
    <x v="53"/>
    <n v="15000"/>
    <x v="4"/>
    <n v="102"/>
    <x v="1"/>
    <n v="18.75"/>
  </r>
  <r>
    <n v="61"/>
    <x v="0"/>
    <x v="12"/>
    <x v="12"/>
    <d v="1964-04-28T00:00:00"/>
    <x v="3"/>
    <x v="1"/>
    <x v="54"/>
    <n v="9750"/>
    <x v="4"/>
    <n v="36"/>
    <x v="1"/>
    <n v="13.559322033898304"/>
  </r>
  <r>
    <n v="62"/>
    <x v="0"/>
    <x v="11"/>
    <x v="11"/>
    <d v="1962-07-18T00:00:00"/>
    <x v="1"/>
    <x v="0"/>
    <x v="55"/>
    <n v="21750"/>
    <x v="5"/>
    <n v="22"/>
    <x v="0"/>
    <n v="26.229508196721312"/>
  </r>
  <r>
    <n v="63"/>
    <x v="0"/>
    <x v="20"/>
    <x v="20"/>
    <d v="1961-08-20T00:00:00"/>
    <x v="5"/>
    <x v="0"/>
    <x v="56"/>
    <n v="26250"/>
    <x v="5"/>
    <n v="32"/>
    <x v="0"/>
    <n v="27.419354838709676"/>
  </r>
  <r>
    <n v="64"/>
    <x v="0"/>
    <x v="14"/>
    <x v="14"/>
    <d v="1963-09-28T00:00:00"/>
    <x v="1"/>
    <x v="0"/>
    <x v="57"/>
    <n v="21000"/>
    <x v="5"/>
    <n v="48"/>
    <x v="0"/>
    <n v="26.666666666666668"/>
  </r>
  <r>
    <n v="65"/>
    <x v="0"/>
    <x v="12"/>
    <x v="12"/>
    <d v="1964-03-28T00:00:00"/>
    <x v="3"/>
    <x v="1"/>
    <x v="3"/>
    <n v="14550"/>
    <x v="5"/>
    <n v="41"/>
    <x v="0"/>
    <n v="13.559322033898304"/>
  </r>
  <r>
    <n v="66"/>
    <x v="0"/>
    <x v="11"/>
    <x v="11"/>
    <d v="1962-02-16T00:00:00"/>
    <x v="4"/>
    <x v="0"/>
    <x v="58"/>
    <n v="30000"/>
    <x v="5"/>
    <n v="7"/>
    <x v="0"/>
    <n v="31.147540983606557"/>
  </r>
  <r>
    <n v="67"/>
    <x v="0"/>
    <x v="12"/>
    <x v="12"/>
    <d v="1964-05-28T00:00:00"/>
    <x v="1"/>
    <x v="0"/>
    <x v="15"/>
    <n v="21240"/>
    <x v="5"/>
    <n v="35"/>
    <x v="0"/>
    <n v="27.118644067796609"/>
  </r>
  <r>
    <n v="68"/>
    <x v="0"/>
    <x v="14"/>
    <x v="14"/>
    <d v="1963-05-05T00:00:00"/>
    <x v="1"/>
    <x v="0"/>
    <x v="59"/>
    <n v="21480"/>
    <x v="5"/>
    <n v="36"/>
    <x v="0"/>
    <n v="26.666666666666668"/>
  </r>
  <r>
    <n v="69"/>
    <x v="0"/>
    <x v="9"/>
    <x v="9"/>
    <d v="1960-06-23T00:00:00"/>
    <x v="1"/>
    <x v="0"/>
    <x v="60"/>
    <n v="25000"/>
    <x v="5"/>
    <n v="34"/>
    <x v="0"/>
    <n v="25.396825396825395"/>
  </r>
  <r>
    <n v="70"/>
    <x v="0"/>
    <x v="11"/>
    <x v="11"/>
    <d v="1962-02-08T00:00:00"/>
    <x v="0"/>
    <x v="1"/>
    <x v="61"/>
    <n v="20250"/>
    <x v="5"/>
    <n v="27"/>
    <x v="0"/>
    <n v="24.590163934426229"/>
  </r>
  <r>
    <n v="71"/>
    <x v="0"/>
    <x v="24"/>
    <x v="24"/>
    <d v="1948-08-26T00:00:00"/>
    <x v="5"/>
    <x v="0"/>
    <x v="62"/>
    <n v="34980"/>
    <x v="5"/>
    <n v="207"/>
    <x v="0"/>
    <n v="22.666666666666664"/>
  </r>
  <r>
    <n v="72"/>
    <x v="1"/>
    <x v="12"/>
    <x v="12"/>
    <d v="1964-01-07T00:00:00"/>
    <x v="1"/>
    <x v="1"/>
    <x v="63"/>
    <n v="18000"/>
    <x v="5"/>
    <n v="11"/>
    <x v="0"/>
    <n v="27.118644067796609"/>
  </r>
  <r>
    <n v="73"/>
    <x v="1"/>
    <x v="25"/>
    <x v="25"/>
    <d v="1968-02-09T00:00:00"/>
    <x v="2"/>
    <x v="1"/>
    <x v="51"/>
    <n v="10500"/>
    <x v="5"/>
    <n v="0"/>
    <x v="0"/>
    <n v="21.818181818181817"/>
  </r>
  <r>
    <n v="74"/>
    <x v="1"/>
    <x v="16"/>
    <x v="16"/>
    <d v="1933-04-28T00:00:00"/>
    <x v="0"/>
    <x v="1"/>
    <x v="50"/>
    <n v="19500"/>
    <x v="5"/>
    <n v="192"/>
    <x v="0"/>
    <n v="16.666666666666664"/>
  </r>
  <r>
    <n v="75"/>
    <x v="1"/>
    <x v="15"/>
    <x v="15"/>
    <d v="1965-08-12T00:00:00"/>
    <x v="0"/>
    <x v="1"/>
    <x v="64"/>
    <n v="11550"/>
    <x v="5"/>
    <n v="0"/>
    <x v="0"/>
    <n v="25.862068965517242"/>
  </r>
  <r>
    <n v="76"/>
    <x v="1"/>
    <x v="26"/>
    <x v="26"/>
    <d v="1967-09-03T00:00:00"/>
    <x v="0"/>
    <x v="1"/>
    <x v="38"/>
    <n v="11550"/>
    <x v="5"/>
    <n v="11"/>
    <x v="0"/>
    <n v="26.785714285714285"/>
  </r>
  <r>
    <n v="77"/>
    <x v="1"/>
    <x v="25"/>
    <x v="25"/>
    <d v="1968-09-09T00:00:00"/>
    <x v="2"/>
    <x v="1"/>
    <x v="65"/>
    <n v="11400"/>
    <x v="5"/>
    <n v="6"/>
    <x v="0"/>
    <n v="21.818181818181817"/>
  </r>
  <r>
    <n v="78"/>
    <x v="1"/>
    <x v="25"/>
    <x v="25"/>
    <d v="1968-08-20T00:00:00"/>
    <x v="2"/>
    <x v="1"/>
    <x v="66"/>
    <n v="10500"/>
    <x v="5"/>
    <n v="10"/>
    <x v="0"/>
    <n v="21.818181818181817"/>
  </r>
  <r>
    <n v="79"/>
    <x v="1"/>
    <x v="11"/>
    <x v="11"/>
    <d v="1962-01-23T00:00:00"/>
    <x v="1"/>
    <x v="1"/>
    <x v="42"/>
    <n v="14550"/>
    <x v="5"/>
    <n v="8"/>
    <x v="0"/>
    <n v="26.229508196721312"/>
  </r>
  <r>
    <n v="80"/>
    <x v="1"/>
    <x v="20"/>
    <x v="20"/>
    <d v="1961-05-25T00:00:00"/>
    <x v="1"/>
    <x v="1"/>
    <x v="67"/>
    <n v="18000"/>
    <x v="5"/>
    <n v="22"/>
    <x v="0"/>
    <n v="25.806451612903224"/>
  </r>
  <r>
    <n v="81"/>
    <x v="1"/>
    <x v="25"/>
    <x v="25"/>
    <d v="1968-03-12T00:00:00"/>
    <x v="2"/>
    <x v="1"/>
    <x v="68"/>
    <n v="10950"/>
    <x v="5"/>
    <n v="5"/>
    <x v="0"/>
    <n v="21.818181818181817"/>
  </r>
  <r>
    <n v="82"/>
    <x v="1"/>
    <x v="3"/>
    <x v="3"/>
    <d v="1947-08-28T00:00:00"/>
    <x v="2"/>
    <x v="1"/>
    <x v="69"/>
    <n v="14250"/>
    <x v="5"/>
    <n v="193"/>
    <x v="1"/>
    <n v="15.789473684210526"/>
  </r>
  <r>
    <n v="83"/>
    <x v="1"/>
    <x v="26"/>
    <x v="26"/>
    <d v="1967-10-12T00:00:00"/>
    <x v="2"/>
    <x v="1"/>
    <x v="66"/>
    <n v="11250"/>
    <x v="5"/>
    <n v="0"/>
    <x v="1"/>
    <n v="21.428571428571427"/>
  </r>
  <r>
    <n v="84"/>
    <x v="1"/>
    <x v="26"/>
    <x v="26"/>
    <d v="1967-03-12T00:00:00"/>
    <x v="3"/>
    <x v="1"/>
    <x v="47"/>
    <n v="10950"/>
    <x v="5"/>
    <n v="8"/>
    <x v="1"/>
    <n v="14.285714285714285"/>
  </r>
  <r>
    <n v="85"/>
    <x v="0"/>
    <x v="11"/>
    <x v="11"/>
    <d v="1962-04-09T00:00:00"/>
    <x v="0"/>
    <x v="1"/>
    <x v="70"/>
    <n v="17100"/>
    <x v="6"/>
    <n v="42"/>
    <x v="0"/>
    <n v="24.590163934426229"/>
  </r>
  <r>
    <n v="86"/>
    <x v="0"/>
    <x v="20"/>
    <x v="20"/>
    <d v="1961-08-25T00:00:00"/>
    <x v="0"/>
    <x v="1"/>
    <x v="71"/>
    <n v="15750"/>
    <x v="6"/>
    <n v="64"/>
    <x v="0"/>
    <n v="24.193548387096776"/>
  </r>
  <r>
    <n v="87"/>
    <x v="0"/>
    <x v="23"/>
    <x v="23"/>
    <d v="1959-10-20T00:00:00"/>
    <x v="2"/>
    <x v="1"/>
    <x v="64"/>
    <n v="14100"/>
    <x v="6"/>
    <n v="130"/>
    <x v="0"/>
    <n v="18.75"/>
  </r>
  <r>
    <n v="88"/>
    <x v="0"/>
    <x v="11"/>
    <x v="11"/>
    <d v="1962-02-10T00:00:00"/>
    <x v="4"/>
    <x v="0"/>
    <x v="72"/>
    <n v="28740"/>
    <x v="6"/>
    <n v="10"/>
    <x v="0"/>
    <n v="31.147540983606557"/>
  </r>
  <r>
    <n v="89"/>
    <x v="0"/>
    <x v="20"/>
    <x v="20"/>
    <d v="1961-06-24T00:00:00"/>
    <x v="4"/>
    <x v="0"/>
    <x v="73"/>
    <n v="27480"/>
    <x v="6"/>
    <n v="8"/>
    <x v="0"/>
    <n v="30.64516129032258"/>
  </r>
  <r>
    <n v="90"/>
    <x v="1"/>
    <x v="21"/>
    <x v="21"/>
    <d v="1938-02-27T00:00:00"/>
    <x v="3"/>
    <x v="1"/>
    <x v="74"/>
    <n v="9750"/>
    <x v="6"/>
    <n v="0"/>
    <x v="0"/>
    <n v="9.4117647058823533"/>
  </r>
  <r>
    <n v="91"/>
    <x v="1"/>
    <x v="26"/>
    <x v="26"/>
    <d v="1967-11-04T00:00:00"/>
    <x v="2"/>
    <x v="1"/>
    <x v="75"/>
    <n v="11250"/>
    <x v="6"/>
    <n v="24"/>
    <x v="0"/>
    <n v="21.428571428571427"/>
  </r>
  <r>
    <n v="92"/>
    <x v="1"/>
    <x v="25"/>
    <x v="25"/>
    <d v="1968-06-25T00:00:00"/>
    <x v="3"/>
    <x v="1"/>
    <x v="8"/>
    <n v="10950"/>
    <x v="6"/>
    <n v="6"/>
    <x v="0"/>
    <n v="14.545454545454545"/>
  </r>
  <r>
    <n v="93"/>
    <x v="1"/>
    <x v="25"/>
    <x v="25"/>
    <d v="1968-03-05T00:00:00"/>
    <x v="2"/>
    <x v="1"/>
    <x v="70"/>
    <n v="10950"/>
    <x v="6"/>
    <n v="0"/>
    <x v="0"/>
    <n v="21.818181818181817"/>
  </r>
  <r>
    <n v="94"/>
    <x v="1"/>
    <x v="8"/>
    <x v="8"/>
    <d v="1950-08-04T00:00:00"/>
    <x v="2"/>
    <x v="1"/>
    <x v="76"/>
    <n v="10050"/>
    <x v="6"/>
    <n v="44"/>
    <x v="0"/>
    <n v="16.43835616438356"/>
  </r>
  <r>
    <n v="95"/>
    <x v="1"/>
    <x v="25"/>
    <x v="25"/>
    <d v="1968-08-08T00:00:00"/>
    <x v="2"/>
    <x v="1"/>
    <x v="77"/>
    <n v="10500"/>
    <x v="6"/>
    <n v="6"/>
    <x v="0"/>
    <n v="21.818181818181817"/>
  </r>
  <r>
    <n v="96"/>
    <x v="0"/>
    <x v="16"/>
    <x v="16"/>
    <d v="1933-10-02T00:00:00"/>
    <x v="3"/>
    <x v="2"/>
    <x v="39"/>
    <n v="15000"/>
    <x v="6"/>
    <n v="432"/>
    <x v="1"/>
    <n v="8.8888888888888893"/>
  </r>
  <r>
    <n v="97"/>
    <x v="0"/>
    <x v="27"/>
    <x v="27"/>
    <d v="1953-01-18T00:00:00"/>
    <x v="5"/>
    <x v="1"/>
    <x v="1"/>
    <n v="19500"/>
    <x v="6"/>
    <n v="168"/>
    <x v="1"/>
    <n v="24.285714285714285"/>
  </r>
  <r>
    <n v="98"/>
    <x v="0"/>
    <x v="5"/>
    <x v="5"/>
    <d v="1956-05-17T00:00:00"/>
    <x v="3"/>
    <x v="2"/>
    <x v="41"/>
    <n v="15000"/>
    <x v="6"/>
    <n v="144"/>
    <x v="1"/>
    <n v="11.940298507462686"/>
  </r>
  <r>
    <n v="99"/>
    <x v="1"/>
    <x v="25"/>
    <x v="25"/>
    <d v="1968-07-07T00:00:00"/>
    <x v="2"/>
    <x v="1"/>
    <x v="78"/>
    <n v="10950"/>
    <x v="6"/>
    <n v="5"/>
    <x v="1"/>
    <n v="21.818181818181817"/>
  </r>
  <r>
    <n v="100"/>
    <x v="0"/>
    <x v="14"/>
    <x v="14"/>
    <d v="1963-10-25T00:00:00"/>
    <x v="6"/>
    <x v="0"/>
    <x v="79"/>
    <n v="27480"/>
    <x v="7"/>
    <n v="47"/>
    <x v="0"/>
    <n v="30"/>
  </r>
  <r>
    <n v="101"/>
    <x v="0"/>
    <x v="9"/>
    <x v="9"/>
    <d v="1960-03-14T00:00:00"/>
    <x v="1"/>
    <x v="0"/>
    <x v="80"/>
    <n v="22500"/>
    <x v="7"/>
    <n v="44"/>
    <x v="0"/>
    <n v="25.396825396825395"/>
  </r>
  <r>
    <n v="102"/>
    <x v="0"/>
    <x v="14"/>
    <x v="14"/>
    <d v="1963-03-28T00:00:00"/>
    <x v="7"/>
    <x v="1"/>
    <x v="81"/>
    <n v="15750"/>
    <x v="7"/>
    <n v="59"/>
    <x v="0"/>
    <n v="23.333333333333332"/>
  </r>
  <r>
    <n v="103"/>
    <x v="0"/>
    <x v="23"/>
    <x v="23"/>
    <d v="1959-03-17T00:00:00"/>
    <x v="4"/>
    <x v="0"/>
    <x v="82"/>
    <n v="35010"/>
    <x v="7"/>
    <n v="68"/>
    <x v="0"/>
    <n v="29.6875"/>
  </r>
  <r>
    <n v="104"/>
    <x v="0"/>
    <x v="11"/>
    <x v="11"/>
    <d v="1962-11-05T00:00:00"/>
    <x v="0"/>
    <x v="1"/>
    <x v="83"/>
    <n v="15750"/>
    <x v="7"/>
    <n v="48"/>
    <x v="0"/>
    <n v="24.590163934426229"/>
  </r>
  <r>
    <n v="105"/>
    <x v="0"/>
    <x v="6"/>
    <x v="6"/>
    <d v="1966-03-07T00:00:00"/>
    <x v="0"/>
    <x v="1"/>
    <x v="71"/>
    <n v="13500"/>
    <x v="7"/>
    <n v="18"/>
    <x v="0"/>
    <n v="26.315789473684209"/>
  </r>
  <r>
    <n v="106"/>
    <x v="0"/>
    <x v="11"/>
    <x v="11"/>
    <d v="1962-08-04T00:00:00"/>
    <x v="4"/>
    <x v="0"/>
    <x v="84"/>
    <n v="29490"/>
    <x v="7"/>
    <n v="23"/>
    <x v="0"/>
    <n v="31.147540983606557"/>
  </r>
  <r>
    <n v="107"/>
    <x v="1"/>
    <x v="9"/>
    <x v="9"/>
    <d v="1960-08-16T00:00:00"/>
    <x v="2"/>
    <x v="1"/>
    <x v="85"/>
    <n v="14400"/>
    <x v="7"/>
    <n v="83"/>
    <x v="0"/>
    <n v="19.047619047619047"/>
  </r>
  <r>
    <n v="108"/>
    <x v="1"/>
    <x v="28"/>
    <x v="28"/>
    <d v="1930-07-16T00:00:00"/>
    <x v="2"/>
    <x v="1"/>
    <x v="86"/>
    <n v="11550"/>
    <x v="7"/>
    <n v="108"/>
    <x v="0"/>
    <n v="12.903225806451612"/>
  </r>
  <r>
    <n v="109"/>
    <x v="0"/>
    <x v="14"/>
    <x v="14"/>
    <d v="1963-11-10T00:00:00"/>
    <x v="2"/>
    <x v="1"/>
    <x v="87"/>
    <n v="15000"/>
    <x v="7"/>
    <n v="49"/>
    <x v="1"/>
    <n v="20"/>
  </r>
  <r>
    <n v="110"/>
    <x v="0"/>
    <x v="0"/>
    <x v="0"/>
    <d v="1952-10-29T00:00:00"/>
    <x v="0"/>
    <x v="1"/>
    <x v="10"/>
    <n v="18000"/>
    <x v="7"/>
    <n v="151"/>
    <x v="1"/>
    <n v="21.12676056338028"/>
  </r>
  <r>
    <n v="111"/>
    <x v="0"/>
    <x v="13"/>
    <x v="13"/>
    <d v="1940-11-27T00:00:00"/>
    <x v="2"/>
    <x v="2"/>
    <x v="39"/>
    <n v="9000"/>
    <x v="7"/>
    <n v="314"/>
    <x v="1"/>
    <n v="14.457831325301203"/>
  </r>
  <r>
    <n v="112"/>
    <x v="0"/>
    <x v="24"/>
    <x v="24"/>
    <d v="1948-06-21T00:00:00"/>
    <x v="2"/>
    <x v="2"/>
    <x v="39"/>
    <n v="15000"/>
    <x v="7"/>
    <n v="240"/>
    <x v="1"/>
    <n v="16"/>
  </r>
  <r>
    <n v="113"/>
    <x v="0"/>
    <x v="23"/>
    <x v="23"/>
    <d v="1959-10-06T00:00:00"/>
    <x v="1"/>
    <x v="0"/>
    <x v="88"/>
    <n v="27480"/>
    <x v="8"/>
    <n v="68"/>
    <x v="0"/>
    <n v="25"/>
  </r>
  <r>
    <n v="114"/>
    <x v="0"/>
    <x v="20"/>
    <x v="20"/>
    <d v="1961-08-25T00:00:00"/>
    <x v="7"/>
    <x v="1"/>
    <x v="89"/>
    <n v="16500"/>
    <x v="8"/>
    <n v="60"/>
    <x v="0"/>
    <n v="22.58064516129032"/>
  </r>
  <r>
    <n v="115"/>
    <x v="0"/>
    <x v="20"/>
    <x v="20"/>
    <d v="1961-05-12T00:00:00"/>
    <x v="0"/>
    <x v="1"/>
    <x v="90"/>
    <n v="14100"/>
    <x v="8"/>
    <n v="85"/>
    <x v="0"/>
    <n v="24.193548387096776"/>
  </r>
  <r>
    <n v="116"/>
    <x v="0"/>
    <x v="11"/>
    <x v="11"/>
    <d v="1962-06-09T00:00:00"/>
    <x v="0"/>
    <x v="1"/>
    <x v="9"/>
    <n v="16500"/>
    <x v="8"/>
    <n v="16"/>
    <x v="0"/>
    <n v="24.590163934426229"/>
  </r>
  <r>
    <n v="117"/>
    <x v="1"/>
    <x v="29"/>
    <x v="29"/>
    <d v="1932-01-14T00:00:00"/>
    <x v="2"/>
    <x v="1"/>
    <x v="91"/>
    <n v="18750"/>
    <x v="8"/>
    <n v="205"/>
    <x v="0"/>
    <n v="13.186813186813188"/>
  </r>
  <r>
    <n v="118"/>
    <x v="1"/>
    <x v="12"/>
    <x v="12"/>
    <d v="1964-03-04T00:00:00"/>
    <x v="2"/>
    <x v="1"/>
    <x v="71"/>
    <n v="14250"/>
    <x v="8"/>
    <n v="48"/>
    <x v="0"/>
    <n v="20.33898305084746"/>
  </r>
  <r>
    <n v="119"/>
    <x v="1"/>
    <x v="14"/>
    <x v="14"/>
    <d v="1963-07-23T00:00:00"/>
    <x v="2"/>
    <x v="1"/>
    <x v="85"/>
    <n v="14100"/>
    <x v="8"/>
    <n v="55"/>
    <x v="0"/>
    <n v="20"/>
  </r>
  <r>
    <n v="120"/>
    <x v="1"/>
    <x v="12"/>
    <x v="12"/>
    <d v="1964-11-12T00:00:00"/>
    <x v="1"/>
    <x v="0"/>
    <x v="89"/>
    <n v="15750"/>
    <x v="8"/>
    <n v="7"/>
    <x v="0"/>
    <n v="27.118644067796609"/>
  </r>
  <r>
    <n v="121"/>
    <x v="1"/>
    <x v="30"/>
    <x v="30"/>
    <d v="1936-08-06T00:00:00"/>
    <x v="0"/>
    <x v="1"/>
    <x v="92"/>
    <n v="10500"/>
    <x v="8"/>
    <n v="54"/>
    <x v="0"/>
    <n v="17.241379310344829"/>
  </r>
  <r>
    <n v="122"/>
    <x v="1"/>
    <x v="15"/>
    <x v="15"/>
    <d v="1965-09-26T00:00:00"/>
    <x v="0"/>
    <x v="1"/>
    <x v="25"/>
    <n v="13500"/>
    <x v="8"/>
    <n v="22"/>
    <x v="0"/>
    <n v="25.862068965517242"/>
  </r>
  <r>
    <n v="123"/>
    <x v="1"/>
    <x v="10"/>
    <x v="10"/>
    <d v="1949-04-24T00:00:00"/>
    <x v="2"/>
    <x v="1"/>
    <x v="93"/>
    <n v="15000"/>
    <x v="8"/>
    <n v="3"/>
    <x v="0"/>
    <n v="16.216216216216218"/>
  </r>
  <r>
    <n v="124"/>
    <x v="1"/>
    <x v="14"/>
    <x v="14"/>
    <d v="1963-05-29T00:00:00"/>
    <x v="1"/>
    <x v="1"/>
    <x v="94"/>
    <n v="16500"/>
    <x v="8"/>
    <n v="0"/>
    <x v="0"/>
    <n v="26.666666666666668"/>
  </r>
  <r>
    <n v="125"/>
    <x v="0"/>
    <x v="5"/>
    <x v="5"/>
    <d v="1956-08-06T00:00:00"/>
    <x v="2"/>
    <x v="1"/>
    <x v="83"/>
    <n v="15000"/>
    <x v="8"/>
    <n v="173"/>
    <x v="1"/>
    <n v="17.910447761194028"/>
  </r>
  <r>
    <n v="126"/>
    <x v="0"/>
    <x v="31"/>
    <x v="31"/>
    <d v="1951-01-21T00:00:00"/>
    <x v="0"/>
    <x v="2"/>
    <x v="68"/>
    <n v="15000"/>
    <x v="8"/>
    <n v="191"/>
    <x v="1"/>
    <n v="20.833333333333336"/>
  </r>
  <r>
    <n v="127"/>
    <x v="0"/>
    <x v="8"/>
    <x v="8"/>
    <d v="1950-09-01T00:00:00"/>
    <x v="2"/>
    <x v="2"/>
    <x v="39"/>
    <n v="15000"/>
    <x v="8"/>
    <n v="209"/>
    <x v="1"/>
    <n v="16.43835616438356"/>
  </r>
  <r>
    <n v="128"/>
    <x v="1"/>
    <x v="7"/>
    <x v="7"/>
    <d v="1946-07-25T00:00:00"/>
    <x v="2"/>
    <x v="1"/>
    <x v="95"/>
    <n v="9750"/>
    <x v="8"/>
    <n v="229"/>
    <x v="1"/>
    <n v="15.584415584415584"/>
  </r>
  <r>
    <n v="129"/>
    <x v="0"/>
    <x v="23"/>
    <x v="23"/>
    <d v="1959-07-18T00:00:00"/>
    <x v="5"/>
    <x v="0"/>
    <x v="73"/>
    <n v="27510"/>
    <x v="9"/>
    <n v="38"/>
    <x v="0"/>
    <n v="26.5625"/>
  </r>
  <r>
    <n v="130"/>
    <x v="0"/>
    <x v="1"/>
    <x v="1"/>
    <d v="1958-09-06T00:00:00"/>
    <x v="8"/>
    <x v="0"/>
    <x v="96"/>
    <n v="30000"/>
    <x v="9"/>
    <n v="6"/>
    <x v="0"/>
    <n v="30.76923076923077"/>
  </r>
  <r>
    <n v="131"/>
    <x v="0"/>
    <x v="11"/>
    <x v="11"/>
    <d v="1962-02-08T00:00:00"/>
    <x v="0"/>
    <x v="1"/>
    <x v="91"/>
    <n v="15750"/>
    <x v="9"/>
    <n v="22"/>
    <x v="0"/>
    <n v="24.590163934426229"/>
  </r>
  <r>
    <n v="132"/>
    <x v="0"/>
    <x v="27"/>
    <x v="27"/>
    <d v="1953-05-17T00:00:00"/>
    <x v="2"/>
    <x v="1"/>
    <x v="13"/>
    <n v="17250"/>
    <x v="9"/>
    <n v="175"/>
    <x v="0"/>
    <n v="17.142857142857142"/>
  </r>
  <r>
    <n v="133"/>
    <x v="0"/>
    <x v="23"/>
    <x v="23"/>
    <d v="1959-09-12T00:00:00"/>
    <x v="0"/>
    <x v="1"/>
    <x v="48"/>
    <n v="15750"/>
    <x v="9"/>
    <n v="87"/>
    <x v="0"/>
    <n v="23.4375"/>
  </r>
  <r>
    <n v="134"/>
    <x v="1"/>
    <x v="32"/>
    <x v="32"/>
    <d v="1941-11-10T00:00:00"/>
    <x v="1"/>
    <x v="0"/>
    <x v="97"/>
    <n v="24990"/>
    <x v="9"/>
    <n v="285"/>
    <x v="0"/>
    <n v="19.512195121951219"/>
  </r>
  <r>
    <n v="135"/>
    <x v="1"/>
    <x v="25"/>
    <x v="25"/>
    <d v="1968-05-22T00:00:00"/>
    <x v="2"/>
    <x v="1"/>
    <x v="18"/>
    <n v="10950"/>
    <x v="9"/>
    <n v="0"/>
    <x v="0"/>
    <n v="21.818181818181817"/>
  </r>
  <r>
    <n v="136"/>
    <x v="0"/>
    <x v="33"/>
    <x v="33"/>
    <d v="1939-08-25T00:00:00"/>
    <x v="2"/>
    <x v="1"/>
    <x v="98"/>
    <n v="15000"/>
    <x v="10"/>
    <n v="324"/>
    <x v="0"/>
    <n v="14.285714285714285"/>
  </r>
  <r>
    <n v="137"/>
    <x v="0"/>
    <x v="34"/>
    <x v="34"/>
    <d v="1937-07-12T00:00:00"/>
    <x v="9"/>
    <x v="0"/>
    <x v="99"/>
    <n v="37500"/>
    <x v="10"/>
    <n v="264"/>
    <x v="0"/>
    <n v="24.418604651162788"/>
  </r>
  <r>
    <n v="138"/>
    <x v="0"/>
    <x v="3"/>
    <x v="3"/>
    <d v="1947-01-09T00:00:00"/>
    <x v="2"/>
    <x v="1"/>
    <x v="53"/>
    <n v="15000"/>
    <x v="10"/>
    <n v="252"/>
    <x v="0"/>
    <n v="15.789473684210526"/>
  </r>
  <r>
    <n v="139"/>
    <x v="1"/>
    <x v="22"/>
    <x v="22"/>
    <d v="1931-06-18T00:00:00"/>
    <x v="3"/>
    <x v="1"/>
    <x v="75"/>
    <n v="13200"/>
    <x v="10"/>
    <n v="90"/>
    <x v="0"/>
    <n v="8.695652173913043"/>
  </r>
  <r>
    <n v="140"/>
    <x v="1"/>
    <x v="15"/>
    <x v="15"/>
    <d v="1965-04-05T00:00:00"/>
    <x v="2"/>
    <x v="1"/>
    <x v="40"/>
    <n v="13500"/>
    <x v="10"/>
    <n v="26"/>
    <x v="0"/>
    <n v="20.689655172413794"/>
  </r>
  <r>
    <n v="141"/>
    <x v="1"/>
    <x v="6"/>
    <x v="6"/>
    <d v="1966-06-14T00:00:00"/>
    <x v="0"/>
    <x v="1"/>
    <x v="44"/>
    <n v="13350"/>
    <x v="10"/>
    <n v="32"/>
    <x v="0"/>
    <n v="26.315789473684209"/>
  </r>
  <r>
    <n v="142"/>
    <x v="1"/>
    <x v="6"/>
    <x v="6"/>
    <d v="1966-11-13T00:00:00"/>
    <x v="2"/>
    <x v="1"/>
    <x v="77"/>
    <n v="13950"/>
    <x v="10"/>
    <n v="34"/>
    <x v="0"/>
    <n v="21.052631578947366"/>
  </r>
  <r>
    <n v="143"/>
    <x v="1"/>
    <x v="33"/>
    <x v="33"/>
    <d v="1939-08-24T00:00:00"/>
    <x v="2"/>
    <x v="1"/>
    <x v="100"/>
    <n v="13200"/>
    <x v="10"/>
    <n v="107"/>
    <x v="0"/>
    <n v="14.285714285714285"/>
  </r>
  <r>
    <n v="144"/>
    <x v="1"/>
    <x v="22"/>
    <x v="22"/>
    <d v="1931-08-28T00:00:00"/>
    <x v="3"/>
    <x v="1"/>
    <x v="101"/>
    <n v="9750"/>
    <x v="10"/>
    <n v="412"/>
    <x v="0"/>
    <n v="8.695652173913043"/>
  </r>
  <r>
    <n v="145"/>
    <x v="0"/>
    <x v="12"/>
    <x v="12"/>
    <d v="1964-01-15T00:00:00"/>
    <x v="2"/>
    <x v="1"/>
    <x v="102"/>
    <n v="13500"/>
    <x v="10"/>
    <n v="38"/>
    <x v="1"/>
    <n v="20.33898305084746"/>
  </r>
  <r>
    <n v="146"/>
    <x v="0"/>
    <x v="31"/>
    <x v="31"/>
    <d v="1951-01-02T00:00:00"/>
    <x v="6"/>
    <x v="1"/>
    <x v="103"/>
    <n v="23250"/>
    <x v="10"/>
    <n v="182"/>
    <x v="1"/>
    <n v="25"/>
  </r>
  <r>
    <n v="147"/>
    <x v="0"/>
    <x v="30"/>
    <x v="30"/>
    <d v="1936-09-11T00:00:00"/>
    <x v="0"/>
    <x v="1"/>
    <x v="104"/>
    <n v="13500"/>
    <x v="10"/>
    <n v="359"/>
    <x v="1"/>
    <n v="17.241379310344829"/>
  </r>
  <r>
    <n v="148"/>
    <x v="1"/>
    <x v="23"/>
    <x v="23"/>
    <d v="1959-10-05T00:00:00"/>
    <x v="0"/>
    <x v="1"/>
    <x v="105"/>
    <n v="14250"/>
    <x v="10"/>
    <n v="61"/>
    <x v="1"/>
    <n v="23.4375"/>
  </r>
  <r>
    <n v="149"/>
    <x v="0"/>
    <x v="11"/>
    <x v="11"/>
    <d v="1962-06-28T00:00:00"/>
    <x v="2"/>
    <x v="1"/>
    <x v="65"/>
    <n v="15000"/>
    <x v="11"/>
    <n v="75"/>
    <x v="0"/>
    <n v="19.672131147540984"/>
  </r>
  <r>
    <n v="150"/>
    <x v="0"/>
    <x v="18"/>
    <x v="18"/>
    <d v="1954-03-05T00:00:00"/>
    <x v="2"/>
    <x v="1"/>
    <x v="106"/>
    <n v="15000"/>
    <x v="11"/>
    <n v="143"/>
    <x v="0"/>
    <n v="17.391304347826086"/>
  </r>
  <r>
    <n v="151"/>
    <x v="0"/>
    <x v="18"/>
    <x v="18"/>
    <d v="1954-08-16T00:00:00"/>
    <x v="1"/>
    <x v="0"/>
    <x v="17"/>
    <n v="26250"/>
    <x v="11"/>
    <n v="126"/>
    <x v="0"/>
    <n v="23.188405797101449"/>
  </r>
  <r>
    <n v="152"/>
    <x v="0"/>
    <x v="2"/>
    <x v="2"/>
    <d v="1929-05-03T00:00:00"/>
    <x v="3"/>
    <x v="2"/>
    <x v="39"/>
    <n v="15000"/>
    <x v="11"/>
    <n v="451"/>
    <x v="0"/>
    <n v="8.5106382978723403"/>
  </r>
  <r>
    <n v="153"/>
    <x v="1"/>
    <x v="26"/>
    <x v="26"/>
    <d v="1967-05-13T00:00:00"/>
    <x v="2"/>
    <x v="1"/>
    <x v="102"/>
    <n v="12900"/>
    <x v="11"/>
    <n v="18"/>
    <x v="0"/>
    <n v="21.428571428571427"/>
  </r>
  <r>
    <n v="154"/>
    <x v="1"/>
    <x v="13"/>
    <x v="13"/>
    <d v="1940-06-07T00:00:00"/>
    <x v="2"/>
    <x v="1"/>
    <x v="107"/>
    <n v="12000"/>
    <x v="11"/>
    <n v="163"/>
    <x v="0"/>
    <n v="14.457831325301203"/>
  </r>
  <r>
    <n v="155"/>
    <x v="0"/>
    <x v="14"/>
    <x v="14"/>
    <d v="1963-03-06T00:00:00"/>
    <x v="0"/>
    <x v="1"/>
    <x v="108"/>
    <n v="15000"/>
    <x v="11"/>
    <n v="54"/>
    <x v="1"/>
    <n v="25"/>
  </r>
  <r>
    <n v="156"/>
    <x v="0"/>
    <x v="14"/>
    <x v="14"/>
    <d v="1963-01-12T00:00:00"/>
    <x v="0"/>
    <x v="1"/>
    <x v="102"/>
    <n v="15000"/>
    <x v="11"/>
    <n v="56"/>
    <x v="1"/>
    <n v="25"/>
  </r>
  <r>
    <n v="157"/>
    <x v="1"/>
    <x v="26"/>
    <x v="26"/>
    <d v="1967-07-02T00:00:00"/>
    <x v="2"/>
    <x v="1"/>
    <x v="105"/>
    <n v="13050"/>
    <x v="11"/>
    <n v="11"/>
    <x v="1"/>
    <n v="21.428571428571427"/>
  </r>
  <r>
    <n v="158"/>
    <x v="1"/>
    <x v="12"/>
    <x v="12"/>
    <d v="1964-09-20T00:00:00"/>
    <x v="2"/>
    <x v="1"/>
    <x v="11"/>
    <n v="12000"/>
    <x v="11"/>
    <n v="11"/>
    <x v="1"/>
    <n v="20.33898305084746"/>
  </r>
  <r>
    <n v="159"/>
    <x v="1"/>
    <x v="31"/>
    <x v="31"/>
    <d v="1951-01-13T00:00:00"/>
    <x v="1"/>
    <x v="1"/>
    <x v="47"/>
    <n v="12750"/>
    <x v="11"/>
    <n v="123"/>
    <x v="1"/>
    <n v="22.222222222222221"/>
  </r>
  <r>
    <n v="160"/>
    <x v="0"/>
    <x v="31"/>
    <x v="31"/>
    <d v="1951-08-27T00:00:00"/>
    <x v="1"/>
    <x v="0"/>
    <x v="109"/>
    <n v="47490"/>
    <x v="12"/>
    <n v="150"/>
    <x v="0"/>
    <n v="22.222222222222221"/>
  </r>
  <r>
    <n v="161"/>
    <x v="0"/>
    <x v="14"/>
    <x v="14"/>
    <d v="1963-02-11T00:00:00"/>
    <x v="1"/>
    <x v="1"/>
    <x v="110"/>
    <n v="19500"/>
    <x v="12"/>
    <n v="20"/>
    <x v="0"/>
    <n v="26.666666666666668"/>
  </r>
  <r>
    <n v="162"/>
    <x v="0"/>
    <x v="20"/>
    <x v="20"/>
    <d v="1961-05-25T00:00:00"/>
    <x v="1"/>
    <x v="0"/>
    <x v="111"/>
    <n v="23250"/>
    <x v="12"/>
    <n v="60"/>
    <x v="0"/>
    <n v="25.806451612903224"/>
  </r>
  <r>
    <n v="163"/>
    <x v="0"/>
    <x v="15"/>
    <x v="15"/>
    <d v="1965-11-10T00:00:00"/>
    <x v="0"/>
    <x v="1"/>
    <x v="53"/>
    <n v="15000"/>
    <x v="12"/>
    <n v="25"/>
    <x v="0"/>
    <n v="25.862068965517242"/>
  </r>
  <r>
    <n v="164"/>
    <x v="1"/>
    <x v="15"/>
    <x v="15"/>
    <d v="1965-08-13T00:00:00"/>
    <x v="0"/>
    <x v="1"/>
    <x v="112"/>
    <n v="16500"/>
    <x v="12"/>
    <n v="24"/>
    <x v="0"/>
    <n v="25.862068965517242"/>
  </r>
  <r>
    <n v="165"/>
    <x v="1"/>
    <x v="6"/>
    <x v="6"/>
    <d v="1966-04-29T00:00:00"/>
    <x v="0"/>
    <x v="1"/>
    <x v="93"/>
    <n v="13500"/>
    <x v="12"/>
    <n v="24"/>
    <x v="0"/>
    <n v="26.315789473684209"/>
  </r>
  <r>
    <n v="166"/>
    <x v="1"/>
    <x v="17"/>
    <x v="17"/>
    <d v="1942-07-12T00:00:00"/>
    <x v="2"/>
    <x v="1"/>
    <x v="3"/>
    <n v="9750"/>
    <x v="12"/>
    <n v="156"/>
    <x v="0"/>
    <n v="14.814814814814813"/>
  </r>
  <r>
    <n v="167"/>
    <x v="1"/>
    <x v="29"/>
    <x v="29"/>
    <d v="1932-08-26T00:00:00"/>
    <x v="2"/>
    <x v="1"/>
    <x v="113"/>
    <n v="9750"/>
    <x v="12"/>
    <n v="72"/>
    <x v="0"/>
    <n v="13.186813186813188"/>
  </r>
  <r>
    <n v="168"/>
    <x v="1"/>
    <x v="11"/>
    <x v="11"/>
    <d v="1962-04-23T00:00:00"/>
    <x v="1"/>
    <x v="0"/>
    <x v="114"/>
    <n v="17250"/>
    <x v="12"/>
    <n v="19"/>
    <x v="0"/>
    <n v="26.229508196721312"/>
  </r>
  <r>
    <n v="169"/>
    <x v="0"/>
    <x v="15"/>
    <x v="15"/>
    <d v="1965-05-23T00:00:00"/>
    <x v="2"/>
    <x v="1"/>
    <x v="115"/>
    <n v="14400"/>
    <x v="12"/>
    <n v="37"/>
    <x v="1"/>
    <n v="20.689655172413794"/>
  </r>
  <r>
    <n v="170"/>
    <x v="0"/>
    <x v="12"/>
    <x v="12"/>
    <d v="1964-06-13T00:00:00"/>
    <x v="2"/>
    <x v="1"/>
    <x v="105"/>
    <n v="15000"/>
    <x v="12"/>
    <n v="38"/>
    <x v="1"/>
    <n v="20.33898305084746"/>
  </r>
  <r>
    <n v="171"/>
    <x v="0"/>
    <x v="28"/>
    <x v="28"/>
    <d v="1930-01-21T00:00:00"/>
    <x v="2"/>
    <x v="1"/>
    <x v="102"/>
    <n v="13500"/>
    <x v="12"/>
    <n v="367"/>
    <x v="1"/>
    <n v="12.903225806451612"/>
  </r>
  <r>
    <n v="172"/>
    <x v="1"/>
    <x v="27"/>
    <x v="27"/>
    <d v="1953-06-13T00:00:00"/>
    <x v="0"/>
    <x v="1"/>
    <x v="116"/>
    <n v="15000"/>
    <x v="12"/>
    <n v="79"/>
    <x v="1"/>
    <n v="21.428571428571427"/>
  </r>
  <r>
    <n v="173"/>
    <x v="0"/>
    <x v="8"/>
    <x v="8"/>
    <d v="1950-01-15T00:00:00"/>
    <x v="8"/>
    <x v="0"/>
    <x v="117"/>
    <n v="42480"/>
    <x v="13"/>
    <n v="134"/>
    <x v="0"/>
    <n v="27.397260273972602"/>
  </r>
  <r>
    <n v="174"/>
    <x v="0"/>
    <x v="35"/>
    <x v="35"/>
    <d v="1935-01-07T00:00:00"/>
    <x v="3"/>
    <x v="2"/>
    <x v="118"/>
    <n v="15000"/>
    <x v="13"/>
    <n v="438"/>
    <x v="0"/>
    <n v="9.0909090909090917"/>
  </r>
  <r>
    <n v="175"/>
    <x v="0"/>
    <x v="21"/>
    <x v="21"/>
    <d v="1938-01-08T00:00:00"/>
    <x v="3"/>
    <x v="1"/>
    <x v="18"/>
    <n v="15600"/>
    <x v="13"/>
    <n v="171"/>
    <x v="0"/>
    <n v="9.4117647058823533"/>
  </r>
  <r>
    <n v="176"/>
    <x v="1"/>
    <x v="11"/>
    <x v="11"/>
    <d v="1962-10-05T00:00:00"/>
    <x v="1"/>
    <x v="1"/>
    <x v="119"/>
    <n v="17250"/>
    <x v="13"/>
    <n v="19"/>
    <x v="0"/>
    <n v="26.229508196721312"/>
  </r>
  <r>
    <n v="177"/>
    <x v="1"/>
    <x v="11"/>
    <x v="11"/>
    <d v="1962-08-11T00:00:00"/>
    <x v="2"/>
    <x v="1"/>
    <x v="77"/>
    <n v="16500"/>
    <x v="13"/>
    <n v="69"/>
    <x v="0"/>
    <n v="19.672131147540984"/>
  </r>
  <r>
    <n v="178"/>
    <x v="1"/>
    <x v="21"/>
    <x v="21"/>
    <d v="1938-01-17T00:00:00"/>
    <x v="2"/>
    <x v="1"/>
    <x v="120"/>
    <n v="10200"/>
    <x v="13"/>
    <n v="72"/>
    <x v="0"/>
    <n v="14.117647058823529"/>
  </r>
  <r>
    <n v="179"/>
    <x v="0"/>
    <x v="15"/>
    <x v="15"/>
    <d v="1965-01-19T00:00:00"/>
    <x v="2"/>
    <x v="1"/>
    <x v="85"/>
    <n v="13050"/>
    <x v="13"/>
    <n v="29"/>
    <x v="1"/>
    <n v="20.689655172413794"/>
  </r>
  <r>
    <n v="180"/>
    <x v="1"/>
    <x v="9"/>
    <x v="9"/>
    <d v="1960-01-23T00:00:00"/>
    <x v="2"/>
    <x v="1"/>
    <x v="8"/>
    <n v="12750"/>
    <x v="13"/>
    <n v="59"/>
    <x v="1"/>
    <n v="19.047619047619047"/>
  </r>
  <r>
    <n v="181"/>
    <x v="1"/>
    <x v="33"/>
    <x v="33"/>
    <d v="1939-01-04T00:00:00"/>
    <x v="2"/>
    <x v="1"/>
    <x v="83"/>
    <n v="10200"/>
    <x v="13"/>
    <n v="101"/>
    <x v="1"/>
    <n v="14.285714285714285"/>
  </r>
  <r>
    <n v="182"/>
    <x v="1"/>
    <x v="36"/>
    <x v="36"/>
    <d v="1943-03-08T00:00:00"/>
    <x v="2"/>
    <x v="1"/>
    <x v="121"/>
    <n v="10200"/>
    <x v="13"/>
    <n v="228"/>
    <x v="1"/>
    <n v="15"/>
  </r>
  <r>
    <n v="183"/>
    <x v="0"/>
    <x v="9"/>
    <x v="9"/>
    <d v="1960-03-01T00:00:00"/>
    <x v="0"/>
    <x v="1"/>
    <x v="122"/>
    <n v="15750"/>
    <x v="14"/>
    <n v="72"/>
    <x v="0"/>
    <n v="23.809523809523807"/>
  </r>
  <r>
    <n v="184"/>
    <x v="0"/>
    <x v="12"/>
    <x v="12"/>
    <d v="1964-11-05T00:00:00"/>
    <x v="0"/>
    <x v="1"/>
    <x v="19"/>
    <n v="15000"/>
    <x v="14"/>
    <n v="53"/>
    <x v="0"/>
    <n v="25.423728813559322"/>
  </r>
  <r>
    <n v="185"/>
    <x v="0"/>
    <x v="28"/>
    <x v="28"/>
    <d v="1930-08-28T00:00:00"/>
    <x v="3"/>
    <x v="2"/>
    <x v="39"/>
    <n v="15000"/>
    <x v="14"/>
    <n v="380"/>
    <x v="0"/>
    <n v="8.6021505376344098"/>
  </r>
  <r>
    <n v="186"/>
    <x v="0"/>
    <x v="12"/>
    <x v="12"/>
    <d v="1964-07-06T00:00:00"/>
    <x v="0"/>
    <x v="1"/>
    <x v="123"/>
    <n v="20400"/>
    <x v="14"/>
    <n v="33"/>
    <x v="0"/>
    <n v="25.423728813559322"/>
  </r>
  <r>
    <n v="187"/>
    <x v="0"/>
    <x v="14"/>
    <x v="14"/>
    <d v="1963-07-29T00:00:00"/>
    <x v="1"/>
    <x v="0"/>
    <x v="124"/>
    <n v="21750"/>
    <x v="14"/>
    <n v="13"/>
    <x v="0"/>
    <n v="26.666666666666668"/>
  </r>
  <r>
    <n v="188"/>
    <x v="1"/>
    <x v="37"/>
    <x v="37"/>
    <d v="1934-02-04T00:00:00"/>
    <x v="2"/>
    <x v="1"/>
    <x v="125"/>
    <n v="18750"/>
    <x v="14"/>
    <n v="208"/>
    <x v="0"/>
    <n v="13.48314606741573"/>
  </r>
  <r>
    <n v="189"/>
    <x v="1"/>
    <x v="8"/>
    <x v="8"/>
    <d v="1950-03-28T00:00:00"/>
    <x v="2"/>
    <x v="1"/>
    <x v="6"/>
    <n v="19980"/>
    <x v="14"/>
    <n v="240"/>
    <x v="0"/>
    <n v="16.43835616438356"/>
  </r>
  <r>
    <n v="190"/>
    <x v="1"/>
    <x v="29"/>
    <x v="29"/>
    <d v="1932-11-15T00:00:00"/>
    <x v="3"/>
    <x v="1"/>
    <x v="34"/>
    <n v="16500"/>
    <x v="14"/>
    <n v="35"/>
    <x v="0"/>
    <n v="8.791208791208792"/>
  </r>
  <r>
    <n v="191"/>
    <x v="1"/>
    <x v="22"/>
    <x v="22"/>
    <d v="1931-10-23T00:00:00"/>
    <x v="2"/>
    <x v="1"/>
    <x v="126"/>
    <n v="10200"/>
    <x v="14"/>
    <n v="288"/>
    <x v="0"/>
    <n v="13.043478260869565"/>
  </r>
  <r>
    <n v="192"/>
    <x v="0"/>
    <x v="10"/>
    <x v="10"/>
    <d v="1949-10-09T00:00:00"/>
    <x v="2"/>
    <x v="1"/>
    <x v="95"/>
    <n v="12750"/>
    <x v="14"/>
    <n v="180"/>
    <x v="1"/>
    <n v="16.216216216216218"/>
  </r>
  <r>
    <n v="193"/>
    <x v="1"/>
    <x v="6"/>
    <x v="6"/>
    <d v="1966-07-22T00:00:00"/>
    <x v="2"/>
    <x v="1"/>
    <x v="69"/>
    <n v="12000"/>
    <x v="14"/>
    <n v="41"/>
    <x v="1"/>
    <n v="21.052631578947366"/>
  </r>
  <r>
    <n v="194"/>
    <x v="1"/>
    <x v="21"/>
    <x v="21"/>
    <d v="1938-04-10T00:00:00"/>
    <x v="0"/>
    <x v="1"/>
    <x v="127"/>
    <n v="15750"/>
    <x v="14"/>
    <n v="231"/>
    <x v="1"/>
    <n v="17.647058823529413"/>
  </r>
  <r>
    <n v="195"/>
    <x v="1"/>
    <x v="4"/>
    <x v="4"/>
    <d v="1955-11-06T00:00:00"/>
    <x v="2"/>
    <x v="1"/>
    <x v="51"/>
    <n v="12750"/>
    <x v="14"/>
    <n v="36"/>
    <x v="1"/>
    <n v="17.647058823529413"/>
  </r>
  <r>
    <n v="196"/>
    <x v="1"/>
    <x v="7"/>
    <x v="7"/>
    <d v="1946-03-03T00:00:00"/>
    <x v="1"/>
    <x v="1"/>
    <x v="128"/>
    <n v="12000"/>
    <x v="14"/>
    <n v="214"/>
    <x v="1"/>
    <n v="20.779220779220779"/>
  </r>
  <r>
    <n v="197"/>
    <x v="0"/>
    <x v="11"/>
    <x v="11"/>
    <d v="1962-10-01T00:00:00"/>
    <x v="0"/>
    <x v="0"/>
    <x v="129"/>
    <n v="25500"/>
    <x v="15"/>
    <n v="49"/>
    <x v="0"/>
    <n v="24.590163934426229"/>
  </r>
  <r>
    <n v="198"/>
    <x v="0"/>
    <x v="0"/>
    <x v="0"/>
    <d v="1952-03-17T00:00:00"/>
    <x v="4"/>
    <x v="0"/>
    <x v="130"/>
    <n v="43500"/>
    <x v="15"/>
    <n v="156"/>
    <x v="0"/>
    <n v="26.760563380281688"/>
  </r>
  <r>
    <n v="199"/>
    <x v="0"/>
    <x v="1"/>
    <x v="1"/>
    <d v="1958-02-02T00:00:00"/>
    <x v="1"/>
    <x v="0"/>
    <x v="131"/>
    <n v="27480"/>
    <x v="15"/>
    <n v="69"/>
    <x v="0"/>
    <n v="24.615384615384617"/>
  </r>
  <r>
    <n v="200"/>
    <x v="0"/>
    <x v="14"/>
    <x v="14"/>
    <d v="1963-02-13T00:00:00"/>
    <x v="5"/>
    <x v="0"/>
    <x v="132"/>
    <n v="34980"/>
    <x v="15"/>
    <n v="9"/>
    <x v="0"/>
    <n v="28.333333333333332"/>
  </r>
  <r>
    <n v="201"/>
    <x v="0"/>
    <x v="4"/>
    <x v="4"/>
    <d v="1955-05-08T00:00:00"/>
    <x v="2"/>
    <x v="1"/>
    <x v="133"/>
    <n v="19500"/>
    <x v="15"/>
    <n v="150"/>
    <x v="0"/>
    <n v="17.647058823529413"/>
  </r>
  <r>
    <n v="202"/>
    <x v="0"/>
    <x v="14"/>
    <x v="14"/>
    <d v="1963-03-17T00:00:00"/>
    <x v="0"/>
    <x v="1"/>
    <x v="134"/>
    <n v="16500"/>
    <x v="15"/>
    <n v="47"/>
    <x v="0"/>
    <n v="25"/>
  </r>
  <r>
    <n v="203"/>
    <x v="0"/>
    <x v="12"/>
    <x v="12"/>
    <d v="1964-03-17T00:00:00"/>
    <x v="2"/>
    <x v="1"/>
    <x v="34"/>
    <n v="15000"/>
    <x v="15"/>
    <n v="50"/>
    <x v="0"/>
    <n v="20.33898305084746"/>
  </r>
  <r>
    <n v="204"/>
    <x v="0"/>
    <x v="9"/>
    <x v="9"/>
    <d v="1960-10-21T00:00:00"/>
    <x v="0"/>
    <x v="1"/>
    <x v="135"/>
    <n v="16500"/>
    <x v="15"/>
    <n v="69"/>
    <x v="0"/>
    <n v="23.809523809523807"/>
  </r>
  <r>
    <n v="205"/>
    <x v="0"/>
    <x v="19"/>
    <x v="19"/>
    <d v="1944-06-22T00:00:00"/>
    <x v="1"/>
    <x v="0"/>
    <x v="136"/>
    <n v="52500"/>
    <x v="15"/>
    <n v="258"/>
    <x v="0"/>
    <n v="20.253164556962027"/>
  </r>
  <r>
    <n v="206"/>
    <x v="0"/>
    <x v="36"/>
    <x v="36"/>
    <d v="1943-05-22T00:00:00"/>
    <x v="2"/>
    <x v="2"/>
    <x v="137"/>
    <n v="15000"/>
    <x v="15"/>
    <n v="284"/>
    <x v="0"/>
    <n v="15"/>
  </r>
  <r>
    <n v="207"/>
    <x v="0"/>
    <x v="23"/>
    <x v="23"/>
    <d v="1959-02-15T00:00:00"/>
    <x v="0"/>
    <x v="1"/>
    <x v="13"/>
    <n v="17250"/>
    <x v="15"/>
    <n v="91"/>
    <x v="0"/>
    <n v="23.4375"/>
  </r>
  <r>
    <n v="208"/>
    <x v="1"/>
    <x v="25"/>
    <x v="25"/>
    <d v="1968-11-28T00:00:00"/>
    <x v="2"/>
    <x v="1"/>
    <x v="8"/>
    <n v="11250"/>
    <x v="15"/>
    <n v="16"/>
    <x v="0"/>
    <n v="21.818181818181817"/>
  </r>
  <r>
    <n v="209"/>
    <x v="1"/>
    <x v="37"/>
    <x v="37"/>
    <d v="1934-01-14T00:00:00"/>
    <x v="3"/>
    <x v="1"/>
    <x v="138"/>
    <n v="10200"/>
    <x v="15"/>
    <n v="75"/>
    <x v="0"/>
    <n v="8.9887640449438209"/>
  </r>
  <r>
    <n v="210"/>
    <x v="0"/>
    <x v="10"/>
    <x v="10"/>
    <d v="1949-05-04T00:00:00"/>
    <x v="0"/>
    <x v="1"/>
    <x v="139"/>
    <n v="16500"/>
    <x v="15"/>
    <n v="216"/>
    <x v="1"/>
    <n v="20.27027027027027"/>
  </r>
  <r>
    <n v="211"/>
    <x v="0"/>
    <x v="8"/>
    <x v="8"/>
    <d v="1950-11-08T00:00:00"/>
    <x v="0"/>
    <x v="1"/>
    <x v="140"/>
    <n v="15000"/>
    <x v="15"/>
    <n v="108"/>
    <x v="1"/>
    <n v="20.547945205479451"/>
  </r>
  <r>
    <n v="212"/>
    <x v="0"/>
    <x v="15"/>
    <x v="15"/>
    <d v="1965-05-14T00:00:00"/>
    <x v="0"/>
    <x v="1"/>
    <x v="141"/>
    <n v="16500"/>
    <x v="15"/>
    <n v="64"/>
    <x v="1"/>
    <n v="25.862068965517242"/>
  </r>
  <r>
    <n v="213"/>
    <x v="0"/>
    <x v="38"/>
    <x v="38"/>
    <d v="1945-10-20T00:00:00"/>
    <x v="3"/>
    <x v="2"/>
    <x v="39"/>
    <n v="15000"/>
    <x v="15"/>
    <n v="302"/>
    <x v="1"/>
    <n v="10.256410256410255"/>
  </r>
  <r>
    <n v="214"/>
    <x v="1"/>
    <x v="25"/>
    <x v="25"/>
    <d v="1968-09-13T00:00:00"/>
    <x v="2"/>
    <x v="1"/>
    <x v="142"/>
    <n v="10950"/>
    <x v="15"/>
    <n v="9"/>
    <x v="1"/>
    <n v="21.818181818181817"/>
  </r>
  <r>
    <n v="215"/>
    <x v="1"/>
    <x v="25"/>
    <x v="25"/>
    <d v="1968-09-15T00:00:00"/>
    <x v="2"/>
    <x v="1"/>
    <x v="35"/>
    <n v="11100"/>
    <x v="15"/>
    <n v="7"/>
    <x v="1"/>
    <n v="21.818181818181817"/>
  </r>
  <r>
    <n v="216"/>
    <x v="0"/>
    <x v="12"/>
    <x v="12"/>
    <d v="1964-05-16T00:00:00"/>
    <x v="0"/>
    <x v="1"/>
    <x v="143"/>
    <n v="15750"/>
    <x v="16"/>
    <n v="72"/>
    <x v="0"/>
    <n v="25.423728813559322"/>
  </r>
  <r>
    <n v="217"/>
    <x v="0"/>
    <x v="10"/>
    <x v="10"/>
    <d v="1949-03-15T00:00:00"/>
    <x v="1"/>
    <x v="1"/>
    <x v="144"/>
    <n v="27750"/>
    <x v="16"/>
    <n v="149"/>
    <x v="0"/>
    <n v="21.621621621621621"/>
  </r>
  <r>
    <n v="218"/>
    <x v="0"/>
    <x v="12"/>
    <x v="12"/>
    <d v="1964-03-21T00:00:00"/>
    <x v="0"/>
    <x v="1"/>
    <x v="145"/>
    <n v="15750"/>
    <x v="16"/>
    <n v="34"/>
    <x v="0"/>
    <n v="25.423728813559322"/>
  </r>
  <r>
    <n v="219"/>
    <x v="0"/>
    <x v="14"/>
    <x v="14"/>
    <d v="1963-02-02T00:00:00"/>
    <x v="2"/>
    <x v="1"/>
    <x v="146"/>
    <n v="15000"/>
    <x v="16"/>
    <n v="32"/>
    <x v="0"/>
    <n v="20"/>
  </r>
  <r>
    <n v="220"/>
    <x v="0"/>
    <x v="14"/>
    <x v="14"/>
    <d v="1963-08-17T00:00:00"/>
    <x v="2"/>
    <x v="1"/>
    <x v="116"/>
    <n v="15750"/>
    <x v="16"/>
    <n v="85"/>
    <x v="0"/>
    <n v="20"/>
  </r>
  <r>
    <n v="221"/>
    <x v="1"/>
    <x v="3"/>
    <x v="3"/>
    <d v="1947-05-22T00:00:00"/>
    <x v="2"/>
    <x v="1"/>
    <x v="8"/>
    <n v="13800"/>
    <x v="16"/>
    <n v="97"/>
    <x v="0"/>
    <n v="15.789473684210526"/>
  </r>
  <r>
    <n v="222"/>
    <x v="1"/>
    <x v="35"/>
    <x v="35"/>
    <d v="1935-09-15T00:00:00"/>
    <x v="0"/>
    <x v="1"/>
    <x v="11"/>
    <n v="19500"/>
    <x v="16"/>
    <n v="265"/>
    <x v="0"/>
    <n v="17.045454545454543"/>
  </r>
  <r>
    <n v="223"/>
    <x v="1"/>
    <x v="17"/>
    <x v="17"/>
    <d v="1942-03-14T00:00:00"/>
    <x v="3"/>
    <x v="1"/>
    <x v="40"/>
    <n v="10200"/>
    <x v="16"/>
    <n v="48"/>
    <x v="0"/>
    <n v="9.8765432098765427"/>
  </r>
  <r>
    <n v="224"/>
    <x v="1"/>
    <x v="37"/>
    <x v="37"/>
    <d v="1934-11-20T00:00:00"/>
    <x v="2"/>
    <x v="1"/>
    <x v="74"/>
    <n v="10200"/>
    <x v="16"/>
    <n v="0"/>
    <x v="0"/>
    <n v="13.48314606741573"/>
  </r>
  <r>
    <n v="225"/>
    <x v="1"/>
    <x v="26"/>
    <x v="26"/>
    <d v="1967-10-13T00:00:00"/>
    <x v="0"/>
    <x v="1"/>
    <x v="3"/>
    <n v="12750"/>
    <x v="16"/>
    <n v="0"/>
    <x v="0"/>
    <n v="26.785714285714285"/>
  </r>
  <r>
    <n v="226"/>
    <x v="1"/>
    <x v="12"/>
    <x v="12"/>
    <d v="1964-06-21T00:00:00"/>
    <x v="1"/>
    <x v="1"/>
    <x v="37"/>
    <n v="15750"/>
    <x v="16"/>
    <n v="4"/>
    <x v="0"/>
    <n v="27.118644067796609"/>
  </r>
  <r>
    <n v="227"/>
    <x v="1"/>
    <x v="15"/>
    <x v="15"/>
    <d v="1965-07-17T00:00:00"/>
    <x v="2"/>
    <x v="1"/>
    <x v="50"/>
    <n v="12000"/>
    <x v="16"/>
    <n v="11"/>
    <x v="0"/>
    <n v="20.689655172413794"/>
  </r>
  <r>
    <n v="228"/>
    <x v="1"/>
    <x v="14"/>
    <x v="14"/>
    <d v="1963-09-21T00:00:00"/>
    <x v="0"/>
    <x v="1"/>
    <x v="147"/>
    <n v="14250"/>
    <x v="16"/>
    <n v="51"/>
    <x v="0"/>
    <n v="25"/>
  </r>
  <r>
    <n v="229"/>
    <x v="1"/>
    <x v="13"/>
    <x v="13"/>
    <d v="1940-08-21T00:00:00"/>
    <x v="2"/>
    <x v="1"/>
    <x v="148"/>
    <n v="10200"/>
    <x v="16"/>
    <n v="358"/>
    <x v="0"/>
    <n v="14.457831325301203"/>
  </r>
  <r>
    <n v="230"/>
    <x v="0"/>
    <x v="37"/>
    <x v="37"/>
    <d v="1934-02-04T00:00:00"/>
    <x v="0"/>
    <x v="1"/>
    <x v="54"/>
    <n v="15000"/>
    <x v="16"/>
    <n v="371"/>
    <x v="1"/>
    <n v="16.853932584269664"/>
  </r>
  <r>
    <n v="231"/>
    <x v="0"/>
    <x v="15"/>
    <x v="15"/>
    <d v="1965-01-09T00:00:00"/>
    <x v="1"/>
    <x v="0"/>
    <x v="1"/>
    <n v="21000"/>
    <x v="17"/>
    <n v="3"/>
    <x v="0"/>
    <n v="27.586206896551722"/>
  </r>
  <r>
    <n v="232"/>
    <x v="0"/>
    <x v="14"/>
    <x v="14"/>
    <d v="1963-09-13T00:00:00"/>
    <x v="4"/>
    <x v="0"/>
    <x v="149"/>
    <n v="33750"/>
    <x v="17"/>
    <n v="62"/>
    <x v="0"/>
    <n v="31.666666666666664"/>
  </r>
  <r>
    <n v="233"/>
    <x v="0"/>
    <x v="14"/>
    <x v="14"/>
    <d v="1963-07-21T00:00:00"/>
    <x v="0"/>
    <x v="1"/>
    <x v="105"/>
    <n v="15000"/>
    <x v="17"/>
    <n v="52"/>
    <x v="0"/>
    <n v="25"/>
  </r>
  <r>
    <n v="234"/>
    <x v="0"/>
    <x v="9"/>
    <x v="9"/>
    <d v="1960-11-12T00:00:00"/>
    <x v="0"/>
    <x v="1"/>
    <x v="150"/>
    <n v="19500"/>
    <x v="17"/>
    <n v="44"/>
    <x v="0"/>
    <n v="23.809523809523807"/>
  </r>
  <r>
    <n v="235"/>
    <x v="0"/>
    <x v="11"/>
    <x v="11"/>
    <d v="1962-09-11T00:00:00"/>
    <x v="4"/>
    <x v="0"/>
    <x v="151"/>
    <n v="31500"/>
    <x v="17"/>
    <n v="13"/>
    <x v="0"/>
    <n v="31.147540983606557"/>
  </r>
  <r>
    <n v="236"/>
    <x v="1"/>
    <x v="39"/>
    <x v="39"/>
    <d v="1969-05-02T00:00:00"/>
    <x v="3"/>
    <x v="1"/>
    <x v="83"/>
    <n v="12000"/>
    <x v="17"/>
    <n v="9"/>
    <x v="0"/>
    <n v="14.814814814814813"/>
  </r>
  <r>
    <n v="237"/>
    <x v="1"/>
    <x v="39"/>
    <x v="39"/>
    <d v="1969-06-04T00:00:00"/>
    <x v="2"/>
    <x v="1"/>
    <x v="152"/>
    <n v="11250"/>
    <x v="17"/>
    <n v="0"/>
    <x v="0"/>
    <n v="22.222222222222221"/>
  </r>
  <r>
    <n v="238"/>
    <x v="1"/>
    <x v="39"/>
    <x v="39"/>
    <d v="1969-06-15T00:00:00"/>
    <x v="2"/>
    <x v="1"/>
    <x v="13"/>
    <n v="11250"/>
    <x v="17"/>
    <n v="5"/>
    <x v="0"/>
    <n v="22.222222222222221"/>
  </r>
  <r>
    <n v="239"/>
    <x v="1"/>
    <x v="39"/>
    <x v="39"/>
    <d v="1969-09-14T00:00:00"/>
    <x v="2"/>
    <x v="1"/>
    <x v="11"/>
    <n v="11225"/>
    <x v="17"/>
    <n v="5"/>
    <x v="0"/>
    <n v="22.222222222222221"/>
  </r>
  <r>
    <n v="240"/>
    <x v="1"/>
    <x v="20"/>
    <x v="20"/>
    <d v="1961-06-15T00:00:00"/>
    <x v="1"/>
    <x v="0"/>
    <x v="153"/>
    <n v="18750"/>
    <x v="17"/>
    <n v="81"/>
    <x v="0"/>
    <n v="25.806451612903224"/>
  </r>
  <r>
    <n v="241"/>
    <x v="1"/>
    <x v="30"/>
    <x v="30"/>
    <d v="1936-08-27T00:00:00"/>
    <x v="3"/>
    <x v="1"/>
    <x v="154"/>
    <n v="10200"/>
    <x v="17"/>
    <n v="390"/>
    <x v="0"/>
    <n v="9.1954022988505741"/>
  </r>
  <r>
    <n v="242"/>
    <x v="1"/>
    <x v="26"/>
    <x v="26"/>
    <d v="1967-11-03T00:00:00"/>
    <x v="2"/>
    <x v="1"/>
    <x v="14"/>
    <n v="18000"/>
    <x v="17"/>
    <n v="4"/>
    <x v="0"/>
    <n v="21.428571428571427"/>
  </r>
  <r>
    <n v="243"/>
    <x v="1"/>
    <x v="39"/>
    <x v="39"/>
    <d v="1969-02-10T00:00:00"/>
    <x v="2"/>
    <x v="1"/>
    <x v="128"/>
    <n v="10950"/>
    <x v="17"/>
    <n v="0"/>
    <x v="0"/>
    <n v="22.222222222222221"/>
  </r>
  <r>
    <n v="244"/>
    <x v="1"/>
    <x v="39"/>
    <x v="39"/>
    <d v="1969-09-15T00:00:00"/>
    <x v="3"/>
    <x v="1"/>
    <x v="54"/>
    <n v="10950"/>
    <x v="17"/>
    <n v="5"/>
    <x v="0"/>
    <n v="14.814814814814813"/>
  </r>
  <r>
    <n v="245"/>
    <x v="1"/>
    <x v="39"/>
    <x v="39"/>
    <d v="1969-03-16T00:00:00"/>
    <x v="2"/>
    <x v="1"/>
    <x v="102"/>
    <n v="11550"/>
    <x v="17"/>
    <n v="18"/>
    <x v="0"/>
    <n v="22.222222222222221"/>
  </r>
  <r>
    <n v="246"/>
    <x v="1"/>
    <x v="25"/>
    <x v="25"/>
    <d v="1968-01-14T00:00:00"/>
    <x v="2"/>
    <x v="1"/>
    <x v="155"/>
    <n v="11250"/>
    <x v="17"/>
    <n v="0"/>
    <x v="0"/>
    <n v="21.818181818181817"/>
  </r>
  <r>
    <n v="247"/>
    <x v="1"/>
    <x v="25"/>
    <x v="25"/>
    <d v="1968-05-13T00:00:00"/>
    <x v="2"/>
    <x v="1"/>
    <x v="95"/>
    <n v="10950"/>
    <x v="17"/>
    <n v="11"/>
    <x v="0"/>
    <n v="21.818181818181817"/>
  </r>
  <r>
    <n v="248"/>
    <x v="1"/>
    <x v="39"/>
    <x v="39"/>
    <d v="1969-04-09T00:00:00"/>
    <x v="2"/>
    <x v="1"/>
    <x v="78"/>
    <n v="10950"/>
    <x v="17"/>
    <n v="9"/>
    <x v="0"/>
    <n v="22.222222222222221"/>
  </r>
  <r>
    <n v="249"/>
    <x v="1"/>
    <x v="39"/>
    <x v="39"/>
    <d v="1969-05-09T00:00:00"/>
    <x v="2"/>
    <x v="1"/>
    <x v="115"/>
    <n v="12000"/>
    <x v="17"/>
    <n v="11"/>
    <x v="0"/>
    <n v="22.222222222222221"/>
  </r>
  <r>
    <n v="250"/>
    <x v="1"/>
    <x v="6"/>
    <x v="6"/>
    <d v="1966-10-10T00:00:00"/>
    <x v="0"/>
    <x v="1"/>
    <x v="156"/>
    <n v="12750"/>
    <x v="17"/>
    <n v="19"/>
    <x v="0"/>
    <n v="26.315789473684209"/>
  </r>
  <r>
    <n v="251"/>
    <x v="1"/>
    <x v="39"/>
    <x v="39"/>
    <d v="1969-01-19T00:00:00"/>
    <x v="2"/>
    <x v="1"/>
    <x v="128"/>
    <n v="11250"/>
    <x v="17"/>
    <n v="13"/>
    <x v="0"/>
    <n v="22.222222222222221"/>
  </r>
  <r>
    <n v="252"/>
    <x v="0"/>
    <x v="39"/>
    <x v="39"/>
    <d v="1969-09-18T00:00:00"/>
    <x v="2"/>
    <x v="1"/>
    <x v="115"/>
    <n v="11400"/>
    <x v="17"/>
    <n v="9"/>
    <x v="1"/>
    <n v="22.222222222222221"/>
  </r>
  <r>
    <n v="253"/>
    <x v="1"/>
    <x v="17"/>
    <x v="17"/>
    <d v="1942-02-21T00:00:00"/>
    <x v="3"/>
    <x v="1"/>
    <x v="120"/>
    <n v="10200"/>
    <x v="17"/>
    <n v="0"/>
    <x v="1"/>
    <n v="9.8765432098765427"/>
  </r>
  <r>
    <n v="254"/>
    <x v="0"/>
    <x v="12"/>
    <x v="12"/>
    <d v="1964-02-08T00:00:00"/>
    <x v="6"/>
    <x v="0"/>
    <x v="157"/>
    <n v="32490"/>
    <x v="18"/>
    <n v="29"/>
    <x v="0"/>
    <n v="30.508474576271187"/>
  </r>
  <r>
    <n v="255"/>
    <x v="0"/>
    <x v="29"/>
    <x v="29"/>
    <d v="1932-08-15T00:00:00"/>
    <x v="2"/>
    <x v="2"/>
    <x v="139"/>
    <n v="15750"/>
    <x v="18"/>
    <n v="460"/>
    <x v="0"/>
    <n v="13.186813186813188"/>
  </r>
  <r>
    <n v="256"/>
    <x v="0"/>
    <x v="24"/>
    <x v="24"/>
    <d v="1948-01-03T00:00:00"/>
    <x v="4"/>
    <x v="0"/>
    <x v="158"/>
    <n v="27480"/>
    <x v="18"/>
    <n v="221"/>
    <x v="0"/>
    <n v="25.333333333333336"/>
  </r>
  <r>
    <n v="257"/>
    <x v="0"/>
    <x v="31"/>
    <x v="31"/>
    <d v="1951-09-24T00:00:00"/>
    <x v="4"/>
    <x v="0"/>
    <x v="159"/>
    <n v="36750"/>
    <x v="18"/>
    <n v="199"/>
    <x v="0"/>
    <n v="26.388888888888889"/>
  </r>
  <r>
    <n v="258"/>
    <x v="0"/>
    <x v="39"/>
    <x v="39"/>
    <d v="1969-03-09T00:00:00"/>
    <x v="3"/>
    <x v="1"/>
    <x v="160"/>
    <n v="11550"/>
    <x v="18"/>
    <n v="24"/>
    <x v="0"/>
    <n v="14.814814814814813"/>
  </r>
  <r>
    <n v="259"/>
    <x v="1"/>
    <x v="39"/>
    <x v="39"/>
    <d v="1969-03-15T00:00:00"/>
    <x v="2"/>
    <x v="1"/>
    <x v="95"/>
    <n v="11250"/>
    <x v="18"/>
    <n v="5"/>
    <x v="0"/>
    <n v="22.222222222222221"/>
  </r>
  <r>
    <n v="260"/>
    <x v="1"/>
    <x v="39"/>
    <x v="39"/>
    <d v="1969-02-20T00:00:00"/>
    <x v="2"/>
    <x v="1"/>
    <x v="40"/>
    <n v="11250"/>
    <x v="18"/>
    <n v="5"/>
    <x v="0"/>
    <n v="22.222222222222221"/>
  </r>
  <r>
    <n v="261"/>
    <x v="1"/>
    <x v="39"/>
    <x v="39"/>
    <d v="1969-03-27T00:00:00"/>
    <x v="2"/>
    <x v="1"/>
    <x v="161"/>
    <n v="11250"/>
    <x v="18"/>
    <n v="18"/>
    <x v="0"/>
    <n v="22.222222222222221"/>
  </r>
  <r>
    <n v="262"/>
    <x v="1"/>
    <x v="25"/>
    <x v="25"/>
    <d v="1968-06-20T00:00:00"/>
    <x v="2"/>
    <x v="1"/>
    <x v="68"/>
    <n v="10950"/>
    <x v="18"/>
    <n v="8"/>
    <x v="0"/>
    <n v="21.818181818181817"/>
  </r>
  <r>
    <n v="263"/>
    <x v="1"/>
    <x v="25"/>
    <x v="25"/>
    <d v="1968-10-13T00:00:00"/>
    <x v="2"/>
    <x v="1"/>
    <x v="77"/>
    <n v="11250"/>
    <x v="18"/>
    <n v="4"/>
    <x v="0"/>
    <n v="21.818181818181817"/>
  </r>
  <r>
    <n v="264"/>
    <x v="1"/>
    <x v="39"/>
    <x v="39"/>
    <d v="1969-01-16T00:00:00"/>
    <x v="2"/>
    <x v="1"/>
    <x v="162"/>
    <n v="11250"/>
    <x v="18"/>
    <n v="8"/>
    <x v="0"/>
    <n v="22.222222222222221"/>
  </r>
  <r>
    <n v="265"/>
    <x v="1"/>
    <x v="39"/>
    <x v="39"/>
    <d v="1969-09-24T00:00:00"/>
    <x v="2"/>
    <x v="1"/>
    <x v="161"/>
    <n v="11250"/>
    <x v="18"/>
    <n v="0"/>
    <x v="0"/>
    <n v="22.222222222222221"/>
  </r>
  <r>
    <n v="266"/>
    <x v="1"/>
    <x v="14"/>
    <x v="14"/>
    <d v="1963-10-07T00:00:00"/>
    <x v="1"/>
    <x v="1"/>
    <x v="125"/>
    <n v="17250"/>
    <x v="18"/>
    <n v="3"/>
    <x v="0"/>
    <n v="26.666666666666668"/>
  </r>
  <r>
    <n v="267"/>
    <x v="1"/>
    <x v="39"/>
    <x v="39"/>
    <d v="1969-08-24T00:00:00"/>
    <x v="2"/>
    <x v="1"/>
    <x v="113"/>
    <n v="10950"/>
    <x v="18"/>
    <n v="0"/>
    <x v="0"/>
    <n v="22.222222222222221"/>
  </r>
  <r>
    <n v="268"/>
    <x v="0"/>
    <x v="30"/>
    <x v="30"/>
    <d v="1936-05-16T00:00:00"/>
    <x v="2"/>
    <x v="1"/>
    <x v="40"/>
    <n v="15000"/>
    <x v="18"/>
    <n v="272"/>
    <x v="1"/>
    <n v="13.793103448275861"/>
  </r>
  <r>
    <n v="269"/>
    <x v="0"/>
    <x v="6"/>
    <x v="6"/>
    <d v="1966-03-17T00:00:00"/>
    <x v="0"/>
    <x v="1"/>
    <x v="1"/>
    <n v="17250"/>
    <x v="19"/>
    <n v="38"/>
    <x v="0"/>
    <n v="26.315789473684209"/>
  </r>
  <r>
    <n v="270"/>
    <x v="0"/>
    <x v="3"/>
    <x v="3"/>
    <d v="1947-10-29T00:00:00"/>
    <x v="0"/>
    <x v="1"/>
    <x v="163"/>
    <n v="18000"/>
    <x v="19"/>
    <n v="261"/>
    <x v="0"/>
    <n v="19.736842105263158"/>
  </r>
  <r>
    <n v="271"/>
    <x v="0"/>
    <x v="14"/>
    <x v="14"/>
    <d v="1963-08-24T00:00:00"/>
    <x v="0"/>
    <x v="1"/>
    <x v="11"/>
    <n v="16500"/>
    <x v="19"/>
    <n v="55"/>
    <x v="0"/>
    <n v="25"/>
  </r>
  <r>
    <n v="272"/>
    <x v="0"/>
    <x v="12"/>
    <x v="12"/>
    <d v="1964-06-17T00:00:00"/>
    <x v="6"/>
    <x v="1"/>
    <x v="164"/>
    <n v="31980"/>
    <x v="19"/>
    <n v="30"/>
    <x v="0"/>
    <n v="30.508474576271187"/>
  </r>
  <r>
    <n v="273"/>
    <x v="0"/>
    <x v="33"/>
    <x v="33"/>
    <d v="1939-11-12T00:00:00"/>
    <x v="2"/>
    <x v="2"/>
    <x v="41"/>
    <n v="15750"/>
    <x v="19"/>
    <n v="308"/>
    <x v="0"/>
    <n v="14.285714285714285"/>
  </r>
  <r>
    <n v="274"/>
    <x v="0"/>
    <x v="12"/>
    <x v="12"/>
    <d v="1964-08-04T00:00:00"/>
    <x v="1"/>
    <x v="0"/>
    <x v="165"/>
    <n v="21750"/>
    <x v="19"/>
    <n v="12"/>
    <x v="0"/>
    <n v="27.118644067796609"/>
  </r>
  <r>
    <n v="275"/>
    <x v="0"/>
    <x v="14"/>
    <x v="14"/>
    <d v="1963-01-14T00:00:00"/>
    <x v="2"/>
    <x v="1"/>
    <x v="50"/>
    <n v="16500"/>
    <x v="19"/>
    <n v="94"/>
    <x v="0"/>
    <n v="20"/>
  </r>
  <r>
    <n v="276"/>
    <x v="0"/>
    <x v="15"/>
    <x v="15"/>
    <d v="1965-05-11T00:00:00"/>
    <x v="1"/>
    <x v="0"/>
    <x v="166"/>
    <n v="21000"/>
    <x v="19"/>
    <n v="12"/>
    <x v="0"/>
    <n v="27.586206896551722"/>
  </r>
  <r>
    <n v="277"/>
    <x v="1"/>
    <x v="15"/>
    <x v="15"/>
    <d v="1965-05-20T00:00:00"/>
    <x v="1"/>
    <x v="0"/>
    <x v="167"/>
    <n v="17490"/>
    <x v="19"/>
    <n v="20"/>
    <x v="0"/>
    <n v="27.586206896551722"/>
  </r>
  <r>
    <n v="278"/>
    <x v="1"/>
    <x v="36"/>
    <x v="36"/>
    <d v="1943-06-12T00:00:00"/>
    <x v="3"/>
    <x v="1"/>
    <x v="107"/>
    <n v="12000"/>
    <x v="19"/>
    <n v="70"/>
    <x v="0"/>
    <n v="10"/>
  </r>
  <r>
    <n v="279"/>
    <x v="1"/>
    <x v="39"/>
    <x v="39"/>
    <d v="1969-04-16T00:00:00"/>
    <x v="2"/>
    <x v="1"/>
    <x v="100"/>
    <n v="12000"/>
    <x v="19"/>
    <n v="8"/>
    <x v="0"/>
    <n v="22.222222222222221"/>
  </r>
  <r>
    <n v="280"/>
    <x v="1"/>
    <x v="39"/>
    <x v="39"/>
    <d v="1969-10-20T00:00:00"/>
    <x v="2"/>
    <x v="1"/>
    <x v="69"/>
    <n v="10950"/>
    <x v="19"/>
    <n v="5"/>
    <x v="0"/>
    <n v="22.222222222222221"/>
  </r>
  <r>
    <n v="281"/>
    <x v="0"/>
    <x v="38"/>
    <x v="38"/>
    <d v="1945-02-18T00:00:00"/>
    <x v="3"/>
    <x v="2"/>
    <x v="125"/>
    <n v="15750"/>
    <x v="19"/>
    <n v="246"/>
    <x v="1"/>
    <n v="10.256410256410255"/>
  </r>
  <r>
    <n v="282"/>
    <x v="0"/>
    <x v="14"/>
    <x v="14"/>
    <d v="1963-09-15T00:00:00"/>
    <x v="7"/>
    <x v="1"/>
    <x v="7"/>
    <n v="15000"/>
    <x v="19"/>
    <n v="47"/>
    <x v="1"/>
    <n v="23.333333333333332"/>
  </r>
  <r>
    <n v="283"/>
    <x v="0"/>
    <x v="14"/>
    <x v="14"/>
    <d v="1963-02-25T00:00:00"/>
    <x v="4"/>
    <x v="0"/>
    <x v="157"/>
    <n v="32010"/>
    <x v="20"/>
    <n v="35"/>
    <x v="0"/>
    <n v="31.666666666666664"/>
  </r>
  <r>
    <n v="284"/>
    <x v="0"/>
    <x v="20"/>
    <x v="20"/>
    <d v="1961-10-10T00:00:00"/>
    <x v="4"/>
    <x v="0"/>
    <x v="168"/>
    <n v="33000"/>
    <x v="20"/>
    <n v="45"/>
    <x v="0"/>
    <n v="30.64516129032258"/>
  </r>
  <r>
    <n v="285"/>
    <x v="0"/>
    <x v="28"/>
    <x v="28"/>
    <d v="1930-05-28T00:00:00"/>
    <x v="3"/>
    <x v="2"/>
    <x v="39"/>
    <n v="15750"/>
    <x v="20"/>
    <n v="429"/>
    <x v="0"/>
    <n v="8.6021505376344098"/>
  </r>
  <r>
    <n v="286"/>
    <x v="0"/>
    <x v="1"/>
    <x v="1"/>
    <d v="1958-03-07T00:00:00"/>
    <x v="0"/>
    <x v="0"/>
    <x v="169"/>
    <n v="25500"/>
    <x v="20"/>
    <n v="133"/>
    <x v="0"/>
    <n v="23.076923076923077"/>
  </r>
  <r>
    <n v="287"/>
    <x v="0"/>
    <x v="15"/>
    <x v="15"/>
    <d v="1965-01-18T00:00:00"/>
    <x v="1"/>
    <x v="1"/>
    <x v="170"/>
    <n v="19500"/>
    <x v="20"/>
    <n v="20"/>
    <x v="0"/>
    <n v="27.586206896551722"/>
  </r>
  <r>
    <n v="288"/>
    <x v="0"/>
    <x v="4"/>
    <x v="4"/>
    <d v="1955-01-22T00:00:00"/>
    <x v="0"/>
    <x v="0"/>
    <x v="171"/>
    <n v="23730"/>
    <x v="20"/>
    <n v="176"/>
    <x v="0"/>
    <n v="22.058823529411764"/>
  </r>
  <r>
    <n v="289"/>
    <x v="0"/>
    <x v="12"/>
    <x v="12"/>
    <d v="1964-10-27T00:00:00"/>
    <x v="5"/>
    <x v="0"/>
    <x v="99"/>
    <n v="30750"/>
    <x v="20"/>
    <n v="26"/>
    <x v="0"/>
    <n v="28.8135593220339"/>
  </r>
  <r>
    <n v="290"/>
    <x v="0"/>
    <x v="18"/>
    <x v="18"/>
    <d v="1954-04-05T00:00:00"/>
    <x v="6"/>
    <x v="0"/>
    <x v="172"/>
    <n v="36240"/>
    <x v="20"/>
    <n v="149"/>
    <x v="0"/>
    <n v="26.086956521739129"/>
  </r>
  <r>
    <n v="291"/>
    <x v="0"/>
    <x v="37"/>
    <x v="37"/>
    <d v="1934-09-23T00:00:00"/>
    <x v="2"/>
    <x v="2"/>
    <x v="108"/>
    <n v="15750"/>
    <x v="20"/>
    <n v="387"/>
    <x v="0"/>
    <n v="13.48314606741573"/>
  </r>
  <r>
    <n v="292"/>
    <x v="0"/>
    <x v="14"/>
    <x v="14"/>
    <d v="1963-05-07T00:00:00"/>
    <x v="7"/>
    <x v="1"/>
    <x v="70"/>
    <n v="15000"/>
    <x v="20"/>
    <n v="53"/>
    <x v="0"/>
    <n v="23.333333333333332"/>
  </r>
  <r>
    <n v="293"/>
    <x v="0"/>
    <x v="15"/>
    <x v="15"/>
    <d v="1965-09-19T00:00:00"/>
    <x v="0"/>
    <x v="1"/>
    <x v="47"/>
    <n v="14250"/>
    <x v="20"/>
    <n v="24"/>
    <x v="0"/>
    <n v="25.862068965517242"/>
  </r>
  <r>
    <n v="294"/>
    <x v="0"/>
    <x v="25"/>
    <x v="25"/>
    <d v="1968-10-10T00:00:00"/>
    <x v="2"/>
    <x v="1"/>
    <x v="102"/>
    <n v="12750"/>
    <x v="20"/>
    <n v="25"/>
    <x v="0"/>
    <n v="21.818181818181817"/>
  </r>
  <r>
    <n v="295"/>
    <x v="0"/>
    <x v="29"/>
    <x v="29"/>
    <d v="1932-08-20T00:00:00"/>
    <x v="3"/>
    <x v="1"/>
    <x v="8"/>
    <n v="15750"/>
    <x v="20"/>
    <n v="476"/>
    <x v="0"/>
    <n v="8.791208791208792"/>
  </r>
  <r>
    <n v="296"/>
    <x v="0"/>
    <x v="12"/>
    <x v="12"/>
    <d v="1964-02-12T00:00:00"/>
    <x v="2"/>
    <x v="1"/>
    <x v="49"/>
    <n v="15000"/>
    <x v="20"/>
    <n v="48"/>
    <x v="0"/>
    <n v="20.33898305084746"/>
  </r>
  <r>
    <n v="297"/>
    <x v="1"/>
    <x v="17"/>
    <x v="17"/>
    <d v="1942-04-16T00:00:00"/>
    <x v="2"/>
    <x v="1"/>
    <x v="161"/>
    <n v="15300"/>
    <x v="20"/>
    <n v="209"/>
    <x v="0"/>
    <n v="14.814814814814813"/>
  </r>
  <r>
    <n v="298"/>
    <x v="1"/>
    <x v="6"/>
    <x v="6"/>
    <d v="1966-08-24T00:00:00"/>
    <x v="2"/>
    <x v="1"/>
    <x v="76"/>
    <n v="13500"/>
    <x v="20"/>
    <n v="47"/>
    <x v="0"/>
    <n v="21.052631578947366"/>
  </r>
  <r>
    <n v="299"/>
    <x v="1"/>
    <x v="15"/>
    <x v="15"/>
    <d v="1965-05-11T00:00:00"/>
    <x v="0"/>
    <x v="1"/>
    <x v="25"/>
    <n v="18000"/>
    <x v="20"/>
    <n v="6"/>
    <x v="0"/>
    <n v="25.862068965517242"/>
  </r>
  <r>
    <n v="300"/>
    <x v="0"/>
    <x v="9"/>
    <x v="9"/>
    <d v="1960-05-26T00:00:00"/>
    <x v="1"/>
    <x v="1"/>
    <x v="105"/>
    <n v="15000"/>
    <x v="20"/>
    <n v="105"/>
    <x v="1"/>
    <n v="25.396825396825395"/>
  </r>
  <r>
    <n v="301"/>
    <x v="0"/>
    <x v="25"/>
    <x v="25"/>
    <d v="1968-08-04T00:00:00"/>
    <x v="2"/>
    <x v="1"/>
    <x v="91"/>
    <n v="13500"/>
    <x v="20"/>
    <n v="7"/>
    <x v="1"/>
    <n v="21.818181818181817"/>
  </r>
  <r>
    <n v="302"/>
    <x v="0"/>
    <x v="33"/>
    <x v="33"/>
    <d v="1939-09-28T00:00:00"/>
    <x v="3"/>
    <x v="1"/>
    <x v="40"/>
    <n v="15000"/>
    <x v="20"/>
    <n v="320"/>
    <x v="1"/>
    <n v="9.5238095238095237"/>
  </r>
  <r>
    <n v="303"/>
    <x v="0"/>
    <x v="21"/>
    <x v="21"/>
    <d v="1938-02-10T00:00:00"/>
    <x v="2"/>
    <x v="2"/>
    <x v="108"/>
    <n v="15750"/>
    <x v="20"/>
    <n v="281"/>
    <x v="1"/>
    <n v="14.117647058823529"/>
  </r>
  <r>
    <n v="304"/>
    <x v="1"/>
    <x v="38"/>
    <x v="38"/>
    <d v="1945-09-28T00:00:00"/>
    <x v="0"/>
    <x v="1"/>
    <x v="106"/>
    <n v="13500"/>
    <x v="20"/>
    <n v="51"/>
    <x v="1"/>
    <n v="19.230769230769234"/>
  </r>
  <r>
    <n v="305"/>
    <x v="0"/>
    <x v="32"/>
    <x v="32"/>
    <d v="1941-10-25T00:00:00"/>
    <x v="2"/>
    <x v="2"/>
    <x v="39"/>
    <n v="15750"/>
    <x v="21"/>
    <n v="317"/>
    <x v="0"/>
    <n v="14.634146341463413"/>
  </r>
  <r>
    <n v="306"/>
    <x v="0"/>
    <x v="6"/>
    <x v="6"/>
    <d v="1966-04-05T00:00:00"/>
    <x v="0"/>
    <x v="1"/>
    <x v="39"/>
    <n v="16500"/>
    <x v="21"/>
    <n v="41"/>
    <x v="0"/>
    <n v="26.315789473684209"/>
  </r>
  <r>
    <n v="307"/>
    <x v="0"/>
    <x v="38"/>
    <x v="38"/>
    <d v="1945-07-24T00:00:00"/>
    <x v="1"/>
    <x v="0"/>
    <x v="173"/>
    <n v="32490"/>
    <x v="21"/>
    <n v="264"/>
    <x v="0"/>
    <n v="20.512820512820511"/>
  </r>
  <r>
    <n v="308"/>
    <x v="0"/>
    <x v="14"/>
    <x v="14"/>
    <d v="1963-02-01T00:00:00"/>
    <x v="0"/>
    <x v="1"/>
    <x v="125"/>
    <n v="18000"/>
    <x v="21"/>
    <n v="63"/>
    <x v="0"/>
    <n v="25"/>
  </r>
  <r>
    <n v="309"/>
    <x v="0"/>
    <x v="12"/>
    <x v="12"/>
    <d v="1964-07-19T00:00:00"/>
    <x v="0"/>
    <x v="1"/>
    <x v="18"/>
    <n v="15750"/>
    <x v="21"/>
    <n v="38"/>
    <x v="0"/>
    <n v="25.423728813559322"/>
  </r>
  <r>
    <n v="310"/>
    <x v="0"/>
    <x v="12"/>
    <x v="12"/>
    <d v="1964-03-23T00:00:00"/>
    <x v="1"/>
    <x v="1"/>
    <x v="174"/>
    <n v="21240"/>
    <x v="21"/>
    <n v="22"/>
    <x v="0"/>
    <n v="27.118644067796609"/>
  </r>
  <r>
    <n v="311"/>
    <x v="1"/>
    <x v="31"/>
    <x v="31"/>
    <d v="1951-02-15T00:00:00"/>
    <x v="2"/>
    <x v="1"/>
    <x v="54"/>
    <n v="12000"/>
    <x v="21"/>
    <n v="63"/>
    <x v="0"/>
    <n v="16.666666666666664"/>
  </r>
  <r>
    <n v="312"/>
    <x v="1"/>
    <x v="14"/>
    <x v="14"/>
    <d v="1963-03-12T00:00:00"/>
    <x v="2"/>
    <x v="1"/>
    <x v="147"/>
    <n v="14250"/>
    <x v="21"/>
    <n v="64"/>
    <x v="0"/>
    <n v="20"/>
  </r>
  <r>
    <n v="313"/>
    <x v="1"/>
    <x v="39"/>
    <x v="39"/>
    <d v="1969-10-25T00:00:00"/>
    <x v="2"/>
    <x v="1"/>
    <x v="160"/>
    <n v="11250"/>
    <x v="21"/>
    <n v="0"/>
    <x v="0"/>
    <n v="22.222222222222221"/>
  </r>
  <r>
    <n v="314"/>
    <x v="1"/>
    <x v="6"/>
    <x v="6"/>
    <d v="1966-11-24T00:00:00"/>
    <x v="2"/>
    <x v="1"/>
    <x v="116"/>
    <n v="13500"/>
    <x v="21"/>
    <n v="38"/>
    <x v="0"/>
    <n v="21.052631578947366"/>
  </r>
  <r>
    <n v="315"/>
    <x v="1"/>
    <x v="39"/>
    <x v="39"/>
    <d v="1969-09-19T00:00:00"/>
    <x v="2"/>
    <x v="1"/>
    <x v="125"/>
    <n v="12150"/>
    <x v="21"/>
    <n v="4"/>
    <x v="0"/>
    <n v="22.222222222222221"/>
  </r>
  <r>
    <n v="316"/>
    <x v="0"/>
    <x v="9"/>
    <x v="9"/>
    <d v="1960-01-14T00:00:00"/>
    <x v="0"/>
    <x v="1"/>
    <x v="11"/>
    <n v="15000"/>
    <x v="21"/>
    <n v="52"/>
    <x v="1"/>
    <n v="23.809523809523807"/>
  </r>
  <r>
    <n v="317"/>
    <x v="0"/>
    <x v="39"/>
    <x v="39"/>
    <d v="1969-02-27T00:00:00"/>
    <x v="2"/>
    <x v="1"/>
    <x v="11"/>
    <n v="11550"/>
    <x v="21"/>
    <n v="12"/>
    <x v="1"/>
    <n v="22.222222222222221"/>
  </r>
  <r>
    <n v="318"/>
    <x v="0"/>
    <x v="20"/>
    <x v="20"/>
    <d v="1961-02-19T00:00:00"/>
    <x v="1"/>
    <x v="0"/>
    <x v="175"/>
    <n v="21990"/>
    <x v="22"/>
    <n v="61"/>
    <x v="0"/>
    <n v="25.806451612903224"/>
  </r>
  <r>
    <n v="319"/>
    <x v="0"/>
    <x v="6"/>
    <x v="6"/>
    <d v="1966-03-02T00:00:00"/>
    <x v="0"/>
    <x v="1"/>
    <x v="176"/>
    <n v="15750"/>
    <x v="22"/>
    <n v="12"/>
    <x v="0"/>
    <n v="26.315789473684209"/>
  </r>
  <r>
    <n v="320"/>
    <x v="0"/>
    <x v="30"/>
    <x v="30"/>
    <d v="1936-11-10T00:00:00"/>
    <x v="2"/>
    <x v="1"/>
    <x v="78"/>
    <n v="15000"/>
    <x v="22"/>
    <n v="385"/>
    <x v="0"/>
    <n v="13.793103448275861"/>
  </r>
  <r>
    <n v="321"/>
    <x v="1"/>
    <x v="27"/>
    <x v="27"/>
    <d v="1953-10-26T00:00:00"/>
    <x v="2"/>
    <x v="1"/>
    <x v="78"/>
    <n v="12000"/>
    <x v="22"/>
    <n v="6"/>
    <x v="0"/>
    <n v="17.142857142857142"/>
  </r>
  <r>
    <n v="322"/>
    <x v="1"/>
    <x v="21"/>
    <x v="21"/>
    <d v="1938-03-02T00:00:00"/>
    <x v="2"/>
    <x v="1"/>
    <x v="54"/>
    <n v="14250"/>
    <x v="22"/>
    <n v="90"/>
    <x v="0"/>
    <n v="14.117647058823529"/>
  </r>
  <r>
    <n v="323"/>
    <x v="1"/>
    <x v="26"/>
    <x v="26"/>
    <d v="1967-05-13T00:00:00"/>
    <x v="0"/>
    <x v="1"/>
    <x v="115"/>
    <n v="12000"/>
    <x v="22"/>
    <n v="7"/>
    <x v="0"/>
    <n v="26.785714285714285"/>
  </r>
  <r>
    <n v="324"/>
    <x v="1"/>
    <x v="6"/>
    <x v="6"/>
    <d v="1966-10-14T00:00:00"/>
    <x v="2"/>
    <x v="1"/>
    <x v="177"/>
    <n v="15000"/>
    <x v="22"/>
    <n v="22"/>
    <x v="0"/>
    <n v="21.052631578947366"/>
  </r>
  <r>
    <n v="325"/>
    <x v="1"/>
    <x v="37"/>
    <x v="37"/>
    <d v="1934-11-04T00:00:00"/>
    <x v="3"/>
    <x v="1"/>
    <x v="178"/>
    <n v="10200"/>
    <x v="22"/>
    <n v="76"/>
    <x v="0"/>
    <n v="8.9887640449438209"/>
  </r>
  <r>
    <n v="326"/>
    <x v="0"/>
    <x v="1"/>
    <x v="1"/>
    <d v="1958-07-24T00:00:00"/>
    <x v="3"/>
    <x v="2"/>
    <x v="179"/>
    <n v="15750"/>
    <x v="22"/>
    <n v="144"/>
    <x v="1"/>
    <n v="12.307692307692308"/>
  </r>
  <r>
    <n v="327"/>
    <x v="0"/>
    <x v="15"/>
    <x v="15"/>
    <d v="1965-03-02T00:00:00"/>
    <x v="2"/>
    <x v="1"/>
    <x v="102"/>
    <n v="15750"/>
    <x v="22"/>
    <n v="18"/>
    <x v="1"/>
    <n v="20.689655172413794"/>
  </r>
  <r>
    <n v="328"/>
    <x v="0"/>
    <x v="0"/>
    <x v="0"/>
    <d v="1952-10-25T00:00:00"/>
    <x v="6"/>
    <x v="0"/>
    <x v="56"/>
    <n v="32490"/>
    <x v="23"/>
    <n v="125"/>
    <x v="0"/>
    <n v="25.352112676056336"/>
  </r>
  <r>
    <n v="329"/>
    <x v="0"/>
    <x v="1"/>
    <x v="1"/>
    <d v="1958-08-24T00:00:00"/>
    <x v="6"/>
    <x v="0"/>
    <x v="180"/>
    <n v="34980"/>
    <x v="23"/>
    <n v="74"/>
    <x v="0"/>
    <n v="27.692307692307693"/>
  </r>
  <r>
    <n v="330"/>
    <x v="0"/>
    <x v="23"/>
    <x v="23"/>
    <d v="1959-05-09T00:00:00"/>
    <x v="0"/>
    <x v="1"/>
    <x v="13"/>
    <n v="17250"/>
    <x v="23"/>
    <n v="132"/>
    <x v="0"/>
    <n v="23.4375"/>
  </r>
  <r>
    <n v="331"/>
    <x v="1"/>
    <x v="17"/>
    <x v="17"/>
    <d v="1942-02-04T00:00:00"/>
    <x v="2"/>
    <x v="1"/>
    <x v="100"/>
    <n v="12000"/>
    <x v="23"/>
    <n v="144"/>
    <x v="0"/>
    <n v="14.814814814814813"/>
  </r>
  <r>
    <n v="332"/>
    <x v="1"/>
    <x v="12"/>
    <x v="12"/>
    <d v="1964-05-10T00:00:00"/>
    <x v="1"/>
    <x v="1"/>
    <x v="181"/>
    <n v="18000"/>
    <x v="23"/>
    <n v="26"/>
    <x v="0"/>
    <n v="27.118644067796609"/>
  </r>
  <r>
    <n v="333"/>
    <x v="1"/>
    <x v="15"/>
    <x v="15"/>
    <d v="1965-01-26T00:00:00"/>
    <x v="0"/>
    <x v="1"/>
    <x v="182"/>
    <n v="18000"/>
    <x v="23"/>
    <n v="5"/>
    <x v="0"/>
    <n v="25.862068965517242"/>
  </r>
  <r>
    <n v="334"/>
    <x v="1"/>
    <x v="6"/>
    <x v="6"/>
    <d v="1966-05-09T00:00:00"/>
    <x v="2"/>
    <x v="1"/>
    <x v="100"/>
    <n v="10950"/>
    <x v="23"/>
    <n v="32"/>
    <x v="1"/>
    <n v="21.052631578947366"/>
  </r>
  <r>
    <n v="335"/>
    <x v="0"/>
    <x v="28"/>
    <x v="28"/>
    <d v="1930-02-26T00:00:00"/>
    <x v="3"/>
    <x v="2"/>
    <x v="118"/>
    <n v="15750"/>
    <x v="24"/>
    <n v="408"/>
    <x v="0"/>
    <n v="8.6021505376344098"/>
  </r>
  <r>
    <n v="336"/>
    <x v="0"/>
    <x v="12"/>
    <x v="12"/>
    <d v="1964-01-10T00:00:00"/>
    <x v="1"/>
    <x v="0"/>
    <x v="183"/>
    <n v="21240"/>
    <x v="24"/>
    <n v="45"/>
    <x v="0"/>
    <n v="27.118644067796609"/>
  </r>
  <r>
    <n v="337"/>
    <x v="1"/>
    <x v="40"/>
    <x v="40"/>
    <d v="1970-01-27T00:00:00"/>
    <x v="2"/>
    <x v="1"/>
    <x v="184"/>
    <n v="11550"/>
    <x v="24"/>
    <n v="2"/>
    <x v="0"/>
    <n v="22.641509433962266"/>
  </r>
  <r>
    <n v="338"/>
    <x v="1"/>
    <x v="21"/>
    <x v="21"/>
    <d v="1938-08-12T00:00:00"/>
    <x v="3"/>
    <x v="1"/>
    <x v="185"/>
    <n v="10200"/>
    <x v="24"/>
    <n v="43"/>
    <x v="0"/>
    <n v="9.4117647058823533"/>
  </r>
  <r>
    <n v="339"/>
    <x v="1"/>
    <x v="17"/>
    <x v="17"/>
    <d v="1942-11-07T00:00:00"/>
    <x v="3"/>
    <x v="1"/>
    <x v="104"/>
    <n v="10650"/>
    <x v="24"/>
    <n v="281"/>
    <x v="0"/>
    <n v="9.8765432098765427"/>
  </r>
  <r>
    <n v="340"/>
    <x v="1"/>
    <x v="37"/>
    <x v="37"/>
    <d v="1934-05-06T00:00:00"/>
    <x v="3"/>
    <x v="1"/>
    <x v="20"/>
    <n v="12450"/>
    <x v="24"/>
    <n v="318"/>
    <x v="0"/>
    <n v="8.9887640449438209"/>
  </r>
  <r>
    <n v="341"/>
    <x v="0"/>
    <x v="38"/>
    <x v="38"/>
    <d v="1945-01-20T00:00:00"/>
    <x v="2"/>
    <x v="0"/>
    <x v="186"/>
    <n v="33750"/>
    <x v="24"/>
    <n v="272"/>
    <x v="1"/>
    <n v="15.384615384615385"/>
  </r>
  <r>
    <n v="342"/>
    <x v="1"/>
    <x v="24"/>
    <x v="24"/>
    <d v="1948-06-01T00:00:00"/>
    <x v="2"/>
    <x v="1"/>
    <x v="100"/>
    <n v="14250"/>
    <x v="24"/>
    <n v="117"/>
    <x v="1"/>
    <n v="16"/>
  </r>
  <r>
    <n v="343"/>
    <x v="0"/>
    <x v="27"/>
    <x v="27"/>
    <d v="1953-06-09T00:00:00"/>
    <x v="1"/>
    <x v="0"/>
    <x v="187"/>
    <n v="60000"/>
    <x v="25"/>
    <n v="150"/>
    <x v="0"/>
    <n v="22.857142857142858"/>
  </r>
  <r>
    <n v="344"/>
    <x v="0"/>
    <x v="14"/>
    <x v="14"/>
    <d v="1963-10-13T00:00:00"/>
    <x v="2"/>
    <x v="1"/>
    <x v="119"/>
    <n v="16500"/>
    <x v="25"/>
    <n v="72"/>
    <x v="0"/>
    <n v="20"/>
  </r>
  <r>
    <n v="345"/>
    <x v="1"/>
    <x v="39"/>
    <x v="39"/>
    <d v="1969-05-05T00:00:00"/>
    <x v="2"/>
    <x v="1"/>
    <x v="98"/>
    <n v="16500"/>
    <x v="25"/>
    <n v="7"/>
    <x v="0"/>
    <n v="22.222222222222221"/>
  </r>
  <r>
    <n v="346"/>
    <x v="1"/>
    <x v="25"/>
    <x v="25"/>
    <d v="1968-08-16T00:00:00"/>
    <x v="0"/>
    <x v="1"/>
    <x v="66"/>
    <n v="13950"/>
    <x v="25"/>
    <n v="22"/>
    <x v="0"/>
    <n v="27.27272727272727"/>
  </r>
  <r>
    <n v="347"/>
    <x v="1"/>
    <x v="19"/>
    <x v="19"/>
    <d v="1944-08-10T00:00:00"/>
    <x v="2"/>
    <x v="1"/>
    <x v="128"/>
    <n v="12000"/>
    <x v="25"/>
    <n v="228"/>
    <x v="0"/>
    <n v="15.18987341772152"/>
  </r>
  <r>
    <n v="348"/>
    <x v="1"/>
    <x v="11"/>
    <x v="11"/>
    <d v="1962-06-11T00:00:00"/>
    <x v="1"/>
    <x v="0"/>
    <x v="188"/>
    <n v="30000"/>
    <x v="25"/>
    <n v="15"/>
    <x v="0"/>
    <n v="26.229508196721312"/>
  </r>
  <r>
    <n v="349"/>
    <x v="1"/>
    <x v="21"/>
    <x v="21"/>
    <d v="1938-03-22T00:00:00"/>
    <x v="5"/>
    <x v="1"/>
    <x v="34"/>
    <n v="12750"/>
    <x v="25"/>
    <n v="375"/>
    <x v="0"/>
    <n v="20"/>
  </r>
  <r>
    <n v="350"/>
    <x v="1"/>
    <x v="33"/>
    <x v="33"/>
    <d v="1939-04-21T00:00:00"/>
    <x v="2"/>
    <x v="1"/>
    <x v="189"/>
    <n v="15750"/>
    <x v="25"/>
    <n v="132"/>
    <x v="0"/>
    <n v="14.285714285714285"/>
  </r>
  <r>
    <n v="351"/>
    <x v="1"/>
    <x v="6"/>
    <x v="6"/>
    <d v="1966-01-27T00:00:00"/>
    <x v="2"/>
    <x v="1"/>
    <x v="7"/>
    <n v="13500"/>
    <x v="25"/>
    <n v="32"/>
    <x v="0"/>
    <n v="21.052631578947366"/>
  </r>
  <r>
    <n v="352"/>
    <x v="1"/>
    <x v="16"/>
    <x v="16"/>
    <d v="1933-11-26T00:00:00"/>
    <x v="3"/>
    <x v="1"/>
    <x v="22"/>
    <n v="12000"/>
    <x v="25"/>
    <n v="159"/>
    <x v="0"/>
    <n v="8.8888888888888893"/>
  </r>
  <r>
    <n v="353"/>
    <x v="0"/>
    <x v="4"/>
    <x v="4"/>
    <d v="1955-03-10T00:00:00"/>
    <x v="2"/>
    <x v="2"/>
    <x v="27"/>
    <n v="15750"/>
    <x v="25"/>
    <n v="155"/>
    <x v="1"/>
    <n v="17.647058823529413"/>
  </r>
  <r>
    <n v="354"/>
    <x v="1"/>
    <x v="7"/>
    <x v="7"/>
    <d v="1946-05-08T00:00:00"/>
    <x v="2"/>
    <x v="1"/>
    <x v="190"/>
    <n v="11250"/>
    <x v="25"/>
    <n v="154"/>
    <x v="1"/>
    <n v="15.584415584415584"/>
  </r>
  <r>
    <n v="355"/>
    <x v="0"/>
    <x v="20"/>
    <x v="20"/>
    <d v="1961-05-19T00:00:00"/>
    <x v="0"/>
    <x v="1"/>
    <x v="70"/>
    <n v="17250"/>
    <x v="26"/>
    <n v="83"/>
    <x v="0"/>
    <n v="24.193548387096776"/>
  </r>
  <r>
    <n v="356"/>
    <x v="0"/>
    <x v="15"/>
    <x v="15"/>
    <d v="1965-11-10T00:00:00"/>
    <x v="0"/>
    <x v="1"/>
    <x v="10"/>
    <n v="15000"/>
    <x v="26"/>
    <n v="48"/>
    <x v="0"/>
    <n v="25.862068965517242"/>
  </r>
  <r>
    <n v="357"/>
    <x v="1"/>
    <x v="29"/>
    <x v="29"/>
    <d v="1932-01-18T00:00:00"/>
    <x v="3"/>
    <x v="1"/>
    <x v="191"/>
    <n v="10200"/>
    <x v="26"/>
    <n v="184"/>
    <x v="0"/>
    <n v="8.791208791208792"/>
  </r>
  <r>
    <n v="358"/>
    <x v="1"/>
    <x v="19"/>
    <x v="19"/>
    <d v="1944-04-11T00:00:00"/>
    <x v="0"/>
    <x v="1"/>
    <x v="36"/>
    <n v="13500"/>
    <x v="26"/>
    <n v="49"/>
    <x v="0"/>
    <n v="18.9873417721519"/>
  </r>
  <r>
    <n v="359"/>
    <x v="1"/>
    <x v="32"/>
    <x v="32"/>
    <d v="1941-06-12T00:00:00"/>
    <x v="2"/>
    <x v="1"/>
    <x v="162"/>
    <n v="10200"/>
    <x v="26"/>
    <n v="56"/>
    <x v="0"/>
    <n v="14.634146341463413"/>
  </r>
  <r>
    <n v="360"/>
    <x v="1"/>
    <x v="25"/>
    <x v="25"/>
    <d v="1968-08-11T00:00:00"/>
    <x v="2"/>
    <x v="1"/>
    <x v="112"/>
    <n v="15300"/>
    <x v="26"/>
    <n v="30"/>
    <x v="0"/>
    <n v="21.818181818181817"/>
  </r>
  <r>
    <n v="361"/>
    <x v="1"/>
    <x v="6"/>
    <x v="6"/>
    <d v="1966-06-09T00:00:00"/>
    <x v="2"/>
    <x v="1"/>
    <x v="192"/>
    <n v="13950"/>
    <x v="26"/>
    <n v="18"/>
    <x v="0"/>
    <n v="21.052631578947366"/>
  </r>
  <r>
    <n v="362"/>
    <x v="1"/>
    <x v="34"/>
    <x v="34"/>
    <d v="1937-04-08T00:00:00"/>
    <x v="3"/>
    <x v="1"/>
    <x v="21"/>
    <n v="10200"/>
    <x v="26"/>
    <n v="319"/>
    <x v="0"/>
    <n v="9.3023255813953494"/>
  </r>
  <r>
    <n v="363"/>
    <x v="0"/>
    <x v="18"/>
    <x v="18"/>
    <d v="1954-06-03T00:00:00"/>
    <x v="1"/>
    <x v="1"/>
    <x v="119"/>
    <n v="18000"/>
    <x v="26"/>
    <n v="138"/>
    <x v="1"/>
    <n v="23.188405797101449"/>
  </r>
  <r>
    <n v="364"/>
    <x v="1"/>
    <x v="3"/>
    <x v="3"/>
    <d v="1947-03-26T00:00:00"/>
    <x v="2"/>
    <x v="1"/>
    <x v="154"/>
    <n v="10200"/>
    <x v="26"/>
    <n v="116"/>
    <x v="1"/>
    <n v="15.789473684210526"/>
  </r>
  <r>
    <n v="365"/>
    <x v="1"/>
    <x v="24"/>
    <x v="24"/>
    <d v="1948-10-16T00:00:00"/>
    <x v="3"/>
    <x v="1"/>
    <x v="2"/>
    <n v="10200"/>
    <x v="26"/>
    <n v="194"/>
    <x v="1"/>
    <n v="10.666666666666668"/>
  </r>
  <r>
    <n v="366"/>
    <x v="1"/>
    <x v="20"/>
    <x v="20"/>
    <d v="1961-03-21T00:00:00"/>
    <x v="2"/>
    <x v="1"/>
    <x v="69"/>
    <n v="12000"/>
    <x v="26"/>
    <n v="68"/>
    <x v="1"/>
    <n v="19.35483870967742"/>
  </r>
  <r>
    <n v="367"/>
    <x v="1"/>
    <x v="17"/>
    <x v="17"/>
    <d v="1942-05-22T00:00:00"/>
    <x v="2"/>
    <x v="1"/>
    <x v="21"/>
    <n v="10200"/>
    <x v="26"/>
    <n v="271"/>
    <x v="1"/>
    <n v="14.814814814814813"/>
  </r>
  <r>
    <n v="368"/>
    <x v="1"/>
    <x v="36"/>
    <x v="36"/>
    <d v="1943-07-20T00:00:00"/>
    <x v="2"/>
    <x v="1"/>
    <x v="184"/>
    <n v="13500"/>
    <x v="26"/>
    <n v="169"/>
    <x v="1"/>
    <n v="15"/>
  </r>
  <r>
    <n v="369"/>
    <x v="0"/>
    <x v="26"/>
    <x v="26"/>
    <d v="1967-11-14T00:00:00"/>
    <x v="7"/>
    <x v="1"/>
    <x v="52"/>
    <n v="15000"/>
    <x v="27"/>
    <n v="15"/>
    <x v="0"/>
    <n v="25"/>
  </r>
  <r>
    <n v="370"/>
    <x v="1"/>
    <x v="14"/>
    <x v="14"/>
    <d v="1963-01-20T00:00:00"/>
    <x v="1"/>
    <x v="1"/>
    <x v="193"/>
    <n v="18000"/>
    <x v="27"/>
    <n v="12"/>
    <x v="0"/>
    <n v="26.666666666666668"/>
  </r>
  <r>
    <n v="371"/>
    <x v="1"/>
    <x v="6"/>
    <x v="6"/>
    <d v="1966-04-05T00:00:00"/>
    <x v="1"/>
    <x v="0"/>
    <x v="194"/>
    <n v="18000"/>
    <x v="27"/>
    <n v="11"/>
    <x v="0"/>
    <n v="28.07017543859649"/>
  </r>
  <r>
    <n v="372"/>
    <x v="0"/>
    <x v="35"/>
    <x v="35"/>
    <d v="1935-08-22T00:00:00"/>
    <x v="0"/>
    <x v="1"/>
    <x v="160"/>
    <n v="15750"/>
    <x v="28"/>
    <n v="372"/>
    <x v="0"/>
    <n v="17.045454545454543"/>
  </r>
  <r>
    <n v="373"/>
    <x v="0"/>
    <x v="10"/>
    <x v="10"/>
    <d v="1949-10-29T00:00:00"/>
    <x v="2"/>
    <x v="1"/>
    <x v="54"/>
    <n v="16500"/>
    <x v="28"/>
    <n v="216"/>
    <x v="0"/>
    <n v="16.216216216216218"/>
  </r>
  <r>
    <n v="374"/>
    <x v="0"/>
    <x v="26"/>
    <x v="26"/>
    <d v="1967-07-26T00:00:00"/>
    <x v="0"/>
    <x v="1"/>
    <x v="112"/>
    <n v="15750"/>
    <x v="28"/>
    <n v="15"/>
    <x v="0"/>
    <n v="26.785714285714285"/>
  </r>
  <r>
    <n v="375"/>
    <x v="0"/>
    <x v="6"/>
    <x v="6"/>
    <d v="1966-10-08T00:00:00"/>
    <x v="2"/>
    <x v="1"/>
    <x v="83"/>
    <n v="14700"/>
    <x v="28"/>
    <n v="41"/>
    <x v="0"/>
    <n v="21.052631578947366"/>
  </r>
  <r>
    <n v="376"/>
    <x v="0"/>
    <x v="12"/>
    <x v="12"/>
    <d v="1964-10-09T00:00:00"/>
    <x v="0"/>
    <x v="1"/>
    <x v="116"/>
    <n v="15750"/>
    <x v="28"/>
    <n v="48"/>
    <x v="0"/>
    <n v="25.423728813559322"/>
  </r>
  <r>
    <n v="377"/>
    <x v="0"/>
    <x v="15"/>
    <x v="15"/>
    <d v="1965-11-29T00:00:00"/>
    <x v="0"/>
    <x v="1"/>
    <x v="146"/>
    <n v="15750"/>
    <x v="28"/>
    <n v="56"/>
    <x v="0"/>
    <n v="25.862068965517242"/>
  </r>
  <r>
    <n v="378"/>
    <x v="1"/>
    <x v="28"/>
    <x v="28"/>
    <d v="1930-09-21T00:00:00"/>
    <x v="3"/>
    <x v="1"/>
    <x v="195"/>
    <n v="10200"/>
    <x v="28"/>
    <n v="275"/>
    <x v="0"/>
    <n v="8.6021505376344098"/>
  </r>
  <r>
    <n v="379"/>
    <x v="1"/>
    <x v="21"/>
    <x v="21"/>
    <d v="1938-05-12T00:00:00"/>
    <x v="3"/>
    <x v="1"/>
    <x v="95"/>
    <n v="13050"/>
    <x v="28"/>
    <n v="102"/>
    <x v="0"/>
    <n v="9.4117647058823533"/>
  </r>
  <r>
    <n v="380"/>
    <x v="1"/>
    <x v="32"/>
    <x v="32"/>
    <d v="1941-02-22T00:00:00"/>
    <x v="2"/>
    <x v="1"/>
    <x v="86"/>
    <n v="13500"/>
    <x v="28"/>
    <n v="82"/>
    <x v="0"/>
    <n v="14.634146341463413"/>
  </r>
  <r>
    <n v="381"/>
    <x v="0"/>
    <x v="7"/>
    <x v="7"/>
    <d v="1946-07-15T00:00:00"/>
    <x v="5"/>
    <x v="1"/>
    <x v="48"/>
    <n v="18000"/>
    <x v="28"/>
    <n v="192"/>
    <x v="1"/>
    <n v="22.077922077922079"/>
  </r>
  <r>
    <n v="382"/>
    <x v="0"/>
    <x v="23"/>
    <x v="23"/>
    <d v="1959-10-20T00:00:00"/>
    <x v="2"/>
    <x v="1"/>
    <x v="8"/>
    <n v="15750"/>
    <x v="28"/>
    <n v="120"/>
    <x v="1"/>
    <n v="18.75"/>
  </r>
  <r>
    <n v="383"/>
    <x v="0"/>
    <x v="20"/>
    <x v="20"/>
    <d v="1961-06-03T00:00:00"/>
    <x v="5"/>
    <x v="0"/>
    <x v="196"/>
    <n v="28740"/>
    <x v="28"/>
    <n v="67"/>
    <x v="1"/>
    <n v="27.419354838709676"/>
  </r>
  <r>
    <n v="384"/>
    <x v="1"/>
    <x v="4"/>
    <x v="4"/>
    <d v="1955-11-11T00:00:00"/>
    <x v="2"/>
    <x v="1"/>
    <x v="107"/>
    <n v="13050"/>
    <x v="28"/>
    <n v="127"/>
    <x v="1"/>
    <n v="17.647058823529413"/>
  </r>
  <r>
    <n v="385"/>
    <x v="0"/>
    <x v="28"/>
    <x v="28"/>
    <d v="1930-10-01T00:00:00"/>
    <x v="2"/>
    <x v="2"/>
    <x v="41"/>
    <n v="15750"/>
    <x v="29"/>
    <n v="348"/>
    <x v="0"/>
    <n v="12.903225806451612"/>
  </r>
  <r>
    <n v="386"/>
    <x v="0"/>
    <x v="37"/>
    <x v="37"/>
    <d v="1934-08-18T00:00:00"/>
    <x v="3"/>
    <x v="2"/>
    <x v="77"/>
    <n v="15750"/>
    <x v="29"/>
    <n v="174"/>
    <x v="0"/>
    <n v="8.9887640449438209"/>
  </r>
  <r>
    <n v="387"/>
    <x v="0"/>
    <x v="15"/>
    <x v="15"/>
    <d v="1965-02-03T00:00:00"/>
    <x v="4"/>
    <x v="0"/>
    <x v="99"/>
    <n v="31980"/>
    <x v="29"/>
    <n v="74"/>
    <x v="0"/>
    <n v="32.758620689655174"/>
  </r>
  <r>
    <n v="388"/>
    <x v="0"/>
    <x v="23"/>
    <x v="23"/>
    <d v="1959-01-02T00:00:00"/>
    <x v="7"/>
    <x v="1"/>
    <x v="143"/>
    <n v="16500"/>
    <x v="29"/>
    <n v="110"/>
    <x v="0"/>
    <n v="21.875"/>
  </r>
  <r>
    <n v="389"/>
    <x v="0"/>
    <x v="23"/>
    <x v="23"/>
    <d v="1959-04-15T00:00:00"/>
    <x v="4"/>
    <x v="0"/>
    <x v="164"/>
    <n v="32490"/>
    <x v="29"/>
    <n v="81"/>
    <x v="0"/>
    <n v="29.6875"/>
  </r>
  <r>
    <n v="390"/>
    <x v="1"/>
    <x v="25"/>
    <x v="25"/>
    <d v="1968-11-09T00:00:00"/>
    <x v="0"/>
    <x v="1"/>
    <x v="64"/>
    <n v="13500"/>
    <x v="29"/>
    <n v="7"/>
    <x v="0"/>
    <n v="27.27272727272727"/>
  </r>
  <r>
    <n v="391"/>
    <x v="1"/>
    <x v="39"/>
    <x v="39"/>
    <d v="1969-01-12T00:00:00"/>
    <x v="2"/>
    <x v="1"/>
    <x v="100"/>
    <n v="12450"/>
    <x v="29"/>
    <n v="12"/>
    <x v="0"/>
    <n v="22.222222222222221"/>
  </r>
  <r>
    <n v="392"/>
    <x v="1"/>
    <x v="40"/>
    <x v="40"/>
    <d v="1970-05-12T00:00:00"/>
    <x v="2"/>
    <x v="1"/>
    <x v="197"/>
    <n v="12000"/>
    <x v="29"/>
    <n v="0"/>
    <x v="0"/>
    <n v="22.641509433962266"/>
  </r>
  <r>
    <n v="393"/>
    <x v="1"/>
    <x v="39"/>
    <x v="39"/>
    <d v="1969-06-24T00:00:00"/>
    <x v="2"/>
    <x v="1"/>
    <x v="7"/>
    <n v="12450"/>
    <x v="29"/>
    <n v="0"/>
    <x v="0"/>
    <n v="22.222222222222221"/>
  </r>
  <r>
    <n v="394"/>
    <x v="1"/>
    <x v="40"/>
    <x v="40"/>
    <d v="1970-02-04T00:00:00"/>
    <x v="3"/>
    <x v="1"/>
    <x v="34"/>
    <n v="12450"/>
    <x v="29"/>
    <n v="17"/>
    <x v="0"/>
    <n v="15.09433962264151"/>
  </r>
  <r>
    <n v="395"/>
    <x v="1"/>
    <x v="40"/>
    <x v="40"/>
    <d v="1970-03-09T00:00:00"/>
    <x v="2"/>
    <x v="1"/>
    <x v="152"/>
    <n v="11250"/>
    <x v="29"/>
    <n v="2"/>
    <x v="0"/>
    <n v="22.641509433962266"/>
  </r>
  <r>
    <n v="396"/>
    <x v="1"/>
    <x v="40"/>
    <x v="40"/>
    <d v="1970-08-17T00:00:00"/>
    <x v="2"/>
    <x v="1"/>
    <x v="107"/>
    <n v="11250"/>
    <x v="29"/>
    <n v="0"/>
    <x v="0"/>
    <n v="22.641509433962266"/>
  </r>
  <r>
    <n v="397"/>
    <x v="1"/>
    <x v="40"/>
    <x v="40"/>
    <d v="1970-01-17T00:00:00"/>
    <x v="2"/>
    <x v="1"/>
    <x v="66"/>
    <n v="12300"/>
    <x v="29"/>
    <n v="5"/>
    <x v="0"/>
    <n v="22.641509433962266"/>
  </r>
  <r>
    <n v="398"/>
    <x v="1"/>
    <x v="40"/>
    <x v="40"/>
    <d v="1970-11-21T00:00:00"/>
    <x v="2"/>
    <x v="1"/>
    <x v="139"/>
    <n v="12450"/>
    <x v="29"/>
    <n v="5"/>
    <x v="0"/>
    <n v="22.641509433962266"/>
  </r>
  <r>
    <n v="399"/>
    <x v="1"/>
    <x v="40"/>
    <x v="40"/>
    <d v="1970-02-06T00:00:00"/>
    <x v="2"/>
    <x v="1"/>
    <x v="142"/>
    <n v="11250"/>
    <x v="29"/>
    <n v="0"/>
    <x v="0"/>
    <n v="22.641509433962266"/>
  </r>
  <r>
    <n v="400"/>
    <x v="1"/>
    <x v="39"/>
    <x v="39"/>
    <d v="1969-08-06T00:00:00"/>
    <x v="2"/>
    <x v="1"/>
    <x v="198"/>
    <n v="12750"/>
    <x v="29"/>
    <n v="20"/>
    <x v="0"/>
    <n v="22.222222222222221"/>
  </r>
  <r>
    <n v="401"/>
    <x v="1"/>
    <x v="40"/>
    <x v="40"/>
    <d v="1970-03-14T00:00:00"/>
    <x v="2"/>
    <x v="1"/>
    <x v="199"/>
    <n v="11250"/>
    <x v="29"/>
    <n v="0"/>
    <x v="0"/>
    <n v="22.641509433962266"/>
  </r>
  <r>
    <n v="402"/>
    <x v="1"/>
    <x v="40"/>
    <x v="40"/>
    <d v="1970-02-07T00:00:00"/>
    <x v="2"/>
    <x v="1"/>
    <x v="200"/>
    <n v="11250"/>
    <x v="29"/>
    <n v="2"/>
    <x v="0"/>
    <n v="22.641509433962266"/>
  </r>
  <r>
    <n v="403"/>
    <x v="1"/>
    <x v="40"/>
    <x v="40"/>
    <d v="1970-04-28T00:00:00"/>
    <x v="2"/>
    <x v="1"/>
    <x v="160"/>
    <n v="11250"/>
    <x v="29"/>
    <n v="3"/>
    <x v="1"/>
    <n v="22.641509433962266"/>
  </r>
  <r>
    <n v="404"/>
    <x v="1"/>
    <x v="27"/>
    <x v="27"/>
    <d v="1953-05-01T00:00:00"/>
    <x v="2"/>
    <x v="1"/>
    <x v="68"/>
    <n v="15000"/>
    <x v="29"/>
    <n v="121"/>
    <x v="1"/>
    <n v="17.142857142857142"/>
  </r>
  <r>
    <n v="405"/>
    <x v="1"/>
    <x v="19"/>
    <x v="19"/>
    <d v="1944-07-12T00:00:00"/>
    <x v="2"/>
    <x v="1"/>
    <x v="95"/>
    <n v="13950"/>
    <x v="29"/>
    <n v="133"/>
    <x v="1"/>
    <n v="15.18987341772152"/>
  </r>
  <r>
    <n v="406"/>
    <x v="0"/>
    <x v="15"/>
    <x v="15"/>
    <d v="1965-10-05T00:00:00"/>
    <x v="5"/>
    <x v="0"/>
    <x v="43"/>
    <n v="32490"/>
    <x v="30"/>
    <n v="17"/>
    <x v="0"/>
    <n v="29.310344827586203"/>
  </r>
  <r>
    <n v="407"/>
    <x v="0"/>
    <x v="15"/>
    <x v="15"/>
    <d v="1965-09-06T00:00:00"/>
    <x v="0"/>
    <x v="1"/>
    <x v="9"/>
    <n v="15750"/>
    <x v="30"/>
    <n v="55"/>
    <x v="0"/>
    <n v="25.862068965517242"/>
  </r>
  <r>
    <n v="408"/>
    <x v="0"/>
    <x v="12"/>
    <x v="12"/>
    <d v="1964-02-12T00:00:00"/>
    <x v="4"/>
    <x v="0"/>
    <x v="201"/>
    <n v="33000"/>
    <x v="30"/>
    <n v="9"/>
    <x v="0"/>
    <n v="32.20338983050847"/>
  </r>
  <r>
    <n v="409"/>
    <x v="0"/>
    <x v="11"/>
    <x v="11"/>
    <d v="1962-11-21T00:00:00"/>
    <x v="4"/>
    <x v="1"/>
    <x v="6"/>
    <n v="19500"/>
    <x v="30"/>
    <n v="21"/>
    <x v="0"/>
    <n v="31.147540983606557"/>
  </r>
  <r>
    <n v="410"/>
    <x v="1"/>
    <x v="17"/>
    <x v="17"/>
    <d v="1942-01-09T00:00:00"/>
    <x v="3"/>
    <x v="1"/>
    <x v="85"/>
    <n v="18750"/>
    <x v="30"/>
    <n v="344"/>
    <x v="0"/>
    <n v="9.8765432098765427"/>
  </r>
  <r>
    <n v="411"/>
    <x v="1"/>
    <x v="22"/>
    <x v="22"/>
    <d v="1931-08-21T00:00:00"/>
    <x v="2"/>
    <x v="1"/>
    <x v="74"/>
    <n v="10200"/>
    <x v="30"/>
    <n v="180"/>
    <x v="0"/>
    <n v="13.043478260869565"/>
  </r>
  <r>
    <n v="412"/>
    <x v="1"/>
    <x v="40"/>
    <x v="40"/>
    <d v="1970-06-16T00:00:00"/>
    <x v="2"/>
    <x v="1"/>
    <x v="199"/>
    <n v="11250"/>
    <x v="30"/>
    <n v="2"/>
    <x v="0"/>
    <n v="22.641509433962266"/>
  </r>
  <r>
    <n v="413"/>
    <x v="1"/>
    <x v="6"/>
    <x v="6"/>
    <d v="1966-03-13T00:00:00"/>
    <x v="1"/>
    <x v="0"/>
    <x v="202"/>
    <n v="19500"/>
    <x v="30"/>
    <n v="11"/>
    <x v="0"/>
    <n v="28.07017543859649"/>
  </r>
  <r>
    <n v="414"/>
    <x v="0"/>
    <x v="20"/>
    <x v="20"/>
    <d v="1961-01-08T00:00:00"/>
    <x v="3"/>
    <x v="2"/>
    <x v="9"/>
    <n v="15750"/>
    <x v="30"/>
    <n v="155"/>
    <x v="1"/>
    <n v="12.903225806451612"/>
  </r>
  <r>
    <n v="415"/>
    <x v="0"/>
    <x v="14"/>
    <x v="14"/>
    <d v="1963-05-02T00:00:00"/>
    <x v="0"/>
    <x v="1"/>
    <x v="118"/>
    <n v="15750"/>
    <x v="30"/>
    <n v="70"/>
    <x v="1"/>
    <n v="25"/>
  </r>
  <r>
    <n v="416"/>
    <x v="0"/>
    <x v="15"/>
    <x v="15"/>
    <d v="1965-01-16T00:00:00"/>
    <x v="0"/>
    <x v="1"/>
    <x v="108"/>
    <n v="13500"/>
    <x v="31"/>
    <n v="6"/>
    <x v="0"/>
    <n v="25.862068965517242"/>
  </r>
  <r>
    <n v="417"/>
    <x v="0"/>
    <x v="26"/>
    <x v="26"/>
    <d v="1967-07-22T00:00:00"/>
    <x v="0"/>
    <x v="1"/>
    <x v="89"/>
    <n v="15000"/>
    <x v="31"/>
    <n v="36"/>
    <x v="0"/>
    <n v="26.785714285714285"/>
  </r>
  <r>
    <n v="418"/>
    <x v="0"/>
    <x v="15"/>
    <x v="15"/>
    <d v="1965-06-05T00:00:00"/>
    <x v="0"/>
    <x v="1"/>
    <x v="27"/>
    <n v="15750"/>
    <x v="31"/>
    <n v="46"/>
    <x v="0"/>
    <n v="25.862068965517242"/>
  </r>
  <r>
    <n v="419"/>
    <x v="0"/>
    <x v="12"/>
    <x v="12"/>
    <d v="1964-10-20T00:00:00"/>
    <x v="0"/>
    <x v="1"/>
    <x v="112"/>
    <n v="16500"/>
    <x v="31"/>
    <n v="68"/>
    <x v="0"/>
    <n v="25.423728813559322"/>
  </r>
  <r>
    <n v="420"/>
    <x v="0"/>
    <x v="41"/>
    <x v="41"/>
    <d v="1957-07-16T00:00:00"/>
    <x v="4"/>
    <x v="0"/>
    <x v="203"/>
    <n v="35040"/>
    <x v="31"/>
    <n v="75"/>
    <x v="0"/>
    <n v="28.787878787878789"/>
  </r>
  <r>
    <n v="421"/>
    <x v="0"/>
    <x v="20"/>
    <x v="20"/>
    <d v="1961-11-01T00:00:00"/>
    <x v="0"/>
    <x v="1"/>
    <x v="50"/>
    <n v="15750"/>
    <x v="31"/>
    <n v="96"/>
    <x v="0"/>
    <n v="24.193548387096776"/>
  </r>
  <r>
    <n v="422"/>
    <x v="0"/>
    <x v="14"/>
    <x v="14"/>
    <d v="1963-07-20T00:00:00"/>
    <x v="0"/>
    <x v="1"/>
    <x v="127"/>
    <n v="16500"/>
    <x v="31"/>
    <n v="78"/>
    <x v="0"/>
    <n v="25"/>
  </r>
  <r>
    <n v="423"/>
    <x v="1"/>
    <x v="30"/>
    <x v="30"/>
    <d v="1936-04-26T00:00:00"/>
    <x v="2"/>
    <x v="1"/>
    <x v="98"/>
    <n v="13800"/>
    <x v="31"/>
    <n v="196"/>
    <x v="0"/>
    <n v="13.793103448275861"/>
  </r>
  <r>
    <n v="424"/>
    <x v="1"/>
    <x v="6"/>
    <x v="6"/>
    <d v="1966-07-06T00:00:00"/>
    <x v="0"/>
    <x v="1"/>
    <x v="33"/>
    <n v="11100"/>
    <x v="31"/>
    <n v="47"/>
    <x v="0"/>
    <n v="26.315789473684209"/>
  </r>
  <r>
    <n v="425"/>
    <x v="1"/>
    <x v="17"/>
    <x v="17"/>
    <d v="1942-01-26T00:00:00"/>
    <x v="2"/>
    <x v="1"/>
    <x v="107"/>
    <n v="13500"/>
    <x v="31"/>
    <n v="181"/>
    <x v="0"/>
    <n v="14.814814814814813"/>
  </r>
  <r>
    <n v="426"/>
    <x v="0"/>
    <x v="0"/>
    <x v="0"/>
    <d v="1952-10-27T00:00:00"/>
    <x v="1"/>
    <x v="1"/>
    <x v="93"/>
    <n v="17490"/>
    <x v="31"/>
    <n v="120"/>
    <x v="1"/>
    <n v="22.535211267605636"/>
  </r>
  <r>
    <n v="427"/>
    <x v="0"/>
    <x v="17"/>
    <x v="17"/>
    <d v="1942-04-21T00:00:00"/>
    <x v="3"/>
    <x v="1"/>
    <x v="18"/>
    <n v="16050"/>
    <x v="31"/>
    <n v="97"/>
    <x v="1"/>
    <n v="9.8765432098765427"/>
  </r>
  <r>
    <n v="428"/>
    <x v="0"/>
    <x v="12"/>
    <x v="12"/>
    <d v="1964-02-28T00:00:00"/>
    <x v="0"/>
    <x v="1"/>
    <x v="118"/>
    <n v="15750"/>
    <x v="31"/>
    <n v="58"/>
    <x v="1"/>
    <n v="25.423728813559322"/>
  </r>
  <r>
    <n v="429"/>
    <x v="0"/>
    <x v="7"/>
    <x v="7"/>
    <d v="1946-08-13T00:00:00"/>
    <x v="3"/>
    <x v="2"/>
    <x v="41"/>
    <n v="15750"/>
    <x v="31"/>
    <n v="305"/>
    <x v="1"/>
    <n v="10.38961038961039"/>
  </r>
  <r>
    <n v="430"/>
    <x v="0"/>
    <x v="5"/>
    <x v="5"/>
    <d v="1956-04-29T00:00:00"/>
    <x v="4"/>
    <x v="0"/>
    <x v="204"/>
    <n v="34980"/>
    <x v="31"/>
    <n v="99"/>
    <x v="1"/>
    <n v="28.35820895522388"/>
  </r>
  <r>
    <n v="431"/>
    <x v="0"/>
    <x v="23"/>
    <x v="23"/>
    <d v="1959-01-15T00:00:00"/>
    <x v="6"/>
    <x v="0"/>
    <x v="205"/>
    <n v="45000"/>
    <x v="32"/>
    <n v="50"/>
    <x v="0"/>
    <n v="28.125"/>
  </r>
  <r>
    <n v="432"/>
    <x v="0"/>
    <x v="12"/>
    <x v="12"/>
    <d v="1964-03-12T00:00:00"/>
    <x v="2"/>
    <x v="1"/>
    <x v="39"/>
    <n v="15000"/>
    <x v="32"/>
    <n v="56"/>
    <x v="0"/>
    <n v="20.33898305084746"/>
  </r>
  <r>
    <n v="433"/>
    <x v="0"/>
    <x v="6"/>
    <x v="6"/>
    <d v="1966-11-15T00:00:00"/>
    <x v="2"/>
    <x v="1"/>
    <x v="206"/>
    <n v="15750"/>
    <x v="32"/>
    <n v="47"/>
    <x v="0"/>
    <n v="21.052631578947366"/>
  </r>
  <r>
    <n v="434"/>
    <x v="0"/>
    <x v="42"/>
    <x v="42"/>
    <e v="#NULL!"/>
    <x v="1"/>
    <x v="1"/>
    <x v="207"/>
    <n v="20250"/>
    <x v="32"/>
    <n v="55"/>
    <x v="0"/>
    <e v="#NULL!"/>
  </r>
  <r>
    <n v="435"/>
    <x v="0"/>
    <x v="12"/>
    <x v="12"/>
    <d v="1964-05-24T00:00:00"/>
    <x v="0"/>
    <x v="1"/>
    <x v="170"/>
    <n v="16500"/>
    <x v="32"/>
    <n v="80"/>
    <x v="0"/>
    <n v="25.423728813559322"/>
  </r>
  <r>
    <n v="436"/>
    <x v="0"/>
    <x v="15"/>
    <x v="15"/>
    <d v="1965-05-27T00:00:00"/>
    <x v="2"/>
    <x v="1"/>
    <x v="208"/>
    <n v="15750"/>
    <x v="32"/>
    <n v="80"/>
    <x v="0"/>
    <n v="20.689655172413794"/>
  </r>
  <r>
    <n v="437"/>
    <x v="0"/>
    <x v="16"/>
    <x v="16"/>
    <d v="1933-09-04T00:00:00"/>
    <x v="3"/>
    <x v="1"/>
    <x v="18"/>
    <n v="16050"/>
    <x v="32"/>
    <n v="264"/>
    <x v="0"/>
    <n v="8.8888888888888893"/>
  </r>
  <r>
    <n v="438"/>
    <x v="0"/>
    <x v="12"/>
    <x v="12"/>
    <d v="1964-10-11T00:00:00"/>
    <x v="0"/>
    <x v="1"/>
    <x v="209"/>
    <n v="15000"/>
    <x v="32"/>
    <n v="64"/>
    <x v="0"/>
    <n v="25.423728813559322"/>
  </r>
  <r>
    <n v="439"/>
    <x v="1"/>
    <x v="40"/>
    <x v="40"/>
    <d v="1970-06-25T00:00:00"/>
    <x v="2"/>
    <x v="1"/>
    <x v="142"/>
    <n v="11250"/>
    <x v="32"/>
    <n v="0"/>
    <x v="0"/>
    <n v="22.641509433962266"/>
  </r>
  <r>
    <n v="440"/>
    <x v="1"/>
    <x v="3"/>
    <x v="3"/>
    <d v="1947-11-10T00:00:00"/>
    <x v="3"/>
    <x v="1"/>
    <x v="64"/>
    <n v="12750"/>
    <x v="32"/>
    <n v="96"/>
    <x v="0"/>
    <n v="10.526315789473683"/>
  </r>
  <r>
    <n v="441"/>
    <x v="1"/>
    <x v="10"/>
    <x v="10"/>
    <d v="1949-08-02T00:00:00"/>
    <x v="0"/>
    <x v="1"/>
    <x v="198"/>
    <n v="13500"/>
    <x v="32"/>
    <n v="122"/>
    <x v="0"/>
    <n v="20.27027027027027"/>
  </r>
  <r>
    <n v="442"/>
    <x v="1"/>
    <x v="25"/>
    <x v="25"/>
    <d v="1968-09-18T00:00:00"/>
    <x v="2"/>
    <x v="1"/>
    <x v="210"/>
    <n v="13500"/>
    <x v="32"/>
    <n v="26"/>
    <x v="0"/>
    <n v="21.818181818181817"/>
  </r>
  <r>
    <n v="443"/>
    <x v="1"/>
    <x v="2"/>
    <x v="2"/>
    <d v="1929-02-10T00:00:00"/>
    <x v="3"/>
    <x v="1"/>
    <x v="197"/>
    <n v="13500"/>
    <x v="32"/>
    <n v="228"/>
    <x v="0"/>
    <n v="8.5106382978723403"/>
  </r>
  <r>
    <n v="444"/>
    <x v="1"/>
    <x v="20"/>
    <x v="20"/>
    <d v="1961-09-16T00:00:00"/>
    <x v="2"/>
    <x v="1"/>
    <x v="100"/>
    <n v="15750"/>
    <x v="32"/>
    <n v="87"/>
    <x v="0"/>
    <n v="19.35483870967742"/>
  </r>
  <r>
    <n v="445"/>
    <x v="0"/>
    <x v="14"/>
    <x v="14"/>
    <d v="1963-08-04T00:00:00"/>
    <x v="0"/>
    <x v="1"/>
    <x v="52"/>
    <n v="16500"/>
    <x v="32"/>
    <n v="84"/>
    <x v="1"/>
    <n v="25"/>
  </r>
  <r>
    <n v="446"/>
    <x v="0"/>
    <x v="1"/>
    <x v="1"/>
    <d v="1958-08-03T00:00:00"/>
    <x v="1"/>
    <x v="0"/>
    <x v="211"/>
    <n v="44100"/>
    <x v="32"/>
    <n v="128"/>
    <x v="1"/>
    <n v="24.615384615384617"/>
  </r>
  <r>
    <n v="447"/>
    <x v="0"/>
    <x v="20"/>
    <x v="20"/>
    <d v="1961-07-02T00:00:00"/>
    <x v="0"/>
    <x v="1"/>
    <x v="212"/>
    <n v="20550"/>
    <x v="32"/>
    <n v="86"/>
    <x v="1"/>
    <n v="24.193548387096776"/>
  </r>
  <r>
    <n v="448"/>
    <x v="1"/>
    <x v="16"/>
    <x v="16"/>
    <d v="1933-06-05T00:00:00"/>
    <x v="2"/>
    <x v="1"/>
    <x v="213"/>
    <n v="10200"/>
    <x v="32"/>
    <n v="163"/>
    <x v="1"/>
    <n v="13.333333333333334"/>
  </r>
  <r>
    <n v="449"/>
    <x v="0"/>
    <x v="6"/>
    <x v="6"/>
    <d v="1966-01-02T00:00:00"/>
    <x v="1"/>
    <x v="0"/>
    <x v="203"/>
    <n v="21750"/>
    <x v="33"/>
    <n v="19"/>
    <x v="0"/>
    <n v="28.07017543859649"/>
  </r>
  <r>
    <n v="450"/>
    <x v="0"/>
    <x v="18"/>
    <x v="18"/>
    <d v="1954-07-21T00:00:00"/>
    <x v="4"/>
    <x v="0"/>
    <x v="56"/>
    <n v="34980"/>
    <x v="33"/>
    <n v="129"/>
    <x v="0"/>
    <n v="27.536231884057973"/>
  </r>
  <r>
    <n v="451"/>
    <x v="0"/>
    <x v="39"/>
    <x v="39"/>
    <d v="1969-07-19T00:00:00"/>
    <x v="0"/>
    <x v="1"/>
    <x v="77"/>
    <n v="14250"/>
    <x v="33"/>
    <n v="20"/>
    <x v="0"/>
    <n v="27.777777777777779"/>
  </r>
  <r>
    <n v="452"/>
    <x v="0"/>
    <x v="27"/>
    <x v="27"/>
    <d v="1953-08-13T00:00:00"/>
    <x v="2"/>
    <x v="1"/>
    <x v="192"/>
    <n v="18000"/>
    <x v="33"/>
    <n v="210"/>
    <x v="0"/>
    <n v="17.142857142857142"/>
  </r>
  <r>
    <n v="453"/>
    <x v="0"/>
    <x v="28"/>
    <x v="28"/>
    <d v="1930-08-07T00:00:00"/>
    <x v="0"/>
    <x v="1"/>
    <x v="100"/>
    <n v="15750"/>
    <x v="33"/>
    <n v="338"/>
    <x v="0"/>
    <n v="16.129032258064516"/>
  </r>
  <r>
    <n v="454"/>
    <x v="0"/>
    <x v="15"/>
    <x v="15"/>
    <d v="1965-07-28T00:00:00"/>
    <x v="4"/>
    <x v="0"/>
    <x v="214"/>
    <n v="31250"/>
    <x v="33"/>
    <n v="18"/>
    <x v="0"/>
    <n v="32.758620689655174"/>
  </r>
  <r>
    <n v="455"/>
    <x v="0"/>
    <x v="12"/>
    <x v="12"/>
    <d v="1964-01-17T00:00:00"/>
    <x v="1"/>
    <x v="0"/>
    <x v="215"/>
    <n v="19500"/>
    <x v="33"/>
    <n v="19"/>
    <x v="0"/>
    <n v="27.118644067796609"/>
  </r>
  <r>
    <n v="456"/>
    <x v="0"/>
    <x v="23"/>
    <x v="23"/>
    <d v="1959-10-17T00:00:00"/>
    <x v="4"/>
    <x v="0"/>
    <x v="151"/>
    <n v="42510"/>
    <x v="33"/>
    <n v="54"/>
    <x v="0"/>
    <n v="29.6875"/>
  </r>
  <r>
    <n v="457"/>
    <x v="0"/>
    <x v="25"/>
    <x v="25"/>
    <d v="1968-05-27T00:00:00"/>
    <x v="0"/>
    <x v="1"/>
    <x v="71"/>
    <n v="14250"/>
    <x v="33"/>
    <n v="10"/>
    <x v="0"/>
    <n v="27.27272727272727"/>
  </r>
  <r>
    <n v="458"/>
    <x v="0"/>
    <x v="15"/>
    <x v="15"/>
    <d v="1965-07-06T00:00:00"/>
    <x v="4"/>
    <x v="0"/>
    <x v="159"/>
    <n v="28740"/>
    <x v="33"/>
    <n v="26"/>
    <x v="0"/>
    <n v="32.758620689655174"/>
  </r>
  <r>
    <n v="459"/>
    <x v="1"/>
    <x v="43"/>
    <x v="43"/>
    <d v="1971-02-10T00:00:00"/>
    <x v="2"/>
    <x v="1"/>
    <x v="20"/>
    <n v="11250"/>
    <x v="33"/>
    <n v="0"/>
    <x v="0"/>
    <n v="23.076923076923077"/>
  </r>
  <r>
    <n v="460"/>
    <x v="1"/>
    <x v="39"/>
    <x v="39"/>
    <d v="1969-08-12T00:00:00"/>
    <x v="2"/>
    <x v="1"/>
    <x v="54"/>
    <n v="12750"/>
    <x v="33"/>
    <n v="24"/>
    <x v="0"/>
    <n v="22.222222222222221"/>
  </r>
  <r>
    <n v="461"/>
    <x v="1"/>
    <x v="36"/>
    <x v="36"/>
    <d v="1943-11-08T00:00:00"/>
    <x v="3"/>
    <x v="1"/>
    <x v="197"/>
    <n v="13500"/>
    <x v="33"/>
    <n v="173"/>
    <x v="0"/>
    <n v="10"/>
  </r>
  <r>
    <n v="462"/>
    <x v="1"/>
    <x v="14"/>
    <x v="14"/>
    <d v="1963-10-18T00:00:00"/>
    <x v="1"/>
    <x v="0"/>
    <x v="216"/>
    <n v="19500"/>
    <x v="33"/>
    <n v="79"/>
    <x v="0"/>
    <n v="26.666666666666668"/>
  </r>
  <r>
    <n v="463"/>
    <x v="1"/>
    <x v="37"/>
    <x v="37"/>
    <d v="1934-10-15T00:00:00"/>
    <x v="0"/>
    <x v="1"/>
    <x v="200"/>
    <n v="14250"/>
    <x v="33"/>
    <n v="241"/>
    <x v="0"/>
    <n v="16.853932584269664"/>
  </r>
  <r>
    <n v="464"/>
    <x v="0"/>
    <x v="11"/>
    <x v="11"/>
    <d v="1962-03-20T00:00:00"/>
    <x v="4"/>
    <x v="0"/>
    <x v="217"/>
    <n v="33000"/>
    <x v="34"/>
    <n v="27"/>
    <x v="0"/>
    <n v="31.147540983606557"/>
  </r>
  <r>
    <n v="465"/>
    <x v="0"/>
    <x v="11"/>
    <x v="11"/>
    <d v="1962-07-20T00:00:00"/>
    <x v="2"/>
    <x v="1"/>
    <x v="50"/>
    <n v="16500"/>
    <x v="34"/>
    <n v="106"/>
    <x v="0"/>
    <n v="19.672131147540984"/>
  </r>
  <r>
    <n v="466"/>
    <x v="1"/>
    <x v="24"/>
    <x v="24"/>
    <d v="1948-06-15T00:00:00"/>
    <x v="2"/>
    <x v="1"/>
    <x v="161"/>
    <n v="13500"/>
    <x v="34"/>
    <n v="198"/>
    <x v="0"/>
    <n v="16"/>
  </r>
  <r>
    <n v="467"/>
    <x v="1"/>
    <x v="26"/>
    <x v="26"/>
    <d v="1967-08-18T00:00:00"/>
    <x v="1"/>
    <x v="1"/>
    <x v="218"/>
    <n v="19500"/>
    <x v="34"/>
    <n v="20"/>
    <x v="0"/>
    <n v="28.571428571428569"/>
  </r>
  <r>
    <n v="468"/>
    <x v="1"/>
    <x v="15"/>
    <x v="15"/>
    <d v="1965-11-28T00:00:00"/>
    <x v="1"/>
    <x v="0"/>
    <x v="219"/>
    <n v="19980"/>
    <x v="34"/>
    <n v="36"/>
    <x v="0"/>
    <n v="27.586206896551722"/>
  </r>
  <r>
    <n v="469"/>
    <x v="1"/>
    <x v="12"/>
    <x v="12"/>
    <d v="1964-06-01T00:00:00"/>
    <x v="0"/>
    <x v="1"/>
    <x v="85"/>
    <n v="13950"/>
    <x v="34"/>
    <n v="57"/>
    <x v="0"/>
    <n v="25.423728813559322"/>
  </r>
  <r>
    <n v="470"/>
    <x v="0"/>
    <x v="12"/>
    <x v="12"/>
    <d v="1964-01-22T00:00:00"/>
    <x v="2"/>
    <x v="1"/>
    <x v="18"/>
    <n v="15750"/>
    <x v="34"/>
    <n v="69"/>
    <x v="1"/>
    <n v="20.33898305084746"/>
  </r>
  <r>
    <n v="471"/>
    <x v="0"/>
    <x v="6"/>
    <x v="6"/>
    <d v="1966-08-03T00:00:00"/>
    <x v="0"/>
    <x v="1"/>
    <x v="51"/>
    <n v="15750"/>
    <x v="34"/>
    <n v="32"/>
    <x v="1"/>
    <n v="26.315789473684209"/>
  </r>
  <r>
    <n v="472"/>
    <x v="0"/>
    <x v="6"/>
    <x v="6"/>
    <d v="1966-02-21T00:00:00"/>
    <x v="0"/>
    <x v="1"/>
    <x v="220"/>
    <n v="15750"/>
    <x v="35"/>
    <n v="46"/>
    <x v="0"/>
    <n v="26.315789473684209"/>
  </r>
  <r>
    <n v="473"/>
    <x v="1"/>
    <x v="34"/>
    <x v="34"/>
    <d v="1937-11-25T00:00:00"/>
    <x v="2"/>
    <x v="1"/>
    <x v="2"/>
    <n v="12750"/>
    <x v="35"/>
    <n v="139"/>
    <x v="0"/>
    <n v="13.953488372093023"/>
  </r>
  <r>
    <n v="474"/>
    <x v="1"/>
    <x v="25"/>
    <x v="25"/>
    <d v="1968-11-05T00:00:00"/>
    <x v="2"/>
    <x v="1"/>
    <x v="112"/>
    <n v="14250"/>
    <x v="35"/>
    <n v="9"/>
    <x v="0"/>
    <n v="21.8181818181818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D504B-C44C-4242-B58A-570E480C6581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12">
    <pivotField numFmtId="3"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3" showAll="0"/>
    <pivotField numFmtId="3" showAll="0"/>
    <pivotField numFmtId="165" showAll="0"/>
    <pivotField numFmtId="165" showAll="0"/>
    <pivotField numFmtId="3" showAll="0"/>
    <pivotField numFmtId="3" showAll="0"/>
    <pivotField numFmtId="3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gender" fld="1" subtotal="count" showDataAs="percentOfTotal" baseField="0" baseItem="0" numFmtId="1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0FE59-B93D-4CF7-8051-65CE9B3067F6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3">
    <pivotField numFmtId="3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numFmtId="3" showAll="0"/>
    <pivotField numFmtId="3" showAll="0"/>
    <pivotField dataField="1" numFmtId="165" showAll="0"/>
    <pivotField numFmtId="165" showAll="0"/>
    <pivotField numFmtId="3" showAll="0"/>
    <pivotField numFmtId="3" showAll="0"/>
    <pivotField numFmtId="3"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41A8D-CC54-4703-827D-AFE7ECA9A802}" name="PivotTable1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D23:E60" firstHeaderRow="1" firstDataRow="1" firstDataCol="1"/>
  <pivotFields count="13">
    <pivotField numFmtId="3" showAll="0"/>
    <pivotField showAll="0"/>
    <pivotField showAll="0"/>
    <pivotField showAll="0"/>
    <pivotField showAll="0"/>
    <pivotField numFmtId="3" showAll="0"/>
    <pivotField numFmtId="3" showAll="0"/>
    <pivotField numFmtId="165" showAll="0"/>
    <pivotField numFmtId="165" showAll="0"/>
    <pivotField axis="axisRow" dataField="1" numFmtId="3" showAll="0">
      <items count="37"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3" showAll="0"/>
    <pivotField numFmtId="3" showAll="0"/>
    <pivotField showAll="0"/>
  </pivotFields>
  <rowFields count="1">
    <field x="9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job time" fld="9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588E3-8C67-4BDA-B7E9-1ABD842A5F89}" name="PivotTable1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1:B66" firstHeaderRow="1" firstDataRow="1" firstDataCol="1"/>
  <pivotFields count="13">
    <pivotField numFmtId="3" showAll="0"/>
    <pivotField dataField="1" showAll="0">
      <items count="3">
        <item x="1"/>
        <item x="0"/>
        <item t="default"/>
      </items>
    </pivotField>
    <pivotField showAll="0">
      <items count="45">
        <item x="2"/>
        <item x="28"/>
        <item x="22"/>
        <item x="29"/>
        <item x="16"/>
        <item x="37"/>
        <item x="35"/>
        <item x="30"/>
        <item x="34"/>
        <item x="21"/>
        <item x="33"/>
        <item x="13"/>
        <item x="32"/>
        <item x="17"/>
        <item x="36"/>
        <item x="19"/>
        <item x="38"/>
        <item x="7"/>
        <item x="3"/>
        <item x="24"/>
        <item x="10"/>
        <item x="8"/>
        <item x="31"/>
        <item x="0"/>
        <item x="27"/>
        <item x="18"/>
        <item x="4"/>
        <item x="5"/>
        <item x="41"/>
        <item x="1"/>
        <item x="23"/>
        <item x="9"/>
        <item x="20"/>
        <item x="11"/>
        <item x="14"/>
        <item x="12"/>
        <item x="15"/>
        <item x="6"/>
        <item x="26"/>
        <item x="25"/>
        <item x="39"/>
        <item x="40"/>
        <item x="43"/>
        <item x="42"/>
        <item t="default"/>
      </items>
    </pivotField>
    <pivotField axis="axisRow" showAll="0">
      <items count="45">
        <item x="43"/>
        <item x="40"/>
        <item x="39"/>
        <item x="25"/>
        <item x="26"/>
        <item x="6"/>
        <item x="15"/>
        <item x="12"/>
        <item x="14"/>
        <item x="11"/>
        <item x="20"/>
        <item x="9"/>
        <item x="23"/>
        <item x="1"/>
        <item x="41"/>
        <item x="5"/>
        <item x="4"/>
        <item x="18"/>
        <item x="27"/>
        <item x="0"/>
        <item x="31"/>
        <item x="8"/>
        <item x="10"/>
        <item x="24"/>
        <item x="3"/>
        <item x="7"/>
        <item x="38"/>
        <item x="19"/>
        <item x="36"/>
        <item x="17"/>
        <item x="32"/>
        <item x="13"/>
        <item x="33"/>
        <item x="21"/>
        <item x="34"/>
        <item x="30"/>
        <item x="35"/>
        <item x="37"/>
        <item x="16"/>
        <item x="29"/>
        <item x="22"/>
        <item x="28"/>
        <item x="2"/>
        <item x="42"/>
        <item t="default"/>
      </items>
    </pivotField>
    <pivotField showAll="0"/>
    <pivotField numFmtId="3" showAll="0"/>
    <pivotField numFmtId="3" showAll="0"/>
    <pivotField numFmtId="165" showAll="0"/>
    <pivotField numFmtId="165" showAll="0"/>
    <pivotField numFmtId="3" showAll="0"/>
    <pivotField numFmtId="3" showAll="0"/>
    <pivotField numFmtId="3" showAll="0"/>
    <pivotField showAll="0"/>
  </pivotFields>
  <rowFields count="1">
    <field x="3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Count of gender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F7A46-2EA2-4AD6-B99F-A3BE74E0A7D9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3:C40" firstHeaderRow="1" firstDataRow="1" firstDataCol="0"/>
  <pivotFields count="12">
    <pivotField numFmtId="3" showAll="0">
      <items count="4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numFmtId="3" showAll="0"/>
    <pivotField numFmtId="3" showAll="0"/>
    <pivotField numFmtId="165" showAll="0"/>
    <pivotField numFmtId="165" showAll="0"/>
    <pivotField numFmtId="3" showAll="0"/>
    <pivotField numFmtId="3" showAll="0"/>
    <pivotField numFmtId="3" showAll="0">
      <items count="3">
        <item x="0"/>
        <item x="1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DCCD5-45F2-42E0-8821-4490E0CFE6EB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A17:B20" firstHeaderRow="1" firstDataRow="1" firstDataCol="1"/>
  <pivotFields count="12">
    <pivotField numFmtId="3" showAll="0"/>
    <pivotField showAll="0"/>
    <pivotField showAll="0">
      <items count="45">
        <item x="2"/>
        <item x="28"/>
        <item x="22"/>
        <item x="29"/>
        <item x="16"/>
        <item x="37"/>
        <item x="35"/>
        <item x="30"/>
        <item x="34"/>
        <item x="21"/>
        <item x="33"/>
        <item x="13"/>
        <item x="32"/>
        <item x="17"/>
        <item x="36"/>
        <item x="19"/>
        <item x="38"/>
        <item x="7"/>
        <item x="3"/>
        <item x="24"/>
        <item x="10"/>
        <item x="8"/>
        <item x="31"/>
        <item x="0"/>
        <item x="27"/>
        <item x="18"/>
        <item x="4"/>
        <item x="5"/>
        <item x="41"/>
        <item x="1"/>
        <item x="23"/>
        <item x="9"/>
        <item x="20"/>
        <item x="11"/>
        <item x="14"/>
        <item x="12"/>
        <item x="15"/>
        <item x="6"/>
        <item x="26"/>
        <item x="25"/>
        <item x="39"/>
        <item x="40"/>
        <item x="43"/>
        <item x="42"/>
        <item t="default"/>
      </items>
    </pivotField>
    <pivotField showAll="0">
      <items count="45">
        <item x="43"/>
        <item x="40"/>
        <item x="39"/>
        <item x="25"/>
        <item x="26"/>
        <item x="6"/>
        <item x="15"/>
        <item x="12"/>
        <item x="14"/>
        <item x="11"/>
        <item x="20"/>
        <item x="9"/>
        <item x="23"/>
        <item x="1"/>
        <item x="41"/>
        <item x="5"/>
        <item x="4"/>
        <item x="18"/>
        <item x="27"/>
        <item x="0"/>
        <item x="31"/>
        <item x="8"/>
        <item x="10"/>
        <item x="24"/>
        <item x="3"/>
        <item x="7"/>
        <item x="38"/>
        <item x="19"/>
        <item x="36"/>
        <item x="17"/>
        <item x="32"/>
        <item x="13"/>
        <item x="33"/>
        <item x="21"/>
        <item x="34"/>
        <item x="30"/>
        <item x="35"/>
        <item x="37"/>
        <item x="16"/>
        <item x="29"/>
        <item x="22"/>
        <item x="28"/>
        <item x="2"/>
        <item x="42"/>
        <item t="default"/>
      </items>
    </pivotField>
    <pivotField showAll="0">
      <items count="463">
        <item x="421"/>
        <item x="430"/>
        <item x="147"/>
        <item x="2"/>
        <item x="165"/>
        <item x="326"/>
        <item x="278"/>
        <item x="105"/>
        <item x="440"/>
        <item x="179"/>
        <item x="367"/>
        <item x="373"/>
        <item x="52"/>
        <item x="134"/>
        <item x="398"/>
        <item x="139"/>
        <item x="185"/>
        <item x="113"/>
        <item x="347"/>
        <item x="248"/>
        <item x="288"/>
        <item x="161"/>
        <item x="184"/>
        <item x="23"/>
        <item x="71"/>
        <item x="435"/>
        <item x="39"/>
        <item x="424"/>
        <item x="93"/>
        <item x="343"/>
        <item x="203"/>
        <item x="182"/>
        <item x="331"/>
        <item x="374"/>
        <item x="284"/>
        <item x="450"/>
        <item x="316"/>
        <item x="218"/>
        <item x="168"/>
        <item x="361"/>
        <item x="216"/>
        <item x="410"/>
        <item x="261"/>
        <item x="117"/>
        <item x="234"/>
        <item x="142"/>
        <item x="312"/>
        <item x="352"/>
        <item x="132"/>
        <item x="460"/>
        <item x="169"/>
        <item x="172"/>
        <item x="295"/>
        <item x="87"/>
        <item x="314"/>
        <item x="340"/>
        <item x="188"/>
        <item x="45"/>
        <item x="368"/>
        <item x="43"/>
        <item x="329"/>
        <item x="175"/>
        <item x="341"/>
        <item x="138"/>
        <item x="131"/>
        <item x="294"/>
        <item x="266"/>
        <item x="19"/>
        <item x="149"/>
        <item x="223"/>
        <item x="21"/>
        <item x="44"/>
        <item x="108"/>
        <item x="369"/>
        <item x="349"/>
        <item x="297"/>
        <item x="129"/>
        <item x="397"/>
        <item x="412"/>
        <item x="322"/>
        <item x="246"/>
        <item x="217"/>
        <item x="290"/>
        <item x="414"/>
        <item x="357"/>
        <item x="24"/>
        <item x="160"/>
        <item x="330"/>
        <item x="176"/>
        <item x="200"/>
        <item x="271"/>
        <item x="358"/>
        <item x="448"/>
        <item x="28"/>
        <item x="348"/>
        <item x="199"/>
        <item x="393"/>
        <item x="338"/>
        <item x="332"/>
        <item x="274"/>
        <item x="299"/>
        <item x="296"/>
        <item x="207"/>
        <item x="8"/>
        <item x="9"/>
        <item x="190"/>
        <item x="345"/>
        <item x="370"/>
        <item x="124"/>
        <item x="416"/>
        <item x="133"/>
        <item x="354"/>
        <item x="3"/>
        <item x="215"/>
        <item x="46"/>
        <item x="79"/>
        <item x="263"/>
        <item x="427"/>
        <item x="249"/>
        <item x="333"/>
        <item x="453"/>
        <item x="109"/>
        <item x="68"/>
        <item x="355"/>
        <item x="33"/>
        <item x="13"/>
        <item x="211"/>
        <item x="119"/>
        <item x="204"/>
        <item x="428"/>
        <item x="186"/>
        <item x="362"/>
        <item x="167"/>
        <item x="10"/>
        <item x="183"/>
        <item x="91"/>
        <item x="123"/>
        <item x="205"/>
        <item x="141"/>
        <item x="154"/>
        <item x="122"/>
        <item x="303"/>
        <item x="155"/>
        <item x="250"/>
        <item x="0"/>
        <item x="192"/>
        <item x="319"/>
        <item x="413"/>
        <item x="107"/>
        <item x="94"/>
        <item x="392"/>
        <item x="127"/>
        <item x="334"/>
        <item x="166"/>
        <item x="439"/>
        <item x="313"/>
        <item x="31"/>
        <item x="145"/>
        <item x="26"/>
        <item x="283"/>
        <item x="51"/>
        <item x="353"/>
        <item x="437"/>
        <item x="146"/>
        <item x="36"/>
        <item x="281"/>
        <item x="4"/>
        <item x="344"/>
        <item x="195"/>
        <item x="189"/>
        <item x="372"/>
        <item x="17"/>
        <item x="6"/>
        <item x="417"/>
        <item x="95"/>
        <item x="121"/>
        <item x="407"/>
        <item x="193"/>
        <item x="279"/>
        <item x="1"/>
        <item x="317"/>
        <item x="433"/>
        <item x="5"/>
        <item x="320"/>
        <item x="126"/>
        <item x="47"/>
        <item x="376"/>
        <item x="418"/>
        <item x="201"/>
        <item x="58"/>
        <item x="100"/>
        <item x="377"/>
        <item x="321"/>
        <item x="125"/>
        <item x="128"/>
        <item x="143"/>
        <item x="110"/>
        <item x="443"/>
        <item x="84"/>
        <item x="308"/>
        <item x="174"/>
        <item x="48"/>
        <item x="177"/>
        <item x="98"/>
        <item x="292"/>
        <item x="38"/>
        <item x="66"/>
        <item x="53"/>
        <item x="12"/>
        <item x="104"/>
        <item x="40"/>
        <item x="198"/>
        <item x="227"/>
        <item x="401"/>
        <item x="310"/>
        <item x="32"/>
        <item x="356"/>
        <item x="57"/>
        <item x="111"/>
        <item x="346"/>
        <item x="77"/>
        <item x="371"/>
        <item x="233"/>
        <item x="86"/>
        <item x="434"/>
        <item x="60"/>
        <item x="34"/>
        <item x="83"/>
        <item x="431"/>
        <item x="29"/>
        <item x="277"/>
        <item x="408"/>
        <item x="76"/>
        <item x="67"/>
        <item x="85"/>
        <item x="63"/>
        <item x="451"/>
        <item x="82"/>
        <item x="54"/>
        <item x="162"/>
        <item x="37"/>
        <item x="112"/>
        <item x="339"/>
        <item x="144"/>
        <item x="49"/>
        <item x="16"/>
        <item x="452"/>
        <item x="103"/>
        <item x="171"/>
        <item x="18"/>
        <item x="14"/>
        <item x="228"/>
        <item x="191"/>
        <item x="170"/>
        <item x="101"/>
        <item x="396"/>
        <item x="151"/>
        <item x="268"/>
        <item x="360"/>
        <item x="300"/>
        <item x="213"/>
        <item x="156"/>
        <item x="194"/>
        <item x="20"/>
        <item x="276"/>
        <item x="150"/>
        <item x="304"/>
        <item x="196"/>
        <item x="99"/>
        <item x="27"/>
        <item x="55"/>
        <item x="402"/>
        <item x="65"/>
        <item x="285"/>
        <item x="120"/>
        <item x="42"/>
        <item x="409"/>
        <item x="226"/>
        <item x="115"/>
        <item x="181"/>
        <item x="432"/>
        <item x="35"/>
        <item x="214"/>
        <item x="264"/>
        <item x="225"/>
        <item x="275"/>
        <item x="222"/>
        <item x="61"/>
        <item x="259"/>
        <item x="335"/>
        <item x="449"/>
        <item x="97"/>
        <item x="106"/>
        <item x="50"/>
        <item x="69"/>
        <item x="327"/>
        <item x="140"/>
        <item x="442"/>
        <item x="41"/>
        <item x="457"/>
        <item x="247"/>
        <item x="289"/>
        <item x="30"/>
        <item x="415"/>
        <item x="114"/>
        <item x="419"/>
        <item x="197"/>
        <item x="212"/>
        <item x="302"/>
        <item x="62"/>
        <item x="59"/>
        <item x="323"/>
        <item x="210"/>
        <item x="422"/>
        <item x="64"/>
        <item x="456"/>
        <item x="164"/>
        <item x="265"/>
        <item x="220"/>
        <item x="180"/>
        <item x="301"/>
        <item x="267"/>
        <item x="153"/>
        <item x="365"/>
        <item x="425"/>
        <item x="406"/>
        <item x="282"/>
        <item x="178"/>
        <item x="116"/>
        <item x="56"/>
        <item x="15"/>
        <item x="224"/>
        <item x="403"/>
        <item x="280"/>
        <item x="173"/>
        <item x="324"/>
        <item x="375"/>
        <item x="318"/>
        <item x="22"/>
        <item x="135"/>
        <item x="269"/>
        <item x="206"/>
        <item x="270"/>
        <item x="163"/>
        <item x="423"/>
        <item x="405"/>
        <item x="445"/>
        <item x="221"/>
        <item x="441"/>
        <item x="72"/>
        <item x="158"/>
        <item x="395"/>
        <item x="286"/>
        <item x="118"/>
        <item x="394"/>
        <item x="157"/>
        <item x="455"/>
        <item x="366"/>
        <item x="436"/>
        <item x="11"/>
        <item x="342"/>
        <item x="459"/>
        <item x="311"/>
        <item x="102"/>
        <item x="400"/>
        <item x="262"/>
        <item x="298"/>
        <item x="159"/>
        <item x="7"/>
        <item x="325"/>
        <item x="351"/>
        <item x="136"/>
        <item x="411"/>
        <item x="187"/>
        <item x="458"/>
        <item x="291"/>
        <item x="364"/>
        <item x="243"/>
        <item x="315"/>
        <item x="25"/>
        <item x="137"/>
        <item x="420"/>
        <item x="306"/>
        <item x="81"/>
        <item x="148"/>
        <item x="152"/>
        <item x="404"/>
        <item x="363"/>
        <item x="454"/>
        <item x="73"/>
        <item x="80"/>
        <item x="219"/>
        <item x="235"/>
        <item x="88"/>
        <item x="359"/>
        <item x="239"/>
        <item x="70"/>
        <item x="90"/>
        <item x="78"/>
        <item x="240"/>
        <item x="130"/>
        <item x="444"/>
        <item x="255"/>
        <item x="89"/>
        <item x="96"/>
        <item x="293"/>
        <item x="92"/>
        <item x="350"/>
        <item x="337"/>
        <item x="75"/>
        <item x="74"/>
        <item x="208"/>
        <item x="209"/>
        <item x="429"/>
        <item x="287"/>
        <item x="256"/>
        <item x="461"/>
        <item x="378"/>
        <item x="202"/>
        <item x="379"/>
        <item x="257"/>
        <item x="244"/>
        <item x="236"/>
        <item x="253"/>
        <item x="309"/>
        <item x="251"/>
        <item x="252"/>
        <item x="238"/>
        <item x="254"/>
        <item x="241"/>
        <item x="272"/>
        <item x="229"/>
        <item x="336"/>
        <item x="242"/>
        <item x="230"/>
        <item x="231"/>
        <item x="381"/>
        <item x="438"/>
        <item x="388"/>
        <item x="447"/>
        <item x="260"/>
        <item x="232"/>
        <item x="237"/>
        <item x="245"/>
        <item x="307"/>
        <item x="258"/>
        <item x="273"/>
        <item x="305"/>
        <item x="385"/>
        <item x="328"/>
        <item x="382"/>
        <item x="387"/>
        <item x="390"/>
        <item x="383"/>
        <item x="389"/>
        <item x="391"/>
        <item x="380"/>
        <item x="399"/>
        <item x="426"/>
        <item x="384"/>
        <item x="386"/>
        <item x="446"/>
        <item t="default"/>
      </items>
    </pivotField>
    <pivotField numFmtId="3" showAll="0">
      <items count="11">
        <item x="3"/>
        <item x="2"/>
        <item x="7"/>
        <item x="0"/>
        <item x="1"/>
        <item x="5"/>
        <item x="6"/>
        <item x="4"/>
        <item x="8"/>
        <item x="9"/>
        <item t="default"/>
      </items>
    </pivotField>
    <pivotField numFmtId="3" showAll="0"/>
    <pivotField numFmtId="165" showAll="0"/>
    <pivotField numFmtId="165" showAll="0"/>
    <pivotField numFmtId="3" showAll="0"/>
    <pivotField numFmtId="3" showAll="0"/>
    <pivotField axis="axisRow" dataField="1" numFmtId="3" showAll="0">
      <items count="3">
        <item x="0"/>
        <item x="1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Sum of minority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9B5CD-68B9-4E0E-B930-B8C6F8090727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B12" firstHeaderRow="1" firstDataRow="1" firstDataCol="1"/>
  <pivotFields count="12">
    <pivotField numFmtId="3"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3" showAll="0"/>
    <pivotField numFmtId="3" showAll="0"/>
    <pivotField numFmtId="165" showAll="0"/>
    <pivotField numFmtId="165" showAll="0"/>
    <pivotField numFmtId="3" showAll="0"/>
    <pivotField numFmtId="3" showAll="0"/>
    <pivotField numFmtId="3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33F6A-513B-45EC-BCEF-406C09124E11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C6" firstHeaderRow="0" firstDataRow="1" firstDataCol="1"/>
  <pivotFields count="13">
    <pivotField numFmtId="3"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3" showAll="0"/>
    <pivotField numFmtId="3" showAll="0"/>
    <pivotField dataField="1" numFmtId="165" showAll="0">
      <items count="222">
        <item x="195"/>
        <item x="185"/>
        <item x="74"/>
        <item x="213"/>
        <item x="126"/>
        <item x="101"/>
        <item x="178"/>
        <item x="21"/>
        <item x="120"/>
        <item x="148"/>
        <item x="154"/>
        <item x="191"/>
        <item x="113"/>
        <item x="121"/>
        <item x="92"/>
        <item x="35"/>
        <item x="95"/>
        <item x="138"/>
        <item x="162"/>
        <item x="75"/>
        <item x="142"/>
        <item x="190"/>
        <item x="200"/>
        <item x="107"/>
        <item x="86"/>
        <item x="22"/>
        <item x="160"/>
        <item x="2"/>
        <item x="197"/>
        <item x="20"/>
        <item x="3"/>
        <item x="78"/>
        <item x="98"/>
        <item x="40"/>
        <item x="54"/>
        <item x="152"/>
        <item x="199"/>
        <item x="66"/>
        <item x="128"/>
        <item x="37"/>
        <item x="161"/>
        <item x="36"/>
        <item x="104"/>
        <item x="198"/>
        <item x="8"/>
        <item x="64"/>
        <item x="68"/>
        <item x="100"/>
        <item x="76"/>
        <item x="69"/>
        <item x="155"/>
        <item x="47"/>
        <item x="85"/>
        <item x="146"/>
        <item x="115"/>
        <item x="147"/>
        <item x="106"/>
        <item x="70"/>
        <item x="184"/>
        <item x="18"/>
        <item x="51"/>
        <item x="105"/>
        <item x="102"/>
        <item x="49"/>
        <item x="48"/>
        <item x="127"/>
        <item x="13"/>
        <item x="83"/>
        <item x="65"/>
        <item x="11"/>
        <item x="7"/>
        <item x="52"/>
        <item x="156"/>
        <item x="10"/>
        <item x="77"/>
        <item x="163"/>
        <item x="192"/>
        <item x="140"/>
        <item x="34"/>
        <item x="177"/>
        <item x="38"/>
        <item x="133"/>
        <item x="112"/>
        <item x="179"/>
        <item x="210"/>
        <item x="116"/>
        <item x="41"/>
        <item x="143"/>
        <item x="208"/>
        <item x="9"/>
        <item x="87"/>
        <item x="139"/>
        <item x="39"/>
        <item x="53"/>
        <item x="23"/>
        <item x="27"/>
        <item x="33"/>
        <item x="91"/>
        <item x="71"/>
        <item x="118"/>
        <item x="5"/>
        <item x="209"/>
        <item x="25"/>
        <item x="218"/>
        <item x="181"/>
        <item x="135"/>
        <item x="93"/>
        <item x="90"/>
        <item x="206"/>
        <item x="137"/>
        <item x="50"/>
        <item x="216"/>
        <item x="125"/>
        <item x="144"/>
        <item x="42"/>
        <item x="207"/>
        <item x="12"/>
        <item x="108"/>
        <item x="44"/>
        <item x="119"/>
        <item x="6"/>
        <item x="28"/>
        <item x="193"/>
        <item x="182"/>
        <item x="123"/>
        <item x="189"/>
        <item x="89"/>
        <item x="141"/>
        <item x="94"/>
        <item x="171"/>
        <item x="19"/>
        <item x="220"/>
        <item x="122"/>
        <item x="134"/>
        <item x="81"/>
        <item x="169"/>
        <item x="1"/>
        <item x="170"/>
        <item x="14"/>
        <item x="61"/>
        <item x="97"/>
        <item x="30"/>
        <item x="17"/>
        <item x="167"/>
        <item x="176"/>
        <item x="202"/>
        <item x="215"/>
        <item x="103"/>
        <item x="174"/>
        <item x="4"/>
        <item x="45"/>
        <item x="59"/>
        <item x="111"/>
        <item x="15"/>
        <item x="114"/>
        <item x="183"/>
        <item x="217"/>
        <item x="55"/>
        <item x="175"/>
        <item x="212"/>
        <item x="173"/>
        <item x="150"/>
        <item x="67"/>
        <item x="131"/>
        <item x="172"/>
        <item x="158"/>
        <item x="110"/>
        <item x="57"/>
        <item x="63"/>
        <item x="153"/>
        <item x="88"/>
        <item x="129"/>
        <item x="56"/>
        <item x="149"/>
        <item x="219"/>
        <item x="166"/>
        <item x="60"/>
        <item x="188"/>
        <item x="0"/>
        <item x="194"/>
        <item x="124"/>
        <item x="96"/>
        <item x="186"/>
        <item x="43"/>
        <item x="24"/>
        <item x="80"/>
        <item x="201"/>
        <item x="159"/>
        <item x="180"/>
        <item x="99"/>
        <item x="109"/>
        <item x="204"/>
        <item x="136"/>
        <item x="164"/>
        <item x="132"/>
        <item x="157"/>
        <item x="73"/>
        <item x="117"/>
        <item x="203"/>
        <item x="130"/>
        <item x="72"/>
        <item x="168"/>
        <item x="46"/>
        <item x="151"/>
        <item x="58"/>
        <item x="79"/>
        <item x="196"/>
        <item x="145"/>
        <item x="32"/>
        <item x="62"/>
        <item x="165"/>
        <item x="205"/>
        <item x="214"/>
        <item x="84"/>
        <item x="31"/>
        <item x="82"/>
        <item x="211"/>
        <item x="187"/>
        <item x="16"/>
        <item x="29"/>
        <item x="26"/>
        <item t="default"/>
      </items>
    </pivotField>
    <pivotField numFmtId="165" showAll="0"/>
    <pivotField numFmtId="3" showAll="0"/>
    <pivotField numFmtId="3" showAll="0"/>
    <pivotField numFmtId="3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ary" fld="7" subtotal="average" baseField="1" baseItem="0"/>
    <dataField name="Count of gender" fld="1" subtotal="count" showDataAs="percentOfTotal" baseField="0" baseItem="0" numFmtId="1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AB545-AF4C-4424-B80C-8D70D5E58CC0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C46" firstHeaderRow="1" firstDataRow="1" firstDataCol="0"/>
  <pivotFields count="13">
    <pivotField numFmtId="3" showAll="0"/>
    <pivotField showAll="0"/>
    <pivotField showAll="0"/>
    <pivotField showAll="0"/>
    <pivotField showAll="0"/>
    <pivotField numFmtId="3" showAll="0"/>
    <pivotField numFmtId="3" showAll="0"/>
    <pivotField numFmtId="165" showAll="0"/>
    <pivotField numFmtId="165" showAll="0"/>
    <pivotField numFmtId="3" showAll="0"/>
    <pivotField numFmtId="3" showAll="0"/>
    <pivotField numFmtId="3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D5D90-5591-435D-84BE-29E60896132C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3:B26" firstHeaderRow="1" firstDataRow="1" firstDataCol="1"/>
  <pivotFields count="13">
    <pivotField numFmtId="3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numFmtId="3" showAll="0"/>
    <pivotField numFmtId="3" showAll="0"/>
    <pivotField dataField="1" numFmtId="165" showAll="0">
      <items count="222">
        <item x="195"/>
        <item x="185"/>
        <item x="74"/>
        <item x="213"/>
        <item x="126"/>
        <item x="101"/>
        <item x="178"/>
        <item x="21"/>
        <item x="120"/>
        <item x="148"/>
        <item x="154"/>
        <item x="191"/>
        <item x="113"/>
        <item x="121"/>
        <item x="92"/>
        <item x="35"/>
        <item x="95"/>
        <item x="138"/>
        <item x="162"/>
        <item x="75"/>
        <item x="142"/>
        <item x="190"/>
        <item x="200"/>
        <item x="107"/>
        <item x="86"/>
        <item x="22"/>
        <item x="160"/>
        <item x="2"/>
        <item x="197"/>
        <item x="20"/>
        <item x="3"/>
        <item x="78"/>
        <item x="98"/>
        <item x="40"/>
        <item x="54"/>
        <item x="152"/>
        <item x="199"/>
        <item x="66"/>
        <item x="128"/>
        <item x="37"/>
        <item x="161"/>
        <item x="36"/>
        <item x="104"/>
        <item x="198"/>
        <item x="8"/>
        <item x="64"/>
        <item x="68"/>
        <item x="100"/>
        <item x="76"/>
        <item x="69"/>
        <item x="155"/>
        <item x="47"/>
        <item x="85"/>
        <item x="146"/>
        <item x="115"/>
        <item x="147"/>
        <item x="106"/>
        <item x="70"/>
        <item x="184"/>
        <item x="18"/>
        <item x="51"/>
        <item x="105"/>
        <item x="102"/>
        <item x="49"/>
        <item x="48"/>
        <item x="127"/>
        <item x="13"/>
        <item x="83"/>
        <item x="65"/>
        <item x="11"/>
        <item x="7"/>
        <item x="52"/>
        <item x="156"/>
        <item x="10"/>
        <item x="77"/>
        <item x="163"/>
        <item x="192"/>
        <item x="140"/>
        <item x="34"/>
        <item x="177"/>
        <item x="38"/>
        <item x="133"/>
        <item x="112"/>
        <item x="179"/>
        <item x="210"/>
        <item x="116"/>
        <item x="41"/>
        <item x="143"/>
        <item x="208"/>
        <item x="9"/>
        <item x="87"/>
        <item x="139"/>
        <item x="39"/>
        <item x="53"/>
        <item x="23"/>
        <item x="27"/>
        <item x="33"/>
        <item x="91"/>
        <item x="71"/>
        <item x="118"/>
        <item x="5"/>
        <item x="209"/>
        <item x="25"/>
        <item x="218"/>
        <item x="181"/>
        <item x="135"/>
        <item x="93"/>
        <item x="90"/>
        <item x="206"/>
        <item x="137"/>
        <item x="50"/>
        <item x="216"/>
        <item x="125"/>
        <item x="144"/>
        <item x="42"/>
        <item x="207"/>
        <item x="12"/>
        <item x="108"/>
        <item x="44"/>
        <item x="119"/>
        <item x="6"/>
        <item x="28"/>
        <item x="193"/>
        <item x="182"/>
        <item x="123"/>
        <item x="189"/>
        <item x="89"/>
        <item x="141"/>
        <item x="94"/>
        <item x="171"/>
        <item x="19"/>
        <item x="220"/>
        <item x="122"/>
        <item x="134"/>
        <item x="81"/>
        <item x="169"/>
        <item x="1"/>
        <item x="170"/>
        <item x="14"/>
        <item x="61"/>
        <item x="97"/>
        <item x="30"/>
        <item x="17"/>
        <item x="167"/>
        <item x="176"/>
        <item x="202"/>
        <item x="215"/>
        <item x="103"/>
        <item x="174"/>
        <item x="4"/>
        <item x="45"/>
        <item x="59"/>
        <item x="111"/>
        <item x="15"/>
        <item x="114"/>
        <item x="183"/>
        <item x="217"/>
        <item x="55"/>
        <item x="175"/>
        <item x="212"/>
        <item x="173"/>
        <item x="150"/>
        <item x="67"/>
        <item x="131"/>
        <item x="172"/>
        <item x="158"/>
        <item x="110"/>
        <item x="57"/>
        <item x="63"/>
        <item x="153"/>
        <item x="88"/>
        <item x="129"/>
        <item x="56"/>
        <item x="149"/>
        <item x="219"/>
        <item x="166"/>
        <item x="60"/>
        <item x="188"/>
        <item x="0"/>
        <item x="194"/>
        <item x="124"/>
        <item x="96"/>
        <item x="186"/>
        <item x="43"/>
        <item x="24"/>
        <item x="80"/>
        <item x="201"/>
        <item x="159"/>
        <item x="180"/>
        <item x="99"/>
        <item x="109"/>
        <item x="204"/>
        <item x="136"/>
        <item x="164"/>
        <item x="132"/>
        <item x="157"/>
        <item x="73"/>
        <item x="117"/>
        <item x="203"/>
        <item x="130"/>
        <item x="72"/>
        <item x="168"/>
        <item x="46"/>
        <item x="151"/>
        <item x="58"/>
        <item x="79"/>
        <item x="196"/>
        <item x="145"/>
        <item x="32"/>
        <item x="62"/>
        <item x="165"/>
        <item x="205"/>
        <item x="214"/>
        <item x="84"/>
        <item x="31"/>
        <item x="82"/>
        <item x="211"/>
        <item x="187"/>
        <item x="16"/>
        <item x="29"/>
        <item x="26"/>
        <item t="default"/>
      </items>
    </pivotField>
    <pivotField numFmtId="165" showAll="0"/>
    <pivotField numFmtId="3" showAll="0"/>
    <pivotField numFmtId="3" showAll="0"/>
    <pivotField numFmtId="3" showAll="0">
      <items count="3">
        <item x="0"/>
        <item x="1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salary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AB97C-7F7D-46B1-8931-AFF0D5969B17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9:B20" firstHeaderRow="1" firstDataRow="1" firstDataCol="1"/>
  <pivotFields count="13">
    <pivotField numFmtId="3" showAll="0"/>
    <pivotField showAll="0"/>
    <pivotField showAll="0"/>
    <pivotField showAll="0"/>
    <pivotField showAll="0"/>
    <pivotField axis="axisRow" dataField="1" numFmtId="3" showAll="0">
      <items count="11">
        <item x="3"/>
        <item x="2"/>
        <item x="7"/>
        <item x="0"/>
        <item x="1"/>
        <item x="5"/>
        <item x="6"/>
        <item x="4"/>
        <item x="8"/>
        <item x="9"/>
        <item t="default"/>
      </items>
    </pivotField>
    <pivotField numFmtId="3" showAll="0"/>
    <pivotField numFmtId="165" showAll="0"/>
    <pivotField numFmtId="165" showAll="0"/>
    <pivotField numFmtId="3" showAll="0"/>
    <pivotField numFmtId="3" showAll="0"/>
    <pivotField numFmtId="3"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educ2" fld="5" showDataAs="percentOfTotal" baseField="0" baseItem="0" numFmtId="1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C6275-504E-4323-8D25-38BC1D25A14E}" name="PivotTable1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1:B15" firstHeaderRow="1" firstDataRow="1" firstDataCol="1"/>
  <pivotFields count="13">
    <pivotField numFmtId="3" showAll="0"/>
    <pivotField showAll="0"/>
    <pivotField showAll="0"/>
    <pivotField showAll="0"/>
    <pivotField showAll="0"/>
    <pivotField numFmtId="3" showAll="0"/>
    <pivotField axis="axisRow" numFmtId="3" showAll="0">
      <items count="4">
        <item x="1"/>
        <item x="2"/>
        <item x="0"/>
        <item t="default"/>
      </items>
    </pivotField>
    <pivotField numFmtId="165" showAll="0"/>
    <pivotField numFmtId="165" showAll="0"/>
    <pivotField dataField="1" numFmtId="3" showAll="0"/>
    <pivotField numFmtId="3" showAll="0"/>
    <pivotField numFmtId="3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job time" fld="9" showDataAs="percentOfTotal" baseField="0" baseItem="0" numFmtId="1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B1CE4-E1BD-4669-9618-3538B59901E6}">
  <dimension ref="A3:C40"/>
  <sheetViews>
    <sheetView topLeftCell="A2" zoomScaleNormal="100" workbookViewId="0">
      <selection activeCell="R25" sqref="R25"/>
    </sheetView>
  </sheetViews>
  <sheetFormatPr defaultRowHeight="12.75" x14ac:dyDescent="0.2"/>
  <cols>
    <col min="1" max="1" width="11.7109375" bestFit="1" customWidth="1"/>
    <col min="2" max="2" width="15.5703125" bestFit="1" customWidth="1"/>
    <col min="3" max="44" width="3" bestFit="1" customWidth="1"/>
    <col min="45" max="45" width="7.42578125" bestFit="1" customWidth="1"/>
    <col min="46" max="46" width="11.7109375" bestFit="1" customWidth="1"/>
  </cols>
  <sheetData>
    <row r="3" spans="1:2" x14ac:dyDescent="0.2">
      <c r="A3" s="13" t="s">
        <v>14</v>
      </c>
      <c r="B3" t="s">
        <v>16</v>
      </c>
    </row>
    <row r="4" spans="1:2" x14ac:dyDescent="0.2">
      <c r="A4" s="14" t="s">
        <v>7</v>
      </c>
      <c r="B4" s="16">
        <v>0.45569620253164556</v>
      </c>
    </row>
    <row r="5" spans="1:2" x14ac:dyDescent="0.2">
      <c r="A5" s="14" t="s">
        <v>6</v>
      </c>
      <c r="B5" s="16">
        <v>0.54430379746835444</v>
      </c>
    </row>
    <row r="6" spans="1:2" x14ac:dyDescent="0.2">
      <c r="A6" s="14" t="s">
        <v>15</v>
      </c>
      <c r="B6" s="16">
        <v>1</v>
      </c>
    </row>
    <row r="9" spans="1:2" x14ac:dyDescent="0.2">
      <c r="A9" s="13" t="s">
        <v>14</v>
      </c>
      <c r="B9" t="s">
        <v>16</v>
      </c>
    </row>
    <row r="10" spans="1:2" x14ac:dyDescent="0.2">
      <c r="A10" s="14" t="s">
        <v>7</v>
      </c>
      <c r="B10" s="15">
        <v>216</v>
      </c>
    </row>
    <row r="11" spans="1:2" x14ac:dyDescent="0.2">
      <c r="A11" s="14" t="s">
        <v>6</v>
      </c>
      <c r="B11" s="15">
        <v>258</v>
      </c>
    </row>
    <row r="12" spans="1:2" x14ac:dyDescent="0.2">
      <c r="A12" s="14" t="s">
        <v>15</v>
      </c>
      <c r="B12" s="15">
        <v>474</v>
      </c>
    </row>
    <row r="17" spans="1:3" x14ac:dyDescent="0.2">
      <c r="A17" s="13" t="s">
        <v>27</v>
      </c>
      <c r="B17" t="s">
        <v>18</v>
      </c>
    </row>
    <row r="18" spans="1:3" x14ac:dyDescent="0.2">
      <c r="A18" s="17">
        <v>0</v>
      </c>
      <c r="B18" s="15">
        <v>0</v>
      </c>
    </row>
    <row r="19" spans="1:3" x14ac:dyDescent="0.2">
      <c r="A19" s="17">
        <v>1</v>
      </c>
      <c r="B19" s="15">
        <v>104</v>
      </c>
    </row>
    <row r="20" spans="1:3" x14ac:dyDescent="0.2">
      <c r="A20" s="17" t="s">
        <v>15</v>
      </c>
      <c r="B20" s="15">
        <v>104</v>
      </c>
    </row>
    <row r="23" spans="1:3" x14ac:dyDescent="0.2">
      <c r="A23" s="4"/>
      <c r="B23" s="5"/>
      <c r="C23" s="6"/>
    </row>
    <row r="24" spans="1:3" x14ac:dyDescent="0.2">
      <c r="A24" s="7"/>
      <c r="B24" s="8"/>
      <c r="C24" s="9"/>
    </row>
    <row r="25" spans="1:3" x14ac:dyDescent="0.2">
      <c r="A25" s="7"/>
      <c r="B25" s="8"/>
      <c r="C25" s="9"/>
    </row>
    <row r="26" spans="1:3" x14ac:dyDescent="0.2">
      <c r="A26" s="7"/>
      <c r="B26" s="8"/>
      <c r="C26" s="9"/>
    </row>
    <row r="27" spans="1:3" x14ac:dyDescent="0.2">
      <c r="A27" s="7"/>
      <c r="B27" s="8"/>
      <c r="C27" s="9"/>
    </row>
    <row r="28" spans="1:3" x14ac:dyDescent="0.2">
      <c r="A28" s="7"/>
      <c r="B28" s="8"/>
      <c r="C28" s="9"/>
    </row>
    <row r="29" spans="1:3" x14ac:dyDescent="0.2">
      <c r="A29" s="7"/>
      <c r="B29" s="8"/>
      <c r="C29" s="9"/>
    </row>
    <row r="30" spans="1:3" x14ac:dyDescent="0.2">
      <c r="A30" s="7"/>
      <c r="B30" s="8"/>
      <c r="C30" s="9"/>
    </row>
    <row r="31" spans="1:3" x14ac:dyDescent="0.2">
      <c r="A31" s="7"/>
      <c r="B31" s="8"/>
      <c r="C31" s="9"/>
    </row>
    <row r="32" spans="1:3" x14ac:dyDescent="0.2">
      <c r="A32" s="7"/>
      <c r="B32" s="8"/>
      <c r="C32" s="9"/>
    </row>
    <row r="33" spans="1:3" x14ac:dyDescent="0.2">
      <c r="A33" s="7"/>
      <c r="B33" s="8"/>
      <c r="C33" s="9"/>
    </row>
    <row r="34" spans="1:3" x14ac:dyDescent="0.2">
      <c r="A34" s="7"/>
      <c r="B34" s="8"/>
      <c r="C34" s="9"/>
    </row>
    <row r="35" spans="1:3" x14ac:dyDescent="0.2">
      <c r="A35" s="7"/>
      <c r="B35" s="8"/>
      <c r="C35" s="9"/>
    </row>
    <row r="36" spans="1:3" x14ac:dyDescent="0.2">
      <c r="A36" s="7"/>
      <c r="B36" s="8"/>
      <c r="C36" s="9"/>
    </row>
    <row r="37" spans="1:3" x14ac:dyDescent="0.2">
      <c r="A37" s="7"/>
      <c r="B37" s="8"/>
      <c r="C37" s="9"/>
    </row>
    <row r="38" spans="1:3" x14ac:dyDescent="0.2">
      <c r="A38" s="7"/>
      <c r="B38" s="8"/>
      <c r="C38" s="9"/>
    </row>
    <row r="39" spans="1:3" x14ac:dyDescent="0.2">
      <c r="A39" s="7"/>
      <c r="B39" s="8"/>
      <c r="C39" s="9"/>
    </row>
    <row r="40" spans="1:3" x14ac:dyDescent="0.2">
      <c r="A40" s="10"/>
      <c r="B40" s="11"/>
      <c r="C40" s="12"/>
    </row>
  </sheetData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D9E0-B0C3-4250-8C35-3331E2F3A1D4}">
  <dimension ref="A3:C46"/>
  <sheetViews>
    <sheetView zoomScale="90" zoomScaleNormal="90" workbookViewId="0">
      <selection activeCell="D23" sqref="D23"/>
    </sheetView>
  </sheetViews>
  <sheetFormatPr defaultRowHeight="12.75" x14ac:dyDescent="0.2"/>
  <cols>
    <col min="1" max="1" width="14.140625" bestFit="1" customWidth="1"/>
    <col min="2" max="3" width="13.5703125" bestFit="1" customWidth="1"/>
    <col min="4" max="4" width="17.140625" bestFit="1" customWidth="1"/>
    <col min="5" max="5" width="18.85546875" bestFit="1" customWidth="1"/>
    <col min="6" max="6" width="19.85546875" bestFit="1" customWidth="1"/>
  </cols>
  <sheetData>
    <row r="3" spans="1:3" x14ac:dyDescent="0.2">
      <c r="A3" s="13" t="s">
        <v>14</v>
      </c>
      <c r="B3" t="s">
        <v>29</v>
      </c>
      <c r="C3" t="s">
        <v>16</v>
      </c>
    </row>
    <row r="4" spans="1:3" x14ac:dyDescent="0.2">
      <c r="A4" s="14" t="s">
        <v>7</v>
      </c>
      <c r="B4" s="15">
        <v>26031.921296296296</v>
      </c>
      <c r="C4" s="16">
        <v>0.45569620253164556</v>
      </c>
    </row>
    <row r="5" spans="1:3" x14ac:dyDescent="0.2">
      <c r="A5" s="14" t="s">
        <v>6</v>
      </c>
      <c r="B5" s="15">
        <v>41441.782945736435</v>
      </c>
      <c r="C5" s="16">
        <v>0.54430379746835444</v>
      </c>
    </row>
    <row r="6" spans="1:3" x14ac:dyDescent="0.2">
      <c r="A6" s="14" t="s">
        <v>15</v>
      </c>
      <c r="B6" s="15">
        <v>34419.567510548521</v>
      </c>
      <c r="C6" s="16">
        <v>1</v>
      </c>
    </row>
    <row r="9" spans="1:3" x14ac:dyDescent="0.2">
      <c r="A9" s="13" t="s">
        <v>14</v>
      </c>
      <c r="B9" t="s">
        <v>33</v>
      </c>
    </row>
    <row r="10" spans="1:3" x14ac:dyDescent="0.2">
      <c r="A10" s="17">
        <v>8</v>
      </c>
      <c r="B10" s="16">
        <v>6.6301798279906177E-2</v>
      </c>
    </row>
    <row r="11" spans="1:3" x14ac:dyDescent="0.2">
      <c r="A11" s="17">
        <v>12</v>
      </c>
      <c r="B11" s="16">
        <v>0.35652853792025019</v>
      </c>
    </row>
    <row r="12" spans="1:3" x14ac:dyDescent="0.2">
      <c r="A12" s="17">
        <v>14</v>
      </c>
      <c r="B12" s="16">
        <v>1.3135261923377639E-2</v>
      </c>
    </row>
    <row r="13" spans="1:3" x14ac:dyDescent="0.2">
      <c r="A13" s="17">
        <v>15</v>
      </c>
      <c r="B13" s="16">
        <v>0.2720875684128225</v>
      </c>
    </row>
    <row r="14" spans="1:3" x14ac:dyDescent="0.2">
      <c r="A14" s="17">
        <v>16</v>
      </c>
      <c r="B14" s="16">
        <v>0.14761532447224393</v>
      </c>
    </row>
    <row r="15" spans="1:3" x14ac:dyDescent="0.2">
      <c r="A15" s="17">
        <v>17</v>
      </c>
      <c r="B15" s="16">
        <v>2.9241594996090695E-2</v>
      </c>
    </row>
    <row r="16" spans="1:3" x14ac:dyDescent="0.2">
      <c r="A16" s="17">
        <v>18</v>
      </c>
      <c r="B16" s="16">
        <v>2.5332290852228302E-2</v>
      </c>
    </row>
    <row r="17" spans="1:3" x14ac:dyDescent="0.2">
      <c r="A17" s="17">
        <v>19</v>
      </c>
      <c r="B17" s="16">
        <v>8.0218921032056301E-2</v>
      </c>
    </row>
    <row r="18" spans="1:3" x14ac:dyDescent="0.2">
      <c r="A18" s="17">
        <v>20</v>
      </c>
      <c r="B18" s="16">
        <v>6.2548866301798279E-3</v>
      </c>
    </row>
    <row r="19" spans="1:3" x14ac:dyDescent="0.2">
      <c r="A19" s="17">
        <v>21</v>
      </c>
      <c r="B19" s="16">
        <v>3.2838154808444097E-3</v>
      </c>
    </row>
    <row r="20" spans="1:3" x14ac:dyDescent="0.2">
      <c r="A20" s="17" t="s">
        <v>15</v>
      </c>
      <c r="B20" s="16">
        <v>1</v>
      </c>
    </row>
    <row r="23" spans="1:3" x14ac:dyDescent="0.2">
      <c r="A23" s="13" t="s">
        <v>14</v>
      </c>
      <c r="B23" t="s">
        <v>29</v>
      </c>
    </row>
    <row r="24" spans="1:3" x14ac:dyDescent="0.2">
      <c r="A24" s="14" t="s">
        <v>7</v>
      </c>
      <c r="B24" s="15">
        <v>26031.921296296296</v>
      </c>
    </row>
    <row r="25" spans="1:3" x14ac:dyDescent="0.2">
      <c r="A25" s="14" t="s">
        <v>6</v>
      </c>
      <c r="B25" s="15">
        <v>41441.782945736435</v>
      </c>
    </row>
    <row r="26" spans="1:3" x14ac:dyDescent="0.2">
      <c r="A26" s="14" t="s">
        <v>15</v>
      </c>
      <c r="B26" s="15">
        <v>34419.567510548521</v>
      </c>
    </row>
    <row r="29" spans="1:3" x14ac:dyDescent="0.2">
      <c r="A29" s="4"/>
      <c r="B29" s="5"/>
      <c r="C29" s="6"/>
    </row>
    <row r="30" spans="1:3" x14ac:dyDescent="0.2">
      <c r="A30" s="7"/>
      <c r="B30" s="8"/>
      <c r="C30" s="9"/>
    </row>
    <row r="31" spans="1:3" x14ac:dyDescent="0.2">
      <c r="A31" s="7"/>
      <c r="B31" s="8"/>
      <c r="C31" s="9"/>
    </row>
    <row r="32" spans="1:3" x14ac:dyDescent="0.2">
      <c r="A32" s="7"/>
      <c r="B32" s="8"/>
      <c r="C32" s="9"/>
    </row>
    <row r="33" spans="1:3" x14ac:dyDescent="0.2">
      <c r="A33" s="7"/>
      <c r="B33" s="8"/>
      <c r="C33" s="9"/>
    </row>
    <row r="34" spans="1:3" x14ac:dyDescent="0.2">
      <c r="A34" s="7"/>
      <c r="B34" s="8"/>
      <c r="C34" s="9"/>
    </row>
    <row r="35" spans="1:3" x14ac:dyDescent="0.2">
      <c r="A35" s="7"/>
      <c r="B35" s="8"/>
      <c r="C35" s="9"/>
    </row>
    <row r="36" spans="1:3" x14ac:dyDescent="0.2">
      <c r="A36" s="7"/>
      <c r="B36" s="8"/>
      <c r="C36" s="9"/>
    </row>
    <row r="37" spans="1:3" x14ac:dyDescent="0.2">
      <c r="A37" s="7"/>
      <c r="B37" s="8"/>
      <c r="C37" s="9"/>
    </row>
    <row r="38" spans="1:3" x14ac:dyDescent="0.2">
      <c r="A38" s="7"/>
      <c r="B38" s="8"/>
      <c r="C38" s="9"/>
    </row>
    <row r="39" spans="1:3" x14ac:dyDescent="0.2">
      <c r="A39" s="7"/>
      <c r="B39" s="8"/>
      <c r="C39" s="9"/>
    </row>
    <row r="40" spans="1:3" x14ac:dyDescent="0.2">
      <c r="A40" s="7"/>
      <c r="B40" s="8"/>
      <c r="C40" s="9"/>
    </row>
    <row r="41" spans="1:3" x14ac:dyDescent="0.2">
      <c r="A41" s="7"/>
      <c r="B41" s="8"/>
      <c r="C41" s="9"/>
    </row>
    <row r="42" spans="1:3" x14ac:dyDescent="0.2">
      <c r="A42" s="7"/>
      <c r="B42" s="8"/>
      <c r="C42" s="9"/>
    </row>
    <row r="43" spans="1:3" x14ac:dyDescent="0.2">
      <c r="A43" s="7"/>
      <c r="B43" s="8"/>
      <c r="C43" s="9"/>
    </row>
    <row r="44" spans="1:3" x14ac:dyDescent="0.2">
      <c r="A44" s="7"/>
      <c r="B44" s="8"/>
      <c r="C44" s="9"/>
    </row>
    <row r="45" spans="1:3" x14ac:dyDescent="0.2">
      <c r="A45" s="7"/>
      <c r="B45" s="8"/>
      <c r="C45" s="9"/>
    </row>
    <row r="46" spans="1:3" x14ac:dyDescent="0.2">
      <c r="A46" s="10"/>
      <c r="B46" s="11"/>
      <c r="C46" s="12"/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84E1-C50F-413F-9E58-87AA6995DB66}">
  <dimension ref="A3:E66"/>
  <sheetViews>
    <sheetView workbookViewId="0">
      <selection activeCell="B3" sqref="B3"/>
      <pivotSelection pane="bottomRight" showHeader="1" extendable="1" activeRow="2" activeCol="1" previousRow="2" previousCol="1" click="2" r:id="rId2">
        <pivotArea dataOnly="0" outline="0" axis="axisValues" fieldPosition="0"/>
      </pivotSelection>
    </sheetView>
  </sheetViews>
  <sheetFormatPr defaultRowHeight="12.75" x14ac:dyDescent="0.2"/>
  <cols>
    <col min="1" max="1" width="13.85546875" bestFit="1" customWidth="1"/>
    <col min="2" max="2" width="15.7109375" bestFit="1" customWidth="1"/>
    <col min="4" max="4" width="13.85546875" bestFit="1" customWidth="1"/>
    <col min="5" max="5" width="15.5703125" bestFit="1" customWidth="1"/>
  </cols>
  <sheetData>
    <row r="3" spans="1:2" x14ac:dyDescent="0.2">
      <c r="A3" s="13" t="s">
        <v>14</v>
      </c>
      <c r="B3" t="s">
        <v>28</v>
      </c>
    </row>
    <row r="4" spans="1:2" x14ac:dyDescent="0.2">
      <c r="A4" s="14" t="s">
        <v>7</v>
      </c>
      <c r="B4" s="15">
        <v>5622895</v>
      </c>
    </row>
    <row r="5" spans="1:2" x14ac:dyDescent="0.2">
      <c r="A5" s="14" t="s">
        <v>6</v>
      </c>
      <c r="B5" s="15">
        <v>10691980</v>
      </c>
    </row>
    <row r="6" spans="1:2" x14ac:dyDescent="0.2">
      <c r="A6" s="14" t="s">
        <v>15</v>
      </c>
      <c r="B6" s="15">
        <v>16314875</v>
      </c>
    </row>
    <row r="11" spans="1:2" x14ac:dyDescent="0.2">
      <c r="A11" s="13" t="s">
        <v>14</v>
      </c>
      <c r="B11" t="s">
        <v>32</v>
      </c>
    </row>
    <row r="12" spans="1:2" x14ac:dyDescent="0.2">
      <c r="A12" s="17">
        <v>1</v>
      </c>
      <c r="B12" s="16">
        <v>0.76541122613535872</v>
      </c>
    </row>
    <row r="13" spans="1:2" x14ac:dyDescent="0.2">
      <c r="A13" s="17">
        <v>2</v>
      </c>
      <c r="B13" s="16">
        <v>5.727513915621911E-2</v>
      </c>
    </row>
    <row r="14" spans="1:2" x14ac:dyDescent="0.2">
      <c r="A14" s="17">
        <v>3</v>
      </c>
      <c r="B14" s="16">
        <v>0.17731363470842221</v>
      </c>
    </row>
    <row r="15" spans="1:2" x14ac:dyDescent="0.2">
      <c r="A15" s="17" t="s">
        <v>15</v>
      </c>
      <c r="B15" s="16">
        <v>1</v>
      </c>
    </row>
    <row r="21" spans="1:5" x14ac:dyDescent="0.2">
      <c r="A21" s="13" t="s">
        <v>14</v>
      </c>
      <c r="B21" t="s">
        <v>16</v>
      </c>
    </row>
    <row r="22" spans="1:5" x14ac:dyDescent="0.2">
      <c r="A22" s="14">
        <v>52</v>
      </c>
      <c r="B22" s="15">
        <v>1</v>
      </c>
    </row>
    <row r="23" spans="1:5" x14ac:dyDescent="0.2">
      <c r="A23" s="14">
        <v>53</v>
      </c>
      <c r="B23" s="15">
        <v>13</v>
      </c>
      <c r="D23" s="13" t="s">
        <v>14</v>
      </c>
      <c r="E23" t="s">
        <v>32</v>
      </c>
    </row>
    <row r="24" spans="1:5" x14ac:dyDescent="0.2">
      <c r="A24" s="14">
        <v>54</v>
      </c>
      <c r="B24" s="15">
        <v>29</v>
      </c>
      <c r="D24" s="17">
        <v>63</v>
      </c>
      <c r="E24" s="16">
        <v>4.9159860583675805E-3</v>
      </c>
    </row>
    <row r="25" spans="1:5" x14ac:dyDescent="0.2">
      <c r="A25" s="14">
        <v>55</v>
      </c>
      <c r="B25" s="15">
        <v>24</v>
      </c>
      <c r="D25" s="17">
        <v>64</v>
      </c>
      <c r="E25" s="16">
        <v>1.331738022160953E-2</v>
      </c>
    </row>
    <row r="26" spans="1:5" x14ac:dyDescent="0.2">
      <c r="A26" s="14">
        <v>56</v>
      </c>
      <c r="B26" s="15">
        <v>13</v>
      </c>
      <c r="D26" s="17">
        <v>65</v>
      </c>
      <c r="E26" s="16">
        <v>2.5360245539197836E-2</v>
      </c>
    </row>
    <row r="27" spans="1:5" x14ac:dyDescent="0.2">
      <c r="A27" s="14">
        <v>57</v>
      </c>
      <c r="B27" s="15">
        <v>26</v>
      </c>
      <c r="D27" s="17">
        <v>66</v>
      </c>
      <c r="E27" s="16">
        <v>3.0900483795453362E-2</v>
      </c>
    </row>
    <row r="28" spans="1:5" x14ac:dyDescent="0.2">
      <c r="A28" s="14">
        <v>58</v>
      </c>
      <c r="B28" s="15">
        <v>29</v>
      </c>
      <c r="D28" s="17">
        <v>67</v>
      </c>
      <c r="E28" s="16">
        <v>2.614056078655777E-2</v>
      </c>
    </row>
    <row r="29" spans="1:5" x14ac:dyDescent="0.2">
      <c r="A29" s="14">
        <v>59</v>
      </c>
      <c r="B29" s="15">
        <v>38</v>
      </c>
      <c r="D29" s="17">
        <v>68</v>
      </c>
      <c r="E29" s="16">
        <v>1.7687145606825157E-2</v>
      </c>
    </row>
    <row r="30" spans="1:5" x14ac:dyDescent="0.2">
      <c r="A30" s="14">
        <v>60</v>
      </c>
      <c r="B30" s="15">
        <v>38</v>
      </c>
      <c r="D30" s="17">
        <v>69</v>
      </c>
      <c r="E30" s="16">
        <v>3.7689226447484785E-2</v>
      </c>
    </row>
    <row r="31" spans="1:5" x14ac:dyDescent="0.2">
      <c r="A31" s="14">
        <v>61</v>
      </c>
      <c r="B31" s="15">
        <v>26</v>
      </c>
      <c r="D31" s="17">
        <v>70</v>
      </c>
      <c r="E31" s="16">
        <v>2.3669562503251314E-2</v>
      </c>
    </row>
    <row r="32" spans="1:5" x14ac:dyDescent="0.2">
      <c r="A32" s="14">
        <v>62</v>
      </c>
      <c r="B32" s="15">
        <v>22</v>
      </c>
      <c r="D32" s="17">
        <v>71</v>
      </c>
      <c r="E32" s="16">
        <v>5.5402382562555275E-3</v>
      </c>
    </row>
    <row r="33" spans="1:5" x14ac:dyDescent="0.2">
      <c r="A33" s="14">
        <v>63</v>
      </c>
      <c r="B33" s="15">
        <v>14</v>
      </c>
      <c r="D33" s="17">
        <v>72</v>
      </c>
      <c r="E33" s="16">
        <v>2.6218592311293764E-2</v>
      </c>
    </row>
    <row r="34" spans="1:5" x14ac:dyDescent="0.2">
      <c r="A34" s="14">
        <v>64</v>
      </c>
      <c r="B34" s="15">
        <v>14</v>
      </c>
      <c r="D34" s="17">
        <v>73</v>
      </c>
      <c r="E34" s="16">
        <v>2.2785205222910054E-2</v>
      </c>
    </row>
    <row r="35" spans="1:5" x14ac:dyDescent="0.2">
      <c r="A35" s="14">
        <v>65</v>
      </c>
      <c r="B35" s="15">
        <v>9</v>
      </c>
      <c r="D35" s="17">
        <v>74</v>
      </c>
      <c r="E35" s="16">
        <v>1.5398220881236019E-2</v>
      </c>
    </row>
    <row r="36" spans="1:5" x14ac:dyDescent="0.2">
      <c r="A36" s="14">
        <v>66</v>
      </c>
      <c r="B36" s="15">
        <v>1</v>
      </c>
      <c r="D36" s="17">
        <v>75</v>
      </c>
      <c r="E36" s="16">
        <v>1.3655516828798835E-2</v>
      </c>
    </row>
    <row r="37" spans="1:5" x14ac:dyDescent="0.2">
      <c r="A37" s="14">
        <v>67</v>
      </c>
      <c r="B37" s="15">
        <v>5</v>
      </c>
      <c r="D37" s="17">
        <v>76</v>
      </c>
      <c r="E37" s="16">
        <v>1.9767986266451647E-2</v>
      </c>
    </row>
    <row r="38" spans="1:5" x14ac:dyDescent="0.2">
      <c r="A38" s="14">
        <v>68</v>
      </c>
      <c r="B38" s="15">
        <v>6</v>
      </c>
      <c r="D38" s="17">
        <v>77</v>
      </c>
      <c r="E38" s="16">
        <v>2.6036518753576446E-2</v>
      </c>
    </row>
    <row r="39" spans="1:5" x14ac:dyDescent="0.2">
      <c r="A39" s="14">
        <v>69</v>
      </c>
      <c r="B39" s="15">
        <v>9</v>
      </c>
      <c r="D39" s="17">
        <v>78</v>
      </c>
      <c r="E39" s="16">
        <v>4.4634032148988194E-2</v>
      </c>
    </row>
    <row r="40" spans="1:5" x14ac:dyDescent="0.2">
      <c r="A40" s="14">
        <v>70</v>
      </c>
      <c r="B40" s="15">
        <v>7</v>
      </c>
      <c r="D40" s="17">
        <v>79</v>
      </c>
      <c r="E40" s="16">
        <v>2.8767622119336211E-2</v>
      </c>
    </row>
    <row r="41" spans="1:5" x14ac:dyDescent="0.2">
      <c r="A41" s="14">
        <v>71</v>
      </c>
      <c r="B41" s="15">
        <v>5</v>
      </c>
      <c r="D41" s="17">
        <v>80</v>
      </c>
      <c r="E41" s="16">
        <v>3.1212609894397336E-2</v>
      </c>
    </row>
    <row r="42" spans="1:5" x14ac:dyDescent="0.2">
      <c r="A42" s="14">
        <v>72</v>
      </c>
      <c r="B42" s="15">
        <v>6</v>
      </c>
      <c r="D42" s="17">
        <v>81</v>
      </c>
      <c r="E42" s="16">
        <v>4.8457576861051864E-2</v>
      </c>
    </row>
    <row r="43" spans="1:5" x14ac:dyDescent="0.2">
      <c r="A43" s="14">
        <v>73</v>
      </c>
      <c r="B43" s="15">
        <v>6</v>
      </c>
      <c r="D43" s="17">
        <v>82</v>
      </c>
      <c r="E43" s="16">
        <v>3.1992925141757271E-2</v>
      </c>
    </row>
    <row r="44" spans="1:5" x14ac:dyDescent="0.2">
      <c r="A44" s="14">
        <v>74</v>
      </c>
      <c r="B44" s="15">
        <v>8</v>
      </c>
      <c r="D44" s="17">
        <v>83</v>
      </c>
      <c r="E44" s="16">
        <v>4.1018571502887166E-2</v>
      </c>
    </row>
    <row r="45" spans="1:5" x14ac:dyDescent="0.2">
      <c r="A45" s="14">
        <v>75</v>
      </c>
      <c r="B45" s="15">
        <v>6</v>
      </c>
      <c r="D45" s="17">
        <v>84</v>
      </c>
      <c r="E45" s="16">
        <v>3.0588357696509388E-2</v>
      </c>
    </row>
    <row r="46" spans="1:5" x14ac:dyDescent="0.2">
      <c r="A46" s="14">
        <v>76</v>
      </c>
      <c r="B46" s="15">
        <v>8</v>
      </c>
      <c r="D46" s="17">
        <v>85</v>
      </c>
      <c r="E46" s="16">
        <v>2.2108932008531448E-2</v>
      </c>
    </row>
    <row r="47" spans="1:5" x14ac:dyDescent="0.2">
      <c r="A47" s="14">
        <v>77</v>
      </c>
      <c r="B47" s="15">
        <v>7</v>
      </c>
      <c r="D47" s="17">
        <v>86</v>
      </c>
      <c r="E47" s="16">
        <v>2.9079748218280185E-2</v>
      </c>
    </row>
    <row r="48" spans="1:5" x14ac:dyDescent="0.2">
      <c r="A48" s="14">
        <v>78</v>
      </c>
      <c r="B48" s="15">
        <v>5</v>
      </c>
      <c r="D48" s="17">
        <v>87</v>
      </c>
      <c r="E48" s="16">
        <v>2.4892056390781875E-2</v>
      </c>
    </row>
    <row r="49" spans="1:5" x14ac:dyDescent="0.2">
      <c r="A49" s="14">
        <v>79</v>
      </c>
      <c r="B49" s="15">
        <v>5</v>
      </c>
      <c r="D49" s="17">
        <v>88</v>
      </c>
      <c r="E49" s="16">
        <v>2.9756021432658795E-2</v>
      </c>
    </row>
    <row r="50" spans="1:5" x14ac:dyDescent="0.2">
      <c r="A50" s="14">
        <v>80</v>
      </c>
      <c r="B50" s="15">
        <v>5</v>
      </c>
      <c r="D50" s="17">
        <v>89</v>
      </c>
      <c r="E50" s="16">
        <v>1.6204546636841285E-2</v>
      </c>
    </row>
    <row r="51" spans="1:5" x14ac:dyDescent="0.2">
      <c r="A51" s="14">
        <v>81</v>
      </c>
      <c r="B51" s="15">
        <v>11</v>
      </c>
      <c r="D51" s="17">
        <v>90</v>
      </c>
      <c r="E51" s="16">
        <v>3.7455131873276801E-2</v>
      </c>
    </row>
    <row r="52" spans="1:5" x14ac:dyDescent="0.2">
      <c r="A52" s="14">
        <v>82</v>
      </c>
      <c r="B52" s="15">
        <v>4</v>
      </c>
      <c r="D52" s="17">
        <v>91</v>
      </c>
      <c r="E52" s="16">
        <v>3.0770431254226707E-2</v>
      </c>
    </row>
    <row r="53" spans="1:5" x14ac:dyDescent="0.2">
      <c r="A53" s="14">
        <v>83</v>
      </c>
      <c r="B53" s="15">
        <v>6</v>
      </c>
      <c r="D53" s="17">
        <v>92</v>
      </c>
      <c r="E53" s="16">
        <v>3.5894501378556938E-2</v>
      </c>
    </row>
    <row r="54" spans="1:5" x14ac:dyDescent="0.2">
      <c r="A54" s="14">
        <v>84</v>
      </c>
      <c r="B54" s="15">
        <v>6</v>
      </c>
      <c r="D54" s="17">
        <v>93</v>
      </c>
      <c r="E54" s="16">
        <v>5.563647713676325E-2</v>
      </c>
    </row>
    <row r="55" spans="1:5" x14ac:dyDescent="0.2">
      <c r="A55" s="14">
        <v>85</v>
      </c>
      <c r="B55" s="15">
        <v>11</v>
      </c>
      <c r="D55" s="17">
        <v>94</v>
      </c>
      <c r="E55" s="16">
        <v>3.4229828850855744E-2</v>
      </c>
    </row>
    <row r="56" spans="1:5" x14ac:dyDescent="0.2">
      <c r="A56" s="14">
        <v>86</v>
      </c>
      <c r="B56" s="15">
        <v>3</v>
      </c>
      <c r="D56" s="17">
        <v>95</v>
      </c>
      <c r="E56" s="16">
        <v>1.4825989699838735E-2</v>
      </c>
    </row>
    <row r="57" spans="1:5" x14ac:dyDescent="0.2">
      <c r="A57" s="14">
        <v>87</v>
      </c>
      <c r="B57" s="15">
        <v>6</v>
      </c>
      <c r="D57" s="17">
        <v>96</v>
      </c>
      <c r="E57" s="16">
        <v>3.9952140664828592E-2</v>
      </c>
    </row>
    <row r="58" spans="1:5" x14ac:dyDescent="0.2">
      <c r="A58" s="14">
        <v>88</v>
      </c>
      <c r="B58" s="15">
        <v>3</v>
      </c>
      <c r="D58" s="17">
        <v>97</v>
      </c>
      <c r="E58" s="16">
        <v>2.7753212297768299E-2</v>
      </c>
    </row>
    <row r="59" spans="1:5" x14ac:dyDescent="0.2">
      <c r="A59" s="14">
        <v>89</v>
      </c>
      <c r="B59" s="15">
        <v>9</v>
      </c>
      <c r="D59" s="17">
        <v>98</v>
      </c>
      <c r="E59" s="16">
        <v>3.5686417312594289E-2</v>
      </c>
    </row>
    <row r="60" spans="1:5" x14ac:dyDescent="0.2">
      <c r="A60" s="14">
        <v>90</v>
      </c>
      <c r="B60" s="15">
        <v>7</v>
      </c>
      <c r="D60" s="17" t="s">
        <v>15</v>
      </c>
      <c r="E60" s="16">
        <v>1</v>
      </c>
    </row>
    <row r="61" spans="1:5" x14ac:dyDescent="0.2">
      <c r="A61" s="14">
        <v>91</v>
      </c>
      <c r="B61" s="15">
        <v>6</v>
      </c>
    </row>
    <row r="62" spans="1:5" x14ac:dyDescent="0.2">
      <c r="A62" s="14">
        <v>92</v>
      </c>
      <c r="B62" s="15">
        <v>5</v>
      </c>
    </row>
    <row r="63" spans="1:5" x14ac:dyDescent="0.2">
      <c r="A63" s="14">
        <v>93</v>
      </c>
      <c r="B63" s="15">
        <v>8</v>
      </c>
    </row>
    <row r="64" spans="1:5" x14ac:dyDescent="0.2">
      <c r="A64" s="14">
        <v>94</v>
      </c>
      <c r="B64" s="15">
        <v>3</v>
      </c>
    </row>
    <row r="65" spans="1:2" x14ac:dyDescent="0.2">
      <c r="A65" s="14" t="s">
        <v>17</v>
      </c>
      <c r="B65" s="15">
        <v>1</v>
      </c>
    </row>
    <row r="66" spans="1:2" x14ac:dyDescent="0.2">
      <c r="A66" s="14" t="s">
        <v>15</v>
      </c>
      <c r="B66" s="15">
        <v>474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5"/>
  <sheetViews>
    <sheetView tabSelected="1" workbookViewId="0">
      <selection activeCell="D18" sqref="D18"/>
    </sheetView>
  </sheetViews>
  <sheetFormatPr defaultRowHeight="12.75" x14ac:dyDescent="0.2"/>
  <cols>
    <col min="1" max="4" width="11" customWidth="1"/>
    <col min="5" max="5" width="13.140625" customWidth="1"/>
    <col min="6" max="12" width="11" customWidth="1"/>
    <col min="13" max="13" width="21" customWidth="1"/>
    <col min="14" max="14" width="16.85546875" customWidth="1"/>
    <col min="15" max="15" width="16" bestFit="1" customWidth="1"/>
  </cols>
  <sheetData>
    <row r="1" spans="1:15" x14ac:dyDescent="0.2">
      <c r="A1" s="1" t="s">
        <v>0</v>
      </c>
      <c r="B1" s="1" t="s">
        <v>1</v>
      </c>
      <c r="C1" s="1" t="s">
        <v>8</v>
      </c>
      <c r="D1" s="1" t="s">
        <v>13</v>
      </c>
      <c r="E1" s="2" t="s">
        <v>9</v>
      </c>
      <c r="F1" s="1" t="s">
        <v>2</v>
      </c>
      <c r="G1" s="1" t="s">
        <v>12</v>
      </c>
      <c r="H1" s="3" t="s">
        <v>3</v>
      </c>
      <c r="I1" s="3" t="s">
        <v>10</v>
      </c>
      <c r="J1" s="1" t="s">
        <v>11</v>
      </c>
      <c r="K1" s="1" t="s">
        <v>4</v>
      </c>
      <c r="L1" s="1" t="s">
        <v>5</v>
      </c>
      <c r="M1" s="1" t="s">
        <v>20</v>
      </c>
    </row>
    <row r="2" spans="1:15" x14ac:dyDescent="0.2">
      <c r="A2" s="1">
        <v>1</v>
      </c>
      <c r="B2" s="1" t="s">
        <v>6</v>
      </c>
      <c r="C2" s="1" t="str">
        <f t="shared" ref="C2:C65" si="0">TEXT(E2,"YYYY")</f>
        <v>1952</v>
      </c>
      <c r="D2" s="1">
        <f t="shared" ref="D2:D33" si="1">2023-C2</f>
        <v>71</v>
      </c>
      <c r="E2" s="2">
        <v>19027</v>
      </c>
      <c r="F2" s="1">
        <v>15</v>
      </c>
      <c r="G2" s="1">
        <v>3</v>
      </c>
      <c r="H2" s="3">
        <v>57000</v>
      </c>
      <c r="I2" s="3">
        <v>27000</v>
      </c>
      <c r="J2" s="1">
        <v>98</v>
      </c>
      <c r="K2" s="1">
        <v>144</v>
      </c>
      <c r="L2" s="1">
        <v>0</v>
      </c>
      <c r="M2" s="1">
        <f t="shared" ref="M2:M65" si="2">(F2/D2)*100</f>
        <v>21.12676056338028</v>
      </c>
    </row>
    <row r="3" spans="1:15" x14ac:dyDescent="0.2">
      <c r="A3" s="1">
        <v>2</v>
      </c>
      <c r="B3" s="1" t="s">
        <v>6</v>
      </c>
      <c r="C3" s="1" t="str">
        <f t="shared" si="0"/>
        <v>1958</v>
      </c>
      <c r="D3" s="1">
        <f t="shared" si="1"/>
        <v>65</v>
      </c>
      <c r="E3" s="2">
        <v>21328</v>
      </c>
      <c r="F3" s="1">
        <v>16</v>
      </c>
      <c r="G3" s="1">
        <v>1</v>
      </c>
      <c r="H3" s="3">
        <v>40200</v>
      </c>
      <c r="I3" s="3">
        <v>18750</v>
      </c>
      <c r="J3" s="1">
        <v>98</v>
      </c>
      <c r="K3" s="1">
        <v>36</v>
      </c>
      <c r="L3" s="1">
        <v>0</v>
      </c>
      <c r="M3" s="1">
        <f t="shared" si="2"/>
        <v>24.615384615384617</v>
      </c>
    </row>
    <row r="4" spans="1:15" x14ac:dyDescent="0.2">
      <c r="A4" s="1">
        <v>3</v>
      </c>
      <c r="B4" s="1" t="s">
        <v>7</v>
      </c>
      <c r="C4" s="1" t="str">
        <f t="shared" si="0"/>
        <v>1929</v>
      </c>
      <c r="D4" s="1">
        <f t="shared" si="1"/>
        <v>94</v>
      </c>
      <c r="E4" s="2">
        <v>10800</v>
      </c>
      <c r="F4" s="1">
        <v>12</v>
      </c>
      <c r="G4" s="1">
        <v>1</v>
      </c>
      <c r="H4" s="3">
        <v>21450</v>
      </c>
      <c r="I4" s="3">
        <v>12000</v>
      </c>
      <c r="J4" s="1">
        <v>98</v>
      </c>
      <c r="K4" s="1">
        <v>381</v>
      </c>
      <c r="L4" s="1">
        <v>0</v>
      </c>
      <c r="M4" s="1">
        <f t="shared" si="2"/>
        <v>12.76595744680851</v>
      </c>
    </row>
    <row r="5" spans="1:15" x14ac:dyDescent="0.2">
      <c r="A5" s="1">
        <v>4</v>
      </c>
      <c r="B5" s="1" t="s">
        <v>7</v>
      </c>
      <c r="C5" s="1" t="str">
        <f t="shared" si="0"/>
        <v>1947</v>
      </c>
      <c r="D5" s="1">
        <f t="shared" si="1"/>
        <v>76</v>
      </c>
      <c r="E5" s="2">
        <v>17272</v>
      </c>
      <c r="F5" s="1">
        <v>8</v>
      </c>
      <c r="G5" s="1">
        <v>1</v>
      </c>
      <c r="H5" s="3">
        <v>21900</v>
      </c>
      <c r="I5" s="3">
        <v>13200</v>
      </c>
      <c r="J5" s="1">
        <v>98</v>
      </c>
      <c r="K5" s="1">
        <v>190</v>
      </c>
      <c r="L5" s="1">
        <v>0</v>
      </c>
      <c r="M5" s="1">
        <f t="shared" si="2"/>
        <v>10.526315789473683</v>
      </c>
    </row>
    <row r="6" spans="1:15" x14ac:dyDescent="0.2">
      <c r="A6" s="1">
        <v>5</v>
      </c>
      <c r="B6" s="1" t="s">
        <v>6</v>
      </c>
      <c r="C6" s="1" t="str">
        <f t="shared" si="0"/>
        <v>1955</v>
      </c>
      <c r="D6" s="1">
        <f t="shared" si="1"/>
        <v>68</v>
      </c>
      <c r="E6" s="2">
        <v>20129</v>
      </c>
      <c r="F6" s="1">
        <v>15</v>
      </c>
      <c r="G6" s="1">
        <v>1</v>
      </c>
      <c r="H6" s="3">
        <v>45000</v>
      </c>
      <c r="I6" s="3">
        <v>21000</v>
      </c>
      <c r="J6" s="1">
        <v>98</v>
      </c>
      <c r="K6" s="1">
        <v>138</v>
      </c>
      <c r="L6" s="1">
        <v>0</v>
      </c>
      <c r="M6" s="1">
        <f t="shared" si="2"/>
        <v>22.058823529411764</v>
      </c>
      <c r="N6" t="s">
        <v>19</v>
      </c>
      <c r="O6">
        <f>COUNTIF(L:L,L13)</f>
        <v>104</v>
      </c>
    </row>
    <row r="7" spans="1:15" x14ac:dyDescent="0.2">
      <c r="A7" s="1">
        <v>6</v>
      </c>
      <c r="B7" s="1" t="s">
        <v>6</v>
      </c>
      <c r="C7" s="1" t="str">
        <f t="shared" si="0"/>
        <v>1958</v>
      </c>
      <c r="D7" s="1">
        <f t="shared" si="1"/>
        <v>65</v>
      </c>
      <c r="E7" s="2">
        <v>21419</v>
      </c>
      <c r="F7" s="1">
        <v>15</v>
      </c>
      <c r="G7" s="1">
        <v>1</v>
      </c>
      <c r="H7" s="3">
        <v>32100</v>
      </c>
      <c r="I7" s="3">
        <v>13500</v>
      </c>
      <c r="J7" s="1">
        <v>98</v>
      </c>
      <c r="K7" s="1">
        <v>67</v>
      </c>
      <c r="L7" s="1">
        <v>0</v>
      </c>
      <c r="M7" s="1">
        <f t="shared" si="2"/>
        <v>23.076923076923077</v>
      </c>
      <c r="O7" s="18">
        <f>104/474</f>
        <v>0.21940928270042195</v>
      </c>
    </row>
    <row r="8" spans="1:15" x14ac:dyDescent="0.2">
      <c r="A8" s="1">
        <v>7</v>
      </c>
      <c r="B8" s="1" t="s">
        <v>6</v>
      </c>
      <c r="C8" s="1" t="str">
        <f t="shared" si="0"/>
        <v>1956</v>
      </c>
      <c r="D8" s="1">
        <f t="shared" si="1"/>
        <v>67</v>
      </c>
      <c r="E8" s="2">
        <v>20571</v>
      </c>
      <c r="F8" s="1">
        <v>15</v>
      </c>
      <c r="G8" s="1">
        <v>1</v>
      </c>
      <c r="H8" s="3">
        <v>36000</v>
      </c>
      <c r="I8" s="3">
        <v>18750</v>
      </c>
      <c r="J8" s="1">
        <v>98</v>
      </c>
      <c r="K8" s="1">
        <v>114</v>
      </c>
      <c r="L8" s="1">
        <v>0</v>
      </c>
      <c r="M8" s="1">
        <f t="shared" si="2"/>
        <v>22.388059701492537</v>
      </c>
    </row>
    <row r="9" spans="1:15" x14ac:dyDescent="0.2">
      <c r="A9" s="1">
        <v>8</v>
      </c>
      <c r="B9" s="1" t="s">
        <v>7</v>
      </c>
      <c r="C9" s="1" t="str">
        <f t="shared" si="0"/>
        <v>1966</v>
      </c>
      <c r="D9" s="1">
        <f t="shared" si="1"/>
        <v>57</v>
      </c>
      <c r="E9" s="2">
        <v>24233</v>
      </c>
      <c r="F9" s="1">
        <v>12</v>
      </c>
      <c r="G9" s="1">
        <v>1</v>
      </c>
      <c r="H9" s="3">
        <v>21900</v>
      </c>
      <c r="I9" s="3">
        <v>9750</v>
      </c>
      <c r="J9" s="1">
        <v>98</v>
      </c>
      <c r="K9" s="1">
        <v>0</v>
      </c>
      <c r="L9" s="1">
        <v>0</v>
      </c>
      <c r="M9" s="1">
        <f t="shared" si="2"/>
        <v>21.052631578947366</v>
      </c>
      <c r="N9" s="21" t="s">
        <v>21</v>
      </c>
      <c r="O9" s="19">
        <f>SUM(H:H)</f>
        <v>16314875</v>
      </c>
    </row>
    <row r="10" spans="1:15" x14ac:dyDescent="0.2">
      <c r="A10" s="1">
        <v>9</v>
      </c>
      <c r="B10" s="1" t="s">
        <v>7</v>
      </c>
      <c r="C10" s="1" t="str">
        <f t="shared" si="0"/>
        <v>1946</v>
      </c>
      <c r="D10" s="1">
        <f t="shared" si="1"/>
        <v>77</v>
      </c>
      <c r="E10" s="2">
        <v>16825</v>
      </c>
      <c r="F10" s="1">
        <v>15</v>
      </c>
      <c r="G10" s="1">
        <v>1</v>
      </c>
      <c r="H10" s="3">
        <v>27900</v>
      </c>
      <c r="I10" s="3">
        <v>12750</v>
      </c>
      <c r="J10" s="1">
        <v>98</v>
      </c>
      <c r="K10" s="1">
        <v>115</v>
      </c>
      <c r="L10" s="1">
        <v>0</v>
      </c>
      <c r="M10" s="1">
        <f t="shared" si="2"/>
        <v>19.480519480519483</v>
      </c>
      <c r="N10" s="21" t="s">
        <v>22</v>
      </c>
      <c r="O10" s="19">
        <f>AVERAGE(H:H)</f>
        <v>34419.567510548521</v>
      </c>
    </row>
    <row r="11" spans="1:15" x14ac:dyDescent="0.2">
      <c r="A11" s="1">
        <v>10</v>
      </c>
      <c r="B11" s="1" t="s">
        <v>7</v>
      </c>
      <c r="C11" s="1" t="str">
        <f t="shared" si="0"/>
        <v>1946</v>
      </c>
      <c r="D11" s="1">
        <f t="shared" si="1"/>
        <v>77</v>
      </c>
      <c r="E11" s="2">
        <v>16846</v>
      </c>
      <c r="F11" s="1">
        <v>12</v>
      </c>
      <c r="G11" s="1">
        <v>1</v>
      </c>
      <c r="H11" s="3">
        <v>24000</v>
      </c>
      <c r="I11" s="3">
        <v>13500</v>
      </c>
      <c r="J11" s="1">
        <v>98</v>
      </c>
      <c r="K11" s="1">
        <v>244</v>
      </c>
      <c r="L11" s="1">
        <v>0</v>
      </c>
      <c r="M11" s="1">
        <f t="shared" si="2"/>
        <v>15.584415584415584</v>
      </c>
      <c r="N11" s="21" t="s">
        <v>23</v>
      </c>
      <c r="O11" s="15">
        <f>MODE(H:H)</f>
        <v>30750</v>
      </c>
    </row>
    <row r="12" spans="1:15" x14ac:dyDescent="0.2">
      <c r="A12" s="1">
        <v>11</v>
      </c>
      <c r="B12" s="1" t="s">
        <v>7</v>
      </c>
      <c r="C12" s="1" t="str">
        <f t="shared" si="0"/>
        <v>1950</v>
      </c>
      <c r="D12" s="1">
        <f t="shared" si="1"/>
        <v>73</v>
      </c>
      <c r="E12" s="2">
        <v>18301</v>
      </c>
      <c r="F12" s="1">
        <v>16</v>
      </c>
      <c r="G12" s="1">
        <v>1</v>
      </c>
      <c r="H12" s="3">
        <v>30300</v>
      </c>
      <c r="I12" s="3">
        <v>16500</v>
      </c>
      <c r="J12" s="1">
        <v>98</v>
      </c>
      <c r="K12" s="1">
        <v>143</v>
      </c>
      <c r="L12" s="1">
        <v>0</v>
      </c>
      <c r="M12" s="1">
        <f t="shared" si="2"/>
        <v>21.917808219178081</v>
      </c>
      <c r="N12" s="21" t="s">
        <v>24</v>
      </c>
      <c r="O12" s="22">
        <f>MEDIAN(H:H)</f>
        <v>28875</v>
      </c>
    </row>
    <row r="13" spans="1:15" x14ac:dyDescent="0.2">
      <c r="A13" s="1">
        <v>12</v>
      </c>
      <c r="B13" s="1" t="s">
        <v>6</v>
      </c>
      <c r="C13" s="1" t="str">
        <f t="shared" si="0"/>
        <v>1966</v>
      </c>
      <c r="D13" s="1">
        <f t="shared" si="1"/>
        <v>57</v>
      </c>
      <c r="E13" s="2">
        <v>24118</v>
      </c>
      <c r="F13" s="1">
        <v>8</v>
      </c>
      <c r="G13" s="1">
        <v>1</v>
      </c>
      <c r="H13" s="3">
        <v>28350</v>
      </c>
      <c r="I13" s="3">
        <v>12000</v>
      </c>
      <c r="J13" s="1">
        <v>98</v>
      </c>
      <c r="K13" s="1">
        <v>26</v>
      </c>
      <c r="L13" s="1">
        <v>1</v>
      </c>
      <c r="M13" s="1">
        <f t="shared" si="2"/>
        <v>14.035087719298245</v>
      </c>
      <c r="N13" s="21" t="s">
        <v>25</v>
      </c>
      <c r="O13" s="20">
        <f>STDEV(H:H)</f>
        <v>17075.661464586065</v>
      </c>
    </row>
    <row r="14" spans="1:15" x14ac:dyDescent="0.2">
      <c r="A14" s="1">
        <v>13</v>
      </c>
      <c r="B14" s="1" t="s">
        <v>6</v>
      </c>
      <c r="C14" s="1" t="str">
        <f t="shared" si="0"/>
        <v>1960</v>
      </c>
      <c r="D14" s="1">
        <f t="shared" si="1"/>
        <v>63</v>
      </c>
      <c r="E14" s="2">
        <v>22114</v>
      </c>
      <c r="F14" s="1">
        <v>15</v>
      </c>
      <c r="G14" s="1">
        <v>1</v>
      </c>
      <c r="H14" s="3">
        <v>27750</v>
      </c>
      <c r="I14" s="3">
        <v>14250</v>
      </c>
      <c r="J14" s="1">
        <v>98</v>
      </c>
      <c r="K14" s="1">
        <v>34</v>
      </c>
      <c r="L14" s="1">
        <v>1</v>
      </c>
      <c r="M14" s="1">
        <f t="shared" si="2"/>
        <v>23.809523809523807</v>
      </c>
      <c r="N14" s="21" t="s">
        <v>26</v>
      </c>
      <c r="O14" s="20">
        <f>VAR(H:H)</f>
        <v>291578214.4531495</v>
      </c>
    </row>
    <row r="15" spans="1:15" x14ac:dyDescent="0.2">
      <c r="A15" s="1">
        <v>14</v>
      </c>
      <c r="B15" s="1" t="s">
        <v>7</v>
      </c>
      <c r="C15" s="1" t="str">
        <f t="shared" si="0"/>
        <v>1949</v>
      </c>
      <c r="D15" s="1">
        <f t="shared" si="1"/>
        <v>74</v>
      </c>
      <c r="E15" s="2">
        <v>17955</v>
      </c>
      <c r="F15" s="1">
        <v>15</v>
      </c>
      <c r="G15" s="1">
        <v>1</v>
      </c>
      <c r="H15" s="3">
        <v>35100</v>
      </c>
      <c r="I15" s="3">
        <v>16800</v>
      </c>
      <c r="J15" s="1">
        <v>98</v>
      </c>
      <c r="K15" s="1">
        <v>137</v>
      </c>
      <c r="L15" s="1">
        <v>1</v>
      </c>
      <c r="M15" s="1">
        <f t="shared" si="2"/>
        <v>20.27027027027027</v>
      </c>
    </row>
    <row r="16" spans="1:15" x14ac:dyDescent="0.2">
      <c r="A16" s="1">
        <v>15</v>
      </c>
      <c r="B16" s="1" t="s">
        <v>6</v>
      </c>
      <c r="C16" s="1" t="str">
        <f t="shared" si="0"/>
        <v>1962</v>
      </c>
      <c r="D16" s="1">
        <f t="shared" si="1"/>
        <v>61</v>
      </c>
      <c r="E16" s="2">
        <v>22887</v>
      </c>
      <c r="F16" s="1">
        <v>12</v>
      </c>
      <c r="G16" s="1">
        <v>1</v>
      </c>
      <c r="H16" s="3">
        <v>27300</v>
      </c>
      <c r="I16" s="3">
        <v>13500</v>
      </c>
      <c r="J16" s="1">
        <v>97</v>
      </c>
      <c r="K16" s="1">
        <v>66</v>
      </c>
      <c r="L16" s="1">
        <v>0</v>
      </c>
      <c r="M16" s="1">
        <f t="shared" si="2"/>
        <v>19.672131147540984</v>
      </c>
    </row>
    <row r="17" spans="1:15" x14ac:dyDescent="0.2">
      <c r="A17" s="1">
        <v>16</v>
      </c>
      <c r="B17" s="1" t="s">
        <v>6</v>
      </c>
      <c r="C17" s="1" t="str">
        <f t="shared" si="0"/>
        <v>1964</v>
      </c>
      <c r="D17" s="1">
        <f t="shared" si="1"/>
        <v>59</v>
      </c>
      <c r="E17" s="2">
        <v>23698</v>
      </c>
      <c r="F17" s="1">
        <v>12</v>
      </c>
      <c r="G17" s="1">
        <v>1</v>
      </c>
      <c r="H17" s="3">
        <v>40800</v>
      </c>
      <c r="I17" s="3">
        <v>15000</v>
      </c>
      <c r="J17" s="1">
        <v>97</v>
      </c>
      <c r="K17" s="1">
        <v>24</v>
      </c>
      <c r="L17" s="1">
        <v>0</v>
      </c>
      <c r="M17" s="1">
        <f t="shared" si="2"/>
        <v>20.33898305084746</v>
      </c>
      <c r="N17" s="21" t="s">
        <v>30</v>
      </c>
      <c r="O17" s="20">
        <f>SUMIFS(H2:H475,B2:B475,B3)</f>
        <v>10691980</v>
      </c>
    </row>
    <row r="18" spans="1:15" x14ac:dyDescent="0.2">
      <c r="A18" s="1">
        <v>17</v>
      </c>
      <c r="B18" s="1" t="s">
        <v>6</v>
      </c>
      <c r="C18" s="1" t="str">
        <f t="shared" si="0"/>
        <v>1962</v>
      </c>
      <c r="D18" s="1">
        <f t="shared" si="1"/>
        <v>61</v>
      </c>
      <c r="E18" s="2">
        <v>22845</v>
      </c>
      <c r="F18" s="1">
        <v>15</v>
      </c>
      <c r="G18" s="1">
        <v>1</v>
      </c>
      <c r="H18" s="3">
        <v>46000</v>
      </c>
      <c r="I18" s="3">
        <v>14250</v>
      </c>
      <c r="J18" s="1">
        <v>97</v>
      </c>
      <c r="K18" s="1">
        <v>48</v>
      </c>
      <c r="L18" s="1">
        <v>0</v>
      </c>
      <c r="M18" s="1">
        <f t="shared" si="2"/>
        <v>24.590163934426229</v>
      </c>
      <c r="O18" s="21"/>
    </row>
    <row r="19" spans="1:15" x14ac:dyDescent="0.2">
      <c r="A19" s="1">
        <v>18</v>
      </c>
      <c r="B19" s="1" t="s">
        <v>6</v>
      </c>
      <c r="C19" s="1" t="str">
        <f t="shared" si="0"/>
        <v>1956</v>
      </c>
      <c r="D19" s="1">
        <f t="shared" si="1"/>
        <v>67</v>
      </c>
      <c r="E19" s="2">
        <v>20534</v>
      </c>
      <c r="F19" s="1">
        <v>16</v>
      </c>
      <c r="G19" s="1">
        <v>3</v>
      </c>
      <c r="H19" s="3">
        <v>103750</v>
      </c>
      <c r="I19" s="3">
        <v>27510</v>
      </c>
      <c r="J19" s="1">
        <v>97</v>
      </c>
      <c r="K19" s="1">
        <v>70</v>
      </c>
      <c r="L19" s="1">
        <v>0</v>
      </c>
      <c r="M19" s="1">
        <f t="shared" si="2"/>
        <v>23.880597014925371</v>
      </c>
    </row>
    <row r="20" spans="1:15" x14ac:dyDescent="0.2">
      <c r="A20" s="1">
        <v>19</v>
      </c>
      <c r="B20" s="1" t="s">
        <v>6</v>
      </c>
      <c r="C20" s="1" t="str">
        <f t="shared" si="0"/>
        <v>1962</v>
      </c>
      <c r="D20" s="1">
        <f t="shared" si="1"/>
        <v>61</v>
      </c>
      <c r="E20" s="2">
        <v>22877</v>
      </c>
      <c r="F20" s="1">
        <v>12</v>
      </c>
      <c r="G20" s="1">
        <v>1</v>
      </c>
      <c r="H20" s="3">
        <v>42300</v>
      </c>
      <c r="I20" s="3">
        <v>14250</v>
      </c>
      <c r="J20" s="1">
        <v>97</v>
      </c>
      <c r="K20" s="1">
        <v>103</v>
      </c>
      <c r="L20" s="1">
        <v>0</v>
      </c>
      <c r="M20" s="1">
        <f t="shared" si="2"/>
        <v>19.672131147540984</v>
      </c>
      <c r="N20" s="21" t="s">
        <v>31</v>
      </c>
      <c r="O20" s="20">
        <f>SUMIFS(H:H,B:B,B4)</f>
        <v>5622895</v>
      </c>
    </row>
    <row r="21" spans="1:15" x14ac:dyDescent="0.2">
      <c r="A21" s="1">
        <v>20</v>
      </c>
      <c r="B21" s="1" t="s">
        <v>7</v>
      </c>
      <c r="C21" s="1" t="str">
        <f t="shared" si="0"/>
        <v>1940</v>
      </c>
      <c r="D21" s="1">
        <f t="shared" si="1"/>
        <v>83</v>
      </c>
      <c r="E21" s="2">
        <v>14633</v>
      </c>
      <c r="F21" s="1">
        <v>12</v>
      </c>
      <c r="G21" s="1">
        <v>1</v>
      </c>
      <c r="H21" s="3">
        <v>26250</v>
      </c>
      <c r="I21" s="3">
        <v>11550</v>
      </c>
      <c r="J21" s="1">
        <v>97</v>
      </c>
      <c r="K21" s="1">
        <v>48</v>
      </c>
      <c r="L21" s="1">
        <v>0</v>
      </c>
      <c r="M21" s="1">
        <f t="shared" si="2"/>
        <v>14.457831325301203</v>
      </c>
    </row>
    <row r="22" spans="1:15" x14ac:dyDescent="0.2">
      <c r="A22" s="1">
        <v>21</v>
      </c>
      <c r="B22" s="1" t="s">
        <v>7</v>
      </c>
      <c r="C22" s="1" t="str">
        <f t="shared" si="0"/>
        <v>1963</v>
      </c>
      <c r="D22" s="1">
        <f t="shared" si="1"/>
        <v>60</v>
      </c>
      <c r="E22" s="2">
        <v>23061</v>
      </c>
      <c r="F22" s="1">
        <v>16</v>
      </c>
      <c r="G22" s="1">
        <v>1</v>
      </c>
      <c r="H22" s="3">
        <v>38850</v>
      </c>
      <c r="I22" s="3">
        <v>15000</v>
      </c>
      <c r="J22" s="1">
        <v>97</v>
      </c>
      <c r="K22" s="1">
        <v>17</v>
      </c>
      <c r="L22" s="1">
        <v>0</v>
      </c>
      <c r="M22" s="1">
        <f t="shared" si="2"/>
        <v>26.666666666666668</v>
      </c>
    </row>
    <row r="23" spans="1:15" x14ac:dyDescent="0.2">
      <c r="A23" s="1">
        <v>22</v>
      </c>
      <c r="B23" s="1" t="s">
        <v>6</v>
      </c>
      <c r="C23" s="1" t="str">
        <f t="shared" si="0"/>
        <v>1940</v>
      </c>
      <c r="D23" s="1">
        <f t="shared" si="1"/>
        <v>83</v>
      </c>
      <c r="E23" s="2">
        <v>14878</v>
      </c>
      <c r="F23" s="1">
        <v>12</v>
      </c>
      <c r="G23" s="1">
        <v>1</v>
      </c>
      <c r="H23" s="3">
        <v>21750</v>
      </c>
      <c r="I23" s="3">
        <v>12750</v>
      </c>
      <c r="J23" s="1">
        <v>97</v>
      </c>
      <c r="K23" s="1">
        <v>315</v>
      </c>
      <c r="L23" s="1">
        <v>1</v>
      </c>
      <c r="M23" s="1">
        <f t="shared" si="2"/>
        <v>14.457831325301203</v>
      </c>
    </row>
    <row r="24" spans="1:15" x14ac:dyDescent="0.2">
      <c r="A24" s="1">
        <v>23</v>
      </c>
      <c r="B24" s="1" t="s">
        <v>7</v>
      </c>
      <c r="C24" s="1" t="str">
        <f t="shared" si="0"/>
        <v>1965</v>
      </c>
      <c r="D24" s="1">
        <f t="shared" si="1"/>
        <v>58</v>
      </c>
      <c r="E24" s="2">
        <v>23816</v>
      </c>
      <c r="F24" s="1">
        <v>15</v>
      </c>
      <c r="G24" s="1">
        <v>1</v>
      </c>
      <c r="H24" s="3">
        <v>24000</v>
      </c>
      <c r="I24" s="3">
        <v>11100</v>
      </c>
      <c r="J24" s="1">
        <v>97</v>
      </c>
      <c r="K24" s="1">
        <v>75</v>
      </c>
      <c r="L24" s="1">
        <v>1</v>
      </c>
      <c r="M24" s="1">
        <f t="shared" si="2"/>
        <v>25.862068965517242</v>
      </c>
    </row>
    <row r="25" spans="1:15" x14ac:dyDescent="0.2">
      <c r="A25" s="1">
        <v>24</v>
      </c>
      <c r="B25" s="1" t="s">
        <v>7</v>
      </c>
      <c r="C25" s="1" t="str">
        <f t="shared" si="0"/>
        <v>1933</v>
      </c>
      <c r="D25" s="1">
        <f t="shared" si="1"/>
        <v>90</v>
      </c>
      <c r="E25" s="2">
        <v>12140</v>
      </c>
      <c r="F25" s="1">
        <v>12</v>
      </c>
      <c r="G25" s="1">
        <v>1</v>
      </c>
      <c r="H25" s="3">
        <v>16950</v>
      </c>
      <c r="I25" s="3">
        <v>9000</v>
      </c>
      <c r="J25" s="1">
        <v>97</v>
      </c>
      <c r="K25" s="1">
        <v>124</v>
      </c>
      <c r="L25" s="1">
        <v>1</v>
      </c>
      <c r="M25" s="1">
        <f t="shared" si="2"/>
        <v>13.333333333333334</v>
      </c>
    </row>
    <row r="26" spans="1:15" x14ac:dyDescent="0.2">
      <c r="A26" s="1">
        <v>25</v>
      </c>
      <c r="B26" s="1" t="s">
        <v>7</v>
      </c>
      <c r="C26" s="1" t="str">
        <f t="shared" si="0"/>
        <v>1942</v>
      </c>
      <c r="D26" s="1">
        <f t="shared" si="1"/>
        <v>81</v>
      </c>
      <c r="E26" s="2">
        <v>15523</v>
      </c>
      <c r="F26" s="1">
        <v>15</v>
      </c>
      <c r="G26" s="1">
        <v>1</v>
      </c>
      <c r="H26" s="3">
        <v>21150</v>
      </c>
      <c r="I26" s="3">
        <v>9000</v>
      </c>
      <c r="J26" s="1">
        <v>97</v>
      </c>
      <c r="K26" s="1">
        <v>171</v>
      </c>
      <c r="L26" s="1">
        <v>1</v>
      </c>
      <c r="M26" s="1">
        <f t="shared" si="2"/>
        <v>18.518518518518519</v>
      </c>
    </row>
    <row r="27" spans="1:15" x14ac:dyDescent="0.2">
      <c r="A27" s="1">
        <v>26</v>
      </c>
      <c r="B27" s="1" t="s">
        <v>6</v>
      </c>
      <c r="C27" s="1" t="str">
        <f t="shared" si="0"/>
        <v>1966</v>
      </c>
      <c r="D27" s="1">
        <f t="shared" si="1"/>
        <v>57</v>
      </c>
      <c r="E27" s="2">
        <v>24419</v>
      </c>
      <c r="F27" s="1">
        <v>15</v>
      </c>
      <c r="G27" s="1">
        <v>1</v>
      </c>
      <c r="H27" s="3">
        <v>31050</v>
      </c>
      <c r="I27" s="3">
        <v>12600</v>
      </c>
      <c r="J27" s="1">
        <v>96</v>
      </c>
      <c r="K27" s="1">
        <v>14</v>
      </c>
      <c r="L27" s="1">
        <v>0</v>
      </c>
      <c r="M27" s="1">
        <f t="shared" si="2"/>
        <v>26.315789473684209</v>
      </c>
    </row>
    <row r="28" spans="1:15" x14ac:dyDescent="0.2">
      <c r="A28" s="1">
        <v>27</v>
      </c>
      <c r="B28" s="1" t="s">
        <v>6</v>
      </c>
      <c r="C28" s="1" t="str">
        <f t="shared" si="0"/>
        <v>1954</v>
      </c>
      <c r="D28" s="1">
        <f t="shared" si="1"/>
        <v>69</v>
      </c>
      <c r="E28" s="2">
        <v>19802</v>
      </c>
      <c r="F28" s="1">
        <v>19</v>
      </c>
      <c r="G28" s="1">
        <v>3</v>
      </c>
      <c r="H28" s="3">
        <v>60375</v>
      </c>
      <c r="I28" s="3">
        <v>27480</v>
      </c>
      <c r="J28" s="1">
        <v>96</v>
      </c>
      <c r="K28" s="1">
        <v>96</v>
      </c>
      <c r="L28" s="1">
        <v>0</v>
      </c>
      <c r="M28" s="1">
        <f t="shared" si="2"/>
        <v>27.536231884057973</v>
      </c>
    </row>
    <row r="29" spans="1:15" x14ac:dyDescent="0.2">
      <c r="A29" s="1">
        <v>28</v>
      </c>
      <c r="B29" s="1" t="s">
        <v>6</v>
      </c>
      <c r="C29" s="1" t="str">
        <f t="shared" si="0"/>
        <v>1963</v>
      </c>
      <c r="D29" s="1">
        <f t="shared" si="1"/>
        <v>60</v>
      </c>
      <c r="E29" s="2">
        <v>23112</v>
      </c>
      <c r="F29" s="1">
        <v>15</v>
      </c>
      <c r="G29" s="1">
        <v>1</v>
      </c>
      <c r="H29" s="3">
        <v>32550</v>
      </c>
      <c r="I29" s="3">
        <v>14250</v>
      </c>
      <c r="J29" s="1">
        <v>96</v>
      </c>
      <c r="K29" s="1">
        <v>43</v>
      </c>
      <c r="L29" s="1">
        <v>0</v>
      </c>
      <c r="M29" s="1">
        <f t="shared" si="2"/>
        <v>25</v>
      </c>
    </row>
    <row r="30" spans="1:15" x14ac:dyDescent="0.2">
      <c r="A30" s="1">
        <v>29</v>
      </c>
      <c r="B30" s="1" t="s">
        <v>6</v>
      </c>
      <c r="C30" s="1" t="str">
        <f t="shared" si="0"/>
        <v>1944</v>
      </c>
      <c r="D30" s="1">
        <f t="shared" si="1"/>
        <v>79</v>
      </c>
      <c r="E30" s="2">
        <v>16099</v>
      </c>
      <c r="F30" s="1">
        <v>19</v>
      </c>
      <c r="G30" s="1">
        <v>3</v>
      </c>
      <c r="H30" s="3">
        <v>135000</v>
      </c>
      <c r="I30" s="3">
        <v>79980</v>
      </c>
      <c r="J30" s="1">
        <v>96</v>
      </c>
      <c r="K30" s="1">
        <v>199</v>
      </c>
      <c r="L30" s="1">
        <v>0</v>
      </c>
      <c r="M30" s="1">
        <f t="shared" si="2"/>
        <v>24.050632911392405</v>
      </c>
    </row>
    <row r="31" spans="1:15" x14ac:dyDescent="0.2">
      <c r="A31" s="1">
        <v>30</v>
      </c>
      <c r="B31" s="1" t="s">
        <v>6</v>
      </c>
      <c r="C31" s="1" t="str">
        <f t="shared" si="0"/>
        <v>1961</v>
      </c>
      <c r="D31" s="1">
        <f t="shared" si="1"/>
        <v>62</v>
      </c>
      <c r="E31" s="2">
        <v>22541</v>
      </c>
      <c r="F31" s="1">
        <v>15</v>
      </c>
      <c r="G31" s="1">
        <v>1</v>
      </c>
      <c r="H31" s="3">
        <v>31200</v>
      </c>
      <c r="I31" s="3">
        <v>14250</v>
      </c>
      <c r="J31" s="1">
        <v>96</v>
      </c>
      <c r="K31" s="1">
        <v>54</v>
      </c>
      <c r="L31" s="1">
        <v>0</v>
      </c>
      <c r="M31" s="1">
        <f t="shared" si="2"/>
        <v>24.193548387096776</v>
      </c>
    </row>
    <row r="32" spans="1:15" x14ac:dyDescent="0.2">
      <c r="A32" s="1">
        <v>31</v>
      </c>
      <c r="B32" s="1" t="s">
        <v>6</v>
      </c>
      <c r="C32" s="1" t="str">
        <f t="shared" si="0"/>
        <v>1964</v>
      </c>
      <c r="D32" s="1">
        <f t="shared" si="1"/>
        <v>59</v>
      </c>
      <c r="E32" s="2">
        <v>23431</v>
      </c>
      <c r="F32" s="1">
        <v>12</v>
      </c>
      <c r="G32" s="1">
        <v>1</v>
      </c>
      <c r="H32" s="3">
        <v>36150</v>
      </c>
      <c r="I32" s="3">
        <v>14250</v>
      </c>
      <c r="J32" s="1">
        <v>96</v>
      </c>
      <c r="K32" s="1">
        <v>83</v>
      </c>
      <c r="L32" s="1">
        <v>0</v>
      </c>
      <c r="M32" s="1">
        <f t="shared" si="2"/>
        <v>20.33898305084746</v>
      </c>
    </row>
    <row r="33" spans="1:13" x14ac:dyDescent="0.2">
      <c r="A33" s="1">
        <v>32</v>
      </c>
      <c r="B33" s="1" t="s">
        <v>6</v>
      </c>
      <c r="C33" s="1" t="str">
        <f t="shared" si="0"/>
        <v>1954</v>
      </c>
      <c r="D33" s="1">
        <f t="shared" si="1"/>
        <v>69</v>
      </c>
      <c r="E33" s="2">
        <v>19752</v>
      </c>
      <c r="F33" s="1">
        <v>19</v>
      </c>
      <c r="G33" s="1">
        <v>3</v>
      </c>
      <c r="H33" s="3">
        <v>110625</v>
      </c>
      <c r="I33" s="3">
        <v>45000</v>
      </c>
      <c r="J33" s="1">
        <v>96</v>
      </c>
      <c r="K33" s="1">
        <v>120</v>
      </c>
      <c r="L33" s="1">
        <v>0</v>
      </c>
      <c r="M33" s="1">
        <f t="shared" si="2"/>
        <v>27.536231884057973</v>
      </c>
    </row>
    <row r="34" spans="1:13" x14ac:dyDescent="0.2">
      <c r="A34" s="1">
        <v>33</v>
      </c>
      <c r="B34" s="1" t="s">
        <v>6</v>
      </c>
      <c r="C34" s="1" t="str">
        <f t="shared" si="0"/>
        <v>1961</v>
      </c>
      <c r="D34" s="1">
        <f t="shared" ref="D34:D65" si="3">2023-C34</f>
        <v>62</v>
      </c>
      <c r="E34" s="2">
        <v>22358</v>
      </c>
      <c r="F34" s="1">
        <v>15</v>
      </c>
      <c r="G34" s="1">
        <v>1</v>
      </c>
      <c r="H34" s="3">
        <v>42000</v>
      </c>
      <c r="I34" s="3">
        <v>15000</v>
      </c>
      <c r="J34" s="1">
        <v>96</v>
      </c>
      <c r="K34" s="1">
        <v>68</v>
      </c>
      <c r="L34" s="1">
        <v>0</v>
      </c>
      <c r="M34" s="1">
        <f t="shared" si="2"/>
        <v>24.193548387096776</v>
      </c>
    </row>
    <row r="35" spans="1:13" x14ac:dyDescent="0.2">
      <c r="A35" s="1">
        <v>34</v>
      </c>
      <c r="B35" s="1" t="s">
        <v>6</v>
      </c>
      <c r="C35" s="1" t="str">
        <f t="shared" si="0"/>
        <v>1949</v>
      </c>
      <c r="D35" s="1">
        <f t="shared" si="3"/>
        <v>74</v>
      </c>
      <c r="E35" s="2">
        <v>17931</v>
      </c>
      <c r="F35" s="1">
        <v>19</v>
      </c>
      <c r="G35" s="1">
        <v>3</v>
      </c>
      <c r="H35" s="3">
        <v>92000</v>
      </c>
      <c r="I35" s="3">
        <v>39990</v>
      </c>
      <c r="J35" s="1">
        <v>96</v>
      </c>
      <c r="K35" s="1">
        <v>175</v>
      </c>
      <c r="L35" s="1">
        <v>0</v>
      </c>
      <c r="M35" s="1">
        <f t="shared" si="2"/>
        <v>25.675675675675674</v>
      </c>
    </row>
    <row r="36" spans="1:13" x14ac:dyDescent="0.2">
      <c r="A36" s="1">
        <v>35</v>
      </c>
      <c r="B36" s="1" t="s">
        <v>6</v>
      </c>
      <c r="C36" s="1" t="str">
        <f t="shared" si="0"/>
        <v>1961</v>
      </c>
      <c r="D36" s="1">
        <f t="shared" si="3"/>
        <v>62</v>
      </c>
      <c r="E36" s="2">
        <v>22515</v>
      </c>
      <c r="F36" s="1">
        <v>17</v>
      </c>
      <c r="G36" s="1">
        <v>3</v>
      </c>
      <c r="H36" s="3">
        <v>81250</v>
      </c>
      <c r="I36" s="3">
        <v>30000</v>
      </c>
      <c r="J36" s="1">
        <v>96</v>
      </c>
      <c r="K36" s="1">
        <v>18</v>
      </c>
      <c r="L36" s="1">
        <v>0</v>
      </c>
      <c r="M36" s="1">
        <f t="shared" si="2"/>
        <v>27.419354838709676</v>
      </c>
    </row>
    <row r="37" spans="1:13" x14ac:dyDescent="0.2">
      <c r="A37" s="1">
        <v>36</v>
      </c>
      <c r="B37" s="1" t="s">
        <v>7</v>
      </c>
      <c r="C37" s="1" t="str">
        <f t="shared" si="0"/>
        <v>1963</v>
      </c>
      <c r="D37" s="1">
        <f t="shared" si="3"/>
        <v>60</v>
      </c>
      <c r="E37" s="2">
        <v>23230</v>
      </c>
      <c r="F37" s="1">
        <v>8</v>
      </c>
      <c r="G37" s="1">
        <v>1</v>
      </c>
      <c r="H37" s="3">
        <v>31350</v>
      </c>
      <c r="I37" s="3">
        <v>11250</v>
      </c>
      <c r="J37" s="1">
        <v>96</v>
      </c>
      <c r="K37" s="1">
        <v>52</v>
      </c>
      <c r="L37" s="1">
        <v>0</v>
      </c>
      <c r="M37" s="1">
        <f t="shared" si="2"/>
        <v>13.333333333333334</v>
      </c>
    </row>
    <row r="38" spans="1:13" x14ac:dyDescent="0.2">
      <c r="A38" s="1">
        <v>37</v>
      </c>
      <c r="B38" s="1" t="s">
        <v>6</v>
      </c>
      <c r="C38" s="1" t="str">
        <f t="shared" si="0"/>
        <v>1954</v>
      </c>
      <c r="D38" s="1">
        <f t="shared" si="3"/>
        <v>69</v>
      </c>
      <c r="E38" s="2">
        <v>20006</v>
      </c>
      <c r="F38" s="1">
        <v>12</v>
      </c>
      <c r="G38" s="1">
        <v>1</v>
      </c>
      <c r="H38" s="3">
        <v>29100</v>
      </c>
      <c r="I38" s="3">
        <v>13500</v>
      </c>
      <c r="J38" s="1">
        <v>96</v>
      </c>
      <c r="K38" s="1">
        <v>113</v>
      </c>
      <c r="L38" s="1">
        <v>1</v>
      </c>
      <c r="M38" s="1">
        <f t="shared" si="2"/>
        <v>17.391304347826086</v>
      </c>
    </row>
    <row r="39" spans="1:13" x14ac:dyDescent="0.2">
      <c r="A39" s="1">
        <v>38</v>
      </c>
      <c r="B39" s="1" t="s">
        <v>6</v>
      </c>
      <c r="C39" s="1" t="str">
        <f t="shared" si="0"/>
        <v>1962</v>
      </c>
      <c r="D39" s="1">
        <f t="shared" si="3"/>
        <v>61</v>
      </c>
      <c r="E39" s="2">
        <v>22763</v>
      </c>
      <c r="F39" s="1">
        <v>15</v>
      </c>
      <c r="G39" s="1">
        <v>1</v>
      </c>
      <c r="H39" s="3">
        <v>31350</v>
      </c>
      <c r="I39" s="3">
        <v>15000</v>
      </c>
      <c r="J39" s="1">
        <v>96</v>
      </c>
      <c r="K39" s="1">
        <v>49</v>
      </c>
      <c r="L39" s="1">
        <v>1</v>
      </c>
      <c r="M39" s="1">
        <f t="shared" si="2"/>
        <v>24.590163934426229</v>
      </c>
    </row>
    <row r="40" spans="1:13" x14ac:dyDescent="0.2">
      <c r="A40" s="1">
        <v>39</v>
      </c>
      <c r="B40" s="1" t="s">
        <v>6</v>
      </c>
      <c r="C40" s="1" t="str">
        <f t="shared" si="0"/>
        <v>1960</v>
      </c>
      <c r="D40" s="1">
        <f t="shared" si="3"/>
        <v>63</v>
      </c>
      <c r="E40" s="2">
        <v>22089</v>
      </c>
      <c r="F40" s="1">
        <v>16</v>
      </c>
      <c r="G40" s="1">
        <v>1</v>
      </c>
      <c r="H40" s="3">
        <v>36000</v>
      </c>
      <c r="I40" s="3">
        <v>15000</v>
      </c>
      <c r="J40" s="1">
        <v>96</v>
      </c>
      <c r="K40" s="1">
        <v>46</v>
      </c>
      <c r="L40" s="1">
        <v>1</v>
      </c>
      <c r="M40" s="1">
        <f t="shared" si="2"/>
        <v>25.396825396825395</v>
      </c>
    </row>
    <row r="41" spans="1:13" x14ac:dyDescent="0.2">
      <c r="A41" s="1">
        <v>40</v>
      </c>
      <c r="B41" s="1" t="s">
        <v>7</v>
      </c>
      <c r="C41" s="1" t="str">
        <f t="shared" si="0"/>
        <v>1933</v>
      </c>
      <c r="D41" s="1">
        <f t="shared" si="3"/>
        <v>90</v>
      </c>
      <c r="E41" s="2">
        <v>12294</v>
      </c>
      <c r="F41" s="1">
        <v>15</v>
      </c>
      <c r="G41" s="1">
        <v>1</v>
      </c>
      <c r="H41" s="3">
        <v>19200</v>
      </c>
      <c r="I41" s="3">
        <v>9000</v>
      </c>
      <c r="J41" s="1">
        <v>96</v>
      </c>
      <c r="K41" s="1">
        <v>23</v>
      </c>
      <c r="L41" s="1">
        <v>1</v>
      </c>
      <c r="M41" s="1">
        <f t="shared" si="2"/>
        <v>16.666666666666664</v>
      </c>
    </row>
    <row r="42" spans="1:13" x14ac:dyDescent="0.2">
      <c r="A42" s="1">
        <v>41</v>
      </c>
      <c r="B42" s="1" t="s">
        <v>7</v>
      </c>
      <c r="C42" s="1" t="str">
        <f t="shared" si="0"/>
        <v>1961</v>
      </c>
      <c r="D42" s="1">
        <f t="shared" si="3"/>
        <v>62</v>
      </c>
      <c r="E42" s="2">
        <v>22358</v>
      </c>
      <c r="F42" s="1">
        <v>12</v>
      </c>
      <c r="G42" s="1">
        <v>1</v>
      </c>
      <c r="H42" s="3">
        <v>23550</v>
      </c>
      <c r="I42" s="3">
        <v>11550</v>
      </c>
      <c r="J42" s="1">
        <v>96</v>
      </c>
      <c r="K42" s="1">
        <v>52</v>
      </c>
      <c r="L42" s="1">
        <v>1</v>
      </c>
      <c r="M42" s="1">
        <f t="shared" si="2"/>
        <v>19.35483870967742</v>
      </c>
    </row>
    <row r="43" spans="1:13" x14ac:dyDescent="0.2">
      <c r="A43" s="1">
        <v>42</v>
      </c>
      <c r="B43" s="1" t="s">
        <v>6</v>
      </c>
      <c r="C43" s="1" t="str">
        <f t="shared" si="0"/>
        <v>1960</v>
      </c>
      <c r="D43" s="1">
        <f t="shared" si="3"/>
        <v>63</v>
      </c>
      <c r="E43" s="2">
        <v>22182</v>
      </c>
      <c r="F43" s="1">
        <v>15</v>
      </c>
      <c r="G43" s="1">
        <v>1</v>
      </c>
      <c r="H43" s="3">
        <v>35100</v>
      </c>
      <c r="I43" s="3">
        <v>16500</v>
      </c>
      <c r="J43" s="1">
        <v>95</v>
      </c>
      <c r="K43" s="1">
        <v>90</v>
      </c>
      <c r="L43" s="1">
        <v>0</v>
      </c>
      <c r="M43" s="1">
        <f t="shared" si="2"/>
        <v>23.809523809523807</v>
      </c>
    </row>
    <row r="44" spans="1:13" x14ac:dyDescent="0.2">
      <c r="A44" s="1">
        <v>43</v>
      </c>
      <c r="B44" s="1" t="s">
        <v>6</v>
      </c>
      <c r="C44" s="1" t="str">
        <f t="shared" si="0"/>
        <v>1964</v>
      </c>
      <c r="D44" s="1">
        <f t="shared" si="3"/>
        <v>59</v>
      </c>
      <c r="E44" s="2">
        <v>23394</v>
      </c>
      <c r="F44" s="1">
        <v>12</v>
      </c>
      <c r="G44" s="1">
        <v>1</v>
      </c>
      <c r="H44" s="3">
        <v>23250</v>
      </c>
      <c r="I44" s="3">
        <v>14250</v>
      </c>
      <c r="J44" s="1">
        <v>95</v>
      </c>
      <c r="K44" s="1">
        <v>46</v>
      </c>
      <c r="L44" s="1">
        <v>0</v>
      </c>
      <c r="M44" s="1">
        <f t="shared" si="2"/>
        <v>20.33898305084746</v>
      </c>
    </row>
    <row r="45" spans="1:13" x14ac:dyDescent="0.2">
      <c r="A45" s="1">
        <v>44</v>
      </c>
      <c r="B45" s="1" t="s">
        <v>6</v>
      </c>
      <c r="C45" s="1" t="str">
        <f t="shared" si="0"/>
        <v>1963</v>
      </c>
      <c r="D45" s="1">
        <f t="shared" si="3"/>
        <v>60</v>
      </c>
      <c r="E45" s="2">
        <v>23177</v>
      </c>
      <c r="F45" s="1">
        <v>8</v>
      </c>
      <c r="G45" s="1">
        <v>1</v>
      </c>
      <c r="H45" s="3">
        <v>29250</v>
      </c>
      <c r="I45" s="3">
        <v>14250</v>
      </c>
      <c r="J45" s="1">
        <v>95</v>
      </c>
      <c r="K45" s="1">
        <v>50</v>
      </c>
      <c r="L45" s="1">
        <v>0</v>
      </c>
      <c r="M45" s="1">
        <f t="shared" si="2"/>
        <v>13.333333333333334</v>
      </c>
    </row>
    <row r="46" spans="1:13" x14ac:dyDescent="0.2">
      <c r="A46" s="1">
        <v>45</v>
      </c>
      <c r="B46" s="1" t="s">
        <v>6</v>
      </c>
      <c r="C46" s="1" t="str">
        <f t="shared" si="0"/>
        <v>1938</v>
      </c>
      <c r="D46" s="1">
        <f t="shared" si="3"/>
        <v>85</v>
      </c>
      <c r="E46" s="2">
        <v>14094</v>
      </c>
      <c r="F46" s="1">
        <v>12</v>
      </c>
      <c r="G46" s="1">
        <v>2</v>
      </c>
      <c r="H46" s="3">
        <v>30750</v>
      </c>
      <c r="I46" s="3">
        <v>13500</v>
      </c>
      <c r="J46" s="1">
        <v>95</v>
      </c>
      <c r="K46" s="1">
        <v>307</v>
      </c>
      <c r="L46" s="1">
        <v>0</v>
      </c>
      <c r="M46" s="1">
        <f t="shared" si="2"/>
        <v>14.117647058823529</v>
      </c>
    </row>
    <row r="47" spans="1:13" x14ac:dyDescent="0.2">
      <c r="A47" s="1">
        <v>46</v>
      </c>
      <c r="B47" s="1" t="s">
        <v>7</v>
      </c>
      <c r="C47" s="1" t="str">
        <f t="shared" si="0"/>
        <v>1940</v>
      </c>
      <c r="D47" s="1">
        <f t="shared" si="3"/>
        <v>83</v>
      </c>
      <c r="E47" s="2">
        <v>14933</v>
      </c>
      <c r="F47" s="1">
        <v>15</v>
      </c>
      <c r="G47" s="1">
        <v>1</v>
      </c>
      <c r="H47" s="3">
        <v>22350</v>
      </c>
      <c r="I47" s="3">
        <v>12750</v>
      </c>
      <c r="J47" s="1">
        <v>95</v>
      </c>
      <c r="K47" s="1">
        <v>165</v>
      </c>
      <c r="L47" s="1">
        <v>0</v>
      </c>
      <c r="M47" s="1">
        <f t="shared" si="2"/>
        <v>18.072289156626507</v>
      </c>
    </row>
    <row r="48" spans="1:13" x14ac:dyDescent="0.2">
      <c r="A48" s="1">
        <v>47</v>
      </c>
      <c r="B48" s="1" t="s">
        <v>7</v>
      </c>
      <c r="C48" s="1" t="str">
        <f t="shared" si="0"/>
        <v>1938</v>
      </c>
      <c r="D48" s="1">
        <f t="shared" si="3"/>
        <v>85</v>
      </c>
      <c r="E48" s="2">
        <v>13998</v>
      </c>
      <c r="F48" s="1">
        <v>12</v>
      </c>
      <c r="G48" s="1">
        <v>1</v>
      </c>
      <c r="H48" s="3">
        <v>30000</v>
      </c>
      <c r="I48" s="3">
        <v>16500</v>
      </c>
      <c r="J48" s="1">
        <v>95</v>
      </c>
      <c r="K48" s="1">
        <v>228</v>
      </c>
      <c r="L48" s="1">
        <v>0</v>
      </c>
      <c r="M48" s="1">
        <f t="shared" si="2"/>
        <v>14.117647058823529</v>
      </c>
    </row>
    <row r="49" spans="1:13" x14ac:dyDescent="0.2">
      <c r="A49" s="1">
        <v>48</v>
      </c>
      <c r="B49" s="1" t="s">
        <v>6</v>
      </c>
      <c r="C49" s="1" t="str">
        <f t="shared" si="0"/>
        <v>1947</v>
      </c>
      <c r="D49" s="1">
        <f t="shared" si="3"/>
        <v>76</v>
      </c>
      <c r="E49" s="2">
        <v>17325</v>
      </c>
      <c r="F49" s="1">
        <v>12</v>
      </c>
      <c r="G49" s="1">
        <v>2</v>
      </c>
      <c r="H49" s="3">
        <v>30750</v>
      </c>
      <c r="I49" s="3">
        <v>14100</v>
      </c>
      <c r="J49" s="1">
        <v>94</v>
      </c>
      <c r="K49" s="1">
        <v>240</v>
      </c>
      <c r="L49" s="1">
        <v>0</v>
      </c>
      <c r="M49" s="1">
        <f t="shared" si="2"/>
        <v>15.789473684210526</v>
      </c>
    </row>
    <row r="50" spans="1:13" x14ac:dyDescent="0.2">
      <c r="A50" s="1">
        <v>49</v>
      </c>
      <c r="B50" s="1" t="s">
        <v>6</v>
      </c>
      <c r="C50" s="1" t="str">
        <f t="shared" si="0"/>
        <v>1958</v>
      </c>
      <c r="D50" s="1">
        <f t="shared" si="3"/>
        <v>65</v>
      </c>
      <c r="E50" s="2">
        <v>21444</v>
      </c>
      <c r="F50" s="1">
        <v>15</v>
      </c>
      <c r="G50" s="1">
        <v>1</v>
      </c>
      <c r="H50" s="3">
        <v>34800</v>
      </c>
      <c r="I50" s="3">
        <v>16500</v>
      </c>
      <c r="J50" s="1">
        <v>94</v>
      </c>
      <c r="K50" s="1">
        <v>93</v>
      </c>
      <c r="L50" s="1">
        <v>0</v>
      </c>
      <c r="M50" s="1">
        <f t="shared" si="2"/>
        <v>23.076923076923077</v>
      </c>
    </row>
    <row r="51" spans="1:13" x14ac:dyDescent="0.2">
      <c r="A51" s="1">
        <v>50</v>
      </c>
      <c r="B51" s="1" t="s">
        <v>6</v>
      </c>
      <c r="C51" s="1" t="str">
        <f t="shared" si="0"/>
        <v>1960</v>
      </c>
      <c r="D51" s="1">
        <f t="shared" si="3"/>
        <v>63</v>
      </c>
      <c r="E51" s="2">
        <v>21955</v>
      </c>
      <c r="F51" s="1">
        <v>16</v>
      </c>
      <c r="G51" s="1">
        <v>3</v>
      </c>
      <c r="H51" s="3">
        <v>60000</v>
      </c>
      <c r="I51" s="3">
        <v>23730</v>
      </c>
      <c r="J51" s="1">
        <v>94</v>
      </c>
      <c r="K51" s="1">
        <v>59</v>
      </c>
      <c r="L51" s="1">
        <v>0</v>
      </c>
      <c r="M51" s="1">
        <f t="shared" si="2"/>
        <v>25.396825396825395</v>
      </c>
    </row>
    <row r="52" spans="1:13" x14ac:dyDescent="0.2">
      <c r="A52" s="1">
        <v>51</v>
      </c>
      <c r="B52" s="1" t="s">
        <v>6</v>
      </c>
      <c r="C52" s="1" t="str">
        <f t="shared" si="0"/>
        <v>1962</v>
      </c>
      <c r="D52" s="1">
        <f t="shared" si="3"/>
        <v>61</v>
      </c>
      <c r="E52" s="2">
        <v>22835</v>
      </c>
      <c r="F52" s="1">
        <v>12</v>
      </c>
      <c r="G52" s="1">
        <v>1</v>
      </c>
      <c r="H52" s="3">
        <v>35550</v>
      </c>
      <c r="I52" s="3">
        <v>15000</v>
      </c>
      <c r="J52" s="1">
        <v>94</v>
      </c>
      <c r="K52" s="1">
        <v>48</v>
      </c>
      <c r="L52" s="1">
        <v>0</v>
      </c>
      <c r="M52" s="1">
        <f t="shared" si="2"/>
        <v>19.672131147540984</v>
      </c>
    </row>
    <row r="53" spans="1:13" x14ac:dyDescent="0.2">
      <c r="A53" s="1">
        <v>52</v>
      </c>
      <c r="B53" s="1" t="s">
        <v>6</v>
      </c>
      <c r="C53" s="1" t="str">
        <f t="shared" si="0"/>
        <v>1963</v>
      </c>
      <c r="D53" s="1">
        <f t="shared" si="3"/>
        <v>60</v>
      </c>
      <c r="E53" s="2">
        <v>23327</v>
      </c>
      <c r="F53" s="1">
        <v>15</v>
      </c>
      <c r="G53" s="1">
        <v>1</v>
      </c>
      <c r="H53" s="3">
        <v>45150</v>
      </c>
      <c r="I53" s="3">
        <v>15000</v>
      </c>
      <c r="J53" s="1">
        <v>94</v>
      </c>
      <c r="K53" s="1">
        <v>40</v>
      </c>
      <c r="L53" s="1">
        <v>0</v>
      </c>
      <c r="M53" s="1">
        <f t="shared" si="2"/>
        <v>25</v>
      </c>
    </row>
    <row r="54" spans="1:13" x14ac:dyDescent="0.2">
      <c r="A54" s="1">
        <v>53</v>
      </c>
      <c r="B54" s="1" t="s">
        <v>6</v>
      </c>
      <c r="C54" s="1" t="str">
        <f t="shared" si="0"/>
        <v>1954</v>
      </c>
      <c r="D54" s="1">
        <f t="shared" si="3"/>
        <v>69</v>
      </c>
      <c r="E54" s="2">
        <v>19835</v>
      </c>
      <c r="F54" s="1">
        <v>18</v>
      </c>
      <c r="G54" s="1">
        <v>3</v>
      </c>
      <c r="H54" s="3">
        <v>73750</v>
      </c>
      <c r="I54" s="3">
        <v>26250</v>
      </c>
      <c r="J54" s="1">
        <v>94</v>
      </c>
      <c r="K54" s="1">
        <v>56</v>
      </c>
      <c r="L54" s="1">
        <v>0</v>
      </c>
      <c r="M54" s="1">
        <f t="shared" si="2"/>
        <v>26.086956521739129</v>
      </c>
    </row>
    <row r="55" spans="1:13" x14ac:dyDescent="0.2">
      <c r="A55" s="1">
        <v>54</v>
      </c>
      <c r="B55" s="1" t="s">
        <v>6</v>
      </c>
      <c r="C55" s="1" t="str">
        <f t="shared" si="0"/>
        <v>1931</v>
      </c>
      <c r="D55" s="1">
        <f t="shared" si="3"/>
        <v>92</v>
      </c>
      <c r="E55" s="2">
        <v>11478</v>
      </c>
      <c r="F55" s="1">
        <v>12</v>
      </c>
      <c r="G55" s="1">
        <v>1</v>
      </c>
      <c r="H55" s="3">
        <v>25050</v>
      </c>
      <c r="I55" s="3">
        <v>13500</v>
      </c>
      <c r="J55" s="1">
        <v>94</v>
      </c>
      <c r="K55" s="1">
        <v>444</v>
      </c>
      <c r="L55" s="1">
        <v>0</v>
      </c>
      <c r="M55" s="1">
        <f t="shared" si="2"/>
        <v>13.043478260869565</v>
      </c>
    </row>
    <row r="56" spans="1:13" x14ac:dyDescent="0.2">
      <c r="A56" s="1">
        <v>55</v>
      </c>
      <c r="B56" s="1" t="s">
        <v>6</v>
      </c>
      <c r="C56" s="1" t="str">
        <f t="shared" si="0"/>
        <v>1960</v>
      </c>
      <c r="D56" s="1">
        <f t="shared" si="3"/>
        <v>63</v>
      </c>
      <c r="E56" s="2">
        <v>22092</v>
      </c>
      <c r="F56" s="1">
        <v>12</v>
      </c>
      <c r="G56" s="1">
        <v>1</v>
      </c>
      <c r="H56" s="3">
        <v>27000</v>
      </c>
      <c r="I56" s="3">
        <v>15000</v>
      </c>
      <c r="J56" s="1">
        <v>94</v>
      </c>
      <c r="K56" s="1">
        <v>120</v>
      </c>
      <c r="L56" s="1">
        <v>0</v>
      </c>
      <c r="M56" s="1">
        <f t="shared" si="2"/>
        <v>19.047619047619047</v>
      </c>
    </row>
    <row r="57" spans="1:13" x14ac:dyDescent="0.2">
      <c r="A57" s="1">
        <v>56</v>
      </c>
      <c r="B57" s="1" t="s">
        <v>6</v>
      </c>
      <c r="C57" s="1" t="str">
        <f t="shared" si="0"/>
        <v>1962</v>
      </c>
      <c r="D57" s="1">
        <f t="shared" si="3"/>
        <v>61</v>
      </c>
      <c r="E57" s="2">
        <v>22752</v>
      </c>
      <c r="F57" s="1">
        <v>15</v>
      </c>
      <c r="G57" s="1">
        <v>1</v>
      </c>
      <c r="H57" s="3">
        <v>26850</v>
      </c>
      <c r="I57" s="3">
        <v>13500</v>
      </c>
      <c r="J57" s="1">
        <v>94</v>
      </c>
      <c r="K57" s="1">
        <v>5</v>
      </c>
      <c r="L57" s="1">
        <v>0</v>
      </c>
      <c r="M57" s="1">
        <f t="shared" si="2"/>
        <v>24.590163934426229</v>
      </c>
    </row>
    <row r="58" spans="1:13" x14ac:dyDescent="0.2">
      <c r="A58" s="1">
        <v>57</v>
      </c>
      <c r="B58" s="1" t="s">
        <v>6</v>
      </c>
      <c r="C58" s="1" t="str">
        <f t="shared" si="0"/>
        <v>1963</v>
      </c>
      <c r="D58" s="1">
        <f t="shared" si="3"/>
        <v>60</v>
      </c>
      <c r="E58" s="2">
        <v>23116</v>
      </c>
      <c r="F58" s="1">
        <v>15</v>
      </c>
      <c r="G58" s="1">
        <v>1</v>
      </c>
      <c r="H58" s="3">
        <v>33900</v>
      </c>
      <c r="I58" s="3">
        <v>15750</v>
      </c>
      <c r="J58" s="1">
        <v>94</v>
      </c>
      <c r="K58" s="1">
        <v>78</v>
      </c>
      <c r="L58" s="1">
        <v>0</v>
      </c>
      <c r="M58" s="1">
        <f t="shared" si="2"/>
        <v>25</v>
      </c>
    </row>
    <row r="59" spans="1:13" x14ac:dyDescent="0.2">
      <c r="A59" s="1">
        <v>58</v>
      </c>
      <c r="B59" s="1" t="s">
        <v>7</v>
      </c>
      <c r="C59" s="1" t="str">
        <f t="shared" si="0"/>
        <v>1964</v>
      </c>
      <c r="D59" s="1">
        <f t="shared" si="3"/>
        <v>59</v>
      </c>
      <c r="E59" s="2">
        <v>23695</v>
      </c>
      <c r="F59" s="1">
        <v>15</v>
      </c>
      <c r="G59" s="1">
        <v>1</v>
      </c>
      <c r="H59" s="3">
        <v>26400</v>
      </c>
      <c r="I59" s="3">
        <v>13500</v>
      </c>
      <c r="J59" s="1">
        <v>94</v>
      </c>
      <c r="K59" s="1">
        <v>3</v>
      </c>
      <c r="L59" s="1">
        <v>0</v>
      </c>
      <c r="M59" s="1">
        <f t="shared" si="2"/>
        <v>25.423728813559322</v>
      </c>
    </row>
    <row r="60" spans="1:13" x14ac:dyDescent="0.2">
      <c r="A60" s="1">
        <v>59</v>
      </c>
      <c r="B60" s="1" t="s">
        <v>6</v>
      </c>
      <c r="C60" s="1" t="str">
        <f t="shared" si="0"/>
        <v>1961</v>
      </c>
      <c r="D60" s="1">
        <f t="shared" si="3"/>
        <v>62</v>
      </c>
      <c r="E60" s="2">
        <v>22408</v>
      </c>
      <c r="F60" s="1">
        <v>15</v>
      </c>
      <c r="G60" s="1">
        <v>1</v>
      </c>
      <c r="H60" s="3">
        <v>28050</v>
      </c>
      <c r="I60" s="3">
        <v>14250</v>
      </c>
      <c r="J60" s="1">
        <v>94</v>
      </c>
      <c r="K60" s="1">
        <v>36</v>
      </c>
      <c r="L60" s="1">
        <v>1</v>
      </c>
      <c r="M60" s="1">
        <f t="shared" si="2"/>
        <v>24.193548387096776</v>
      </c>
    </row>
    <row r="61" spans="1:13" x14ac:dyDescent="0.2">
      <c r="A61" s="1">
        <v>60</v>
      </c>
      <c r="B61" s="1" t="s">
        <v>6</v>
      </c>
      <c r="C61" s="1" t="str">
        <f t="shared" si="0"/>
        <v>1959</v>
      </c>
      <c r="D61" s="1">
        <f t="shared" si="3"/>
        <v>64</v>
      </c>
      <c r="E61" s="2">
        <v>21597</v>
      </c>
      <c r="F61" s="1">
        <v>12</v>
      </c>
      <c r="G61" s="1">
        <v>1</v>
      </c>
      <c r="H61" s="3">
        <v>30900</v>
      </c>
      <c r="I61" s="3">
        <v>15000</v>
      </c>
      <c r="J61" s="1">
        <v>94</v>
      </c>
      <c r="K61" s="1">
        <v>102</v>
      </c>
      <c r="L61" s="1">
        <v>1</v>
      </c>
      <c r="M61" s="1">
        <f t="shared" si="2"/>
        <v>18.75</v>
      </c>
    </row>
    <row r="62" spans="1:13" x14ac:dyDescent="0.2">
      <c r="A62" s="1">
        <v>61</v>
      </c>
      <c r="B62" s="1" t="s">
        <v>6</v>
      </c>
      <c r="C62" s="1" t="str">
        <f t="shared" si="0"/>
        <v>1964</v>
      </c>
      <c r="D62" s="1">
        <f t="shared" si="3"/>
        <v>59</v>
      </c>
      <c r="E62" s="2">
        <v>23495</v>
      </c>
      <c r="F62" s="1">
        <v>8</v>
      </c>
      <c r="G62" s="1">
        <v>1</v>
      </c>
      <c r="H62" s="3">
        <v>22500</v>
      </c>
      <c r="I62" s="3">
        <v>9750</v>
      </c>
      <c r="J62" s="1">
        <v>94</v>
      </c>
      <c r="K62" s="1">
        <v>36</v>
      </c>
      <c r="L62" s="1">
        <v>1</v>
      </c>
      <c r="M62" s="1">
        <f t="shared" si="2"/>
        <v>13.559322033898304</v>
      </c>
    </row>
    <row r="63" spans="1:13" x14ac:dyDescent="0.2">
      <c r="A63" s="1">
        <v>62</v>
      </c>
      <c r="B63" s="1" t="s">
        <v>6</v>
      </c>
      <c r="C63" s="1" t="str">
        <f t="shared" si="0"/>
        <v>1962</v>
      </c>
      <c r="D63" s="1">
        <f t="shared" si="3"/>
        <v>61</v>
      </c>
      <c r="E63" s="2">
        <v>22845</v>
      </c>
      <c r="F63" s="1">
        <v>16</v>
      </c>
      <c r="G63" s="1">
        <v>3</v>
      </c>
      <c r="H63" s="3">
        <v>48000</v>
      </c>
      <c r="I63" s="3">
        <v>21750</v>
      </c>
      <c r="J63" s="1">
        <v>93</v>
      </c>
      <c r="K63" s="1">
        <v>22</v>
      </c>
      <c r="L63" s="1">
        <v>0</v>
      </c>
      <c r="M63" s="1">
        <f t="shared" si="2"/>
        <v>26.229508196721312</v>
      </c>
    </row>
    <row r="64" spans="1:13" x14ac:dyDescent="0.2">
      <c r="A64" s="1">
        <v>63</v>
      </c>
      <c r="B64" s="1" t="s">
        <v>6</v>
      </c>
      <c r="C64" s="1" t="str">
        <f t="shared" si="0"/>
        <v>1961</v>
      </c>
      <c r="D64" s="1">
        <f t="shared" si="3"/>
        <v>62</v>
      </c>
      <c r="E64" s="2">
        <v>22513</v>
      </c>
      <c r="F64" s="1">
        <v>17</v>
      </c>
      <c r="G64" s="1">
        <v>3</v>
      </c>
      <c r="H64" s="3">
        <v>55000</v>
      </c>
      <c r="I64" s="3">
        <v>26250</v>
      </c>
      <c r="J64" s="1">
        <v>93</v>
      </c>
      <c r="K64" s="1">
        <v>32</v>
      </c>
      <c r="L64" s="1">
        <v>0</v>
      </c>
      <c r="M64" s="1">
        <f t="shared" si="2"/>
        <v>27.419354838709676</v>
      </c>
    </row>
    <row r="65" spans="1:13" x14ac:dyDescent="0.2">
      <c r="A65" s="1">
        <v>64</v>
      </c>
      <c r="B65" s="1" t="s">
        <v>6</v>
      </c>
      <c r="C65" s="1" t="str">
        <f t="shared" si="0"/>
        <v>1963</v>
      </c>
      <c r="D65" s="1">
        <f t="shared" si="3"/>
        <v>60</v>
      </c>
      <c r="E65" s="2">
        <v>23282</v>
      </c>
      <c r="F65" s="1">
        <v>16</v>
      </c>
      <c r="G65" s="1">
        <v>3</v>
      </c>
      <c r="H65" s="3">
        <v>53125</v>
      </c>
      <c r="I65" s="3">
        <v>21000</v>
      </c>
      <c r="J65" s="1">
        <v>93</v>
      </c>
      <c r="K65" s="1">
        <v>48</v>
      </c>
      <c r="L65" s="1">
        <v>0</v>
      </c>
      <c r="M65" s="1">
        <f t="shared" si="2"/>
        <v>26.666666666666668</v>
      </c>
    </row>
    <row r="66" spans="1:13" x14ac:dyDescent="0.2">
      <c r="A66" s="1">
        <v>65</v>
      </c>
      <c r="B66" s="1" t="s">
        <v>6</v>
      </c>
      <c r="C66" s="1" t="str">
        <f t="shared" ref="C66:C129" si="4">TEXT(E66,"YYYY")</f>
        <v>1964</v>
      </c>
      <c r="D66" s="1">
        <f t="shared" ref="D66:D97" si="5">2023-C66</f>
        <v>59</v>
      </c>
      <c r="E66" s="2">
        <v>23464</v>
      </c>
      <c r="F66" s="1">
        <v>8</v>
      </c>
      <c r="G66" s="1">
        <v>1</v>
      </c>
      <c r="H66" s="3">
        <v>21900</v>
      </c>
      <c r="I66" s="3">
        <v>14550</v>
      </c>
      <c r="J66" s="1">
        <v>93</v>
      </c>
      <c r="K66" s="1">
        <v>41</v>
      </c>
      <c r="L66" s="1">
        <v>0</v>
      </c>
      <c r="M66" s="1">
        <f t="shared" ref="M66:M129" si="6">(F66/D66)*100</f>
        <v>13.559322033898304</v>
      </c>
    </row>
    <row r="67" spans="1:13" x14ac:dyDescent="0.2">
      <c r="A67" s="1">
        <v>66</v>
      </c>
      <c r="B67" s="1" t="s">
        <v>6</v>
      </c>
      <c r="C67" s="1" t="str">
        <f t="shared" si="4"/>
        <v>1962</v>
      </c>
      <c r="D67" s="1">
        <f t="shared" si="5"/>
        <v>61</v>
      </c>
      <c r="E67" s="2">
        <v>22693</v>
      </c>
      <c r="F67" s="1">
        <v>19</v>
      </c>
      <c r="G67" s="1">
        <v>3</v>
      </c>
      <c r="H67" s="3">
        <v>78125</v>
      </c>
      <c r="I67" s="3">
        <v>30000</v>
      </c>
      <c r="J67" s="1">
        <v>93</v>
      </c>
      <c r="K67" s="1">
        <v>7</v>
      </c>
      <c r="L67" s="1">
        <v>0</v>
      </c>
      <c r="M67" s="1">
        <f t="shared" si="6"/>
        <v>31.147540983606557</v>
      </c>
    </row>
    <row r="68" spans="1:13" x14ac:dyDescent="0.2">
      <c r="A68" s="1">
        <v>67</v>
      </c>
      <c r="B68" s="1" t="s">
        <v>6</v>
      </c>
      <c r="C68" s="1" t="str">
        <f t="shared" si="4"/>
        <v>1964</v>
      </c>
      <c r="D68" s="1">
        <f t="shared" si="5"/>
        <v>59</v>
      </c>
      <c r="E68" s="2">
        <v>23525</v>
      </c>
      <c r="F68" s="1">
        <v>16</v>
      </c>
      <c r="G68" s="1">
        <v>3</v>
      </c>
      <c r="H68" s="3">
        <v>46000</v>
      </c>
      <c r="I68" s="3">
        <v>21240</v>
      </c>
      <c r="J68" s="1">
        <v>93</v>
      </c>
      <c r="K68" s="1">
        <v>35</v>
      </c>
      <c r="L68" s="1">
        <v>0</v>
      </c>
      <c r="M68" s="1">
        <f t="shared" si="6"/>
        <v>27.118644067796609</v>
      </c>
    </row>
    <row r="69" spans="1:13" x14ac:dyDescent="0.2">
      <c r="A69" s="1">
        <v>68</v>
      </c>
      <c r="B69" s="1" t="s">
        <v>6</v>
      </c>
      <c r="C69" s="1" t="str">
        <f t="shared" si="4"/>
        <v>1963</v>
      </c>
      <c r="D69" s="1">
        <f t="shared" si="5"/>
        <v>60</v>
      </c>
      <c r="E69" s="2">
        <v>23136</v>
      </c>
      <c r="F69" s="1">
        <v>16</v>
      </c>
      <c r="G69" s="1">
        <v>3</v>
      </c>
      <c r="H69" s="3">
        <v>45250</v>
      </c>
      <c r="I69" s="3">
        <v>21480</v>
      </c>
      <c r="J69" s="1">
        <v>93</v>
      </c>
      <c r="K69" s="1">
        <v>36</v>
      </c>
      <c r="L69" s="1">
        <v>0</v>
      </c>
      <c r="M69" s="1">
        <f t="shared" si="6"/>
        <v>26.666666666666668</v>
      </c>
    </row>
    <row r="70" spans="1:13" x14ac:dyDescent="0.2">
      <c r="A70" s="1">
        <v>69</v>
      </c>
      <c r="B70" s="1" t="s">
        <v>6</v>
      </c>
      <c r="C70" s="1" t="str">
        <f t="shared" si="4"/>
        <v>1960</v>
      </c>
      <c r="D70" s="1">
        <f t="shared" si="5"/>
        <v>63</v>
      </c>
      <c r="E70" s="2">
        <v>22090</v>
      </c>
      <c r="F70" s="1">
        <v>16</v>
      </c>
      <c r="G70" s="1">
        <v>3</v>
      </c>
      <c r="H70" s="3">
        <v>56550</v>
      </c>
      <c r="I70" s="3">
        <v>25000</v>
      </c>
      <c r="J70" s="1">
        <v>93</v>
      </c>
      <c r="K70" s="1">
        <v>34</v>
      </c>
      <c r="L70" s="1">
        <v>0</v>
      </c>
      <c r="M70" s="1">
        <f t="shared" si="6"/>
        <v>25.396825396825395</v>
      </c>
    </row>
    <row r="71" spans="1:13" x14ac:dyDescent="0.2">
      <c r="A71" s="1">
        <v>70</v>
      </c>
      <c r="B71" s="1" t="s">
        <v>6</v>
      </c>
      <c r="C71" s="1" t="str">
        <f t="shared" si="4"/>
        <v>1962</v>
      </c>
      <c r="D71" s="1">
        <f t="shared" si="5"/>
        <v>61</v>
      </c>
      <c r="E71" s="2">
        <v>22685</v>
      </c>
      <c r="F71" s="1">
        <v>15</v>
      </c>
      <c r="G71" s="1">
        <v>1</v>
      </c>
      <c r="H71" s="3">
        <v>41100</v>
      </c>
      <c r="I71" s="3">
        <v>20250</v>
      </c>
      <c r="J71" s="1">
        <v>93</v>
      </c>
      <c r="K71" s="1">
        <v>27</v>
      </c>
      <c r="L71" s="1">
        <v>0</v>
      </c>
      <c r="M71" s="1">
        <f t="shared" si="6"/>
        <v>24.590163934426229</v>
      </c>
    </row>
    <row r="72" spans="1:13" x14ac:dyDescent="0.2">
      <c r="A72" s="1">
        <v>71</v>
      </c>
      <c r="B72" s="1" t="s">
        <v>6</v>
      </c>
      <c r="C72" s="1" t="str">
        <f t="shared" si="4"/>
        <v>1948</v>
      </c>
      <c r="D72" s="1">
        <f t="shared" si="5"/>
        <v>75</v>
      </c>
      <c r="E72" s="2">
        <v>17771</v>
      </c>
      <c r="F72" s="1">
        <v>17</v>
      </c>
      <c r="G72" s="1">
        <v>3</v>
      </c>
      <c r="H72" s="3">
        <v>82500</v>
      </c>
      <c r="I72" s="3">
        <v>34980</v>
      </c>
      <c r="J72" s="1">
        <v>93</v>
      </c>
      <c r="K72" s="1">
        <v>207</v>
      </c>
      <c r="L72" s="1">
        <v>0</v>
      </c>
      <c r="M72" s="1">
        <f t="shared" si="6"/>
        <v>22.666666666666664</v>
      </c>
    </row>
    <row r="73" spans="1:13" x14ac:dyDescent="0.2">
      <c r="A73" s="1">
        <v>72</v>
      </c>
      <c r="B73" s="1" t="s">
        <v>7</v>
      </c>
      <c r="C73" s="1" t="str">
        <f t="shared" si="4"/>
        <v>1964</v>
      </c>
      <c r="D73" s="1">
        <f t="shared" si="5"/>
        <v>59</v>
      </c>
      <c r="E73" s="2">
        <v>23383</v>
      </c>
      <c r="F73" s="1">
        <v>16</v>
      </c>
      <c r="G73" s="1">
        <v>1</v>
      </c>
      <c r="H73" s="3">
        <v>54000</v>
      </c>
      <c r="I73" s="3">
        <v>18000</v>
      </c>
      <c r="J73" s="1">
        <v>93</v>
      </c>
      <c r="K73" s="1">
        <v>11</v>
      </c>
      <c r="L73" s="1">
        <v>0</v>
      </c>
      <c r="M73" s="1">
        <f t="shared" si="6"/>
        <v>27.118644067796609</v>
      </c>
    </row>
    <row r="74" spans="1:13" x14ac:dyDescent="0.2">
      <c r="A74" s="1">
        <v>73</v>
      </c>
      <c r="B74" s="1" t="s">
        <v>7</v>
      </c>
      <c r="C74" s="1" t="str">
        <f t="shared" si="4"/>
        <v>1968</v>
      </c>
      <c r="D74" s="1">
        <f t="shared" si="5"/>
        <v>55</v>
      </c>
      <c r="E74" s="2">
        <v>24877</v>
      </c>
      <c r="F74" s="1">
        <v>12</v>
      </c>
      <c r="G74" s="1">
        <v>1</v>
      </c>
      <c r="H74" s="3">
        <v>26400</v>
      </c>
      <c r="I74" s="3">
        <v>10500</v>
      </c>
      <c r="J74" s="1">
        <v>93</v>
      </c>
      <c r="K74" s="1">
        <v>0</v>
      </c>
      <c r="L74" s="1">
        <v>0</v>
      </c>
      <c r="M74" s="1">
        <f t="shared" si="6"/>
        <v>21.818181818181817</v>
      </c>
    </row>
    <row r="75" spans="1:13" x14ac:dyDescent="0.2">
      <c r="A75" s="1">
        <v>74</v>
      </c>
      <c r="B75" s="1" t="s">
        <v>7</v>
      </c>
      <c r="C75" s="1" t="str">
        <f t="shared" si="4"/>
        <v>1933</v>
      </c>
      <c r="D75" s="1">
        <f t="shared" si="5"/>
        <v>90</v>
      </c>
      <c r="E75" s="2">
        <v>12172</v>
      </c>
      <c r="F75" s="1">
        <v>15</v>
      </c>
      <c r="G75" s="1">
        <v>1</v>
      </c>
      <c r="H75" s="3">
        <v>33900</v>
      </c>
      <c r="I75" s="3">
        <v>19500</v>
      </c>
      <c r="J75" s="1">
        <v>93</v>
      </c>
      <c r="K75" s="1">
        <v>192</v>
      </c>
      <c r="L75" s="1">
        <v>0</v>
      </c>
      <c r="M75" s="1">
        <f t="shared" si="6"/>
        <v>16.666666666666664</v>
      </c>
    </row>
    <row r="76" spans="1:13" x14ac:dyDescent="0.2">
      <c r="A76" s="1">
        <v>75</v>
      </c>
      <c r="B76" s="1" t="s">
        <v>7</v>
      </c>
      <c r="C76" s="1" t="str">
        <f t="shared" si="4"/>
        <v>1965</v>
      </c>
      <c r="D76" s="1">
        <f t="shared" si="5"/>
        <v>58</v>
      </c>
      <c r="E76" s="2">
        <v>23966</v>
      </c>
      <c r="F76" s="1">
        <v>15</v>
      </c>
      <c r="G76" s="1">
        <v>1</v>
      </c>
      <c r="H76" s="3">
        <v>24150</v>
      </c>
      <c r="I76" s="3">
        <v>11550</v>
      </c>
      <c r="J76" s="1">
        <v>93</v>
      </c>
      <c r="K76" s="1">
        <v>0</v>
      </c>
      <c r="L76" s="1">
        <v>0</v>
      </c>
      <c r="M76" s="1">
        <f t="shared" si="6"/>
        <v>25.862068965517242</v>
      </c>
    </row>
    <row r="77" spans="1:13" x14ac:dyDescent="0.2">
      <c r="A77" s="1">
        <v>76</v>
      </c>
      <c r="B77" s="1" t="s">
        <v>7</v>
      </c>
      <c r="C77" s="1" t="str">
        <f t="shared" si="4"/>
        <v>1967</v>
      </c>
      <c r="D77" s="1">
        <f t="shared" si="5"/>
        <v>56</v>
      </c>
      <c r="E77" s="2">
        <v>24718</v>
      </c>
      <c r="F77" s="1">
        <v>15</v>
      </c>
      <c r="G77" s="1">
        <v>1</v>
      </c>
      <c r="H77" s="3">
        <v>29250</v>
      </c>
      <c r="I77" s="3">
        <v>11550</v>
      </c>
      <c r="J77" s="1">
        <v>93</v>
      </c>
      <c r="K77" s="1">
        <v>11</v>
      </c>
      <c r="L77" s="1">
        <v>0</v>
      </c>
      <c r="M77" s="1">
        <f t="shared" si="6"/>
        <v>26.785714285714285</v>
      </c>
    </row>
    <row r="78" spans="1:13" x14ac:dyDescent="0.2">
      <c r="A78" s="1">
        <v>77</v>
      </c>
      <c r="B78" s="1" t="s">
        <v>7</v>
      </c>
      <c r="C78" s="1" t="str">
        <f t="shared" si="4"/>
        <v>1968</v>
      </c>
      <c r="D78" s="1">
        <f t="shared" si="5"/>
        <v>55</v>
      </c>
      <c r="E78" s="2">
        <v>25090</v>
      </c>
      <c r="F78" s="1">
        <v>12</v>
      </c>
      <c r="G78" s="1">
        <v>1</v>
      </c>
      <c r="H78" s="3">
        <v>27600</v>
      </c>
      <c r="I78" s="3">
        <v>11400</v>
      </c>
      <c r="J78" s="1">
        <v>93</v>
      </c>
      <c r="K78" s="1">
        <v>6</v>
      </c>
      <c r="L78" s="1">
        <v>0</v>
      </c>
      <c r="M78" s="1">
        <f t="shared" si="6"/>
        <v>21.818181818181817</v>
      </c>
    </row>
    <row r="79" spans="1:13" x14ac:dyDescent="0.2">
      <c r="A79" s="1">
        <v>78</v>
      </c>
      <c r="B79" s="1" t="s">
        <v>7</v>
      </c>
      <c r="C79" s="1" t="str">
        <f t="shared" si="4"/>
        <v>1968</v>
      </c>
      <c r="D79" s="1">
        <f t="shared" si="5"/>
        <v>55</v>
      </c>
      <c r="E79" s="2">
        <v>25070</v>
      </c>
      <c r="F79" s="1">
        <v>12</v>
      </c>
      <c r="G79" s="1">
        <v>1</v>
      </c>
      <c r="H79" s="3">
        <v>22950</v>
      </c>
      <c r="I79" s="3">
        <v>10500</v>
      </c>
      <c r="J79" s="1">
        <v>93</v>
      </c>
      <c r="K79" s="1">
        <v>10</v>
      </c>
      <c r="L79" s="1">
        <v>0</v>
      </c>
      <c r="M79" s="1">
        <f t="shared" si="6"/>
        <v>21.818181818181817</v>
      </c>
    </row>
    <row r="80" spans="1:13" x14ac:dyDescent="0.2">
      <c r="A80" s="1">
        <v>79</v>
      </c>
      <c r="B80" s="1" t="s">
        <v>7</v>
      </c>
      <c r="C80" s="1" t="str">
        <f t="shared" si="4"/>
        <v>1962</v>
      </c>
      <c r="D80" s="1">
        <f t="shared" si="5"/>
        <v>61</v>
      </c>
      <c r="E80" s="2">
        <v>22669</v>
      </c>
      <c r="F80" s="1">
        <v>16</v>
      </c>
      <c r="G80" s="1">
        <v>1</v>
      </c>
      <c r="H80" s="3">
        <v>34800</v>
      </c>
      <c r="I80" s="3">
        <v>14550</v>
      </c>
      <c r="J80" s="1">
        <v>93</v>
      </c>
      <c r="K80" s="1">
        <v>8</v>
      </c>
      <c r="L80" s="1">
        <v>0</v>
      </c>
      <c r="M80" s="1">
        <f t="shared" si="6"/>
        <v>26.229508196721312</v>
      </c>
    </row>
    <row r="81" spans="1:13" x14ac:dyDescent="0.2">
      <c r="A81" s="1">
        <v>80</v>
      </c>
      <c r="B81" s="1" t="s">
        <v>7</v>
      </c>
      <c r="C81" s="1" t="str">
        <f t="shared" si="4"/>
        <v>1961</v>
      </c>
      <c r="D81" s="1">
        <f t="shared" si="5"/>
        <v>62</v>
      </c>
      <c r="E81" s="2">
        <v>22426</v>
      </c>
      <c r="F81" s="1">
        <v>16</v>
      </c>
      <c r="G81" s="1">
        <v>1</v>
      </c>
      <c r="H81" s="3">
        <v>51000</v>
      </c>
      <c r="I81" s="3">
        <v>18000</v>
      </c>
      <c r="J81" s="1">
        <v>93</v>
      </c>
      <c r="K81" s="1">
        <v>22</v>
      </c>
      <c r="L81" s="1">
        <v>0</v>
      </c>
      <c r="M81" s="1">
        <f t="shared" si="6"/>
        <v>25.806451612903224</v>
      </c>
    </row>
    <row r="82" spans="1:13" x14ac:dyDescent="0.2">
      <c r="A82" s="1">
        <v>81</v>
      </c>
      <c r="B82" s="1" t="s">
        <v>7</v>
      </c>
      <c r="C82" s="1" t="str">
        <f t="shared" si="4"/>
        <v>1968</v>
      </c>
      <c r="D82" s="1">
        <f t="shared" si="5"/>
        <v>55</v>
      </c>
      <c r="E82" s="2">
        <v>24909</v>
      </c>
      <c r="F82" s="1">
        <v>12</v>
      </c>
      <c r="G82" s="1">
        <v>1</v>
      </c>
      <c r="H82" s="3">
        <v>24300</v>
      </c>
      <c r="I82" s="3">
        <v>10950</v>
      </c>
      <c r="J82" s="1">
        <v>93</v>
      </c>
      <c r="K82" s="1">
        <v>5</v>
      </c>
      <c r="L82" s="1">
        <v>0</v>
      </c>
      <c r="M82" s="1">
        <f t="shared" si="6"/>
        <v>21.818181818181817</v>
      </c>
    </row>
    <row r="83" spans="1:13" x14ac:dyDescent="0.2">
      <c r="A83" s="1">
        <v>82</v>
      </c>
      <c r="B83" s="1" t="s">
        <v>7</v>
      </c>
      <c r="C83" s="1" t="str">
        <f t="shared" si="4"/>
        <v>1947</v>
      </c>
      <c r="D83" s="1">
        <f t="shared" si="5"/>
        <v>76</v>
      </c>
      <c r="E83" s="2">
        <v>17407</v>
      </c>
      <c r="F83" s="1">
        <v>12</v>
      </c>
      <c r="G83" s="1">
        <v>1</v>
      </c>
      <c r="H83" s="3">
        <v>24750</v>
      </c>
      <c r="I83" s="3">
        <v>14250</v>
      </c>
      <c r="J83" s="1">
        <v>93</v>
      </c>
      <c r="K83" s="1">
        <v>193</v>
      </c>
      <c r="L83" s="1">
        <v>1</v>
      </c>
      <c r="M83" s="1">
        <f t="shared" si="6"/>
        <v>15.789473684210526</v>
      </c>
    </row>
    <row r="84" spans="1:13" x14ac:dyDescent="0.2">
      <c r="A84" s="1">
        <v>83</v>
      </c>
      <c r="B84" s="1" t="s">
        <v>7</v>
      </c>
      <c r="C84" s="1" t="str">
        <f t="shared" si="4"/>
        <v>1967</v>
      </c>
      <c r="D84" s="1">
        <f t="shared" si="5"/>
        <v>56</v>
      </c>
      <c r="E84" s="2">
        <v>24757</v>
      </c>
      <c r="F84" s="1">
        <v>12</v>
      </c>
      <c r="G84" s="1">
        <v>1</v>
      </c>
      <c r="H84" s="3">
        <v>22950</v>
      </c>
      <c r="I84" s="3">
        <v>11250</v>
      </c>
      <c r="J84" s="1">
        <v>93</v>
      </c>
      <c r="K84" s="1">
        <v>0</v>
      </c>
      <c r="L84" s="1">
        <v>1</v>
      </c>
      <c r="M84" s="1">
        <f t="shared" si="6"/>
        <v>21.428571428571427</v>
      </c>
    </row>
    <row r="85" spans="1:13" x14ac:dyDescent="0.2">
      <c r="A85" s="1">
        <v>84</v>
      </c>
      <c r="B85" s="1" t="s">
        <v>7</v>
      </c>
      <c r="C85" s="1" t="str">
        <f t="shared" si="4"/>
        <v>1967</v>
      </c>
      <c r="D85" s="1">
        <f t="shared" si="5"/>
        <v>56</v>
      </c>
      <c r="E85" s="2">
        <v>24543</v>
      </c>
      <c r="F85" s="1">
        <v>8</v>
      </c>
      <c r="G85" s="1">
        <v>1</v>
      </c>
      <c r="H85" s="3">
        <v>25050</v>
      </c>
      <c r="I85" s="3">
        <v>10950</v>
      </c>
      <c r="J85" s="1">
        <v>93</v>
      </c>
      <c r="K85" s="1">
        <v>8</v>
      </c>
      <c r="L85" s="1">
        <v>1</v>
      </c>
      <c r="M85" s="1">
        <f t="shared" si="6"/>
        <v>14.285714285714285</v>
      </c>
    </row>
    <row r="86" spans="1:13" x14ac:dyDescent="0.2">
      <c r="A86" s="1">
        <v>85</v>
      </c>
      <c r="B86" s="1" t="s">
        <v>6</v>
      </c>
      <c r="C86" s="1" t="str">
        <f t="shared" si="4"/>
        <v>1962</v>
      </c>
      <c r="D86" s="1">
        <f t="shared" si="5"/>
        <v>61</v>
      </c>
      <c r="E86" s="2">
        <v>22745</v>
      </c>
      <c r="F86" s="1">
        <v>15</v>
      </c>
      <c r="G86" s="1">
        <v>1</v>
      </c>
      <c r="H86" s="3">
        <v>25950</v>
      </c>
      <c r="I86" s="3">
        <v>17100</v>
      </c>
      <c r="J86" s="1">
        <v>92</v>
      </c>
      <c r="K86" s="1">
        <v>42</v>
      </c>
      <c r="L86" s="1">
        <v>0</v>
      </c>
      <c r="M86" s="1">
        <f t="shared" si="6"/>
        <v>24.590163934426229</v>
      </c>
    </row>
    <row r="87" spans="1:13" x14ac:dyDescent="0.2">
      <c r="A87" s="1">
        <v>86</v>
      </c>
      <c r="B87" s="1" t="s">
        <v>6</v>
      </c>
      <c r="C87" s="1" t="str">
        <f t="shared" si="4"/>
        <v>1961</v>
      </c>
      <c r="D87" s="1">
        <f t="shared" si="5"/>
        <v>62</v>
      </c>
      <c r="E87" s="2">
        <v>22518</v>
      </c>
      <c r="F87" s="1">
        <v>15</v>
      </c>
      <c r="G87" s="1">
        <v>1</v>
      </c>
      <c r="H87" s="3">
        <v>31650</v>
      </c>
      <c r="I87" s="3">
        <v>15750</v>
      </c>
      <c r="J87" s="1">
        <v>92</v>
      </c>
      <c r="K87" s="1">
        <v>64</v>
      </c>
      <c r="L87" s="1">
        <v>0</v>
      </c>
      <c r="M87" s="1">
        <f t="shared" si="6"/>
        <v>24.193548387096776</v>
      </c>
    </row>
    <row r="88" spans="1:13" x14ac:dyDescent="0.2">
      <c r="A88" s="1">
        <v>87</v>
      </c>
      <c r="B88" s="1" t="s">
        <v>6</v>
      </c>
      <c r="C88" s="1" t="str">
        <f t="shared" si="4"/>
        <v>1959</v>
      </c>
      <c r="D88" s="1">
        <f t="shared" si="5"/>
        <v>64</v>
      </c>
      <c r="E88" s="2">
        <v>21843</v>
      </c>
      <c r="F88" s="1">
        <v>12</v>
      </c>
      <c r="G88" s="1">
        <v>1</v>
      </c>
      <c r="H88" s="3">
        <v>24150</v>
      </c>
      <c r="I88" s="3">
        <v>14100</v>
      </c>
      <c r="J88" s="1">
        <v>92</v>
      </c>
      <c r="K88" s="1">
        <v>130</v>
      </c>
      <c r="L88" s="1">
        <v>0</v>
      </c>
      <c r="M88" s="1">
        <f t="shared" si="6"/>
        <v>18.75</v>
      </c>
    </row>
    <row r="89" spans="1:13" x14ac:dyDescent="0.2">
      <c r="A89" s="1">
        <v>88</v>
      </c>
      <c r="B89" s="1" t="s">
        <v>6</v>
      </c>
      <c r="C89" s="1" t="str">
        <f t="shared" si="4"/>
        <v>1962</v>
      </c>
      <c r="D89" s="1">
        <f t="shared" si="5"/>
        <v>61</v>
      </c>
      <c r="E89" s="2">
        <v>22687</v>
      </c>
      <c r="F89" s="1">
        <v>19</v>
      </c>
      <c r="G89" s="1">
        <v>3</v>
      </c>
      <c r="H89" s="3">
        <v>72500</v>
      </c>
      <c r="I89" s="3">
        <v>28740</v>
      </c>
      <c r="J89" s="1">
        <v>92</v>
      </c>
      <c r="K89" s="1">
        <v>10</v>
      </c>
      <c r="L89" s="1">
        <v>0</v>
      </c>
      <c r="M89" s="1">
        <f t="shared" si="6"/>
        <v>31.147540983606557</v>
      </c>
    </row>
    <row r="90" spans="1:13" x14ac:dyDescent="0.2">
      <c r="A90" s="1">
        <v>89</v>
      </c>
      <c r="B90" s="1" t="s">
        <v>6</v>
      </c>
      <c r="C90" s="1" t="str">
        <f t="shared" si="4"/>
        <v>1961</v>
      </c>
      <c r="D90" s="1">
        <f t="shared" si="5"/>
        <v>62</v>
      </c>
      <c r="E90" s="2">
        <v>22456</v>
      </c>
      <c r="F90" s="1">
        <v>19</v>
      </c>
      <c r="G90" s="1">
        <v>3</v>
      </c>
      <c r="H90" s="3">
        <v>68750</v>
      </c>
      <c r="I90" s="3">
        <v>27480</v>
      </c>
      <c r="J90" s="1">
        <v>92</v>
      </c>
      <c r="K90" s="1">
        <v>8</v>
      </c>
      <c r="L90" s="1">
        <v>0</v>
      </c>
      <c r="M90" s="1">
        <f t="shared" si="6"/>
        <v>30.64516129032258</v>
      </c>
    </row>
    <row r="91" spans="1:13" x14ac:dyDescent="0.2">
      <c r="A91" s="1">
        <v>90</v>
      </c>
      <c r="B91" s="1" t="s">
        <v>7</v>
      </c>
      <c r="C91" s="1" t="str">
        <f t="shared" si="4"/>
        <v>1938</v>
      </c>
      <c r="D91" s="1">
        <f t="shared" si="5"/>
        <v>85</v>
      </c>
      <c r="E91" s="2">
        <v>13938</v>
      </c>
      <c r="F91" s="1">
        <v>8</v>
      </c>
      <c r="G91" s="1">
        <v>1</v>
      </c>
      <c r="H91" s="3">
        <v>16200</v>
      </c>
      <c r="I91" s="3">
        <v>9750</v>
      </c>
      <c r="J91" s="1">
        <v>92</v>
      </c>
      <c r="K91" s="1">
        <v>0</v>
      </c>
      <c r="L91" s="1">
        <v>0</v>
      </c>
      <c r="M91" s="1">
        <f t="shared" si="6"/>
        <v>9.4117647058823533</v>
      </c>
    </row>
    <row r="92" spans="1:13" x14ac:dyDescent="0.2">
      <c r="A92" s="1">
        <v>91</v>
      </c>
      <c r="B92" s="1" t="s">
        <v>7</v>
      </c>
      <c r="C92" s="1" t="str">
        <f t="shared" si="4"/>
        <v>1967</v>
      </c>
      <c r="D92" s="1">
        <f t="shared" si="5"/>
        <v>56</v>
      </c>
      <c r="E92" s="2">
        <v>24780</v>
      </c>
      <c r="F92" s="1">
        <v>12</v>
      </c>
      <c r="G92" s="1">
        <v>1</v>
      </c>
      <c r="H92" s="3">
        <v>20100</v>
      </c>
      <c r="I92" s="3">
        <v>11250</v>
      </c>
      <c r="J92" s="1">
        <v>92</v>
      </c>
      <c r="K92" s="1">
        <v>24</v>
      </c>
      <c r="L92" s="1">
        <v>0</v>
      </c>
      <c r="M92" s="1">
        <f t="shared" si="6"/>
        <v>21.428571428571427</v>
      </c>
    </row>
    <row r="93" spans="1:13" x14ac:dyDescent="0.2">
      <c r="A93" s="1">
        <v>92</v>
      </c>
      <c r="B93" s="1" t="s">
        <v>7</v>
      </c>
      <c r="C93" s="1" t="str">
        <f t="shared" si="4"/>
        <v>1968</v>
      </c>
      <c r="D93" s="1">
        <f t="shared" si="5"/>
        <v>55</v>
      </c>
      <c r="E93" s="2">
        <v>25014</v>
      </c>
      <c r="F93" s="1">
        <v>8</v>
      </c>
      <c r="G93" s="1">
        <v>1</v>
      </c>
      <c r="H93" s="3">
        <v>24000</v>
      </c>
      <c r="I93" s="3">
        <v>10950</v>
      </c>
      <c r="J93" s="1">
        <v>92</v>
      </c>
      <c r="K93" s="1">
        <v>6</v>
      </c>
      <c r="L93" s="1">
        <v>0</v>
      </c>
      <c r="M93" s="1">
        <f t="shared" si="6"/>
        <v>14.545454545454545</v>
      </c>
    </row>
    <row r="94" spans="1:13" x14ac:dyDescent="0.2">
      <c r="A94" s="1">
        <v>93</v>
      </c>
      <c r="B94" s="1" t="s">
        <v>7</v>
      </c>
      <c r="C94" s="1" t="str">
        <f t="shared" si="4"/>
        <v>1968</v>
      </c>
      <c r="D94" s="1">
        <f t="shared" si="5"/>
        <v>55</v>
      </c>
      <c r="E94" s="2">
        <v>24902</v>
      </c>
      <c r="F94" s="1">
        <v>12</v>
      </c>
      <c r="G94" s="1">
        <v>1</v>
      </c>
      <c r="H94" s="3">
        <v>25950</v>
      </c>
      <c r="I94" s="3">
        <v>10950</v>
      </c>
      <c r="J94" s="1">
        <v>92</v>
      </c>
      <c r="K94" s="1">
        <v>0</v>
      </c>
      <c r="L94" s="1">
        <v>0</v>
      </c>
      <c r="M94" s="1">
        <f t="shared" si="6"/>
        <v>21.818181818181817</v>
      </c>
    </row>
    <row r="95" spans="1:13" x14ac:dyDescent="0.2">
      <c r="A95" s="1">
        <v>94</v>
      </c>
      <c r="B95" s="1" t="s">
        <v>7</v>
      </c>
      <c r="C95" s="1" t="str">
        <f t="shared" si="4"/>
        <v>1950</v>
      </c>
      <c r="D95" s="1">
        <f t="shared" si="5"/>
        <v>73</v>
      </c>
      <c r="E95" s="2">
        <v>18479</v>
      </c>
      <c r="F95" s="1">
        <v>12</v>
      </c>
      <c r="G95" s="1">
        <v>1</v>
      </c>
      <c r="H95" s="3">
        <v>24600</v>
      </c>
      <c r="I95" s="3">
        <v>10050</v>
      </c>
      <c r="J95" s="1">
        <v>92</v>
      </c>
      <c r="K95" s="1">
        <v>44</v>
      </c>
      <c r="L95" s="1">
        <v>0</v>
      </c>
      <c r="M95" s="1">
        <f t="shared" si="6"/>
        <v>16.43835616438356</v>
      </c>
    </row>
    <row r="96" spans="1:13" x14ac:dyDescent="0.2">
      <c r="A96" s="1">
        <v>95</v>
      </c>
      <c r="B96" s="1" t="s">
        <v>7</v>
      </c>
      <c r="C96" s="1" t="str">
        <f t="shared" si="4"/>
        <v>1968</v>
      </c>
      <c r="D96" s="1">
        <f t="shared" si="5"/>
        <v>55</v>
      </c>
      <c r="E96" s="2">
        <v>25058</v>
      </c>
      <c r="F96" s="1">
        <v>12</v>
      </c>
      <c r="G96" s="1">
        <v>1</v>
      </c>
      <c r="H96" s="3">
        <v>28500</v>
      </c>
      <c r="I96" s="3">
        <v>10500</v>
      </c>
      <c r="J96" s="1">
        <v>92</v>
      </c>
      <c r="K96" s="1">
        <v>6</v>
      </c>
      <c r="L96" s="1">
        <v>0</v>
      </c>
      <c r="M96" s="1">
        <f t="shared" si="6"/>
        <v>21.818181818181817</v>
      </c>
    </row>
    <row r="97" spans="1:13" x14ac:dyDescent="0.2">
      <c r="A97" s="1">
        <v>96</v>
      </c>
      <c r="B97" s="1" t="s">
        <v>6</v>
      </c>
      <c r="C97" s="1" t="str">
        <f t="shared" si="4"/>
        <v>1933</v>
      </c>
      <c r="D97" s="1">
        <f t="shared" si="5"/>
        <v>90</v>
      </c>
      <c r="E97" s="2">
        <v>12329</v>
      </c>
      <c r="F97" s="1">
        <v>8</v>
      </c>
      <c r="G97" s="1">
        <v>2</v>
      </c>
      <c r="H97" s="3">
        <v>30750</v>
      </c>
      <c r="I97" s="3">
        <v>15000</v>
      </c>
      <c r="J97" s="1">
        <v>92</v>
      </c>
      <c r="K97" s="1">
        <v>432</v>
      </c>
      <c r="L97" s="1">
        <v>1</v>
      </c>
      <c r="M97" s="1">
        <f t="shared" si="6"/>
        <v>8.8888888888888893</v>
      </c>
    </row>
    <row r="98" spans="1:13" x14ac:dyDescent="0.2">
      <c r="A98" s="1">
        <v>97</v>
      </c>
      <c r="B98" s="1" t="s">
        <v>6</v>
      </c>
      <c r="C98" s="1" t="str">
        <f t="shared" si="4"/>
        <v>1953</v>
      </c>
      <c r="D98" s="1">
        <f t="shared" ref="D98:D129" si="7">2023-C98</f>
        <v>70</v>
      </c>
      <c r="E98" s="2">
        <v>19377</v>
      </c>
      <c r="F98" s="1">
        <v>17</v>
      </c>
      <c r="G98" s="1">
        <v>1</v>
      </c>
      <c r="H98" s="3">
        <v>40200</v>
      </c>
      <c r="I98" s="3">
        <v>19500</v>
      </c>
      <c r="J98" s="1">
        <v>92</v>
      </c>
      <c r="K98" s="1">
        <v>168</v>
      </c>
      <c r="L98" s="1">
        <v>1</v>
      </c>
      <c r="M98" s="1">
        <f t="shared" si="6"/>
        <v>24.285714285714285</v>
      </c>
    </row>
    <row r="99" spans="1:13" x14ac:dyDescent="0.2">
      <c r="A99" s="1">
        <v>98</v>
      </c>
      <c r="B99" s="1" t="s">
        <v>6</v>
      </c>
      <c r="C99" s="1" t="str">
        <f t="shared" si="4"/>
        <v>1956</v>
      </c>
      <c r="D99" s="1">
        <f t="shared" si="7"/>
        <v>67</v>
      </c>
      <c r="E99" s="2">
        <v>20592</v>
      </c>
      <c r="F99" s="1">
        <v>8</v>
      </c>
      <c r="G99" s="1">
        <v>2</v>
      </c>
      <c r="H99" s="3">
        <v>30000</v>
      </c>
      <c r="I99" s="3">
        <v>15000</v>
      </c>
      <c r="J99" s="1">
        <v>92</v>
      </c>
      <c r="K99" s="1">
        <v>144</v>
      </c>
      <c r="L99" s="1">
        <v>1</v>
      </c>
      <c r="M99" s="1">
        <f t="shared" si="6"/>
        <v>11.940298507462686</v>
      </c>
    </row>
    <row r="100" spans="1:13" x14ac:dyDescent="0.2">
      <c r="A100" s="1">
        <v>99</v>
      </c>
      <c r="B100" s="1" t="s">
        <v>7</v>
      </c>
      <c r="C100" s="1" t="str">
        <f t="shared" si="4"/>
        <v>1968</v>
      </c>
      <c r="D100" s="1">
        <f t="shared" si="7"/>
        <v>55</v>
      </c>
      <c r="E100" s="2">
        <v>25026</v>
      </c>
      <c r="F100" s="1">
        <v>12</v>
      </c>
      <c r="G100" s="1">
        <v>1</v>
      </c>
      <c r="H100" s="3">
        <v>22050</v>
      </c>
      <c r="I100" s="3">
        <v>10950</v>
      </c>
      <c r="J100" s="1">
        <v>92</v>
      </c>
      <c r="K100" s="1">
        <v>5</v>
      </c>
      <c r="L100" s="1">
        <v>1</v>
      </c>
      <c r="M100" s="1">
        <f t="shared" si="6"/>
        <v>21.818181818181817</v>
      </c>
    </row>
    <row r="101" spans="1:13" x14ac:dyDescent="0.2">
      <c r="A101" s="1">
        <v>100</v>
      </c>
      <c r="B101" s="1" t="s">
        <v>6</v>
      </c>
      <c r="C101" s="1" t="str">
        <f t="shared" si="4"/>
        <v>1963</v>
      </c>
      <c r="D101" s="1">
        <f t="shared" si="7"/>
        <v>60</v>
      </c>
      <c r="E101" s="2">
        <v>23309</v>
      </c>
      <c r="F101" s="1">
        <v>18</v>
      </c>
      <c r="G101" s="1">
        <v>3</v>
      </c>
      <c r="H101" s="3">
        <v>78250</v>
      </c>
      <c r="I101" s="3">
        <v>27480</v>
      </c>
      <c r="J101" s="1">
        <v>91</v>
      </c>
      <c r="K101" s="1">
        <v>47</v>
      </c>
      <c r="L101" s="1">
        <v>0</v>
      </c>
      <c r="M101" s="1">
        <f t="shared" si="6"/>
        <v>30</v>
      </c>
    </row>
    <row r="102" spans="1:13" x14ac:dyDescent="0.2">
      <c r="A102" s="1">
        <v>101</v>
      </c>
      <c r="B102" s="1" t="s">
        <v>6</v>
      </c>
      <c r="C102" s="1" t="str">
        <f t="shared" si="4"/>
        <v>1960</v>
      </c>
      <c r="D102" s="1">
        <f t="shared" si="7"/>
        <v>63</v>
      </c>
      <c r="E102" s="2">
        <v>21989</v>
      </c>
      <c r="F102" s="1">
        <v>16</v>
      </c>
      <c r="G102" s="1">
        <v>3</v>
      </c>
      <c r="H102" s="3">
        <v>60625</v>
      </c>
      <c r="I102" s="3">
        <v>22500</v>
      </c>
      <c r="J102" s="1">
        <v>91</v>
      </c>
      <c r="K102" s="1">
        <v>44</v>
      </c>
      <c r="L102" s="1">
        <v>0</v>
      </c>
      <c r="M102" s="1">
        <f t="shared" si="6"/>
        <v>25.396825396825395</v>
      </c>
    </row>
    <row r="103" spans="1:13" x14ac:dyDescent="0.2">
      <c r="A103" s="1">
        <v>102</v>
      </c>
      <c r="B103" s="1" t="s">
        <v>6</v>
      </c>
      <c r="C103" s="1" t="str">
        <f t="shared" si="4"/>
        <v>1963</v>
      </c>
      <c r="D103" s="1">
        <f t="shared" si="7"/>
        <v>60</v>
      </c>
      <c r="E103" s="2">
        <v>23098</v>
      </c>
      <c r="F103" s="1">
        <v>14</v>
      </c>
      <c r="G103" s="1">
        <v>1</v>
      </c>
      <c r="H103" s="3">
        <v>39900</v>
      </c>
      <c r="I103" s="3">
        <v>15750</v>
      </c>
      <c r="J103" s="1">
        <v>91</v>
      </c>
      <c r="K103" s="1">
        <v>59</v>
      </c>
      <c r="L103" s="1">
        <v>0</v>
      </c>
      <c r="M103" s="1">
        <f t="shared" si="6"/>
        <v>23.333333333333332</v>
      </c>
    </row>
    <row r="104" spans="1:13" x14ac:dyDescent="0.2">
      <c r="A104" s="1">
        <v>103</v>
      </c>
      <c r="B104" s="1" t="s">
        <v>6</v>
      </c>
      <c r="C104" s="1" t="str">
        <f t="shared" si="4"/>
        <v>1959</v>
      </c>
      <c r="D104" s="1">
        <f t="shared" si="7"/>
        <v>64</v>
      </c>
      <c r="E104" s="2">
        <v>21626</v>
      </c>
      <c r="F104" s="1">
        <v>19</v>
      </c>
      <c r="G104" s="1">
        <v>3</v>
      </c>
      <c r="H104" s="3">
        <v>97000</v>
      </c>
      <c r="I104" s="3">
        <v>35010</v>
      </c>
      <c r="J104" s="1">
        <v>91</v>
      </c>
      <c r="K104" s="1">
        <v>68</v>
      </c>
      <c r="L104" s="1">
        <v>0</v>
      </c>
      <c r="M104" s="1">
        <f t="shared" si="6"/>
        <v>29.6875</v>
      </c>
    </row>
    <row r="105" spans="1:13" x14ac:dyDescent="0.2">
      <c r="A105" s="1">
        <v>104</v>
      </c>
      <c r="B105" s="1" t="s">
        <v>6</v>
      </c>
      <c r="C105" s="1" t="str">
        <f t="shared" si="4"/>
        <v>1962</v>
      </c>
      <c r="D105" s="1">
        <f t="shared" si="7"/>
        <v>61</v>
      </c>
      <c r="E105" s="2">
        <v>22955</v>
      </c>
      <c r="F105" s="1">
        <v>15</v>
      </c>
      <c r="G105" s="1">
        <v>1</v>
      </c>
      <c r="H105" s="3">
        <v>27450</v>
      </c>
      <c r="I105" s="3">
        <v>15750</v>
      </c>
      <c r="J105" s="1">
        <v>91</v>
      </c>
      <c r="K105" s="1">
        <v>48</v>
      </c>
      <c r="L105" s="1">
        <v>0</v>
      </c>
      <c r="M105" s="1">
        <f t="shared" si="6"/>
        <v>24.590163934426229</v>
      </c>
    </row>
    <row r="106" spans="1:13" x14ac:dyDescent="0.2">
      <c r="A106" s="1">
        <v>105</v>
      </c>
      <c r="B106" s="1" t="s">
        <v>6</v>
      </c>
      <c r="C106" s="1" t="str">
        <f t="shared" si="4"/>
        <v>1966</v>
      </c>
      <c r="D106" s="1">
        <f t="shared" si="7"/>
        <v>57</v>
      </c>
      <c r="E106" s="2">
        <v>24173</v>
      </c>
      <c r="F106" s="1">
        <v>15</v>
      </c>
      <c r="G106" s="1">
        <v>1</v>
      </c>
      <c r="H106" s="3">
        <v>31650</v>
      </c>
      <c r="I106" s="3">
        <v>13500</v>
      </c>
      <c r="J106" s="1">
        <v>91</v>
      </c>
      <c r="K106" s="1">
        <v>18</v>
      </c>
      <c r="L106" s="1">
        <v>0</v>
      </c>
      <c r="M106" s="1">
        <f t="shared" si="6"/>
        <v>26.315789473684209</v>
      </c>
    </row>
    <row r="107" spans="1:13" x14ac:dyDescent="0.2">
      <c r="A107" s="1">
        <v>106</v>
      </c>
      <c r="B107" s="1" t="s">
        <v>6</v>
      </c>
      <c r="C107" s="1" t="str">
        <f t="shared" si="4"/>
        <v>1962</v>
      </c>
      <c r="D107" s="1">
        <f t="shared" si="7"/>
        <v>61</v>
      </c>
      <c r="E107" s="2">
        <v>22862</v>
      </c>
      <c r="F107" s="1">
        <v>19</v>
      </c>
      <c r="G107" s="1">
        <v>3</v>
      </c>
      <c r="H107" s="3">
        <v>91250</v>
      </c>
      <c r="I107" s="3">
        <v>29490</v>
      </c>
      <c r="J107" s="1">
        <v>91</v>
      </c>
      <c r="K107" s="1">
        <v>23</v>
      </c>
      <c r="L107" s="1">
        <v>0</v>
      </c>
      <c r="M107" s="1">
        <f t="shared" si="6"/>
        <v>31.147540983606557</v>
      </c>
    </row>
    <row r="108" spans="1:13" x14ac:dyDescent="0.2">
      <c r="A108" s="1">
        <v>107</v>
      </c>
      <c r="B108" s="1" t="s">
        <v>7</v>
      </c>
      <c r="C108" s="1" t="str">
        <f t="shared" si="4"/>
        <v>1960</v>
      </c>
      <c r="D108" s="1">
        <f t="shared" si="7"/>
        <v>63</v>
      </c>
      <c r="E108" s="2">
        <v>22144</v>
      </c>
      <c r="F108" s="1">
        <v>12</v>
      </c>
      <c r="G108" s="1">
        <v>1</v>
      </c>
      <c r="H108" s="3">
        <v>25200</v>
      </c>
      <c r="I108" s="3">
        <v>14400</v>
      </c>
      <c r="J108" s="1">
        <v>91</v>
      </c>
      <c r="K108" s="1">
        <v>83</v>
      </c>
      <c r="L108" s="1">
        <v>0</v>
      </c>
      <c r="M108" s="1">
        <f t="shared" si="6"/>
        <v>19.047619047619047</v>
      </c>
    </row>
    <row r="109" spans="1:13" x14ac:dyDescent="0.2">
      <c r="A109" s="1">
        <v>108</v>
      </c>
      <c r="B109" s="1" t="s">
        <v>7</v>
      </c>
      <c r="C109" s="1" t="str">
        <f t="shared" si="4"/>
        <v>1930</v>
      </c>
      <c r="D109" s="1">
        <f t="shared" si="7"/>
        <v>93</v>
      </c>
      <c r="E109" s="2">
        <v>11155</v>
      </c>
      <c r="F109" s="1">
        <v>12</v>
      </c>
      <c r="G109" s="1">
        <v>1</v>
      </c>
      <c r="H109" s="3">
        <v>21000</v>
      </c>
      <c r="I109" s="3">
        <v>11550</v>
      </c>
      <c r="J109" s="1">
        <v>91</v>
      </c>
      <c r="K109" s="1">
        <v>108</v>
      </c>
      <c r="L109" s="1">
        <v>0</v>
      </c>
      <c r="M109" s="1">
        <f t="shared" si="6"/>
        <v>12.903225806451612</v>
      </c>
    </row>
    <row r="110" spans="1:13" x14ac:dyDescent="0.2">
      <c r="A110" s="1">
        <v>109</v>
      </c>
      <c r="B110" s="1" t="s">
        <v>6</v>
      </c>
      <c r="C110" s="1" t="str">
        <f t="shared" si="4"/>
        <v>1963</v>
      </c>
      <c r="D110" s="1">
        <f t="shared" si="7"/>
        <v>60</v>
      </c>
      <c r="E110" s="2">
        <v>23325</v>
      </c>
      <c r="F110" s="1">
        <v>12</v>
      </c>
      <c r="G110" s="1">
        <v>1</v>
      </c>
      <c r="H110" s="3">
        <v>30450</v>
      </c>
      <c r="I110" s="3">
        <v>15000</v>
      </c>
      <c r="J110" s="1">
        <v>91</v>
      </c>
      <c r="K110" s="1">
        <v>49</v>
      </c>
      <c r="L110" s="1">
        <v>1</v>
      </c>
      <c r="M110" s="1">
        <f t="shared" si="6"/>
        <v>20</v>
      </c>
    </row>
    <row r="111" spans="1:13" x14ac:dyDescent="0.2">
      <c r="A111" s="1">
        <v>110</v>
      </c>
      <c r="B111" s="1" t="s">
        <v>6</v>
      </c>
      <c r="C111" s="1" t="str">
        <f t="shared" si="4"/>
        <v>1952</v>
      </c>
      <c r="D111" s="1">
        <f t="shared" si="7"/>
        <v>71</v>
      </c>
      <c r="E111" s="2">
        <v>19296</v>
      </c>
      <c r="F111" s="1">
        <v>15</v>
      </c>
      <c r="G111" s="1">
        <v>1</v>
      </c>
      <c r="H111" s="3">
        <v>28350</v>
      </c>
      <c r="I111" s="3">
        <v>18000</v>
      </c>
      <c r="J111" s="1">
        <v>91</v>
      </c>
      <c r="K111" s="1">
        <v>151</v>
      </c>
      <c r="L111" s="1">
        <v>1</v>
      </c>
      <c r="M111" s="1">
        <f t="shared" si="6"/>
        <v>21.12676056338028</v>
      </c>
    </row>
    <row r="112" spans="1:13" x14ac:dyDescent="0.2">
      <c r="A112" s="1">
        <v>111</v>
      </c>
      <c r="B112" s="1" t="s">
        <v>6</v>
      </c>
      <c r="C112" s="1" t="str">
        <f t="shared" si="4"/>
        <v>1940</v>
      </c>
      <c r="D112" s="1">
        <f t="shared" si="7"/>
        <v>83</v>
      </c>
      <c r="E112" s="2">
        <v>14942</v>
      </c>
      <c r="F112" s="1">
        <v>12</v>
      </c>
      <c r="G112" s="1">
        <v>2</v>
      </c>
      <c r="H112" s="3">
        <v>30750</v>
      </c>
      <c r="I112" s="3">
        <v>9000</v>
      </c>
      <c r="J112" s="1">
        <v>91</v>
      </c>
      <c r="K112" s="1">
        <v>314</v>
      </c>
      <c r="L112" s="1">
        <v>1</v>
      </c>
      <c r="M112" s="1">
        <f t="shared" si="6"/>
        <v>14.457831325301203</v>
      </c>
    </row>
    <row r="113" spans="1:13" x14ac:dyDescent="0.2">
      <c r="A113" s="1">
        <v>112</v>
      </c>
      <c r="B113" s="1" t="s">
        <v>6</v>
      </c>
      <c r="C113" s="1" t="str">
        <f t="shared" si="4"/>
        <v>1948</v>
      </c>
      <c r="D113" s="1">
        <f t="shared" si="7"/>
        <v>75</v>
      </c>
      <c r="E113" s="2">
        <v>17705</v>
      </c>
      <c r="F113" s="1">
        <v>12</v>
      </c>
      <c r="G113" s="1">
        <v>2</v>
      </c>
      <c r="H113" s="3">
        <v>30750</v>
      </c>
      <c r="I113" s="3">
        <v>15000</v>
      </c>
      <c r="J113" s="1">
        <v>91</v>
      </c>
      <c r="K113" s="1">
        <v>240</v>
      </c>
      <c r="L113" s="1">
        <v>1</v>
      </c>
      <c r="M113" s="1">
        <f t="shared" si="6"/>
        <v>16</v>
      </c>
    </row>
    <row r="114" spans="1:13" x14ac:dyDescent="0.2">
      <c r="A114" s="1">
        <v>113</v>
      </c>
      <c r="B114" s="1" t="s">
        <v>6</v>
      </c>
      <c r="C114" s="1" t="str">
        <f t="shared" si="4"/>
        <v>1959</v>
      </c>
      <c r="D114" s="1">
        <f t="shared" si="7"/>
        <v>64</v>
      </c>
      <c r="E114" s="2">
        <v>21829</v>
      </c>
      <c r="F114" s="1">
        <v>16</v>
      </c>
      <c r="G114" s="1">
        <v>3</v>
      </c>
      <c r="H114" s="3">
        <v>54875</v>
      </c>
      <c r="I114" s="3">
        <v>27480</v>
      </c>
      <c r="J114" s="1">
        <v>90</v>
      </c>
      <c r="K114" s="1">
        <v>68</v>
      </c>
      <c r="L114" s="1">
        <v>0</v>
      </c>
      <c r="M114" s="1">
        <f t="shared" si="6"/>
        <v>25</v>
      </c>
    </row>
    <row r="115" spans="1:13" x14ac:dyDescent="0.2">
      <c r="A115" s="1">
        <v>114</v>
      </c>
      <c r="B115" s="1" t="s">
        <v>6</v>
      </c>
      <c r="C115" s="1" t="str">
        <f t="shared" si="4"/>
        <v>1961</v>
      </c>
      <c r="D115" s="1">
        <f t="shared" si="7"/>
        <v>62</v>
      </c>
      <c r="E115" s="2">
        <v>22518</v>
      </c>
      <c r="F115" s="1">
        <v>14</v>
      </c>
      <c r="G115" s="1">
        <v>1</v>
      </c>
      <c r="H115" s="3">
        <v>37800</v>
      </c>
      <c r="I115" s="3">
        <v>16500</v>
      </c>
      <c r="J115" s="1">
        <v>90</v>
      </c>
      <c r="K115" s="1">
        <v>60</v>
      </c>
      <c r="L115" s="1">
        <v>0</v>
      </c>
      <c r="M115" s="1">
        <f t="shared" si="6"/>
        <v>22.58064516129032</v>
      </c>
    </row>
    <row r="116" spans="1:13" x14ac:dyDescent="0.2">
      <c r="A116" s="1">
        <v>115</v>
      </c>
      <c r="B116" s="1" t="s">
        <v>6</v>
      </c>
      <c r="C116" s="1" t="str">
        <f t="shared" si="4"/>
        <v>1961</v>
      </c>
      <c r="D116" s="1">
        <f t="shared" si="7"/>
        <v>62</v>
      </c>
      <c r="E116" s="2">
        <v>22413</v>
      </c>
      <c r="F116" s="1">
        <v>15</v>
      </c>
      <c r="G116" s="1">
        <v>1</v>
      </c>
      <c r="H116" s="3">
        <v>33450</v>
      </c>
      <c r="I116" s="3">
        <v>14100</v>
      </c>
      <c r="J116" s="1">
        <v>90</v>
      </c>
      <c r="K116" s="1">
        <v>85</v>
      </c>
      <c r="L116" s="1">
        <v>0</v>
      </c>
      <c r="M116" s="1">
        <f t="shared" si="6"/>
        <v>24.193548387096776</v>
      </c>
    </row>
    <row r="117" spans="1:13" x14ac:dyDescent="0.2">
      <c r="A117" s="1">
        <v>116</v>
      </c>
      <c r="B117" s="1" t="s">
        <v>6</v>
      </c>
      <c r="C117" s="1" t="str">
        <f t="shared" si="4"/>
        <v>1962</v>
      </c>
      <c r="D117" s="1">
        <f t="shared" si="7"/>
        <v>61</v>
      </c>
      <c r="E117" s="2">
        <v>22806</v>
      </c>
      <c r="F117" s="1">
        <v>15</v>
      </c>
      <c r="G117" s="1">
        <v>1</v>
      </c>
      <c r="H117" s="3">
        <v>30300</v>
      </c>
      <c r="I117" s="3">
        <v>16500</v>
      </c>
      <c r="J117" s="1">
        <v>90</v>
      </c>
      <c r="K117" s="1">
        <v>16</v>
      </c>
      <c r="L117" s="1">
        <v>0</v>
      </c>
      <c r="M117" s="1">
        <f t="shared" si="6"/>
        <v>24.590163934426229</v>
      </c>
    </row>
    <row r="118" spans="1:13" x14ac:dyDescent="0.2">
      <c r="A118" s="1">
        <v>117</v>
      </c>
      <c r="B118" s="1" t="s">
        <v>7</v>
      </c>
      <c r="C118" s="1" t="str">
        <f t="shared" si="4"/>
        <v>1932</v>
      </c>
      <c r="D118" s="1">
        <f t="shared" si="7"/>
        <v>91</v>
      </c>
      <c r="E118" s="2">
        <v>11702</v>
      </c>
      <c r="F118" s="1">
        <v>12</v>
      </c>
      <c r="G118" s="1">
        <v>1</v>
      </c>
      <c r="H118" s="3">
        <v>31500</v>
      </c>
      <c r="I118" s="3">
        <v>18750</v>
      </c>
      <c r="J118" s="1">
        <v>90</v>
      </c>
      <c r="K118" s="1">
        <v>205</v>
      </c>
      <c r="L118" s="1">
        <v>0</v>
      </c>
      <c r="M118" s="1">
        <f t="shared" si="6"/>
        <v>13.186813186813188</v>
      </c>
    </row>
    <row r="119" spans="1:13" x14ac:dyDescent="0.2">
      <c r="A119" s="1">
        <v>118</v>
      </c>
      <c r="B119" s="1" t="s">
        <v>7</v>
      </c>
      <c r="C119" s="1" t="str">
        <f t="shared" si="4"/>
        <v>1964</v>
      </c>
      <c r="D119" s="1">
        <f t="shared" si="7"/>
        <v>59</v>
      </c>
      <c r="E119" s="2">
        <v>23440</v>
      </c>
      <c r="F119" s="1">
        <v>12</v>
      </c>
      <c r="G119" s="1">
        <v>1</v>
      </c>
      <c r="H119" s="3">
        <v>31650</v>
      </c>
      <c r="I119" s="3">
        <v>14250</v>
      </c>
      <c r="J119" s="1">
        <v>90</v>
      </c>
      <c r="K119" s="1">
        <v>48</v>
      </c>
      <c r="L119" s="1">
        <v>0</v>
      </c>
      <c r="M119" s="1">
        <f t="shared" si="6"/>
        <v>20.33898305084746</v>
      </c>
    </row>
    <row r="120" spans="1:13" x14ac:dyDescent="0.2">
      <c r="A120" s="1">
        <v>119</v>
      </c>
      <c r="B120" s="1" t="s">
        <v>7</v>
      </c>
      <c r="C120" s="1" t="str">
        <f t="shared" si="4"/>
        <v>1963</v>
      </c>
      <c r="D120" s="1">
        <f t="shared" si="7"/>
        <v>60</v>
      </c>
      <c r="E120" s="2">
        <v>23215</v>
      </c>
      <c r="F120" s="1">
        <v>12</v>
      </c>
      <c r="G120" s="1">
        <v>1</v>
      </c>
      <c r="H120" s="3">
        <v>25200</v>
      </c>
      <c r="I120" s="3">
        <v>14100</v>
      </c>
      <c r="J120" s="1">
        <v>90</v>
      </c>
      <c r="K120" s="1">
        <v>55</v>
      </c>
      <c r="L120" s="1">
        <v>0</v>
      </c>
      <c r="M120" s="1">
        <f t="shared" si="6"/>
        <v>20</v>
      </c>
    </row>
    <row r="121" spans="1:13" x14ac:dyDescent="0.2">
      <c r="A121" s="1">
        <v>120</v>
      </c>
      <c r="B121" s="1" t="s">
        <v>7</v>
      </c>
      <c r="C121" s="1" t="str">
        <f t="shared" si="4"/>
        <v>1964</v>
      </c>
      <c r="D121" s="1">
        <f t="shared" si="7"/>
        <v>59</v>
      </c>
      <c r="E121" s="2">
        <v>23693</v>
      </c>
      <c r="F121" s="1">
        <v>16</v>
      </c>
      <c r="G121" s="1">
        <v>3</v>
      </c>
      <c r="H121" s="3">
        <v>37800</v>
      </c>
      <c r="I121" s="3">
        <v>15750</v>
      </c>
      <c r="J121" s="1">
        <v>90</v>
      </c>
      <c r="K121" s="1">
        <v>7</v>
      </c>
      <c r="L121" s="1">
        <v>0</v>
      </c>
      <c r="M121" s="1">
        <f t="shared" si="6"/>
        <v>27.118644067796609</v>
      </c>
    </row>
    <row r="122" spans="1:13" x14ac:dyDescent="0.2">
      <c r="A122" s="1">
        <v>121</v>
      </c>
      <c r="B122" s="1" t="s">
        <v>7</v>
      </c>
      <c r="C122" s="1" t="str">
        <f t="shared" si="4"/>
        <v>1936</v>
      </c>
      <c r="D122" s="1">
        <f t="shared" si="7"/>
        <v>87</v>
      </c>
      <c r="E122" s="2">
        <v>13368</v>
      </c>
      <c r="F122" s="1">
        <v>15</v>
      </c>
      <c r="G122" s="1">
        <v>1</v>
      </c>
      <c r="H122" s="3">
        <v>18750</v>
      </c>
      <c r="I122" s="3">
        <v>10500</v>
      </c>
      <c r="J122" s="1">
        <v>90</v>
      </c>
      <c r="K122" s="1">
        <v>54</v>
      </c>
      <c r="L122" s="1">
        <v>0</v>
      </c>
      <c r="M122" s="1">
        <f t="shared" si="6"/>
        <v>17.241379310344829</v>
      </c>
    </row>
    <row r="123" spans="1:13" x14ac:dyDescent="0.2">
      <c r="A123" s="1">
        <v>122</v>
      </c>
      <c r="B123" s="1" t="s">
        <v>7</v>
      </c>
      <c r="C123" s="1" t="str">
        <f t="shared" si="4"/>
        <v>1965</v>
      </c>
      <c r="D123" s="1">
        <f t="shared" si="7"/>
        <v>58</v>
      </c>
      <c r="E123" s="2">
        <v>24011</v>
      </c>
      <c r="F123" s="1">
        <v>15</v>
      </c>
      <c r="G123" s="1">
        <v>1</v>
      </c>
      <c r="H123" s="3">
        <v>32550</v>
      </c>
      <c r="I123" s="3">
        <v>13500</v>
      </c>
      <c r="J123" s="1">
        <v>90</v>
      </c>
      <c r="K123" s="1">
        <v>22</v>
      </c>
      <c r="L123" s="1">
        <v>0</v>
      </c>
      <c r="M123" s="1">
        <f t="shared" si="6"/>
        <v>25.862068965517242</v>
      </c>
    </row>
    <row r="124" spans="1:13" x14ac:dyDescent="0.2">
      <c r="A124" s="1">
        <v>123</v>
      </c>
      <c r="B124" s="1" t="s">
        <v>7</v>
      </c>
      <c r="C124" s="1" t="str">
        <f t="shared" si="4"/>
        <v>1949</v>
      </c>
      <c r="D124" s="1">
        <f t="shared" si="7"/>
        <v>74</v>
      </c>
      <c r="E124" s="2">
        <v>18012</v>
      </c>
      <c r="F124" s="1">
        <v>12</v>
      </c>
      <c r="G124" s="1">
        <v>1</v>
      </c>
      <c r="H124" s="3">
        <v>33300</v>
      </c>
      <c r="I124" s="3">
        <v>15000</v>
      </c>
      <c r="J124" s="1">
        <v>90</v>
      </c>
      <c r="K124" s="1">
        <v>3</v>
      </c>
      <c r="L124" s="1">
        <v>0</v>
      </c>
      <c r="M124" s="1">
        <f t="shared" si="6"/>
        <v>16.216216216216218</v>
      </c>
    </row>
    <row r="125" spans="1:13" x14ac:dyDescent="0.2">
      <c r="A125" s="1">
        <v>124</v>
      </c>
      <c r="B125" s="1" t="s">
        <v>7</v>
      </c>
      <c r="C125" s="1" t="str">
        <f t="shared" si="4"/>
        <v>1963</v>
      </c>
      <c r="D125" s="1">
        <f t="shared" si="7"/>
        <v>60</v>
      </c>
      <c r="E125" s="2">
        <v>23160</v>
      </c>
      <c r="F125" s="1">
        <v>16</v>
      </c>
      <c r="G125" s="1">
        <v>1</v>
      </c>
      <c r="H125" s="3">
        <v>38550</v>
      </c>
      <c r="I125" s="3">
        <v>16500</v>
      </c>
      <c r="J125" s="1">
        <v>90</v>
      </c>
      <c r="K125" s="1">
        <v>0</v>
      </c>
      <c r="L125" s="1">
        <v>0</v>
      </c>
      <c r="M125" s="1">
        <f t="shared" si="6"/>
        <v>26.666666666666668</v>
      </c>
    </row>
    <row r="126" spans="1:13" x14ac:dyDescent="0.2">
      <c r="A126" s="1">
        <v>125</v>
      </c>
      <c r="B126" s="1" t="s">
        <v>6</v>
      </c>
      <c r="C126" s="1" t="str">
        <f t="shared" si="4"/>
        <v>1956</v>
      </c>
      <c r="D126" s="1">
        <f t="shared" si="7"/>
        <v>67</v>
      </c>
      <c r="E126" s="2">
        <v>20673</v>
      </c>
      <c r="F126" s="1">
        <v>12</v>
      </c>
      <c r="G126" s="1">
        <v>1</v>
      </c>
      <c r="H126" s="3">
        <v>27450</v>
      </c>
      <c r="I126" s="3">
        <v>15000</v>
      </c>
      <c r="J126" s="1">
        <v>90</v>
      </c>
      <c r="K126" s="1">
        <v>173</v>
      </c>
      <c r="L126" s="1">
        <v>1</v>
      </c>
      <c r="M126" s="1">
        <f t="shared" si="6"/>
        <v>17.910447761194028</v>
      </c>
    </row>
    <row r="127" spans="1:13" x14ac:dyDescent="0.2">
      <c r="A127" s="1">
        <v>126</v>
      </c>
      <c r="B127" s="1" t="s">
        <v>6</v>
      </c>
      <c r="C127" s="1" t="str">
        <f t="shared" si="4"/>
        <v>1951</v>
      </c>
      <c r="D127" s="1">
        <f t="shared" si="7"/>
        <v>72</v>
      </c>
      <c r="E127" s="2">
        <v>18649</v>
      </c>
      <c r="F127" s="1">
        <v>15</v>
      </c>
      <c r="G127" s="1">
        <v>2</v>
      </c>
      <c r="H127" s="3">
        <v>24300</v>
      </c>
      <c r="I127" s="3">
        <v>15000</v>
      </c>
      <c r="J127" s="1">
        <v>90</v>
      </c>
      <c r="K127" s="1">
        <v>191</v>
      </c>
      <c r="L127" s="1">
        <v>1</v>
      </c>
      <c r="M127" s="1">
        <f t="shared" si="6"/>
        <v>20.833333333333336</v>
      </c>
    </row>
    <row r="128" spans="1:13" x14ac:dyDescent="0.2">
      <c r="A128" s="1">
        <v>127</v>
      </c>
      <c r="B128" s="1" t="s">
        <v>6</v>
      </c>
      <c r="C128" s="1" t="str">
        <f t="shared" si="4"/>
        <v>1950</v>
      </c>
      <c r="D128" s="1">
        <f t="shared" si="7"/>
        <v>73</v>
      </c>
      <c r="E128" s="2">
        <v>18507</v>
      </c>
      <c r="F128" s="1">
        <v>12</v>
      </c>
      <c r="G128" s="1">
        <v>2</v>
      </c>
      <c r="H128" s="3">
        <v>30750</v>
      </c>
      <c r="I128" s="3">
        <v>15000</v>
      </c>
      <c r="J128" s="1">
        <v>90</v>
      </c>
      <c r="K128" s="1">
        <v>209</v>
      </c>
      <c r="L128" s="1">
        <v>1</v>
      </c>
      <c r="M128" s="1">
        <f t="shared" si="6"/>
        <v>16.43835616438356</v>
      </c>
    </row>
    <row r="129" spans="1:13" x14ac:dyDescent="0.2">
      <c r="A129" s="1">
        <v>128</v>
      </c>
      <c r="B129" s="1" t="s">
        <v>7</v>
      </c>
      <c r="C129" s="1" t="str">
        <f t="shared" si="4"/>
        <v>1946</v>
      </c>
      <c r="D129" s="1">
        <f t="shared" si="7"/>
        <v>77</v>
      </c>
      <c r="E129" s="2">
        <v>17008</v>
      </c>
      <c r="F129" s="1">
        <v>12</v>
      </c>
      <c r="G129" s="1">
        <v>1</v>
      </c>
      <c r="H129" s="3">
        <v>19650</v>
      </c>
      <c r="I129" s="3">
        <v>9750</v>
      </c>
      <c r="J129" s="1">
        <v>90</v>
      </c>
      <c r="K129" s="1">
        <v>229</v>
      </c>
      <c r="L129" s="1">
        <v>1</v>
      </c>
      <c r="M129" s="1">
        <f t="shared" si="6"/>
        <v>15.584415584415584</v>
      </c>
    </row>
    <row r="130" spans="1:13" x14ac:dyDescent="0.2">
      <c r="A130" s="1">
        <v>129</v>
      </c>
      <c r="B130" s="1" t="s">
        <v>6</v>
      </c>
      <c r="C130" s="1" t="str">
        <f t="shared" ref="C130:C193" si="8">TEXT(E130,"YYYY")</f>
        <v>1959</v>
      </c>
      <c r="D130" s="1">
        <f t="shared" ref="D130:D161" si="9">2023-C130</f>
        <v>64</v>
      </c>
      <c r="E130" s="2">
        <v>21749</v>
      </c>
      <c r="F130" s="1">
        <v>17</v>
      </c>
      <c r="G130" s="1">
        <v>3</v>
      </c>
      <c r="H130" s="3">
        <v>68750</v>
      </c>
      <c r="I130" s="3">
        <v>27510</v>
      </c>
      <c r="J130" s="1">
        <v>89</v>
      </c>
      <c r="K130" s="1">
        <v>38</v>
      </c>
      <c r="L130" s="1">
        <v>0</v>
      </c>
      <c r="M130" s="1">
        <f t="shared" ref="M130:M193" si="10">(F130/D130)*100</f>
        <v>26.5625</v>
      </c>
    </row>
    <row r="131" spans="1:13" x14ac:dyDescent="0.2">
      <c r="A131" s="1">
        <v>130</v>
      </c>
      <c r="B131" s="1" t="s">
        <v>6</v>
      </c>
      <c r="C131" s="1" t="str">
        <f t="shared" si="8"/>
        <v>1958</v>
      </c>
      <c r="D131" s="1">
        <f t="shared" si="9"/>
        <v>65</v>
      </c>
      <c r="E131" s="2">
        <v>21434</v>
      </c>
      <c r="F131" s="1">
        <v>20</v>
      </c>
      <c r="G131" s="1">
        <v>3</v>
      </c>
      <c r="H131" s="3">
        <v>59375</v>
      </c>
      <c r="I131" s="3">
        <v>30000</v>
      </c>
      <c r="J131" s="1">
        <v>89</v>
      </c>
      <c r="K131" s="1">
        <v>6</v>
      </c>
      <c r="L131" s="1">
        <v>0</v>
      </c>
      <c r="M131" s="1">
        <f t="shared" si="10"/>
        <v>30.76923076923077</v>
      </c>
    </row>
    <row r="132" spans="1:13" x14ac:dyDescent="0.2">
      <c r="A132" s="1">
        <v>131</v>
      </c>
      <c r="B132" s="1" t="s">
        <v>6</v>
      </c>
      <c r="C132" s="1" t="str">
        <f t="shared" si="8"/>
        <v>1962</v>
      </c>
      <c r="D132" s="1">
        <f t="shared" si="9"/>
        <v>61</v>
      </c>
      <c r="E132" s="2">
        <v>22685</v>
      </c>
      <c r="F132" s="1">
        <v>15</v>
      </c>
      <c r="G132" s="1">
        <v>1</v>
      </c>
      <c r="H132" s="3">
        <v>31500</v>
      </c>
      <c r="I132" s="3">
        <v>15750</v>
      </c>
      <c r="J132" s="1">
        <v>89</v>
      </c>
      <c r="K132" s="1">
        <v>22</v>
      </c>
      <c r="L132" s="1">
        <v>0</v>
      </c>
      <c r="M132" s="1">
        <f t="shared" si="10"/>
        <v>24.590163934426229</v>
      </c>
    </row>
    <row r="133" spans="1:13" x14ac:dyDescent="0.2">
      <c r="A133" s="1">
        <v>132</v>
      </c>
      <c r="B133" s="1" t="s">
        <v>6</v>
      </c>
      <c r="C133" s="1" t="str">
        <f t="shared" si="8"/>
        <v>1953</v>
      </c>
      <c r="D133" s="1">
        <f t="shared" si="9"/>
        <v>70</v>
      </c>
      <c r="E133" s="2">
        <v>19496</v>
      </c>
      <c r="F133" s="1">
        <v>12</v>
      </c>
      <c r="G133" s="1">
        <v>1</v>
      </c>
      <c r="H133" s="3">
        <v>27300</v>
      </c>
      <c r="I133" s="3">
        <v>17250</v>
      </c>
      <c r="J133" s="1">
        <v>89</v>
      </c>
      <c r="K133" s="1">
        <v>175</v>
      </c>
      <c r="L133" s="1">
        <v>0</v>
      </c>
      <c r="M133" s="1">
        <f t="shared" si="10"/>
        <v>17.142857142857142</v>
      </c>
    </row>
    <row r="134" spans="1:13" x14ac:dyDescent="0.2">
      <c r="A134" s="1">
        <v>133</v>
      </c>
      <c r="B134" s="1" t="s">
        <v>6</v>
      </c>
      <c r="C134" s="1" t="str">
        <f t="shared" si="8"/>
        <v>1959</v>
      </c>
      <c r="D134" s="1">
        <f t="shared" si="9"/>
        <v>64</v>
      </c>
      <c r="E134" s="2">
        <v>21805</v>
      </c>
      <c r="F134" s="1">
        <v>15</v>
      </c>
      <c r="G134" s="1">
        <v>1</v>
      </c>
      <c r="H134" s="3">
        <v>27000</v>
      </c>
      <c r="I134" s="3">
        <v>15750</v>
      </c>
      <c r="J134" s="1">
        <v>89</v>
      </c>
      <c r="K134" s="1">
        <v>87</v>
      </c>
      <c r="L134" s="1">
        <v>0</v>
      </c>
      <c r="M134" s="1">
        <f t="shared" si="10"/>
        <v>23.4375</v>
      </c>
    </row>
    <row r="135" spans="1:13" x14ac:dyDescent="0.2">
      <c r="A135" s="1">
        <v>134</v>
      </c>
      <c r="B135" s="1" t="s">
        <v>7</v>
      </c>
      <c r="C135" s="1" t="str">
        <f t="shared" si="8"/>
        <v>1941</v>
      </c>
      <c r="D135" s="1">
        <f t="shared" si="9"/>
        <v>82</v>
      </c>
      <c r="E135" s="2">
        <v>15290</v>
      </c>
      <c r="F135" s="1">
        <v>16</v>
      </c>
      <c r="G135" s="1">
        <v>3</v>
      </c>
      <c r="H135" s="3">
        <v>41550</v>
      </c>
      <c r="I135" s="3">
        <v>24990</v>
      </c>
      <c r="J135" s="1">
        <v>89</v>
      </c>
      <c r="K135" s="1">
        <v>285</v>
      </c>
      <c r="L135" s="1">
        <v>0</v>
      </c>
      <c r="M135" s="1">
        <f t="shared" si="10"/>
        <v>19.512195121951219</v>
      </c>
    </row>
    <row r="136" spans="1:13" x14ac:dyDescent="0.2">
      <c r="A136" s="1">
        <v>135</v>
      </c>
      <c r="B136" s="1" t="s">
        <v>7</v>
      </c>
      <c r="C136" s="1" t="str">
        <f t="shared" si="8"/>
        <v>1968</v>
      </c>
      <c r="D136" s="1">
        <f t="shared" si="9"/>
        <v>55</v>
      </c>
      <c r="E136" s="2">
        <v>24980</v>
      </c>
      <c r="F136" s="1">
        <v>12</v>
      </c>
      <c r="G136" s="1">
        <v>1</v>
      </c>
      <c r="H136" s="3">
        <v>26250</v>
      </c>
      <c r="I136" s="3">
        <v>10950</v>
      </c>
      <c r="J136" s="1">
        <v>89</v>
      </c>
      <c r="K136" s="1">
        <v>0</v>
      </c>
      <c r="L136" s="1">
        <v>0</v>
      </c>
      <c r="M136" s="1">
        <f t="shared" si="10"/>
        <v>21.818181818181817</v>
      </c>
    </row>
    <row r="137" spans="1:13" x14ac:dyDescent="0.2">
      <c r="A137" s="1">
        <v>136</v>
      </c>
      <c r="B137" s="1" t="s">
        <v>6</v>
      </c>
      <c r="C137" s="1" t="str">
        <f t="shared" si="8"/>
        <v>1939</v>
      </c>
      <c r="D137" s="1">
        <f t="shared" si="9"/>
        <v>84</v>
      </c>
      <c r="E137" s="2">
        <v>14482</v>
      </c>
      <c r="F137" s="1">
        <v>12</v>
      </c>
      <c r="G137" s="1">
        <v>1</v>
      </c>
      <c r="H137" s="3">
        <v>22200</v>
      </c>
      <c r="I137" s="3">
        <v>15000</v>
      </c>
      <c r="J137" s="1">
        <v>88</v>
      </c>
      <c r="K137" s="1">
        <v>324</v>
      </c>
      <c r="L137" s="1">
        <v>0</v>
      </c>
      <c r="M137" s="1">
        <f t="shared" si="10"/>
        <v>14.285714285714285</v>
      </c>
    </row>
    <row r="138" spans="1:13" x14ac:dyDescent="0.2">
      <c r="A138" s="1">
        <v>137</v>
      </c>
      <c r="B138" s="1" t="s">
        <v>6</v>
      </c>
      <c r="C138" s="1" t="str">
        <f t="shared" si="8"/>
        <v>1937</v>
      </c>
      <c r="D138" s="1">
        <f t="shared" si="9"/>
        <v>86</v>
      </c>
      <c r="E138" s="2">
        <v>13708</v>
      </c>
      <c r="F138" s="1">
        <v>21</v>
      </c>
      <c r="G138" s="1">
        <v>3</v>
      </c>
      <c r="H138" s="3">
        <v>65000</v>
      </c>
      <c r="I138" s="3">
        <v>37500</v>
      </c>
      <c r="J138" s="1">
        <v>88</v>
      </c>
      <c r="K138" s="1">
        <v>264</v>
      </c>
      <c r="L138" s="1">
        <v>0</v>
      </c>
      <c r="M138" s="1">
        <f t="shared" si="10"/>
        <v>24.418604651162788</v>
      </c>
    </row>
    <row r="139" spans="1:13" x14ac:dyDescent="0.2">
      <c r="A139" s="1">
        <v>138</v>
      </c>
      <c r="B139" s="1" t="s">
        <v>6</v>
      </c>
      <c r="C139" s="1" t="str">
        <f t="shared" si="8"/>
        <v>1947</v>
      </c>
      <c r="D139" s="1">
        <f t="shared" si="9"/>
        <v>76</v>
      </c>
      <c r="E139" s="2">
        <v>17176</v>
      </c>
      <c r="F139" s="1">
        <v>12</v>
      </c>
      <c r="G139" s="1">
        <v>1</v>
      </c>
      <c r="H139" s="3">
        <v>30900</v>
      </c>
      <c r="I139" s="3">
        <v>15000</v>
      </c>
      <c r="J139" s="1">
        <v>88</v>
      </c>
      <c r="K139" s="1">
        <v>252</v>
      </c>
      <c r="L139" s="1">
        <v>0</v>
      </c>
      <c r="M139" s="1">
        <f t="shared" si="10"/>
        <v>15.789473684210526</v>
      </c>
    </row>
    <row r="140" spans="1:13" x14ac:dyDescent="0.2">
      <c r="A140" s="1">
        <v>139</v>
      </c>
      <c r="B140" s="1" t="s">
        <v>7</v>
      </c>
      <c r="C140" s="1" t="str">
        <f t="shared" si="8"/>
        <v>1931</v>
      </c>
      <c r="D140" s="1">
        <f t="shared" si="9"/>
        <v>92</v>
      </c>
      <c r="E140" s="2">
        <v>11492</v>
      </c>
      <c r="F140" s="1">
        <v>8</v>
      </c>
      <c r="G140" s="1">
        <v>1</v>
      </c>
      <c r="H140" s="3">
        <v>20100</v>
      </c>
      <c r="I140" s="3">
        <v>13200</v>
      </c>
      <c r="J140" s="1">
        <v>88</v>
      </c>
      <c r="K140" s="1">
        <v>90</v>
      </c>
      <c r="L140" s="1">
        <v>0</v>
      </c>
      <c r="M140" s="1">
        <f t="shared" si="10"/>
        <v>8.695652173913043</v>
      </c>
    </row>
    <row r="141" spans="1:13" x14ac:dyDescent="0.2">
      <c r="A141" s="1">
        <v>140</v>
      </c>
      <c r="B141" s="1" t="s">
        <v>7</v>
      </c>
      <c r="C141" s="1" t="str">
        <f t="shared" si="8"/>
        <v>1965</v>
      </c>
      <c r="D141" s="1">
        <f t="shared" si="9"/>
        <v>58</v>
      </c>
      <c r="E141" s="2">
        <v>23837</v>
      </c>
      <c r="F141" s="1">
        <v>12</v>
      </c>
      <c r="G141" s="1">
        <v>1</v>
      </c>
      <c r="H141" s="3">
        <v>22350</v>
      </c>
      <c r="I141" s="3">
        <v>13500</v>
      </c>
      <c r="J141" s="1">
        <v>88</v>
      </c>
      <c r="K141" s="1">
        <v>26</v>
      </c>
      <c r="L141" s="1">
        <v>0</v>
      </c>
      <c r="M141" s="1">
        <f t="shared" si="10"/>
        <v>20.689655172413794</v>
      </c>
    </row>
    <row r="142" spans="1:13" x14ac:dyDescent="0.2">
      <c r="A142" s="1">
        <v>141</v>
      </c>
      <c r="B142" s="1" t="s">
        <v>7</v>
      </c>
      <c r="C142" s="1" t="str">
        <f t="shared" si="8"/>
        <v>1966</v>
      </c>
      <c r="D142" s="1">
        <f t="shared" si="9"/>
        <v>57</v>
      </c>
      <c r="E142" s="2">
        <v>24272</v>
      </c>
      <c r="F142" s="1">
        <v>15</v>
      </c>
      <c r="G142" s="1">
        <v>1</v>
      </c>
      <c r="H142" s="3">
        <v>35550</v>
      </c>
      <c r="I142" s="3">
        <v>13350</v>
      </c>
      <c r="J142" s="1">
        <v>88</v>
      </c>
      <c r="K142" s="1">
        <v>32</v>
      </c>
      <c r="L142" s="1">
        <v>0</v>
      </c>
      <c r="M142" s="1">
        <f t="shared" si="10"/>
        <v>26.315789473684209</v>
      </c>
    </row>
    <row r="143" spans="1:13" x14ac:dyDescent="0.2">
      <c r="A143" s="1">
        <v>142</v>
      </c>
      <c r="B143" s="1" t="s">
        <v>7</v>
      </c>
      <c r="C143" s="1" t="str">
        <f t="shared" si="8"/>
        <v>1966</v>
      </c>
      <c r="D143" s="1">
        <f t="shared" si="9"/>
        <v>57</v>
      </c>
      <c r="E143" s="2">
        <v>24424</v>
      </c>
      <c r="F143" s="1">
        <v>12</v>
      </c>
      <c r="G143" s="1">
        <v>1</v>
      </c>
      <c r="H143" s="3">
        <v>28500</v>
      </c>
      <c r="I143" s="3">
        <v>13950</v>
      </c>
      <c r="J143" s="1">
        <v>88</v>
      </c>
      <c r="K143" s="1">
        <v>34</v>
      </c>
      <c r="L143" s="1">
        <v>0</v>
      </c>
      <c r="M143" s="1">
        <f t="shared" si="10"/>
        <v>21.052631578947366</v>
      </c>
    </row>
    <row r="144" spans="1:13" x14ac:dyDescent="0.2">
      <c r="A144" s="1">
        <v>143</v>
      </c>
      <c r="B144" s="1" t="s">
        <v>7</v>
      </c>
      <c r="C144" s="1" t="str">
        <f t="shared" si="8"/>
        <v>1939</v>
      </c>
      <c r="D144" s="1">
        <f t="shared" si="9"/>
        <v>84</v>
      </c>
      <c r="E144" s="2">
        <v>14481</v>
      </c>
      <c r="F144" s="1">
        <v>12</v>
      </c>
      <c r="G144" s="1">
        <v>1</v>
      </c>
      <c r="H144" s="3">
        <v>24450</v>
      </c>
      <c r="I144" s="3">
        <v>13200</v>
      </c>
      <c r="J144" s="1">
        <v>88</v>
      </c>
      <c r="K144" s="1">
        <v>107</v>
      </c>
      <c r="L144" s="1">
        <v>0</v>
      </c>
      <c r="M144" s="1">
        <f t="shared" si="10"/>
        <v>14.285714285714285</v>
      </c>
    </row>
    <row r="145" spans="1:13" x14ac:dyDescent="0.2">
      <c r="A145" s="1">
        <v>144</v>
      </c>
      <c r="B145" s="1" t="s">
        <v>7</v>
      </c>
      <c r="C145" s="1" t="str">
        <f t="shared" si="8"/>
        <v>1931</v>
      </c>
      <c r="D145" s="1">
        <f t="shared" si="9"/>
        <v>92</v>
      </c>
      <c r="E145" s="2">
        <v>11563</v>
      </c>
      <c r="F145" s="1">
        <v>8</v>
      </c>
      <c r="G145" s="1">
        <v>1</v>
      </c>
      <c r="H145" s="3">
        <v>16650</v>
      </c>
      <c r="I145" s="3">
        <v>9750</v>
      </c>
      <c r="J145" s="1">
        <v>88</v>
      </c>
      <c r="K145" s="1">
        <v>412</v>
      </c>
      <c r="L145" s="1">
        <v>0</v>
      </c>
      <c r="M145" s="1">
        <f t="shared" si="10"/>
        <v>8.695652173913043</v>
      </c>
    </row>
    <row r="146" spans="1:13" x14ac:dyDescent="0.2">
      <c r="A146" s="1">
        <v>145</v>
      </c>
      <c r="B146" s="1" t="s">
        <v>6</v>
      </c>
      <c r="C146" s="1" t="str">
        <f t="shared" si="8"/>
        <v>1964</v>
      </c>
      <c r="D146" s="1">
        <f t="shared" si="9"/>
        <v>59</v>
      </c>
      <c r="E146" s="2">
        <v>23391</v>
      </c>
      <c r="F146" s="1">
        <v>12</v>
      </c>
      <c r="G146" s="1">
        <v>1</v>
      </c>
      <c r="H146" s="3">
        <v>26700</v>
      </c>
      <c r="I146" s="3">
        <v>13500</v>
      </c>
      <c r="J146" s="1">
        <v>88</v>
      </c>
      <c r="K146" s="1">
        <v>38</v>
      </c>
      <c r="L146" s="1">
        <v>1</v>
      </c>
      <c r="M146" s="1">
        <f t="shared" si="10"/>
        <v>20.33898305084746</v>
      </c>
    </row>
    <row r="147" spans="1:13" x14ac:dyDescent="0.2">
      <c r="A147" s="1">
        <v>146</v>
      </c>
      <c r="B147" s="1" t="s">
        <v>6</v>
      </c>
      <c r="C147" s="1" t="str">
        <f t="shared" si="8"/>
        <v>1951</v>
      </c>
      <c r="D147" s="1">
        <f t="shared" si="9"/>
        <v>72</v>
      </c>
      <c r="E147" s="2">
        <v>18630</v>
      </c>
      <c r="F147" s="1">
        <v>18</v>
      </c>
      <c r="G147" s="1">
        <v>1</v>
      </c>
      <c r="H147" s="3">
        <v>43950</v>
      </c>
      <c r="I147" s="3">
        <v>23250</v>
      </c>
      <c r="J147" s="1">
        <v>88</v>
      </c>
      <c r="K147" s="1">
        <v>182</v>
      </c>
      <c r="L147" s="1">
        <v>1</v>
      </c>
      <c r="M147" s="1">
        <f t="shared" si="10"/>
        <v>25</v>
      </c>
    </row>
    <row r="148" spans="1:13" x14ac:dyDescent="0.2">
      <c r="A148" s="1">
        <v>147</v>
      </c>
      <c r="B148" s="1" t="s">
        <v>6</v>
      </c>
      <c r="C148" s="1" t="str">
        <f t="shared" si="8"/>
        <v>1936</v>
      </c>
      <c r="D148" s="1">
        <f t="shared" si="9"/>
        <v>87</v>
      </c>
      <c r="E148" s="2">
        <v>13404</v>
      </c>
      <c r="F148" s="1">
        <v>15</v>
      </c>
      <c r="G148" s="1">
        <v>1</v>
      </c>
      <c r="H148" s="3">
        <v>23700</v>
      </c>
      <c r="I148" s="3">
        <v>13500</v>
      </c>
      <c r="J148" s="1">
        <v>88</v>
      </c>
      <c r="K148" s="1">
        <v>359</v>
      </c>
      <c r="L148" s="1">
        <v>1</v>
      </c>
      <c r="M148" s="1">
        <f t="shared" si="10"/>
        <v>17.241379310344829</v>
      </c>
    </row>
    <row r="149" spans="1:13" x14ac:dyDescent="0.2">
      <c r="A149" s="1">
        <v>148</v>
      </c>
      <c r="B149" s="1" t="s">
        <v>7</v>
      </c>
      <c r="C149" s="1" t="str">
        <f t="shared" si="8"/>
        <v>1959</v>
      </c>
      <c r="D149" s="1">
        <f t="shared" si="9"/>
        <v>64</v>
      </c>
      <c r="E149" s="2">
        <v>21828</v>
      </c>
      <c r="F149" s="1">
        <v>15</v>
      </c>
      <c r="G149" s="1">
        <v>1</v>
      </c>
      <c r="H149" s="3">
        <v>26550</v>
      </c>
      <c r="I149" s="3">
        <v>14250</v>
      </c>
      <c r="J149" s="1">
        <v>88</v>
      </c>
      <c r="K149" s="1">
        <v>61</v>
      </c>
      <c r="L149" s="1">
        <v>1</v>
      </c>
      <c r="M149" s="1">
        <f t="shared" si="10"/>
        <v>23.4375</v>
      </c>
    </row>
    <row r="150" spans="1:13" x14ac:dyDescent="0.2">
      <c r="A150" s="1">
        <v>149</v>
      </c>
      <c r="B150" s="1" t="s">
        <v>6</v>
      </c>
      <c r="C150" s="1" t="str">
        <f t="shared" si="8"/>
        <v>1962</v>
      </c>
      <c r="D150" s="1">
        <f t="shared" si="9"/>
        <v>61</v>
      </c>
      <c r="E150" s="2">
        <v>22825</v>
      </c>
      <c r="F150" s="1">
        <v>12</v>
      </c>
      <c r="G150" s="1">
        <v>1</v>
      </c>
      <c r="H150" s="3">
        <v>27600</v>
      </c>
      <c r="I150" s="3">
        <v>15000</v>
      </c>
      <c r="J150" s="1">
        <v>87</v>
      </c>
      <c r="K150" s="1">
        <v>75</v>
      </c>
      <c r="L150" s="1">
        <v>0</v>
      </c>
      <c r="M150" s="1">
        <f t="shared" si="10"/>
        <v>19.672131147540984</v>
      </c>
    </row>
    <row r="151" spans="1:13" x14ac:dyDescent="0.2">
      <c r="A151" s="1">
        <v>150</v>
      </c>
      <c r="B151" s="1" t="s">
        <v>6</v>
      </c>
      <c r="C151" s="1" t="str">
        <f t="shared" si="8"/>
        <v>1954</v>
      </c>
      <c r="D151" s="1">
        <f t="shared" si="9"/>
        <v>69</v>
      </c>
      <c r="E151" s="2">
        <v>19788</v>
      </c>
      <c r="F151" s="1">
        <v>12</v>
      </c>
      <c r="G151" s="1">
        <v>1</v>
      </c>
      <c r="H151" s="3">
        <v>25800</v>
      </c>
      <c r="I151" s="3">
        <v>15000</v>
      </c>
      <c r="J151" s="1">
        <v>87</v>
      </c>
      <c r="K151" s="1">
        <v>143</v>
      </c>
      <c r="L151" s="1">
        <v>0</v>
      </c>
      <c r="M151" s="1">
        <f t="shared" si="10"/>
        <v>17.391304347826086</v>
      </c>
    </row>
    <row r="152" spans="1:13" x14ac:dyDescent="0.2">
      <c r="A152" s="1">
        <v>151</v>
      </c>
      <c r="B152" s="1" t="s">
        <v>6</v>
      </c>
      <c r="C152" s="1" t="str">
        <f t="shared" si="8"/>
        <v>1954</v>
      </c>
      <c r="D152" s="1">
        <f t="shared" si="9"/>
        <v>69</v>
      </c>
      <c r="E152" s="2">
        <v>19952</v>
      </c>
      <c r="F152" s="1">
        <v>16</v>
      </c>
      <c r="G152" s="1">
        <v>3</v>
      </c>
      <c r="H152" s="3">
        <v>42300</v>
      </c>
      <c r="I152" s="3">
        <v>26250</v>
      </c>
      <c r="J152" s="1">
        <v>87</v>
      </c>
      <c r="K152" s="1">
        <v>126</v>
      </c>
      <c r="L152" s="1">
        <v>0</v>
      </c>
      <c r="M152" s="1">
        <f t="shared" si="10"/>
        <v>23.188405797101449</v>
      </c>
    </row>
    <row r="153" spans="1:13" x14ac:dyDescent="0.2">
      <c r="A153" s="1">
        <v>152</v>
      </c>
      <c r="B153" s="1" t="s">
        <v>6</v>
      </c>
      <c r="C153" s="1" t="str">
        <f t="shared" si="8"/>
        <v>1929</v>
      </c>
      <c r="D153" s="1">
        <f t="shared" si="9"/>
        <v>94</v>
      </c>
      <c r="E153" s="2">
        <v>10716</v>
      </c>
      <c r="F153" s="1">
        <v>8</v>
      </c>
      <c r="G153" s="1">
        <v>2</v>
      </c>
      <c r="H153" s="3">
        <v>30750</v>
      </c>
      <c r="I153" s="3">
        <v>15000</v>
      </c>
      <c r="J153" s="1">
        <v>87</v>
      </c>
      <c r="K153" s="1">
        <v>451</v>
      </c>
      <c r="L153" s="1">
        <v>0</v>
      </c>
      <c r="M153" s="1">
        <f t="shared" si="10"/>
        <v>8.5106382978723403</v>
      </c>
    </row>
    <row r="154" spans="1:13" x14ac:dyDescent="0.2">
      <c r="A154" s="1">
        <v>153</v>
      </c>
      <c r="B154" s="1" t="s">
        <v>7</v>
      </c>
      <c r="C154" s="1" t="str">
        <f t="shared" si="8"/>
        <v>1967</v>
      </c>
      <c r="D154" s="1">
        <f t="shared" si="9"/>
        <v>56</v>
      </c>
      <c r="E154" s="2">
        <v>24605</v>
      </c>
      <c r="F154" s="1">
        <v>12</v>
      </c>
      <c r="G154" s="1">
        <v>1</v>
      </c>
      <c r="H154" s="3">
        <v>26700</v>
      </c>
      <c r="I154" s="3">
        <v>12900</v>
      </c>
      <c r="J154" s="1">
        <v>87</v>
      </c>
      <c r="K154" s="1">
        <v>18</v>
      </c>
      <c r="L154" s="1">
        <v>0</v>
      </c>
      <c r="M154" s="1">
        <f t="shared" si="10"/>
        <v>21.428571428571427</v>
      </c>
    </row>
    <row r="155" spans="1:13" x14ac:dyDescent="0.2">
      <c r="A155" s="1">
        <v>154</v>
      </c>
      <c r="B155" s="1" t="s">
        <v>7</v>
      </c>
      <c r="C155" s="1" t="str">
        <f t="shared" si="8"/>
        <v>1940</v>
      </c>
      <c r="D155" s="1">
        <f t="shared" si="9"/>
        <v>83</v>
      </c>
      <c r="E155" s="2">
        <v>14769</v>
      </c>
      <c r="F155" s="1">
        <v>12</v>
      </c>
      <c r="G155" s="1">
        <v>1</v>
      </c>
      <c r="H155" s="3">
        <v>20850</v>
      </c>
      <c r="I155" s="3">
        <v>12000</v>
      </c>
      <c r="J155" s="1">
        <v>87</v>
      </c>
      <c r="K155" s="1">
        <v>163</v>
      </c>
      <c r="L155" s="1">
        <v>0</v>
      </c>
      <c r="M155" s="1">
        <f t="shared" si="10"/>
        <v>14.457831325301203</v>
      </c>
    </row>
    <row r="156" spans="1:13" x14ac:dyDescent="0.2">
      <c r="A156" s="1">
        <v>155</v>
      </c>
      <c r="B156" s="1" t="s">
        <v>6</v>
      </c>
      <c r="C156" s="1" t="str">
        <f t="shared" si="8"/>
        <v>1963</v>
      </c>
      <c r="D156" s="1">
        <f t="shared" si="9"/>
        <v>60</v>
      </c>
      <c r="E156" s="2">
        <v>23076</v>
      </c>
      <c r="F156" s="1">
        <v>15</v>
      </c>
      <c r="G156" s="1">
        <v>1</v>
      </c>
      <c r="H156" s="3">
        <v>35250</v>
      </c>
      <c r="I156" s="3">
        <v>15000</v>
      </c>
      <c r="J156" s="1">
        <v>87</v>
      </c>
      <c r="K156" s="1">
        <v>54</v>
      </c>
      <c r="L156" s="1">
        <v>1</v>
      </c>
      <c r="M156" s="1">
        <f t="shared" si="10"/>
        <v>25</v>
      </c>
    </row>
    <row r="157" spans="1:13" x14ac:dyDescent="0.2">
      <c r="A157" s="1">
        <v>156</v>
      </c>
      <c r="B157" s="1" t="s">
        <v>6</v>
      </c>
      <c r="C157" s="1" t="str">
        <f t="shared" si="8"/>
        <v>1963</v>
      </c>
      <c r="D157" s="1">
        <f t="shared" si="9"/>
        <v>60</v>
      </c>
      <c r="E157" s="2">
        <v>23023</v>
      </c>
      <c r="F157" s="1">
        <v>15</v>
      </c>
      <c r="G157" s="1">
        <v>1</v>
      </c>
      <c r="H157" s="3">
        <v>26700</v>
      </c>
      <c r="I157" s="3">
        <v>15000</v>
      </c>
      <c r="J157" s="1">
        <v>87</v>
      </c>
      <c r="K157" s="1">
        <v>56</v>
      </c>
      <c r="L157" s="1">
        <v>1</v>
      </c>
      <c r="M157" s="1">
        <f t="shared" si="10"/>
        <v>25</v>
      </c>
    </row>
    <row r="158" spans="1:13" x14ac:dyDescent="0.2">
      <c r="A158" s="1">
        <v>157</v>
      </c>
      <c r="B158" s="1" t="s">
        <v>7</v>
      </c>
      <c r="C158" s="1" t="str">
        <f t="shared" si="8"/>
        <v>1967</v>
      </c>
      <c r="D158" s="1">
        <f t="shared" si="9"/>
        <v>56</v>
      </c>
      <c r="E158" s="2">
        <v>24655</v>
      </c>
      <c r="F158" s="1">
        <v>12</v>
      </c>
      <c r="G158" s="1">
        <v>1</v>
      </c>
      <c r="H158" s="3">
        <v>26550</v>
      </c>
      <c r="I158" s="3">
        <v>13050</v>
      </c>
      <c r="J158" s="1">
        <v>87</v>
      </c>
      <c r="K158" s="1">
        <v>11</v>
      </c>
      <c r="L158" s="1">
        <v>1</v>
      </c>
      <c r="M158" s="1">
        <f t="shared" si="10"/>
        <v>21.428571428571427</v>
      </c>
    </row>
    <row r="159" spans="1:13" x14ac:dyDescent="0.2">
      <c r="A159" s="1">
        <v>158</v>
      </c>
      <c r="B159" s="1" t="s">
        <v>7</v>
      </c>
      <c r="C159" s="1" t="str">
        <f t="shared" si="8"/>
        <v>1964</v>
      </c>
      <c r="D159" s="1">
        <f t="shared" si="9"/>
        <v>59</v>
      </c>
      <c r="E159" s="2">
        <v>23640</v>
      </c>
      <c r="F159" s="1">
        <v>12</v>
      </c>
      <c r="G159" s="1">
        <v>1</v>
      </c>
      <c r="H159" s="3">
        <v>27750</v>
      </c>
      <c r="I159" s="3">
        <v>12000</v>
      </c>
      <c r="J159" s="1">
        <v>87</v>
      </c>
      <c r="K159" s="1">
        <v>11</v>
      </c>
      <c r="L159" s="1">
        <v>1</v>
      </c>
      <c r="M159" s="1">
        <f t="shared" si="10"/>
        <v>20.33898305084746</v>
      </c>
    </row>
    <row r="160" spans="1:13" x14ac:dyDescent="0.2">
      <c r="A160" s="1">
        <v>159</v>
      </c>
      <c r="B160" s="1" t="s">
        <v>7</v>
      </c>
      <c r="C160" s="1" t="str">
        <f t="shared" si="8"/>
        <v>1951</v>
      </c>
      <c r="D160" s="1">
        <f t="shared" si="9"/>
        <v>72</v>
      </c>
      <c r="E160" s="2">
        <v>18641</v>
      </c>
      <c r="F160" s="1">
        <v>16</v>
      </c>
      <c r="G160" s="1">
        <v>1</v>
      </c>
      <c r="H160" s="3">
        <v>25050</v>
      </c>
      <c r="I160" s="3">
        <v>12750</v>
      </c>
      <c r="J160" s="1">
        <v>87</v>
      </c>
      <c r="K160" s="1">
        <v>123</v>
      </c>
      <c r="L160" s="1">
        <v>1</v>
      </c>
      <c r="M160" s="1">
        <f t="shared" si="10"/>
        <v>22.222222222222221</v>
      </c>
    </row>
    <row r="161" spans="1:13" x14ac:dyDescent="0.2">
      <c r="A161" s="1">
        <v>160</v>
      </c>
      <c r="B161" s="1" t="s">
        <v>6</v>
      </c>
      <c r="C161" s="1" t="str">
        <f t="shared" si="8"/>
        <v>1951</v>
      </c>
      <c r="D161" s="1">
        <f t="shared" si="9"/>
        <v>72</v>
      </c>
      <c r="E161" s="2">
        <v>18867</v>
      </c>
      <c r="F161" s="1">
        <v>16</v>
      </c>
      <c r="G161" s="1">
        <v>3</v>
      </c>
      <c r="H161" s="3">
        <v>66000</v>
      </c>
      <c r="I161" s="3">
        <v>47490</v>
      </c>
      <c r="J161" s="1">
        <v>86</v>
      </c>
      <c r="K161" s="1">
        <v>150</v>
      </c>
      <c r="L161" s="1">
        <v>0</v>
      </c>
      <c r="M161" s="1">
        <f t="shared" si="10"/>
        <v>22.222222222222221</v>
      </c>
    </row>
    <row r="162" spans="1:13" x14ac:dyDescent="0.2">
      <c r="A162" s="1">
        <v>161</v>
      </c>
      <c r="B162" s="1" t="s">
        <v>6</v>
      </c>
      <c r="C162" s="1" t="str">
        <f t="shared" si="8"/>
        <v>1963</v>
      </c>
      <c r="D162" s="1">
        <f t="shared" ref="D162:D193" si="11">2023-C162</f>
        <v>60</v>
      </c>
      <c r="E162" s="2">
        <v>23053</v>
      </c>
      <c r="F162" s="1">
        <v>16</v>
      </c>
      <c r="G162" s="1">
        <v>1</v>
      </c>
      <c r="H162" s="3">
        <v>52650</v>
      </c>
      <c r="I162" s="3">
        <v>19500</v>
      </c>
      <c r="J162" s="1">
        <v>86</v>
      </c>
      <c r="K162" s="1">
        <v>20</v>
      </c>
      <c r="L162" s="1">
        <v>0</v>
      </c>
      <c r="M162" s="1">
        <f t="shared" si="10"/>
        <v>26.666666666666668</v>
      </c>
    </row>
    <row r="163" spans="1:13" x14ac:dyDescent="0.2">
      <c r="A163" s="1">
        <v>162</v>
      </c>
      <c r="B163" s="1" t="s">
        <v>6</v>
      </c>
      <c r="C163" s="1" t="str">
        <f t="shared" si="8"/>
        <v>1961</v>
      </c>
      <c r="D163" s="1">
        <f t="shared" si="11"/>
        <v>62</v>
      </c>
      <c r="E163" s="2">
        <v>22426</v>
      </c>
      <c r="F163" s="1">
        <v>16</v>
      </c>
      <c r="G163" s="1">
        <v>3</v>
      </c>
      <c r="H163" s="3">
        <v>45625</v>
      </c>
      <c r="I163" s="3">
        <v>23250</v>
      </c>
      <c r="J163" s="1">
        <v>86</v>
      </c>
      <c r="K163" s="1">
        <v>60</v>
      </c>
      <c r="L163" s="1">
        <v>0</v>
      </c>
      <c r="M163" s="1">
        <f t="shared" si="10"/>
        <v>25.806451612903224</v>
      </c>
    </row>
    <row r="164" spans="1:13" x14ac:dyDescent="0.2">
      <c r="A164" s="1">
        <v>163</v>
      </c>
      <c r="B164" s="1" t="s">
        <v>6</v>
      </c>
      <c r="C164" s="1" t="str">
        <f t="shared" si="8"/>
        <v>1965</v>
      </c>
      <c r="D164" s="1">
        <f t="shared" si="11"/>
        <v>58</v>
      </c>
      <c r="E164" s="2">
        <v>24056</v>
      </c>
      <c r="F164" s="1">
        <v>15</v>
      </c>
      <c r="G164" s="1">
        <v>1</v>
      </c>
      <c r="H164" s="3">
        <v>30900</v>
      </c>
      <c r="I164" s="3">
        <v>15000</v>
      </c>
      <c r="J164" s="1">
        <v>86</v>
      </c>
      <c r="K164" s="1">
        <v>25</v>
      </c>
      <c r="L164" s="1">
        <v>0</v>
      </c>
      <c r="M164" s="1">
        <f t="shared" si="10"/>
        <v>25.862068965517242</v>
      </c>
    </row>
    <row r="165" spans="1:13" x14ac:dyDescent="0.2">
      <c r="A165" s="1">
        <v>164</v>
      </c>
      <c r="B165" s="1" t="s">
        <v>7</v>
      </c>
      <c r="C165" s="1" t="str">
        <f t="shared" si="8"/>
        <v>1965</v>
      </c>
      <c r="D165" s="1">
        <f t="shared" si="11"/>
        <v>58</v>
      </c>
      <c r="E165" s="2">
        <v>23967</v>
      </c>
      <c r="F165" s="1">
        <v>15</v>
      </c>
      <c r="G165" s="1">
        <v>1</v>
      </c>
      <c r="H165" s="3">
        <v>29400</v>
      </c>
      <c r="I165" s="3">
        <v>16500</v>
      </c>
      <c r="J165" s="1">
        <v>86</v>
      </c>
      <c r="K165" s="1">
        <v>24</v>
      </c>
      <c r="L165" s="1">
        <v>0</v>
      </c>
      <c r="M165" s="1">
        <f t="shared" si="10"/>
        <v>25.862068965517242</v>
      </c>
    </row>
    <row r="166" spans="1:13" x14ac:dyDescent="0.2">
      <c r="A166" s="1">
        <v>165</v>
      </c>
      <c r="B166" s="1" t="s">
        <v>7</v>
      </c>
      <c r="C166" s="1" t="str">
        <f t="shared" si="8"/>
        <v>1966</v>
      </c>
      <c r="D166" s="1">
        <f t="shared" si="11"/>
        <v>57</v>
      </c>
      <c r="E166" s="2">
        <v>24226</v>
      </c>
      <c r="F166" s="1">
        <v>15</v>
      </c>
      <c r="G166" s="1">
        <v>1</v>
      </c>
      <c r="H166" s="3">
        <v>33300</v>
      </c>
      <c r="I166" s="3">
        <v>13500</v>
      </c>
      <c r="J166" s="1">
        <v>86</v>
      </c>
      <c r="K166" s="1">
        <v>24</v>
      </c>
      <c r="L166" s="1">
        <v>0</v>
      </c>
      <c r="M166" s="1">
        <f t="shared" si="10"/>
        <v>26.315789473684209</v>
      </c>
    </row>
    <row r="167" spans="1:13" x14ac:dyDescent="0.2">
      <c r="A167" s="1">
        <v>166</v>
      </c>
      <c r="B167" s="1" t="s">
        <v>7</v>
      </c>
      <c r="C167" s="1" t="str">
        <f t="shared" si="8"/>
        <v>1942</v>
      </c>
      <c r="D167" s="1">
        <f t="shared" si="11"/>
        <v>81</v>
      </c>
      <c r="E167" s="2">
        <v>15534</v>
      </c>
      <c r="F167" s="1">
        <v>12</v>
      </c>
      <c r="G167" s="1">
        <v>1</v>
      </c>
      <c r="H167" s="3">
        <v>21900</v>
      </c>
      <c r="I167" s="3">
        <v>9750</v>
      </c>
      <c r="J167" s="1">
        <v>86</v>
      </c>
      <c r="K167" s="1">
        <v>156</v>
      </c>
      <c r="L167" s="1">
        <v>0</v>
      </c>
      <c r="M167" s="1">
        <f t="shared" si="10"/>
        <v>14.814814814814813</v>
      </c>
    </row>
    <row r="168" spans="1:13" x14ac:dyDescent="0.2">
      <c r="A168" s="1">
        <v>167</v>
      </c>
      <c r="B168" s="1" t="s">
        <v>7</v>
      </c>
      <c r="C168" s="1" t="str">
        <f t="shared" si="8"/>
        <v>1932</v>
      </c>
      <c r="D168" s="1">
        <f>2023-1955</f>
        <v>68</v>
      </c>
      <c r="E168" s="2">
        <v>11927</v>
      </c>
      <c r="F168" s="1">
        <v>12</v>
      </c>
      <c r="G168" s="1">
        <v>1</v>
      </c>
      <c r="H168" s="3">
        <v>18150</v>
      </c>
      <c r="I168" s="3">
        <v>9750</v>
      </c>
      <c r="J168" s="1">
        <v>86</v>
      </c>
      <c r="K168" s="1">
        <v>72</v>
      </c>
      <c r="L168" s="1">
        <v>0</v>
      </c>
      <c r="M168" s="1">
        <f t="shared" si="10"/>
        <v>17.647058823529413</v>
      </c>
    </row>
    <row r="169" spans="1:13" x14ac:dyDescent="0.2">
      <c r="A169" s="1">
        <v>168</v>
      </c>
      <c r="B169" s="1" t="s">
        <v>7</v>
      </c>
      <c r="C169" s="1" t="str">
        <f t="shared" si="8"/>
        <v>1962</v>
      </c>
      <c r="D169" s="1">
        <f t="shared" ref="D169:D232" si="12">2023-C169</f>
        <v>61</v>
      </c>
      <c r="E169" s="2">
        <v>22759</v>
      </c>
      <c r="F169" s="1">
        <v>16</v>
      </c>
      <c r="G169" s="1">
        <v>3</v>
      </c>
      <c r="H169" s="3">
        <v>46875</v>
      </c>
      <c r="I169" s="3">
        <v>17250</v>
      </c>
      <c r="J169" s="1">
        <v>86</v>
      </c>
      <c r="K169" s="1">
        <v>19</v>
      </c>
      <c r="L169" s="1">
        <v>0</v>
      </c>
      <c r="M169" s="1">
        <f t="shared" si="10"/>
        <v>26.229508196721312</v>
      </c>
    </row>
    <row r="170" spans="1:13" x14ac:dyDescent="0.2">
      <c r="A170" s="1">
        <v>169</v>
      </c>
      <c r="B170" s="1" t="s">
        <v>6</v>
      </c>
      <c r="C170" s="1" t="str">
        <f t="shared" si="8"/>
        <v>1965</v>
      </c>
      <c r="D170" s="1">
        <f t="shared" si="12"/>
        <v>58</v>
      </c>
      <c r="E170" s="2">
        <v>23885</v>
      </c>
      <c r="F170" s="1">
        <v>12</v>
      </c>
      <c r="G170" s="1">
        <v>1</v>
      </c>
      <c r="H170" s="3">
        <v>25500</v>
      </c>
      <c r="I170" s="3">
        <v>14400</v>
      </c>
      <c r="J170" s="1">
        <v>86</v>
      </c>
      <c r="K170" s="1">
        <v>37</v>
      </c>
      <c r="L170" s="1">
        <v>1</v>
      </c>
      <c r="M170" s="1">
        <f t="shared" si="10"/>
        <v>20.689655172413794</v>
      </c>
    </row>
    <row r="171" spans="1:13" x14ac:dyDescent="0.2">
      <c r="A171" s="1">
        <v>170</v>
      </c>
      <c r="B171" s="1" t="s">
        <v>6</v>
      </c>
      <c r="C171" s="1" t="str">
        <f t="shared" si="8"/>
        <v>1964</v>
      </c>
      <c r="D171" s="1">
        <f t="shared" si="12"/>
        <v>59</v>
      </c>
      <c r="E171" s="2">
        <v>23541</v>
      </c>
      <c r="F171" s="1">
        <v>12</v>
      </c>
      <c r="G171" s="1">
        <v>1</v>
      </c>
      <c r="H171" s="3">
        <v>26550</v>
      </c>
      <c r="I171" s="3">
        <v>15000</v>
      </c>
      <c r="J171" s="1">
        <v>86</v>
      </c>
      <c r="K171" s="1">
        <v>38</v>
      </c>
      <c r="L171" s="1">
        <v>1</v>
      </c>
      <c r="M171" s="1">
        <f t="shared" si="10"/>
        <v>20.33898305084746</v>
      </c>
    </row>
    <row r="172" spans="1:13" x14ac:dyDescent="0.2">
      <c r="A172" s="1">
        <v>171</v>
      </c>
      <c r="B172" s="1" t="s">
        <v>6</v>
      </c>
      <c r="C172" s="1" t="str">
        <f t="shared" si="8"/>
        <v>1930</v>
      </c>
      <c r="D172" s="1">
        <f t="shared" si="12"/>
        <v>93</v>
      </c>
      <c r="E172" s="2">
        <v>10979</v>
      </c>
      <c r="F172" s="1">
        <v>12</v>
      </c>
      <c r="G172" s="1">
        <v>1</v>
      </c>
      <c r="H172" s="3">
        <v>26700</v>
      </c>
      <c r="I172" s="3">
        <v>13500</v>
      </c>
      <c r="J172" s="1">
        <v>86</v>
      </c>
      <c r="K172" s="1">
        <v>367</v>
      </c>
      <c r="L172" s="1">
        <v>1</v>
      </c>
      <c r="M172" s="1">
        <f t="shared" si="10"/>
        <v>12.903225806451612</v>
      </c>
    </row>
    <row r="173" spans="1:13" x14ac:dyDescent="0.2">
      <c r="A173" s="1">
        <v>172</v>
      </c>
      <c r="B173" s="1" t="s">
        <v>7</v>
      </c>
      <c r="C173" s="1" t="str">
        <f t="shared" si="8"/>
        <v>1953</v>
      </c>
      <c r="D173" s="1">
        <f t="shared" si="12"/>
        <v>70</v>
      </c>
      <c r="E173" s="2">
        <v>19523</v>
      </c>
      <c r="F173" s="1">
        <v>15</v>
      </c>
      <c r="G173" s="1">
        <v>1</v>
      </c>
      <c r="H173" s="3">
        <v>29850</v>
      </c>
      <c r="I173" s="3">
        <v>15000</v>
      </c>
      <c r="J173" s="1">
        <v>86</v>
      </c>
      <c r="K173" s="1">
        <v>79</v>
      </c>
      <c r="L173" s="1">
        <v>1</v>
      </c>
      <c r="M173" s="1">
        <f t="shared" si="10"/>
        <v>21.428571428571427</v>
      </c>
    </row>
    <row r="174" spans="1:13" x14ac:dyDescent="0.2">
      <c r="A174" s="1">
        <v>173</v>
      </c>
      <c r="B174" s="1" t="s">
        <v>6</v>
      </c>
      <c r="C174" s="1" t="str">
        <f t="shared" si="8"/>
        <v>1950</v>
      </c>
      <c r="D174" s="1">
        <f t="shared" si="12"/>
        <v>73</v>
      </c>
      <c r="E174" s="2">
        <v>18278</v>
      </c>
      <c r="F174" s="1">
        <v>20</v>
      </c>
      <c r="G174" s="1">
        <v>3</v>
      </c>
      <c r="H174" s="3">
        <v>69250</v>
      </c>
      <c r="I174" s="3">
        <v>42480</v>
      </c>
      <c r="J174" s="1">
        <v>85</v>
      </c>
      <c r="K174" s="1">
        <v>134</v>
      </c>
      <c r="L174" s="1">
        <v>0</v>
      </c>
      <c r="M174" s="1">
        <f t="shared" si="10"/>
        <v>27.397260273972602</v>
      </c>
    </row>
    <row r="175" spans="1:13" x14ac:dyDescent="0.2">
      <c r="A175" s="1">
        <v>174</v>
      </c>
      <c r="B175" s="1" t="s">
        <v>6</v>
      </c>
      <c r="C175" s="1" t="str">
        <f t="shared" si="8"/>
        <v>1935</v>
      </c>
      <c r="D175" s="1">
        <f t="shared" si="12"/>
        <v>88</v>
      </c>
      <c r="E175" s="2">
        <v>12791</v>
      </c>
      <c r="F175" s="1">
        <v>8</v>
      </c>
      <c r="G175" s="1">
        <v>2</v>
      </c>
      <c r="H175" s="3">
        <v>31950</v>
      </c>
      <c r="I175" s="3">
        <v>15000</v>
      </c>
      <c r="J175" s="1">
        <v>85</v>
      </c>
      <c r="K175" s="1">
        <v>438</v>
      </c>
      <c r="L175" s="1">
        <v>0</v>
      </c>
      <c r="M175" s="1">
        <f t="shared" si="10"/>
        <v>9.0909090909090917</v>
      </c>
    </row>
    <row r="176" spans="1:13" x14ac:dyDescent="0.2">
      <c r="A176" s="1">
        <v>175</v>
      </c>
      <c r="B176" s="1" t="s">
        <v>6</v>
      </c>
      <c r="C176" s="1" t="str">
        <f t="shared" si="8"/>
        <v>1938</v>
      </c>
      <c r="D176" s="1">
        <f t="shared" si="12"/>
        <v>85</v>
      </c>
      <c r="E176" s="2">
        <v>13888</v>
      </c>
      <c r="F176" s="1">
        <v>8</v>
      </c>
      <c r="G176" s="1">
        <v>1</v>
      </c>
      <c r="H176" s="3">
        <v>26250</v>
      </c>
      <c r="I176" s="3">
        <v>15600</v>
      </c>
      <c r="J176" s="1">
        <v>85</v>
      </c>
      <c r="K176" s="1">
        <v>171</v>
      </c>
      <c r="L176" s="1">
        <v>0</v>
      </c>
      <c r="M176" s="1">
        <f t="shared" si="10"/>
        <v>9.4117647058823533</v>
      </c>
    </row>
    <row r="177" spans="1:13" x14ac:dyDescent="0.2">
      <c r="A177" s="1">
        <v>176</v>
      </c>
      <c r="B177" s="1" t="s">
        <v>7</v>
      </c>
      <c r="C177" s="1" t="str">
        <f t="shared" si="8"/>
        <v>1962</v>
      </c>
      <c r="D177" s="1">
        <f t="shared" si="12"/>
        <v>61</v>
      </c>
      <c r="E177" s="2">
        <v>22924</v>
      </c>
      <c r="F177" s="1">
        <v>16</v>
      </c>
      <c r="G177" s="1">
        <v>1</v>
      </c>
      <c r="H177" s="3">
        <v>35700</v>
      </c>
      <c r="I177" s="3">
        <v>17250</v>
      </c>
      <c r="J177" s="1">
        <v>85</v>
      </c>
      <c r="K177" s="1">
        <v>19</v>
      </c>
      <c r="L177" s="1">
        <v>0</v>
      </c>
      <c r="M177" s="1">
        <f t="shared" si="10"/>
        <v>26.229508196721312</v>
      </c>
    </row>
    <row r="178" spans="1:13" x14ac:dyDescent="0.2">
      <c r="A178" s="1">
        <v>177</v>
      </c>
      <c r="B178" s="1" t="s">
        <v>7</v>
      </c>
      <c r="C178" s="1" t="str">
        <f t="shared" si="8"/>
        <v>1962</v>
      </c>
      <c r="D178" s="1">
        <f t="shared" si="12"/>
        <v>61</v>
      </c>
      <c r="E178" s="2">
        <v>22869</v>
      </c>
      <c r="F178" s="1">
        <v>12</v>
      </c>
      <c r="G178" s="1">
        <v>1</v>
      </c>
      <c r="H178" s="3">
        <v>28500</v>
      </c>
      <c r="I178" s="3">
        <v>16500</v>
      </c>
      <c r="J178" s="1">
        <v>85</v>
      </c>
      <c r="K178" s="1">
        <v>69</v>
      </c>
      <c r="L178" s="1">
        <v>0</v>
      </c>
      <c r="M178" s="1">
        <f t="shared" si="10"/>
        <v>19.672131147540984</v>
      </c>
    </row>
    <row r="179" spans="1:13" x14ac:dyDescent="0.2">
      <c r="A179" s="1">
        <v>178</v>
      </c>
      <c r="B179" s="1" t="s">
        <v>7</v>
      </c>
      <c r="C179" s="1" t="str">
        <f t="shared" si="8"/>
        <v>1938</v>
      </c>
      <c r="D179" s="1">
        <f t="shared" si="12"/>
        <v>85</v>
      </c>
      <c r="E179" s="2">
        <v>13897</v>
      </c>
      <c r="F179" s="1">
        <v>12</v>
      </c>
      <c r="G179" s="1">
        <v>1</v>
      </c>
      <c r="H179" s="3">
        <v>17100</v>
      </c>
      <c r="I179" s="3">
        <v>10200</v>
      </c>
      <c r="J179" s="1">
        <v>85</v>
      </c>
      <c r="K179" s="1">
        <v>72</v>
      </c>
      <c r="L179" s="1">
        <v>0</v>
      </c>
      <c r="M179" s="1">
        <f t="shared" si="10"/>
        <v>14.117647058823529</v>
      </c>
    </row>
    <row r="180" spans="1:13" x14ac:dyDescent="0.2">
      <c r="A180" s="1">
        <v>179</v>
      </c>
      <c r="B180" s="1" t="s">
        <v>6</v>
      </c>
      <c r="C180" s="1" t="str">
        <f t="shared" si="8"/>
        <v>1965</v>
      </c>
      <c r="D180" s="1">
        <f t="shared" si="12"/>
        <v>58</v>
      </c>
      <c r="E180" s="2">
        <v>23761</v>
      </c>
      <c r="F180" s="1">
        <v>12</v>
      </c>
      <c r="G180" s="1">
        <v>1</v>
      </c>
      <c r="H180" s="3">
        <v>25200</v>
      </c>
      <c r="I180" s="3">
        <v>13050</v>
      </c>
      <c r="J180" s="1">
        <v>85</v>
      </c>
      <c r="K180" s="1">
        <v>29</v>
      </c>
      <c r="L180" s="1">
        <v>1</v>
      </c>
      <c r="M180" s="1">
        <f t="shared" si="10"/>
        <v>20.689655172413794</v>
      </c>
    </row>
    <row r="181" spans="1:13" x14ac:dyDescent="0.2">
      <c r="A181" s="1">
        <v>180</v>
      </c>
      <c r="B181" s="1" t="s">
        <v>7</v>
      </c>
      <c r="C181" s="1" t="str">
        <f t="shared" si="8"/>
        <v>1960</v>
      </c>
      <c r="D181" s="1">
        <f t="shared" si="12"/>
        <v>63</v>
      </c>
      <c r="E181" s="2">
        <v>21938</v>
      </c>
      <c r="F181" s="1">
        <v>12</v>
      </c>
      <c r="G181" s="1">
        <v>1</v>
      </c>
      <c r="H181" s="3">
        <v>24000</v>
      </c>
      <c r="I181" s="3">
        <v>12750</v>
      </c>
      <c r="J181" s="1">
        <v>85</v>
      </c>
      <c r="K181" s="1">
        <v>59</v>
      </c>
      <c r="L181" s="1">
        <v>1</v>
      </c>
      <c r="M181" s="1">
        <f t="shared" si="10"/>
        <v>19.047619047619047</v>
      </c>
    </row>
    <row r="182" spans="1:13" x14ac:dyDescent="0.2">
      <c r="A182" s="1">
        <v>181</v>
      </c>
      <c r="B182" s="1" t="s">
        <v>7</v>
      </c>
      <c r="C182" s="1" t="str">
        <f t="shared" si="8"/>
        <v>1939</v>
      </c>
      <c r="D182" s="1">
        <f t="shared" si="12"/>
        <v>84</v>
      </c>
      <c r="E182" s="2">
        <v>14249</v>
      </c>
      <c r="F182" s="1">
        <v>12</v>
      </c>
      <c r="G182" s="1">
        <v>1</v>
      </c>
      <c r="H182" s="3">
        <v>27450</v>
      </c>
      <c r="I182" s="3">
        <v>10200</v>
      </c>
      <c r="J182" s="1">
        <v>85</v>
      </c>
      <c r="K182" s="1">
        <v>101</v>
      </c>
      <c r="L182" s="1">
        <v>1</v>
      </c>
      <c r="M182" s="1">
        <f t="shared" si="10"/>
        <v>14.285714285714285</v>
      </c>
    </row>
    <row r="183" spans="1:13" x14ac:dyDescent="0.2">
      <c r="A183" s="1">
        <v>182</v>
      </c>
      <c r="B183" s="1" t="s">
        <v>7</v>
      </c>
      <c r="C183" s="1" t="str">
        <f t="shared" si="8"/>
        <v>1943</v>
      </c>
      <c r="D183" s="1">
        <f t="shared" si="12"/>
        <v>80</v>
      </c>
      <c r="E183" s="2">
        <v>15773</v>
      </c>
      <c r="F183" s="1">
        <v>12</v>
      </c>
      <c r="G183" s="1">
        <v>1</v>
      </c>
      <c r="H183" s="3">
        <v>18450</v>
      </c>
      <c r="I183" s="3">
        <v>10200</v>
      </c>
      <c r="J183" s="1">
        <v>85</v>
      </c>
      <c r="K183" s="1">
        <v>228</v>
      </c>
      <c r="L183" s="1">
        <v>1</v>
      </c>
      <c r="M183" s="1">
        <f t="shared" si="10"/>
        <v>15</v>
      </c>
    </row>
    <row r="184" spans="1:13" x14ac:dyDescent="0.2">
      <c r="A184" s="1">
        <v>183</v>
      </c>
      <c r="B184" s="1" t="s">
        <v>6</v>
      </c>
      <c r="C184" s="1" t="str">
        <f t="shared" si="8"/>
        <v>1960</v>
      </c>
      <c r="D184" s="1">
        <f t="shared" si="12"/>
        <v>63</v>
      </c>
      <c r="E184" s="2">
        <v>21976</v>
      </c>
      <c r="F184" s="1">
        <v>15</v>
      </c>
      <c r="G184" s="1">
        <v>1</v>
      </c>
      <c r="H184" s="3">
        <v>39300</v>
      </c>
      <c r="I184" s="3">
        <v>15750</v>
      </c>
      <c r="J184" s="1">
        <v>84</v>
      </c>
      <c r="K184" s="1">
        <v>72</v>
      </c>
      <c r="L184" s="1">
        <v>0</v>
      </c>
      <c r="M184" s="1">
        <f t="shared" si="10"/>
        <v>23.809523809523807</v>
      </c>
    </row>
    <row r="185" spans="1:13" x14ac:dyDescent="0.2">
      <c r="A185" s="1">
        <v>184</v>
      </c>
      <c r="B185" s="1" t="s">
        <v>6</v>
      </c>
      <c r="C185" s="1" t="str">
        <f t="shared" si="8"/>
        <v>1964</v>
      </c>
      <c r="D185" s="1">
        <f t="shared" si="12"/>
        <v>59</v>
      </c>
      <c r="E185" s="2">
        <v>23686</v>
      </c>
      <c r="F185" s="1">
        <v>15</v>
      </c>
      <c r="G185" s="1">
        <v>1</v>
      </c>
      <c r="H185" s="3">
        <v>38850</v>
      </c>
      <c r="I185" s="3">
        <v>15000</v>
      </c>
      <c r="J185" s="1">
        <v>84</v>
      </c>
      <c r="K185" s="1">
        <v>53</v>
      </c>
      <c r="L185" s="1">
        <v>0</v>
      </c>
      <c r="M185" s="1">
        <f t="shared" si="10"/>
        <v>25.423728813559322</v>
      </c>
    </row>
    <row r="186" spans="1:13" x14ac:dyDescent="0.2">
      <c r="A186" s="1">
        <v>185</v>
      </c>
      <c r="B186" s="1" t="s">
        <v>6</v>
      </c>
      <c r="C186" s="1" t="str">
        <f t="shared" si="8"/>
        <v>1930</v>
      </c>
      <c r="D186" s="1">
        <f t="shared" si="12"/>
        <v>93</v>
      </c>
      <c r="E186" s="2">
        <v>11198</v>
      </c>
      <c r="F186" s="1">
        <v>8</v>
      </c>
      <c r="G186" s="1">
        <v>2</v>
      </c>
      <c r="H186" s="3">
        <v>30750</v>
      </c>
      <c r="I186" s="3">
        <v>15000</v>
      </c>
      <c r="J186" s="1">
        <v>84</v>
      </c>
      <c r="K186" s="1">
        <v>380</v>
      </c>
      <c r="L186" s="1">
        <v>0</v>
      </c>
      <c r="M186" s="1">
        <f t="shared" si="10"/>
        <v>8.6021505376344098</v>
      </c>
    </row>
    <row r="187" spans="1:13" x14ac:dyDescent="0.2">
      <c r="A187" s="1">
        <v>186</v>
      </c>
      <c r="B187" s="1" t="s">
        <v>6</v>
      </c>
      <c r="C187" s="1" t="str">
        <f t="shared" si="8"/>
        <v>1964</v>
      </c>
      <c r="D187" s="1">
        <f t="shared" si="12"/>
        <v>59</v>
      </c>
      <c r="E187" s="2">
        <v>23564</v>
      </c>
      <c r="F187" s="1">
        <v>15</v>
      </c>
      <c r="G187" s="1">
        <v>1</v>
      </c>
      <c r="H187" s="3">
        <v>37500</v>
      </c>
      <c r="I187" s="3">
        <v>20400</v>
      </c>
      <c r="J187" s="1">
        <v>84</v>
      </c>
      <c r="K187" s="1">
        <v>33</v>
      </c>
      <c r="L187" s="1">
        <v>0</v>
      </c>
      <c r="M187" s="1">
        <f t="shared" si="10"/>
        <v>25.423728813559322</v>
      </c>
    </row>
    <row r="188" spans="1:13" x14ac:dyDescent="0.2">
      <c r="A188" s="1">
        <v>187</v>
      </c>
      <c r="B188" s="1" t="s">
        <v>6</v>
      </c>
      <c r="C188" s="1" t="str">
        <f t="shared" si="8"/>
        <v>1963</v>
      </c>
      <c r="D188" s="1">
        <f t="shared" si="12"/>
        <v>60</v>
      </c>
      <c r="E188" s="2">
        <v>23221</v>
      </c>
      <c r="F188" s="1">
        <v>16</v>
      </c>
      <c r="G188" s="1">
        <v>3</v>
      </c>
      <c r="H188" s="3">
        <v>58750</v>
      </c>
      <c r="I188" s="3">
        <v>21750</v>
      </c>
      <c r="J188" s="1">
        <v>84</v>
      </c>
      <c r="K188" s="1">
        <v>13</v>
      </c>
      <c r="L188" s="1">
        <v>0</v>
      </c>
      <c r="M188" s="1">
        <f t="shared" si="10"/>
        <v>26.666666666666668</v>
      </c>
    </row>
    <row r="189" spans="1:13" x14ac:dyDescent="0.2">
      <c r="A189" s="1">
        <v>188</v>
      </c>
      <c r="B189" s="1" t="s">
        <v>7</v>
      </c>
      <c r="C189" s="1" t="str">
        <f t="shared" si="8"/>
        <v>1934</v>
      </c>
      <c r="D189" s="1">
        <f t="shared" si="12"/>
        <v>89</v>
      </c>
      <c r="E189" s="2">
        <v>12454</v>
      </c>
      <c r="F189" s="1">
        <v>12</v>
      </c>
      <c r="G189" s="1">
        <v>1</v>
      </c>
      <c r="H189" s="3">
        <v>34500</v>
      </c>
      <c r="I189" s="3">
        <v>18750</v>
      </c>
      <c r="J189" s="1">
        <v>84</v>
      </c>
      <c r="K189" s="1">
        <v>208</v>
      </c>
      <c r="L189" s="1">
        <v>0</v>
      </c>
      <c r="M189" s="1">
        <f t="shared" si="10"/>
        <v>13.48314606741573</v>
      </c>
    </row>
    <row r="190" spans="1:13" x14ac:dyDescent="0.2">
      <c r="A190" s="1">
        <v>189</v>
      </c>
      <c r="B190" s="1" t="s">
        <v>7</v>
      </c>
      <c r="C190" s="1" t="str">
        <f t="shared" si="8"/>
        <v>1950</v>
      </c>
      <c r="D190" s="1">
        <f t="shared" si="12"/>
        <v>73</v>
      </c>
      <c r="E190" s="2">
        <v>18350</v>
      </c>
      <c r="F190" s="1">
        <v>12</v>
      </c>
      <c r="G190" s="1">
        <v>1</v>
      </c>
      <c r="H190" s="3">
        <v>36000</v>
      </c>
      <c r="I190" s="3">
        <v>19980</v>
      </c>
      <c r="J190" s="1">
        <v>84</v>
      </c>
      <c r="K190" s="1">
        <v>240</v>
      </c>
      <c r="L190" s="1">
        <v>0</v>
      </c>
      <c r="M190" s="1">
        <f t="shared" si="10"/>
        <v>16.43835616438356</v>
      </c>
    </row>
    <row r="191" spans="1:13" x14ac:dyDescent="0.2">
      <c r="A191" s="1">
        <v>190</v>
      </c>
      <c r="B191" s="1" t="s">
        <v>7</v>
      </c>
      <c r="C191" s="1" t="str">
        <f t="shared" si="8"/>
        <v>1932</v>
      </c>
      <c r="D191" s="1">
        <f t="shared" si="12"/>
        <v>91</v>
      </c>
      <c r="E191" s="2">
        <v>12008</v>
      </c>
      <c r="F191" s="1">
        <v>8</v>
      </c>
      <c r="G191" s="1">
        <v>1</v>
      </c>
      <c r="H191" s="3">
        <v>29100</v>
      </c>
      <c r="I191" s="3">
        <v>16500</v>
      </c>
      <c r="J191" s="1">
        <v>84</v>
      </c>
      <c r="K191" s="1">
        <v>35</v>
      </c>
      <c r="L191" s="1">
        <v>0</v>
      </c>
      <c r="M191" s="1">
        <f t="shared" si="10"/>
        <v>8.791208791208792</v>
      </c>
    </row>
    <row r="192" spans="1:13" x14ac:dyDescent="0.2">
      <c r="A192" s="1">
        <v>191</v>
      </c>
      <c r="B192" s="1" t="s">
        <v>7</v>
      </c>
      <c r="C192" s="1" t="str">
        <f t="shared" si="8"/>
        <v>1931</v>
      </c>
      <c r="D192" s="1">
        <f t="shared" si="12"/>
        <v>92</v>
      </c>
      <c r="E192" s="2">
        <v>11619</v>
      </c>
      <c r="F192" s="1">
        <v>12</v>
      </c>
      <c r="G192" s="1">
        <v>1</v>
      </c>
      <c r="H192" s="3">
        <v>16500</v>
      </c>
      <c r="I192" s="3">
        <v>10200</v>
      </c>
      <c r="J192" s="1">
        <v>84</v>
      </c>
      <c r="K192" s="1">
        <v>288</v>
      </c>
      <c r="L192" s="1">
        <v>0</v>
      </c>
      <c r="M192" s="1">
        <f t="shared" si="10"/>
        <v>13.043478260869565</v>
      </c>
    </row>
    <row r="193" spans="1:13" x14ac:dyDescent="0.2">
      <c r="A193" s="1">
        <v>192</v>
      </c>
      <c r="B193" s="1" t="s">
        <v>6</v>
      </c>
      <c r="C193" s="1" t="str">
        <f t="shared" si="8"/>
        <v>1949</v>
      </c>
      <c r="D193" s="1">
        <f t="shared" si="12"/>
        <v>74</v>
      </c>
      <c r="E193" s="2">
        <v>18180</v>
      </c>
      <c r="F193" s="1">
        <v>12</v>
      </c>
      <c r="G193" s="1">
        <v>1</v>
      </c>
      <c r="H193" s="3">
        <v>19650</v>
      </c>
      <c r="I193" s="3">
        <v>12750</v>
      </c>
      <c r="J193" s="1">
        <v>84</v>
      </c>
      <c r="K193" s="1">
        <v>180</v>
      </c>
      <c r="L193" s="1">
        <v>1</v>
      </c>
      <c r="M193" s="1">
        <f t="shared" si="10"/>
        <v>16.216216216216218</v>
      </c>
    </row>
    <row r="194" spans="1:13" x14ac:dyDescent="0.2">
      <c r="A194" s="1">
        <v>193</v>
      </c>
      <c r="B194" s="1" t="s">
        <v>7</v>
      </c>
      <c r="C194" s="1" t="str">
        <f t="shared" ref="C194:C257" si="13">TEXT(E194,"YYYY")</f>
        <v>1966</v>
      </c>
      <c r="D194" s="1">
        <f t="shared" si="12"/>
        <v>57</v>
      </c>
      <c r="E194" s="2">
        <v>24310</v>
      </c>
      <c r="F194" s="1">
        <v>12</v>
      </c>
      <c r="G194" s="1">
        <v>1</v>
      </c>
      <c r="H194" s="3">
        <v>24750</v>
      </c>
      <c r="I194" s="3">
        <v>12000</v>
      </c>
      <c r="J194" s="1">
        <v>84</v>
      </c>
      <c r="K194" s="1">
        <v>41</v>
      </c>
      <c r="L194" s="1">
        <v>1</v>
      </c>
      <c r="M194" s="1">
        <f t="shared" ref="M194:M257" si="14">(F194/D194)*100</f>
        <v>21.052631578947366</v>
      </c>
    </row>
    <row r="195" spans="1:13" x14ac:dyDescent="0.2">
      <c r="A195" s="1">
        <v>194</v>
      </c>
      <c r="B195" s="1" t="s">
        <v>7</v>
      </c>
      <c r="C195" s="1" t="str">
        <f t="shared" si="13"/>
        <v>1938</v>
      </c>
      <c r="D195" s="1">
        <f t="shared" si="12"/>
        <v>85</v>
      </c>
      <c r="E195" s="2">
        <v>13980</v>
      </c>
      <c r="F195" s="1">
        <v>15</v>
      </c>
      <c r="G195" s="1">
        <v>1</v>
      </c>
      <c r="H195" s="3">
        <v>27150</v>
      </c>
      <c r="I195" s="3">
        <v>15750</v>
      </c>
      <c r="J195" s="1">
        <v>84</v>
      </c>
      <c r="K195" s="1">
        <v>231</v>
      </c>
      <c r="L195" s="1">
        <v>1</v>
      </c>
      <c r="M195" s="1">
        <f t="shared" si="14"/>
        <v>17.647058823529413</v>
      </c>
    </row>
    <row r="196" spans="1:13" x14ac:dyDescent="0.2">
      <c r="A196" s="1">
        <v>195</v>
      </c>
      <c r="B196" s="1" t="s">
        <v>7</v>
      </c>
      <c r="C196" s="1" t="str">
        <f t="shared" si="13"/>
        <v>1955</v>
      </c>
      <c r="D196" s="1">
        <f t="shared" si="12"/>
        <v>68</v>
      </c>
      <c r="E196" s="2">
        <v>20399</v>
      </c>
      <c r="F196" s="1">
        <v>12</v>
      </c>
      <c r="G196" s="1">
        <v>1</v>
      </c>
      <c r="H196" s="3">
        <v>26400</v>
      </c>
      <c r="I196" s="3">
        <v>12750</v>
      </c>
      <c r="J196" s="1">
        <v>84</v>
      </c>
      <c r="K196" s="1">
        <v>36</v>
      </c>
      <c r="L196" s="1">
        <v>1</v>
      </c>
      <c r="M196" s="1">
        <f t="shared" si="14"/>
        <v>17.647058823529413</v>
      </c>
    </row>
    <row r="197" spans="1:13" x14ac:dyDescent="0.2">
      <c r="A197" s="1">
        <v>196</v>
      </c>
      <c r="B197" s="1" t="s">
        <v>7</v>
      </c>
      <c r="C197" s="1" t="str">
        <f t="shared" si="13"/>
        <v>1946</v>
      </c>
      <c r="D197" s="1">
        <f t="shared" si="12"/>
        <v>77</v>
      </c>
      <c r="E197" s="2">
        <v>16864</v>
      </c>
      <c r="F197" s="1">
        <v>16</v>
      </c>
      <c r="G197" s="1">
        <v>1</v>
      </c>
      <c r="H197" s="3">
        <v>23100</v>
      </c>
      <c r="I197" s="3">
        <v>12000</v>
      </c>
      <c r="J197" s="1">
        <v>84</v>
      </c>
      <c r="K197" s="1">
        <v>214</v>
      </c>
      <c r="L197" s="1">
        <v>1</v>
      </c>
      <c r="M197" s="1">
        <f t="shared" si="14"/>
        <v>20.779220779220779</v>
      </c>
    </row>
    <row r="198" spans="1:13" x14ac:dyDescent="0.2">
      <c r="A198" s="1">
        <v>197</v>
      </c>
      <c r="B198" s="1" t="s">
        <v>6</v>
      </c>
      <c r="C198" s="1" t="str">
        <f t="shared" si="13"/>
        <v>1962</v>
      </c>
      <c r="D198" s="1">
        <f t="shared" si="12"/>
        <v>61</v>
      </c>
      <c r="E198" s="2">
        <v>22920</v>
      </c>
      <c r="F198" s="1">
        <v>15</v>
      </c>
      <c r="G198" s="1">
        <v>3</v>
      </c>
      <c r="H198" s="3">
        <v>54900</v>
      </c>
      <c r="I198" s="3">
        <v>25500</v>
      </c>
      <c r="J198" s="1">
        <v>83</v>
      </c>
      <c r="K198" s="1">
        <v>49</v>
      </c>
      <c r="L198" s="1">
        <v>0</v>
      </c>
      <c r="M198" s="1">
        <f t="shared" si="14"/>
        <v>24.590163934426229</v>
      </c>
    </row>
    <row r="199" spans="1:13" x14ac:dyDescent="0.2">
      <c r="A199" s="1">
        <v>198</v>
      </c>
      <c r="B199" s="1" t="s">
        <v>6</v>
      </c>
      <c r="C199" s="1" t="str">
        <f t="shared" si="13"/>
        <v>1952</v>
      </c>
      <c r="D199" s="1">
        <f t="shared" si="12"/>
        <v>71</v>
      </c>
      <c r="E199" s="2">
        <v>19070</v>
      </c>
      <c r="F199" s="1">
        <v>19</v>
      </c>
      <c r="G199" s="1">
        <v>3</v>
      </c>
      <c r="H199" s="3">
        <v>70875</v>
      </c>
      <c r="I199" s="3">
        <v>43500</v>
      </c>
      <c r="J199" s="1">
        <v>83</v>
      </c>
      <c r="K199" s="1">
        <v>156</v>
      </c>
      <c r="L199" s="1">
        <v>0</v>
      </c>
      <c r="M199" s="1">
        <f t="shared" si="14"/>
        <v>26.760563380281688</v>
      </c>
    </row>
    <row r="200" spans="1:13" x14ac:dyDescent="0.2">
      <c r="A200" s="1">
        <v>199</v>
      </c>
      <c r="B200" s="1" t="s">
        <v>6</v>
      </c>
      <c r="C200" s="1" t="str">
        <f t="shared" si="13"/>
        <v>1958</v>
      </c>
      <c r="D200" s="1">
        <f t="shared" si="12"/>
        <v>65</v>
      </c>
      <c r="E200" s="2">
        <v>21218</v>
      </c>
      <c r="F200" s="1">
        <v>16</v>
      </c>
      <c r="G200" s="1">
        <v>3</v>
      </c>
      <c r="H200" s="3">
        <v>51250</v>
      </c>
      <c r="I200" s="3">
        <v>27480</v>
      </c>
      <c r="J200" s="1">
        <v>83</v>
      </c>
      <c r="K200" s="1">
        <v>69</v>
      </c>
      <c r="L200" s="1">
        <v>0</v>
      </c>
      <c r="M200" s="1">
        <f t="shared" si="14"/>
        <v>24.615384615384617</v>
      </c>
    </row>
    <row r="201" spans="1:13" x14ac:dyDescent="0.2">
      <c r="A201" s="1">
        <v>200</v>
      </c>
      <c r="B201" s="1" t="s">
        <v>6</v>
      </c>
      <c r="C201" s="1" t="str">
        <f t="shared" si="13"/>
        <v>1963</v>
      </c>
      <c r="D201" s="1">
        <f t="shared" si="12"/>
        <v>60</v>
      </c>
      <c r="E201" s="2">
        <v>23055</v>
      </c>
      <c r="F201" s="1">
        <v>17</v>
      </c>
      <c r="G201" s="1">
        <v>3</v>
      </c>
      <c r="H201" s="3">
        <v>67500</v>
      </c>
      <c r="I201" s="3">
        <v>34980</v>
      </c>
      <c r="J201" s="1">
        <v>83</v>
      </c>
      <c r="K201" s="1">
        <v>9</v>
      </c>
      <c r="L201" s="1">
        <v>0</v>
      </c>
      <c r="M201" s="1">
        <f t="shared" si="14"/>
        <v>28.333333333333332</v>
      </c>
    </row>
    <row r="202" spans="1:13" x14ac:dyDescent="0.2">
      <c r="A202" s="1">
        <v>201</v>
      </c>
      <c r="B202" s="1" t="s">
        <v>6</v>
      </c>
      <c r="C202" s="1" t="str">
        <f t="shared" si="13"/>
        <v>1955</v>
      </c>
      <c r="D202" s="1">
        <f t="shared" si="12"/>
        <v>68</v>
      </c>
      <c r="E202" s="2">
        <v>20217</v>
      </c>
      <c r="F202" s="1">
        <v>12</v>
      </c>
      <c r="G202" s="1">
        <v>1</v>
      </c>
      <c r="H202" s="3">
        <v>29340</v>
      </c>
      <c r="I202" s="3">
        <v>19500</v>
      </c>
      <c r="J202" s="1">
        <v>83</v>
      </c>
      <c r="K202" s="1">
        <v>150</v>
      </c>
      <c r="L202" s="1">
        <v>0</v>
      </c>
      <c r="M202" s="1">
        <f t="shared" si="14"/>
        <v>17.647058823529413</v>
      </c>
    </row>
    <row r="203" spans="1:13" x14ac:dyDescent="0.2">
      <c r="A203" s="1">
        <v>202</v>
      </c>
      <c r="B203" s="1" t="s">
        <v>6</v>
      </c>
      <c r="C203" s="1" t="str">
        <f t="shared" si="13"/>
        <v>1963</v>
      </c>
      <c r="D203" s="1">
        <f t="shared" si="12"/>
        <v>60</v>
      </c>
      <c r="E203" s="2">
        <v>23087</v>
      </c>
      <c r="F203" s="1">
        <v>15</v>
      </c>
      <c r="G203" s="1">
        <v>1</v>
      </c>
      <c r="H203" s="3">
        <v>39600</v>
      </c>
      <c r="I203" s="3">
        <v>16500</v>
      </c>
      <c r="J203" s="1">
        <v>83</v>
      </c>
      <c r="K203" s="1">
        <v>47</v>
      </c>
      <c r="L203" s="1">
        <v>0</v>
      </c>
      <c r="M203" s="1">
        <f t="shared" si="14"/>
        <v>25</v>
      </c>
    </row>
    <row r="204" spans="1:13" x14ac:dyDescent="0.2">
      <c r="A204" s="1">
        <v>203</v>
      </c>
      <c r="B204" s="1" t="s">
        <v>6</v>
      </c>
      <c r="C204" s="1" t="str">
        <f t="shared" si="13"/>
        <v>1964</v>
      </c>
      <c r="D204" s="1">
        <f t="shared" si="12"/>
        <v>59</v>
      </c>
      <c r="E204" s="2">
        <v>23453</v>
      </c>
      <c r="F204" s="1">
        <v>12</v>
      </c>
      <c r="G204" s="1">
        <v>1</v>
      </c>
      <c r="H204" s="3">
        <v>29100</v>
      </c>
      <c r="I204" s="3">
        <v>15000</v>
      </c>
      <c r="J204" s="1">
        <v>83</v>
      </c>
      <c r="K204" s="1">
        <v>50</v>
      </c>
      <c r="L204" s="1">
        <v>0</v>
      </c>
      <c r="M204" s="1">
        <f t="shared" si="14"/>
        <v>20.33898305084746</v>
      </c>
    </row>
    <row r="205" spans="1:13" x14ac:dyDescent="0.2">
      <c r="A205" s="1">
        <v>204</v>
      </c>
      <c r="B205" s="1" t="s">
        <v>6</v>
      </c>
      <c r="C205" s="1" t="str">
        <f t="shared" si="13"/>
        <v>1960</v>
      </c>
      <c r="D205" s="1">
        <f t="shared" si="12"/>
        <v>63</v>
      </c>
      <c r="E205" s="2">
        <v>22210</v>
      </c>
      <c r="F205" s="1">
        <v>15</v>
      </c>
      <c r="G205" s="1">
        <v>1</v>
      </c>
      <c r="H205" s="3">
        <v>33150</v>
      </c>
      <c r="I205" s="3">
        <v>16500</v>
      </c>
      <c r="J205" s="1">
        <v>83</v>
      </c>
      <c r="K205" s="1">
        <v>69</v>
      </c>
      <c r="L205" s="1">
        <v>0</v>
      </c>
      <c r="M205" s="1">
        <f t="shared" si="14"/>
        <v>23.809523809523807</v>
      </c>
    </row>
    <row r="206" spans="1:13" x14ac:dyDescent="0.2">
      <c r="A206" s="1">
        <v>205</v>
      </c>
      <c r="B206" s="1" t="s">
        <v>6</v>
      </c>
      <c r="C206" s="1" t="str">
        <f t="shared" si="13"/>
        <v>1944</v>
      </c>
      <c r="D206" s="1">
        <f t="shared" si="12"/>
        <v>79</v>
      </c>
      <c r="E206" s="2">
        <v>16245</v>
      </c>
      <c r="F206" s="1">
        <v>16</v>
      </c>
      <c r="G206" s="1">
        <v>3</v>
      </c>
      <c r="H206" s="3">
        <v>66750</v>
      </c>
      <c r="I206" s="3">
        <v>52500</v>
      </c>
      <c r="J206" s="1">
        <v>83</v>
      </c>
      <c r="K206" s="1">
        <v>258</v>
      </c>
      <c r="L206" s="1">
        <v>0</v>
      </c>
      <c r="M206" s="1">
        <f t="shared" si="14"/>
        <v>20.253164556962027</v>
      </c>
    </row>
    <row r="207" spans="1:13" x14ac:dyDescent="0.2">
      <c r="A207" s="1">
        <v>206</v>
      </c>
      <c r="B207" s="1" t="s">
        <v>6</v>
      </c>
      <c r="C207" s="1" t="str">
        <f t="shared" si="13"/>
        <v>1943</v>
      </c>
      <c r="D207" s="1">
        <f t="shared" si="12"/>
        <v>80</v>
      </c>
      <c r="E207" s="2">
        <v>15848</v>
      </c>
      <c r="F207" s="1">
        <v>12</v>
      </c>
      <c r="G207" s="1">
        <v>2</v>
      </c>
      <c r="H207" s="3">
        <v>33750</v>
      </c>
      <c r="I207" s="3">
        <v>15000</v>
      </c>
      <c r="J207" s="1">
        <v>83</v>
      </c>
      <c r="K207" s="1">
        <v>284</v>
      </c>
      <c r="L207" s="1">
        <v>0</v>
      </c>
      <c r="M207" s="1">
        <f t="shared" si="14"/>
        <v>15</v>
      </c>
    </row>
    <row r="208" spans="1:13" x14ac:dyDescent="0.2">
      <c r="A208" s="1">
        <v>207</v>
      </c>
      <c r="B208" s="1" t="s">
        <v>6</v>
      </c>
      <c r="C208" s="1" t="str">
        <f t="shared" si="13"/>
        <v>1959</v>
      </c>
      <c r="D208" s="1">
        <f t="shared" si="12"/>
        <v>64</v>
      </c>
      <c r="E208" s="2">
        <v>21596</v>
      </c>
      <c r="F208" s="1">
        <v>15</v>
      </c>
      <c r="G208" s="1">
        <v>1</v>
      </c>
      <c r="H208" s="3">
        <v>27300</v>
      </c>
      <c r="I208" s="3">
        <v>17250</v>
      </c>
      <c r="J208" s="1">
        <v>83</v>
      </c>
      <c r="K208" s="1">
        <v>91</v>
      </c>
      <c r="L208" s="1">
        <v>0</v>
      </c>
      <c r="M208" s="1">
        <f t="shared" si="14"/>
        <v>23.4375</v>
      </c>
    </row>
    <row r="209" spans="1:13" x14ac:dyDescent="0.2">
      <c r="A209" s="1">
        <v>208</v>
      </c>
      <c r="B209" s="1" t="s">
        <v>7</v>
      </c>
      <c r="C209" s="1" t="str">
        <f t="shared" si="13"/>
        <v>1968</v>
      </c>
      <c r="D209" s="1">
        <f t="shared" si="12"/>
        <v>55</v>
      </c>
      <c r="E209" s="2">
        <v>25170</v>
      </c>
      <c r="F209" s="1">
        <v>12</v>
      </c>
      <c r="G209" s="1">
        <v>1</v>
      </c>
      <c r="H209" s="3">
        <v>24000</v>
      </c>
      <c r="I209" s="3">
        <v>11250</v>
      </c>
      <c r="J209" s="1">
        <v>83</v>
      </c>
      <c r="K209" s="1">
        <v>16</v>
      </c>
      <c r="L209" s="1">
        <v>0</v>
      </c>
      <c r="M209" s="1">
        <f t="shared" si="14"/>
        <v>21.818181818181817</v>
      </c>
    </row>
    <row r="210" spans="1:13" x14ac:dyDescent="0.2">
      <c r="A210" s="1">
        <v>209</v>
      </c>
      <c r="B210" s="1" t="s">
        <v>7</v>
      </c>
      <c r="C210" s="1" t="str">
        <f t="shared" si="13"/>
        <v>1934</v>
      </c>
      <c r="D210" s="1">
        <f t="shared" si="12"/>
        <v>89</v>
      </c>
      <c r="E210" s="2">
        <v>12433</v>
      </c>
      <c r="F210" s="1">
        <v>8</v>
      </c>
      <c r="G210" s="1">
        <v>1</v>
      </c>
      <c r="H210" s="3">
        <v>19800</v>
      </c>
      <c r="I210" s="3">
        <v>10200</v>
      </c>
      <c r="J210" s="1">
        <v>83</v>
      </c>
      <c r="K210" s="1">
        <v>75</v>
      </c>
      <c r="L210" s="1">
        <v>0</v>
      </c>
      <c r="M210" s="1">
        <f t="shared" si="14"/>
        <v>8.9887640449438209</v>
      </c>
    </row>
    <row r="211" spans="1:13" x14ac:dyDescent="0.2">
      <c r="A211" s="1">
        <v>210</v>
      </c>
      <c r="B211" s="1" t="s">
        <v>6</v>
      </c>
      <c r="C211" s="1" t="str">
        <f t="shared" si="13"/>
        <v>1949</v>
      </c>
      <c r="D211" s="1">
        <f t="shared" si="12"/>
        <v>74</v>
      </c>
      <c r="E211" s="2">
        <v>18022</v>
      </c>
      <c r="F211" s="1">
        <v>15</v>
      </c>
      <c r="G211" s="1">
        <v>1</v>
      </c>
      <c r="H211" s="3">
        <v>30600</v>
      </c>
      <c r="I211" s="3">
        <v>16500</v>
      </c>
      <c r="J211" s="1">
        <v>83</v>
      </c>
      <c r="K211" s="1">
        <v>216</v>
      </c>
      <c r="L211" s="1">
        <v>1</v>
      </c>
      <c r="M211" s="1">
        <f t="shared" si="14"/>
        <v>20.27027027027027</v>
      </c>
    </row>
    <row r="212" spans="1:13" x14ac:dyDescent="0.2">
      <c r="A212" s="1">
        <v>211</v>
      </c>
      <c r="B212" s="1" t="s">
        <v>6</v>
      </c>
      <c r="C212" s="1" t="str">
        <f t="shared" si="13"/>
        <v>1950</v>
      </c>
      <c r="D212" s="1">
        <f t="shared" si="12"/>
        <v>73</v>
      </c>
      <c r="E212" s="2">
        <v>18575</v>
      </c>
      <c r="F212" s="1">
        <v>15</v>
      </c>
      <c r="G212" s="1">
        <v>1</v>
      </c>
      <c r="H212" s="3">
        <v>28950</v>
      </c>
      <c r="I212" s="3">
        <v>15000</v>
      </c>
      <c r="J212" s="1">
        <v>83</v>
      </c>
      <c r="K212" s="1">
        <v>108</v>
      </c>
      <c r="L212" s="1">
        <v>1</v>
      </c>
      <c r="M212" s="1">
        <f t="shared" si="14"/>
        <v>20.547945205479451</v>
      </c>
    </row>
    <row r="213" spans="1:13" x14ac:dyDescent="0.2">
      <c r="A213" s="1">
        <v>212</v>
      </c>
      <c r="B213" s="1" t="s">
        <v>6</v>
      </c>
      <c r="C213" s="1" t="str">
        <f t="shared" si="13"/>
        <v>1965</v>
      </c>
      <c r="D213" s="1">
        <f t="shared" si="12"/>
        <v>58</v>
      </c>
      <c r="E213" s="2">
        <v>23876</v>
      </c>
      <c r="F213" s="1">
        <v>15</v>
      </c>
      <c r="G213" s="1">
        <v>1</v>
      </c>
      <c r="H213" s="3">
        <v>38400</v>
      </c>
      <c r="I213" s="3">
        <v>16500</v>
      </c>
      <c r="J213" s="1">
        <v>83</v>
      </c>
      <c r="K213" s="1">
        <v>64</v>
      </c>
      <c r="L213" s="1">
        <v>1</v>
      </c>
      <c r="M213" s="1">
        <f t="shared" si="14"/>
        <v>25.862068965517242</v>
      </c>
    </row>
    <row r="214" spans="1:13" x14ac:dyDescent="0.2">
      <c r="A214" s="1">
        <v>213</v>
      </c>
      <c r="B214" s="1" t="s">
        <v>6</v>
      </c>
      <c r="C214" s="1" t="str">
        <f t="shared" si="13"/>
        <v>1945</v>
      </c>
      <c r="D214" s="1">
        <f t="shared" si="12"/>
        <v>78</v>
      </c>
      <c r="E214" s="2">
        <v>16730</v>
      </c>
      <c r="F214" s="1">
        <v>8</v>
      </c>
      <c r="G214" s="1">
        <v>2</v>
      </c>
      <c r="H214" s="3">
        <v>30750</v>
      </c>
      <c r="I214" s="3">
        <v>15000</v>
      </c>
      <c r="J214" s="1">
        <v>83</v>
      </c>
      <c r="K214" s="1">
        <v>302</v>
      </c>
      <c r="L214" s="1">
        <v>1</v>
      </c>
      <c r="M214" s="1">
        <f t="shared" si="14"/>
        <v>10.256410256410255</v>
      </c>
    </row>
    <row r="215" spans="1:13" x14ac:dyDescent="0.2">
      <c r="A215" s="1">
        <v>214</v>
      </c>
      <c r="B215" s="1" t="s">
        <v>7</v>
      </c>
      <c r="C215" s="1" t="str">
        <f t="shared" si="13"/>
        <v>1968</v>
      </c>
      <c r="D215" s="1">
        <f t="shared" si="12"/>
        <v>55</v>
      </c>
      <c r="E215" s="2">
        <v>25094</v>
      </c>
      <c r="F215" s="1">
        <v>12</v>
      </c>
      <c r="G215" s="1">
        <v>1</v>
      </c>
      <c r="H215" s="3">
        <v>20400</v>
      </c>
      <c r="I215" s="3">
        <v>10950</v>
      </c>
      <c r="J215" s="1">
        <v>83</v>
      </c>
      <c r="K215" s="1">
        <v>9</v>
      </c>
      <c r="L215" s="1">
        <v>1</v>
      </c>
      <c r="M215" s="1">
        <f t="shared" si="14"/>
        <v>21.818181818181817</v>
      </c>
    </row>
    <row r="216" spans="1:13" x14ac:dyDescent="0.2">
      <c r="A216" s="1">
        <v>215</v>
      </c>
      <c r="B216" s="1" t="s">
        <v>7</v>
      </c>
      <c r="C216" s="1" t="str">
        <f t="shared" si="13"/>
        <v>1968</v>
      </c>
      <c r="D216" s="1">
        <f t="shared" si="12"/>
        <v>55</v>
      </c>
      <c r="E216" s="2">
        <v>25096</v>
      </c>
      <c r="F216" s="1">
        <v>12</v>
      </c>
      <c r="G216" s="1">
        <v>1</v>
      </c>
      <c r="H216" s="3">
        <v>19200</v>
      </c>
      <c r="I216" s="3">
        <v>11100</v>
      </c>
      <c r="J216" s="1">
        <v>83</v>
      </c>
      <c r="K216" s="1">
        <v>7</v>
      </c>
      <c r="L216" s="1">
        <v>1</v>
      </c>
      <c r="M216" s="1">
        <f t="shared" si="14"/>
        <v>21.818181818181817</v>
      </c>
    </row>
    <row r="217" spans="1:13" x14ac:dyDescent="0.2">
      <c r="A217" s="1">
        <v>216</v>
      </c>
      <c r="B217" s="1" t="s">
        <v>6</v>
      </c>
      <c r="C217" s="1" t="str">
        <f t="shared" si="13"/>
        <v>1964</v>
      </c>
      <c r="D217" s="1">
        <f t="shared" si="12"/>
        <v>59</v>
      </c>
      <c r="E217" s="2">
        <v>23513</v>
      </c>
      <c r="F217" s="1">
        <v>15</v>
      </c>
      <c r="G217" s="1">
        <v>1</v>
      </c>
      <c r="H217" s="3">
        <v>30150</v>
      </c>
      <c r="I217" s="3">
        <v>15750</v>
      </c>
      <c r="J217" s="1">
        <v>82</v>
      </c>
      <c r="K217" s="1">
        <v>72</v>
      </c>
      <c r="L217" s="1">
        <v>0</v>
      </c>
      <c r="M217" s="1">
        <f t="shared" si="14"/>
        <v>25.423728813559322</v>
      </c>
    </row>
    <row r="218" spans="1:13" x14ac:dyDescent="0.2">
      <c r="A218" s="1">
        <v>217</v>
      </c>
      <c r="B218" s="1" t="s">
        <v>6</v>
      </c>
      <c r="C218" s="1" t="str">
        <f t="shared" si="13"/>
        <v>1949</v>
      </c>
      <c r="D218" s="1">
        <f t="shared" si="12"/>
        <v>74</v>
      </c>
      <c r="E218" s="2">
        <v>17972</v>
      </c>
      <c r="F218" s="1">
        <v>16</v>
      </c>
      <c r="G218" s="1">
        <v>1</v>
      </c>
      <c r="H218" s="3">
        <v>34620</v>
      </c>
      <c r="I218" s="3">
        <v>27750</v>
      </c>
      <c r="J218" s="1">
        <v>82</v>
      </c>
      <c r="K218" s="1">
        <v>149</v>
      </c>
      <c r="L218" s="1">
        <v>0</v>
      </c>
      <c r="M218" s="1">
        <f t="shared" si="14"/>
        <v>21.621621621621621</v>
      </c>
    </row>
    <row r="219" spans="1:13" x14ac:dyDescent="0.2">
      <c r="A219" s="1">
        <v>218</v>
      </c>
      <c r="B219" s="1" t="s">
        <v>6</v>
      </c>
      <c r="C219" s="1" t="str">
        <f t="shared" si="13"/>
        <v>1964</v>
      </c>
      <c r="D219" s="1">
        <f t="shared" si="12"/>
        <v>59</v>
      </c>
      <c r="E219" s="2">
        <v>23457</v>
      </c>
      <c r="F219" s="1">
        <v>15</v>
      </c>
      <c r="G219" s="1">
        <v>1</v>
      </c>
      <c r="H219" s="3">
        <v>80000</v>
      </c>
      <c r="I219" s="3">
        <v>15750</v>
      </c>
      <c r="J219" s="1">
        <v>82</v>
      </c>
      <c r="K219" s="1">
        <v>34</v>
      </c>
      <c r="L219" s="1">
        <v>0</v>
      </c>
      <c r="M219" s="1">
        <f t="shared" si="14"/>
        <v>25.423728813559322</v>
      </c>
    </row>
    <row r="220" spans="1:13" x14ac:dyDescent="0.2">
      <c r="A220" s="1">
        <v>219</v>
      </c>
      <c r="B220" s="1" t="s">
        <v>6</v>
      </c>
      <c r="C220" s="1" t="str">
        <f t="shared" si="13"/>
        <v>1963</v>
      </c>
      <c r="D220" s="1">
        <f t="shared" si="12"/>
        <v>60</v>
      </c>
      <c r="E220" s="2">
        <v>23044</v>
      </c>
      <c r="F220" s="1">
        <v>12</v>
      </c>
      <c r="G220" s="1">
        <v>1</v>
      </c>
      <c r="H220" s="3">
        <v>25350</v>
      </c>
      <c r="I220" s="3">
        <v>15000</v>
      </c>
      <c r="J220" s="1">
        <v>82</v>
      </c>
      <c r="K220" s="1">
        <v>32</v>
      </c>
      <c r="L220" s="1">
        <v>0</v>
      </c>
      <c r="M220" s="1">
        <f t="shared" si="14"/>
        <v>20</v>
      </c>
    </row>
    <row r="221" spans="1:13" x14ac:dyDescent="0.2">
      <c r="A221" s="1">
        <v>220</v>
      </c>
      <c r="B221" s="1" t="s">
        <v>6</v>
      </c>
      <c r="C221" s="1" t="str">
        <f t="shared" si="13"/>
        <v>1963</v>
      </c>
      <c r="D221" s="1">
        <f t="shared" si="12"/>
        <v>60</v>
      </c>
      <c r="E221" s="2">
        <v>23240</v>
      </c>
      <c r="F221" s="1">
        <v>12</v>
      </c>
      <c r="G221" s="1">
        <v>1</v>
      </c>
      <c r="H221" s="3">
        <v>29850</v>
      </c>
      <c r="I221" s="3">
        <v>15750</v>
      </c>
      <c r="J221" s="1">
        <v>82</v>
      </c>
      <c r="K221" s="1">
        <v>85</v>
      </c>
      <c r="L221" s="1">
        <v>0</v>
      </c>
      <c r="M221" s="1">
        <f t="shared" si="14"/>
        <v>20</v>
      </c>
    </row>
    <row r="222" spans="1:13" x14ac:dyDescent="0.2">
      <c r="A222" s="1">
        <v>221</v>
      </c>
      <c r="B222" s="1" t="s">
        <v>7</v>
      </c>
      <c r="C222" s="1" t="str">
        <f t="shared" si="13"/>
        <v>1947</v>
      </c>
      <c r="D222" s="1">
        <f t="shared" si="12"/>
        <v>76</v>
      </c>
      <c r="E222" s="2">
        <v>17309</v>
      </c>
      <c r="F222" s="1">
        <v>12</v>
      </c>
      <c r="G222" s="1">
        <v>1</v>
      </c>
      <c r="H222" s="3">
        <v>24000</v>
      </c>
      <c r="I222" s="3">
        <v>13800</v>
      </c>
      <c r="J222" s="1">
        <v>82</v>
      </c>
      <c r="K222" s="1">
        <v>97</v>
      </c>
      <c r="L222" s="1">
        <v>0</v>
      </c>
      <c r="M222" s="1">
        <f t="shared" si="14"/>
        <v>15.789473684210526</v>
      </c>
    </row>
    <row r="223" spans="1:13" x14ac:dyDescent="0.2">
      <c r="A223" s="1">
        <v>222</v>
      </c>
      <c r="B223" s="1" t="s">
        <v>7</v>
      </c>
      <c r="C223" s="1" t="str">
        <f t="shared" si="13"/>
        <v>1935</v>
      </c>
      <c r="D223" s="1">
        <f t="shared" si="12"/>
        <v>88</v>
      </c>
      <c r="E223" s="2">
        <v>13042</v>
      </c>
      <c r="F223" s="1">
        <v>15</v>
      </c>
      <c r="G223" s="1">
        <v>1</v>
      </c>
      <c r="H223" s="3">
        <v>27750</v>
      </c>
      <c r="I223" s="3">
        <v>19500</v>
      </c>
      <c r="J223" s="1">
        <v>82</v>
      </c>
      <c r="K223" s="1">
        <v>265</v>
      </c>
      <c r="L223" s="1">
        <v>0</v>
      </c>
      <c r="M223" s="1">
        <f t="shared" si="14"/>
        <v>17.045454545454543</v>
      </c>
    </row>
    <row r="224" spans="1:13" x14ac:dyDescent="0.2">
      <c r="A224" s="1">
        <v>223</v>
      </c>
      <c r="B224" s="1" t="s">
        <v>7</v>
      </c>
      <c r="C224" s="1" t="str">
        <f t="shared" si="13"/>
        <v>1942</v>
      </c>
      <c r="D224" s="1">
        <f t="shared" si="12"/>
        <v>81</v>
      </c>
      <c r="E224" s="2">
        <v>15414</v>
      </c>
      <c r="F224" s="1">
        <v>8</v>
      </c>
      <c r="G224" s="1">
        <v>1</v>
      </c>
      <c r="H224" s="3">
        <v>22350</v>
      </c>
      <c r="I224" s="3">
        <v>10200</v>
      </c>
      <c r="J224" s="1">
        <v>82</v>
      </c>
      <c r="K224" s="1">
        <v>48</v>
      </c>
      <c r="L224" s="1">
        <v>0</v>
      </c>
      <c r="M224" s="1">
        <f t="shared" si="14"/>
        <v>9.8765432098765427</v>
      </c>
    </row>
    <row r="225" spans="1:13" x14ac:dyDescent="0.2">
      <c r="A225" s="1">
        <v>224</v>
      </c>
      <c r="B225" s="1" t="s">
        <v>7</v>
      </c>
      <c r="C225" s="1" t="str">
        <f t="shared" si="13"/>
        <v>1934</v>
      </c>
      <c r="D225" s="1">
        <f t="shared" si="12"/>
        <v>89</v>
      </c>
      <c r="E225" s="2">
        <v>12743</v>
      </c>
      <c r="F225" s="1">
        <v>12</v>
      </c>
      <c r="G225" s="1">
        <v>1</v>
      </c>
      <c r="H225" s="3">
        <v>16200</v>
      </c>
      <c r="I225" s="3">
        <v>10200</v>
      </c>
      <c r="J225" s="1">
        <v>82</v>
      </c>
      <c r="K225" s="1">
        <v>0</v>
      </c>
      <c r="L225" s="1">
        <v>0</v>
      </c>
      <c r="M225" s="1">
        <f t="shared" si="14"/>
        <v>13.48314606741573</v>
      </c>
    </row>
    <row r="226" spans="1:13" x14ac:dyDescent="0.2">
      <c r="A226" s="1">
        <v>225</v>
      </c>
      <c r="B226" s="1" t="s">
        <v>7</v>
      </c>
      <c r="C226" s="1" t="str">
        <f t="shared" si="13"/>
        <v>1967</v>
      </c>
      <c r="D226" s="1">
        <f t="shared" si="12"/>
        <v>56</v>
      </c>
      <c r="E226" s="2">
        <v>24758</v>
      </c>
      <c r="F226" s="1">
        <v>15</v>
      </c>
      <c r="G226" s="1">
        <v>1</v>
      </c>
      <c r="H226" s="3">
        <v>21900</v>
      </c>
      <c r="I226" s="3">
        <v>12750</v>
      </c>
      <c r="J226" s="1">
        <v>82</v>
      </c>
      <c r="K226" s="1">
        <v>0</v>
      </c>
      <c r="L226" s="1">
        <v>0</v>
      </c>
      <c r="M226" s="1">
        <f t="shared" si="14"/>
        <v>26.785714285714285</v>
      </c>
    </row>
    <row r="227" spans="1:13" x14ac:dyDescent="0.2">
      <c r="A227" s="1">
        <v>226</v>
      </c>
      <c r="B227" s="1" t="s">
        <v>7</v>
      </c>
      <c r="C227" s="1" t="str">
        <f t="shared" si="13"/>
        <v>1964</v>
      </c>
      <c r="D227" s="1">
        <f t="shared" si="12"/>
        <v>59</v>
      </c>
      <c r="E227" s="2">
        <v>23549</v>
      </c>
      <c r="F227" s="1">
        <v>16</v>
      </c>
      <c r="G227" s="1">
        <v>1</v>
      </c>
      <c r="H227" s="3">
        <v>23250</v>
      </c>
      <c r="I227" s="3">
        <v>15750</v>
      </c>
      <c r="J227" s="1">
        <v>82</v>
      </c>
      <c r="K227" s="1">
        <v>4</v>
      </c>
      <c r="L227" s="1">
        <v>0</v>
      </c>
      <c r="M227" s="1">
        <f t="shared" si="14"/>
        <v>27.118644067796609</v>
      </c>
    </row>
    <row r="228" spans="1:13" x14ac:dyDescent="0.2">
      <c r="A228" s="1">
        <v>227</v>
      </c>
      <c r="B228" s="1" t="s">
        <v>7</v>
      </c>
      <c r="C228" s="1" t="str">
        <f t="shared" si="13"/>
        <v>1965</v>
      </c>
      <c r="D228" s="1">
        <f t="shared" si="12"/>
        <v>58</v>
      </c>
      <c r="E228" s="2">
        <v>23940</v>
      </c>
      <c r="F228" s="1">
        <v>12</v>
      </c>
      <c r="G228" s="1">
        <v>1</v>
      </c>
      <c r="H228" s="3">
        <v>33900</v>
      </c>
      <c r="I228" s="3">
        <v>12000</v>
      </c>
      <c r="J228" s="1">
        <v>82</v>
      </c>
      <c r="K228" s="1">
        <v>11</v>
      </c>
      <c r="L228" s="1">
        <v>0</v>
      </c>
      <c r="M228" s="1">
        <f t="shared" si="14"/>
        <v>20.689655172413794</v>
      </c>
    </row>
    <row r="229" spans="1:13" x14ac:dyDescent="0.2">
      <c r="A229" s="1">
        <v>228</v>
      </c>
      <c r="B229" s="1" t="s">
        <v>7</v>
      </c>
      <c r="C229" s="1" t="str">
        <f t="shared" si="13"/>
        <v>1963</v>
      </c>
      <c r="D229" s="1">
        <f t="shared" si="12"/>
        <v>60</v>
      </c>
      <c r="E229" s="2">
        <v>23275</v>
      </c>
      <c r="F229" s="1">
        <v>15</v>
      </c>
      <c r="G229" s="1">
        <v>1</v>
      </c>
      <c r="H229" s="3">
        <v>25650</v>
      </c>
      <c r="I229" s="3">
        <v>14250</v>
      </c>
      <c r="J229" s="1">
        <v>82</v>
      </c>
      <c r="K229" s="1">
        <v>51</v>
      </c>
      <c r="L229" s="1">
        <v>0</v>
      </c>
      <c r="M229" s="1">
        <f t="shared" si="14"/>
        <v>25</v>
      </c>
    </row>
    <row r="230" spans="1:13" x14ac:dyDescent="0.2">
      <c r="A230" s="1">
        <v>229</v>
      </c>
      <c r="B230" s="1" t="s">
        <v>7</v>
      </c>
      <c r="C230" s="1" t="str">
        <f t="shared" si="13"/>
        <v>1940</v>
      </c>
      <c r="D230" s="1">
        <f t="shared" si="12"/>
        <v>83</v>
      </c>
      <c r="E230" s="2">
        <v>14844</v>
      </c>
      <c r="F230" s="1">
        <v>12</v>
      </c>
      <c r="G230" s="1">
        <v>1</v>
      </c>
      <c r="H230" s="3">
        <v>17250</v>
      </c>
      <c r="I230" s="3">
        <v>10200</v>
      </c>
      <c r="J230" s="1">
        <v>82</v>
      </c>
      <c r="K230" s="1">
        <v>358</v>
      </c>
      <c r="L230" s="1">
        <v>0</v>
      </c>
      <c r="M230" s="1">
        <f t="shared" si="14"/>
        <v>14.457831325301203</v>
      </c>
    </row>
    <row r="231" spans="1:13" x14ac:dyDescent="0.2">
      <c r="A231" s="1">
        <v>230</v>
      </c>
      <c r="B231" s="1" t="s">
        <v>6</v>
      </c>
      <c r="C231" s="1" t="str">
        <f t="shared" si="13"/>
        <v>1934</v>
      </c>
      <c r="D231" s="1">
        <f t="shared" si="12"/>
        <v>89</v>
      </c>
      <c r="E231" s="2">
        <v>12454</v>
      </c>
      <c r="F231" s="1">
        <v>15</v>
      </c>
      <c r="G231" s="1">
        <v>1</v>
      </c>
      <c r="H231" s="3">
        <v>22500</v>
      </c>
      <c r="I231" s="3">
        <v>15000</v>
      </c>
      <c r="J231" s="1">
        <v>82</v>
      </c>
      <c r="K231" s="1">
        <v>371</v>
      </c>
      <c r="L231" s="1">
        <v>1</v>
      </c>
      <c r="M231" s="1">
        <f t="shared" si="14"/>
        <v>16.853932584269664</v>
      </c>
    </row>
    <row r="232" spans="1:13" x14ac:dyDescent="0.2">
      <c r="A232" s="1">
        <v>231</v>
      </c>
      <c r="B232" s="1" t="s">
        <v>6</v>
      </c>
      <c r="C232" s="1" t="str">
        <f t="shared" si="13"/>
        <v>1965</v>
      </c>
      <c r="D232" s="1">
        <f t="shared" si="12"/>
        <v>58</v>
      </c>
      <c r="E232" s="2">
        <v>23751</v>
      </c>
      <c r="F232" s="1">
        <v>16</v>
      </c>
      <c r="G232" s="1">
        <v>3</v>
      </c>
      <c r="H232" s="3">
        <v>40200</v>
      </c>
      <c r="I232" s="3">
        <v>21000</v>
      </c>
      <c r="J232" s="1">
        <v>81</v>
      </c>
      <c r="K232" s="1">
        <v>3</v>
      </c>
      <c r="L232" s="1">
        <v>0</v>
      </c>
      <c r="M232" s="1">
        <f t="shared" si="14"/>
        <v>27.586206896551722</v>
      </c>
    </row>
    <row r="233" spans="1:13" x14ac:dyDescent="0.2">
      <c r="A233" s="1">
        <v>232</v>
      </c>
      <c r="B233" s="1" t="s">
        <v>6</v>
      </c>
      <c r="C233" s="1" t="str">
        <f t="shared" si="13"/>
        <v>1963</v>
      </c>
      <c r="D233" s="1">
        <f t="shared" ref="D233:D296" si="15">2023-C233</f>
        <v>60</v>
      </c>
      <c r="E233" s="2">
        <v>23267</v>
      </c>
      <c r="F233" s="1">
        <v>19</v>
      </c>
      <c r="G233" s="1">
        <v>3</v>
      </c>
      <c r="H233" s="3">
        <v>55500</v>
      </c>
      <c r="I233" s="3">
        <v>33750</v>
      </c>
      <c r="J233" s="1">
        <v>81</v>
      </c>
      <c r="K233" s="1">
        <v>62</v>
      </c>
      <c r="L233" s="1">
        <v>0</v>
      </c>
      <c r="M233" s="1">
        <f t="shared" si="14"/>
        <v>31.666666666666664</v>
      </c>
    </row>
    <row r="234" spans="1:13" x14ac:dyDescent="0.2">
      <c r="A234" s="1">
        <v>233</v>
      </c>
      <c r="B234" s="1" t="s">
        <v>6</v>
      </c>
      <c r="C234" s="1" t="str">
        <f t="shared" si="13"/>
        <v>1963</v>
      </c>
      <c r="D234" s="1">
        <f t="shared" si="15"/>
        <v>60</v>
      </c>
      <c r="E234" s="2">
        <v>23213</v>
      </c>
      <c r="F234" s="1">
        <v>15</v>
      </c>
      <c r="G234" s="1">
        <v>1</v>
      </c>
      <c r="H234" s="3">
        <v>26550</v>
      </c>
      <c r="I234" s="3">
        <v>15000</v>
      </c>
      <c r="J234" s="1">
        <v>81</v>
      </c>
      <c r="K234" s="1">
        <v>52</v>
      </c>
      <c r="L234" s="1">
        <v>0</v>
      </c>
      <c r="M234" s="1">
        <f t="shared" si="14"/>
        <v>25</v>
      </c>
    </row>
    <row r="235" spans="1:13" x14ac:dyDescent="0.2">
      <c r="A235" s="1">
        <v>234</v>
      </c>
      <c r="B235" s="1" t="s">
        <v>6</v>
      </c>
      <c r="C235" s="1" t="str">
        <f t="shared" si="13"/>
        <v>1960</v>
      </c>
      <c r="D235" s="1">
        <f t="shared" si="15"/>
        <v>63</v>
      </c>
      <c r="E235" s="2">
        <v>22232</v>
      </c>
      <c r="F235" s="1">
        <v>15</v>
      </c>
      <c r="G235" s="1">
        <v>1</v>
      </c>
      <c r="H235" s="3">
        <v>50550</v>
      </c>
      <c r="I235" s="3">
        <v>19500</v>
      </c>
      <c r="J235" s="1">
        <v>81</v>
      </c>
      <c r="K235" s="1">
        <v>44</v>
      </c>
      <c r="L235" s="1">
        <v>0</v>
      </c>
      <c r="M235" s="1">
        <f t="shared" si="14"/>
        <v>23.809523809523807</v>
      </c>
    </row>
    <row r="236" spans="1:13" x14ac:dyDescent="0.2">
      <c r="A236" s="1">
        <v>235</v>
      </c>
      <c r="B236" s="1" t="s">
        <v>6</v>
      </c>
      <c r="C236" s="1" t="str">
        <f t="shared" si="13"/>
        <v>1962</v>
      </c>
      <c r="D236" s="1">
        <f t="shared" si="15"/>
        <v>61</v>
      </c>
      <c r="E236" s="2">
        <v>22900</v>
      </c>
      <c r="F236" s="1">
        <v>19</v>
      </c>
      <c r="G236" s="1">
        <v>3</v>
      </c>
      <c r="H236" s="3">
        <v>75000</v>
      </c>
      <c r="I236" s="3">
        <v>31500</v>
      </c>
      <c r="J236" s="1">
        <v>81</v>
      </c>
      <c r="K236" s="1">
        <v>13</v>
      </c>
      <c r="L236" s="1">
        <v>0</v>
      </c>
      <c r="M236" s="1">
        <f t="shared" si="14"/>
        <v>31.147540983606557</v>
      </c>
    </row>
    <row r="237" spans="1:13" x14ac:dyDescent="0.2">
      <c r="A237" s="1">
        <v>236</v>
      </c>
      <c r="B237" s="1" t="s">
        <v>7</v>
      </c>
      <c r="C237" s="1" t="str">
        <f t="shared" si="13"/>
        <v>1969</v>
      </c>
      <c r="D237" s="1">
        <f t="shared" si="15"/>
        <v>54</v>
      </c>
      <c r="E237" s="2">
        <v>25325</v>
      </c>
      <c r="F237" s="1">
        <v>8</v>
      </c>
      <c r="G237" s="1">
        <v>1</v>
      </c>
      <c r="H237" s="3">
        <v>27450</v>
      </c>
      <c r="I237" s="3">
        <v>12000</v>
      </c>
      <c r="J237" s="1">
        <v>81</v>
      </c>
      <c r="K237" s="1">
        <v>9</v>
      </c>
      <c r="L237" s="1">
        <v>0</v>
      </c>
      <c r="M237" s="1">
        <f t="shared" si="14"/>
        <v>14.814814814814813</v>
      </c>
    </row>
    <row r="238" spans="1:13" x14ac:dyDescent="0.2">
      <c r="A238" s="1">
        <v>237</v>
      </c>
      <c r="B238" s="1" t="s">
        <v>7</v>
      </c>
      <c r="C238" s="1" t="str">
        <f t="shared" si="13"/>
        <v>1969</v>
      </c>
      <c r="D238" s="1">
        <f t="shared" si="15"/>
        <v>54</v>
      </c>
      <c r="E238" s="2">
        <v>25358</v>
      </c>
      <c r="F238" s="1">
        <v>12</v>
      </c>
      <c r="G238" s="1">
        <v>1</v>
      </c>
      <c r="H238" s="3">
        <v>22650</v>
      </c>
      <c r="I238" s="3">
        <v>11250</v>
      </c>
      <c r="J238" s="1">
        <v>81</v>
      </c>
      <c r="K238" s="1">
        <v>0</v>
      </c>
      <c r="L238" s="1">
        <v>0</v>
      </c>
      <c r="M238" s="1">
        <f t="shared" si="14"/>
        <v>22.222222222222221</v>
      </c>
    </row>
    <row r="239" spans="1:13" x14ac:dyDescent="0.2">
      <c r="A239" s="1">
        <v>238</v>
      </c>
      <c r="B239" s="1" t="s">
        <v>7</v>
      </c>
      <c r="C239" s="1" t="str">
        <f t="shared" si="13"/>
        <v>1969</v>
      </c>
      <c r="D239" s="1">
        <f t="shared" si="15"/>
        <v>54</v>
      </c>
      <c r="E239" s="2">
        <v>25369</v>
      </c>
      <c r="F239" s="1">
        <v>12</v>
      </c>
      <c r="G239" s="1">
        <v>1</v>
      </c>
      <c r="H239" s="3">
        <v>27300</v>
      </c>
      <c r="I239" s="3">
        <v>11250</v>
      </c>
      <c r="J239" s="1">
        <v>81</v>
      </c>
      <c r="K239" s="1">
        <v>5</v>
      </c>
      <c r="L239" s="1">
        <v>0</v>
      </c>
      <c r="M239" s="1">
        <f t="shared" si="14"/>
        <v>22.222222222222221</v>
      </c>
    </row>
    <row r="240" spans="1:13" x14ac:dyDescent="0.2">
      <c r="A240" s="1">
        <v>239</v>
      </c>
      <c r="B240" s="1" t="s">
        <v>7</v>
      </c>
      <c r="C240" s="1" t="str">
        <f t="shared" si="13"/>
        <v>1969</v>
      </c>
      <c r="D240" s="1">
        <f t="shared" si="15"/>
        <v>54</v>
      </c>
      <c r="E240" s="2">
        <v>25460</v>
      </c>
      <c r="F240" s="1">
        <v>12</v>
      </c>
      <c r="G240" s="1">
        <v>1</v>
      </c>
      <c r="H240" s="3">
        <v>27750</v>
      </c>
      <c r="I240" s="3">
        <v>11225</v>
      </c>
      <c r="J240" s="1">
        <v>81</v>
      </c>
      <c r="K240" s="1">
        <v>5</v>
      </c>
      <c r="L240" s="1">
        <v>0</v>
      </c>
      <c r="M240" s="1">
        <f t="shared" si="14"/>
        <v>22.222222222222221</v>
      </c>
    </row>
    <row r="241" spans="1:13" x14ac:dyDescent="0.2">
      <c r="A241" s="1">
        <v>240</v>
      </c>
      <c r="B241" s="1" t="s">
        <v>7</v>
      </c>
      <c r="C241" s="1" t="str">
        <f t="shared" si="13"/>
        <v>1961</v>
      </c>
      <c r="D241" s="1">
        <f t="shared" si="15"/>
        <v>62</v>
      </c>
      <c r="E241" s="2">
        <v>22447</v>
      </c>
      <c r="F241" s="1">
        <v>16</v>
      </c>
      <c r="G241" s="1">
        <v>3</v>
      </c>
      <c r="H241" s="3">
        <v>54375</v>
      </c>
      <c r="I241" s="3">
        <v>18750</v>
      </c>
      <c r="J241" s="1">
        <v>81</v>
      </c>
      <c r="K241" s="1">
        <v>81</v>
      </c>
      <c r="L241" s="1">
        <v>0</v>
      </c>
      <c r="M241" s="1">
        <f t="shared" si="14"/>
        <v>25.806451612903224</v>
      </c>
    </row>
    <row r="242" spans="1:13" x14ac:dyDescent="0.2">
      <c r="A242" s="1">
        <v>241</v>
      </c>
      <c r="B242" s="1" t="s">
        <v>7</v>
      </c>
      <c r="C242" s="1" t="str">
        <f t="shared" si="13"/>
        <v>1936</v>
      </c>
      <c r="D242" s="1">
        <f t="shared" si="15"/>
        <v>87</v>
      </c>
      <c r="E242" s="2">
        <v>13389</v>
      </c>
      <c r="F242" s="1">
        <v>8</v>
      </c>
      <c r="G242" s="1">
        <v>1</v>
      </c>
      <c r="H242" s="3">
        <v>17400</v>
      </c>
      <c r="I242" s="3">
        <v>10200</v>
      </c>
      <c r="J242" s="1">
        <v>81</v>
      </c>
      <c r="K242" s="1">
        <v>390</v>
      </c>
      <c r="L242" s="1">
        <v>0</v>
      </c>
      <c r="M242" s="1">
        <f t="shared" si="14"/>
        <v>9.1954022988505741</v>
      </c>
    </row>
    <row r="243" spans="1:13" x14ac:dyDescent="0.2">
      <c r="A243" s="1">
        <v>242</v>
      </c>
      <c r="B243" s="1" t="s">
        <v>7</v>
      </c>
      <c r="C243" s="1" t="str">
        <f t="shared" si="13"/>
        <v>1967</v>
      </c>
      <c r="D243" s="1">
        <f t="shared" si="15"/>
        <v>56</v>
      </c>
      <c r="E243" s="2">
        <v>24779</v>
      </c>
      <c r="F243" s="1">
        <v>12</v>
      </c>
      <c r="G243" s="1">
        <v>1</v>
      </c>
      <c r="H243" s="3">
        <v>40800</v>
      </c>
      <c r="I243" s="3">
        <v>18000</v>
      </c>
      <c r="J243" s="1">
        <v>81</v>
      </c>
      <c r="K243" s="1">
        <v>4</v>
      </c>
      <c r="L243" s="1">
        <v>0</v>
      </c>
      <c r="M243" s="1">
        <f t="shared" si="14"/>
        <v>21.428571428571427</v>
      </c>
    </row>
    <row r="244" spans="1:13" x14ac:dyDescent="0.2">
      <c r="A244" s="1">
        <v>243</v>
      </c>
      <c r="B244" s="1" t="s">
        <v>7</v>
      </c>
      <c r="C244" s="1" t="str">
        <f t="shared" si="13"/>
        <v>1969</v>
      </c>
      <c r="D244" s="1">
        <f t="shared" si="15"/>
        <v>54</v>
      </c>
      <c r="E244" s="2">
        <v>25244</v>
      </c>
      <c r="F244" s="1">
        <v>12</v>
      </c>
      <c r="G244" s="1">
        <v>1</v>
      </c>
      <c r="H244" s="3">
        <v>23100</v>
      </c>
      <c r="I244" s="3">
        <v>10950</v>
      </c>
      <c r="J244" s="1">
        <v>81</v>
      </c>
      <c r="K244" s="1">
        <v>0</v>
      </c>
      <c r="L244" s="1">
        <v>0</v>
      </c>
      <c r="M244" s="1">
        <f t="shared" si="14"/>
        <v>22.222222222222221</v>
      </c>
    </row>
    <row r="245" spans="1:13" x14ac:dyDescent="0.2">
      <c r="A245" s="1">
        <v>244</v>
      </c>
      <c r="B245" s="1" t="s">
        <v>7</v>
      </c>
      <c r="C245" s="1" t="str">
        <f t="shared" si="13"/>
        <v>1969</v>
      </c>
      <c r="D245" s="1">
        <f t="shared" si="15"/>
        <v>54</v>
      </c>
      <c r="E245" s="2">
        <v>25461</v>
      </c>
      <c r="F245" s="1">
        <v>8</v>
      </c>
      <c r="G245" s="1">
        <v>1</v>
      </c>
      <c r="H245" s="3">
        <v>22500</v>
      </c>
      <c r="I245" s="3">
        <v>10950</v>
      </c>
      <c r="J245" s="1">
        <v>81</v>
      </c>
      <c r="K245" s="1">
        <v>5</v>
      </c>
      <c r="L245" s="1">
        <v>0</v>
      </c>
      <c r="M245" s="1">
        <f t="shared" si="14"/>
        <v>14.814814814814813</v>
      </c>
    </row>
    <row r="246" spans="1:13" x14ac:dyDescent="0.2">
      <c r="A246" s="1">
        <v>245</v>
      </c>
      <c r="B246" s="1" t="s">
        <v>7</v>
      </c>
      <c r="C246" s="1" t="str">
        <f t="shared" si="13"/>
        <v>1969</v>
      </c>
      <c r="D246" s="1">
        <f t="shared" si="15"/>
        <v>54</v>
      </c>
      <c r="E246" s="2">
        <v>25278</v>
      </c>
      <c r="F246" s="1">
        <v>12</v>
      </c>
      <c r="G246" s="1">
        <v>1</v>
      </c>
      <c r="H246" s="3">
        <v>26700</v>
      </c>
      <c r="I246" s="3">
        <v>11550</v>
      </c>
      <c r="J246" s="1">
        <v>81</v>
      </c>
      <c r="K246" s="1">
        <v>18</v>
      </c>
      <c r="L246" s="1">
        <v>0</v>
      </c>
      <c r="M246" s="1">
        <f t="shared" si="14"/>
        <v>22.222222222222221</v>
      </c>
    </row>
    <row r="247" spans="1:13" x14ac:dyDescent="0.2">
      <c r="A247" s="1">
        <v>246</v>
      </c>
      <c r="B247" s="1" t="s">
        <v>7</v>
      </c>
      <c r="C247" s="1" t="str">
        <f t="shared" si="13"/>
        <v>1968</v>
      </c>
      <c r="D247" s="1">
        <f t="shared" si="15"/>
        <v>55</v>
      </c>
      <c r="E247" s="2">
        <v>24851</v>
      </c>
      <c r="F247" s="1">
        <v>12</v>
      </c>
      <c r="G247" s="1">
        <v>1</v>
      </c>
      <c r="H247" s="3">
        <v>24900</v>
      </c>
      <c r="I247" s="3">
        <v>11250</v>
      </c>
      <c r="J247" s="1">
        <v>81</v>
      </c>
      <c r="K247" s="1">
        <v>0</v>
      </c>
      <c r="L247" s="1">
        <v>0</v>
      </c>
      <c r="M247" s="1">
        <f t="shared" si="14"/>
        <v>21.818181818181817</v>
      </c>
    </row>
    <row r="248" spans="1:13" x14ac:dyDescent="0.2">
      <c r="A248" s="1">
        <v>247</v>
      </c>
      <c r="B248" s="1" t="s">
        <v>7</v>
      </c>
      <c r="C248" s="1" t="str">
        <f t="shared" si="13"/>
        <v>1968</v>
      </c>
      <c r="D248" s="1">
        <f t="shared" si="15"/>
        <v>55</v>
      </c>
      <c r="E248" s="2">
        <v>24971</v>
      </c>
      <c r="F248" s="1">
        <v>12</v>
      </c>
      <c r="G248" s="1">
        <v>1</v>
      </c>
      <c r="H248" s="3">
        <v>19650</v>
      </c>
      <c r="I248" s="3">
        <v>10950</v>
      </c>
      <c r="J248" s="1">
        <v>81</v>
      </c>
      <c r="K248" s="1">
        <v>11</v>
      </c>
      <c r="L248" s="1">
        <v>0</v>
      </c>
      <c r="M248" s="1">
        <f t="shared" si="14"/>
        <v>21.818181818181817</v>
      </c>
    </row>
    <row r="249" spans="1:13" x14ac:dyDescent="0.2">
      <c r="A249" s="1">
        <v>248</v>
      </c>
      <c r="B249" s="1" t="s">
        <v>7</v>
      </c>
      <c r="C249" s="1" t="str">
        <f t="shared" si="13"/>
        <v>1969</v>
      </c>
      <c r="D249" s="1">
        <f t="shared" si="15"/>
        <v>54</v>
      </c>
      <c r="E249" s="2">
        <v>25302</v>
      </c>
      <c r="F249" s="1">
        <v>12</v>
      </c>
      <c r="G249" s="1">
        <v>1</v>
      </c>
      <c r="H249" s="3">
        <v>22050</v>
      </c>
      <c r="I249" s="3">
        <v>10950</v>
      </c>
      <c r="J249" s="1">
        <v>81</v>
      </c>
      <c r="K249" s="1">
        <v>9</v>
      </c>
      <c r="L249" s="1">
        <v>0</v>
      </c>
      <c r="M249" s="1">
        <f t="shared" si="14"/>
        <v>22.222222222222221</v>
      </c>
    </row>
    <row r="250" spans="1:13" x14ac:dyDescent="0.2">
      <c r="A250" s="1">
        <v>249</v>
      </c>
      <c r="B250" s="1" t="s">
        <v>7</v>
      </c>
      <c r="C250" s="1" t="str">
        <f t="shared" si="13"/>
        <v>1969</v>
      </c>
      <c r="D250" s="1">
        <f t="shared" si="15"/>
        <v>54</v>
      </c>
      <c r="E250" s="2">
        <v>25332</v>
      </c>
      <c r="F250" s="1">
        <v>12</v>
      </c>
      <c r="G250" s="1">
        <v>1</v>
      </c>
      <c r="H250" s="3">
        <v>25500</v>
      </c>
      <c r="I250" s="3">
        <v>12000</v>
      </c>
      <c r="J250" s="1">
        <v>81</v>
      </c>
      <c r="K250" s="1">
        <v>11</v>
      </c>
      <c r="L250" s="1">
        <v>0</v>
      </c>
      <c r="M250" s="1">
        <f t="shared" si="14"/>
        <v>22.222222222222221</v>
      </c>
    </row>
    <row r="251" spans="1:13" x14ac:dyDescent="0.2">
      <c r="A251" s="1">
        <v>250</v>
      </c>
      <c r="B251" s="1" t="s">
        <v>7</v>
      </c>
      <c r="C251" s="1" t="str">
        <f t="shared" si="13"/>
        <v>1966</v>
      </c>
      <c r="D251" s="1">
        <f t="shared" si="15"/>
        <v>57</v>
      </c>
      <c r="E251" s="2">
        <v>24390</v>
      </c>
      <c r="F251" s="1">
        <v>15</v>
      </c>
      <c r="G251" s="1">
        <v>1</v>
      </c>
      <c r="H251" s="3">
        <v>28200</v>
      </c>
      <c r="I251" s="3">
        <v>12750</v>
      </c>
      <c r="J251" s="1">
        <v>81</v>
      </c>
      <c r="K251" s="1">
        <v>19</v>
      </c>
      <c r="L251" s="1">
        <v>0</v>
      </c>
      <c r="M251" s="1">
        <f t="shared" si="14"/>
        <v>26.315789473684209</v>
      </c>
    </row>
    <row r="252" spans="1:13" x14ac:dyDescent="0.2">
      <c r="A252" s="1">
        <v>251</v>
      </c>
      <c r="B252" s="1" t="s">
        <v>7</v>
      </c>
      <c r="C252" s="1" t="str">
        <f t="shared" si="13"/>
        <v>1969</v>
      </c>
      <c r="D252" s="1">
        <f t="shared" si="15"/>
        <v>54</v>
      </c>
      <c r="E252" s="2">
        <v>25222</v>
      </c>
      <c r="F252" s="1">
        <v>12</v>
      </c>
      <c r="G252" s="1">
        <v>1</v>
      </c>
      <c r="H252" s="3">
        <v>23100</v>
      </c>
      <c r="I252" s="3">
        <v>11250</v>
      </c>
      <c r="J252" s="1">
        <v>81</v>
      </c>
      <c r="K252" s="1">
        <v>13</v>
      </c>
      <c r="L252" s="1">
        <v>0</v>
      </c>
      <c r="M252" s="1">
        <f t="shared" si="14"/>
        <v>22.222222222222221</v>
      </c>
    </row>
    <row r="253" spans="1:13" x14ac:dyDescent="0.2">
      <c r="A253" s="1">
        <v>252</v>
      </c>
      <c r="B253" s="1" t="s">
        <v>6</v>
      </c>
      <c r="C253" s="1" t="str">
        <f t="shared" si="13"/>
        <v>1969</v>
      </c>
      <c r="D253" s="1">
        <f t="shared" si="15"/>
        <v>54</v>
      </c>
      <c r="E253" s="2">
        <v>25464</v>
      </c>
      <c r="F253" s="1">
        <v>12</v>
      </c>
      <c r="G253" s="1">
        <v>1</v>
      </c>
      <c r="H253" s="3">
        <v>25500</v>
      </c>
      <c r="I253" s="3">
        <v>11400</v>
      </c>
      <c r="J253" s="1">
        <v>81</v>
      </c>
      <c r="K253" s="1">
        <v>9</v>
      </c>
      <c r="L253" s="1">
        <v>1</v>
      </c>
      <c r="M253" s="1">
        <f t="shared" si="14"/>
        <v>22.222222222222221</v>
      </c>
    </row>
    <row r="254" spans="1:13" x14ac:dyDescent="0.2">
      <c r="A254" s="1">
        <v>253</v>
      </c>
      <c r="B254" s="1" t="s">
        <v>7</v>
      </c>
      <c r="C254" s="1" t="str">
        <f t="shared" si="13"/>
        <v>1942</v>
      </c>
      <c r="D254" s="1">
        <f t="shared" si="15"/>
        <v>81</v>
      </c>
      <c r="E254" s="2">
        <v>15393</v>
      </c>
      <c r="F254" s="1">
        <v>8</v>
      </c>
      <c r="G254" s="1">
        <v>1</v>
      </c>
      <c r="H254" s="3">
        <v>17100</v>
      </c>
      <c r="I254" s="3">
        <v>10200</v>
      </c>
      <c r="J254" s="1">
        <v>81</v>
      </c>
      <c r="K254" s="1">
        <v>0</v>
      </c>
      <c r="L254" s="1">
        <v>1</v>
      </c>
      <c r="M254" s="1">
        <f t="shared" si="14"/>
        <v>9.8765432098765427</v>
      </c>
    </row>
    <row r="255" spans="1:13" x14ac:dyDescent="0.2">
      <c r="A255" s="1">
        <v>254</v>
      </c>
      <c r="B255" s="1" t="s">
        <v>6</v>
      </c>
      <c r="C255" s="1" t="str">
        <f t="shared" si="13"/>
        <v>1964</v>
      </c>
      <c r="D255" s="1">
        <f t="shared" si="15"/>
        <v>59</v>
      </c>
      <c r="E255" s="2">
        <v>23415</v>
      </c>
      <c r="F255" s="1">
        <v>18</v>
      </c>
      <c r="G255" s="1">
        <v>3</v>
      </c>
      <c r="H255" s="3">
        <v>68125</v>
      </c>
      <c r="I255" s="3">
        <v>32490</v>
      </c>
      <c r="J255" s="1">
        <v>80</v>
      </c>
      <c r="K255" s="1">
        <v>29</v>
      </c>
      <c r="L255" s="1">
        <v>0</v>
      </c>
      <c r="M255" s="1">
        <f t="shared" si="14"/>
        <v>30.508474576271187</v>
      </c>
    </row>
    <row r="256" spans="1:13" x14ac:dyDescent="0.2">
      <c r="A256" s="1">
        <v>255</v>
      </c>
      <c r="B256" s="1" t="s">
        <v>6</v>
      </c>
      <c r="C256" s="1" t="str">
        <f t="shared" si="13"/>
        <v>1932</v>
      </c>
      <c r="D256" s="1">
        <f t="shared" si="15"/>
        <v>91</v>
      </c>
      <c r="E256" s="2">
        <v>11916</v>
      </c>
      <c r="F256" s="1">
        <v>12</v>
      </c>
      <c r="G256" s="1">
        <v>2</v>
      </c>
      <c r="H256" s="3">
        <v>30600</v>
      </c>
      <c r="I256" s="3">
        <v>15750</v>
      </c>
      <c r="J256" s="1">
        <v>80</v>
      </c>
      <c r="K256" s="1">
        <v>460</v>
      </c>
      <c r="L256" s="1">
        <v>0</v>
      </c>
      <c r="M256" s="1">
        <f t="shared" si="14"/>
        <v>13.186813186813188</v>
      </c>
    </row>
    <row r="257" spans="1:13" x14ac:dyDescent="0.2">
      <c r="A257" s="1">
        <v>256</v>
      </c>
      <c r="B257" s="1" t="s">
        <v>6</v>
      </c>
      <c r="C257" s="1" t="str">
        <f t="shared" si="13"/>
        <v>1948</v>
      </c>
      <c r="D257" s="1">
        <f t="shared" si="15"/>
        <v>75</v>
      </c>
      <c r="E257" s="2">
        <v>17535</v>
      </c>
      <c r="F257" s="1">
        <v>19</v>
      </c>
      <c r="G257" s="1">
        <v>3</v>
      </c>
      <c r="H257" s="3">
        <v>52125</v>
      </c>
      <c r="I257" s="3">
        <v>27480</v>
      </c>
      <c r="J257" s="1">
        <v>80</v>
      </c>
      <c r="K257" s="1">
        <v>221</v>
      </c>
      <c r="L257" s="1">
        <v>0</v>
      </c>
      <c r="M257" s="1">
        <f t="shared" si="14"/>
        <v>25.333333333333336</v>
      </c>
    </row>
    <row r="258" spans="1:13" x14ac:dyDescent="0.2">
      <c r="A258" s="1">
        <v>257</v>
      </c>
      <c r="B258" s="1" t="s">
        <v>6</v>
      </c>
      <c r="C258" s="1" t="str">
        <f t="shared" ref="C258:C321" si="16">TEXT(E258,"YYYY")</f>
        <v>1951</v>
      </c>
      <c r="D258" s="1">
        <f t="shared" si="15"/>
        <v>72</v>
      </c>
      <c r="E258" s="2">
        <v>18895</v>
      </c>
      <c r="F258" s="1">
        <v>19</v>
      </c>
      <c r="G258" s="1">
        <v>3</v>
      </c>
      <c r="H258" s="3">
        <v>61875</v>
      </c>
      <c r="I258" s="3">
        <v>36750</v>
      </c>
      <c r="J258" s="1">
        <v>80</v>
      </c>
      <c r="K258" s="1">
        <v>199</v>
      </c>
      <c r="L258" s="1">
        <v>0</v>
      </c>
      <c r="M258" s="1">
        <f t="shared" ref="M258:M321" si="17">(F258/D258)*100</f>
        <v>26.388888888888889</v>
      </c>
    </row>
    <row r="259" spans="1:13" x14ac:dyDescent="0.2">
      <c r="A259" s="1">
        <v>258</v>
      </c>
      <c r="B259" s="1" t="s">
        <v>6</v>
      </c>
      <c r="C259" s="1" t="str">
        <f t="shared" si="16"/>
        <v>1969</v>
      </c>
      <c r="D259" s="1">
        <f t="shared" si="15"/>
        <v>54</v>
      </c>
      <c r="E259" s="2">
        <v>25271</v>
      </c>
      <c r="F259" s="1">
        <v>8</v>
      </c>
      <c r="G259" s="1">
        <v>1</v>
      </c>
      <c r="H259" s="3">
        <v>21300</v>
      </c>
      <c r="I259" s="3">
        <v>11550</v>
      </c>
      <c r="J259" s="1">
        <v>80</v>
      </c>
      <c r="K259" s="1">
        <v>24</v>
      </c>
      <c r="L259" s="1">
        <v>0</v>
      </c>
      <c r="M259" s="1">
        <f t="shared" si="17"/>
        <v>14.814814814814813</v>
      </c>
    </row>
    <row r="260" spans="1:13" x14ac:dyDescent="0.2">
      <c r="A260" s="1">
        <v>259</v>
      </c>
      <c r="B260" s="1" t="s">
        <v>7</v>
      </c>
      <c r="C260" s="1" t="str">
        <f t="shared" si="16"/>
        <v>1969</v>
      </c>
      <c r="D260" s="1">
        <f t="shared" si="15"/>
        <v>54</v>
      </c>
      <c r="E260" s="2">
        <v>25277</v>
      </c>
      <c r="F260" s="1">
        <v>12</v>
      </c>
      <c r="G260" s="1">
        <v>1</v>
      </c>
      <c r="H260" s="3">
        <v>19650</v>
      </c>
      <c r="I260" s="3">
        <v>11250</v>
      </c>
      <c r="J260" s="1">
        <v>80</v>
      </c>
      <c r="K260" s="1">
        <v>5</v>
      </c>
      <c r="L260" s="1">
        <v>0</v>
      </c>
      <c r="M260" s="1">
        <f t="shared" si="17"/>
        <v>22.222222222222221</v>
      </c>
    </row>
    <row r="261" spans="1:13" x14ac:dyDescent="0.2">
      <c r="A261" s="1">
        <v>260</v>
      </c>
      <c r="B261" s="1" t="s">
        <v>7</v>
      </c>
      <c r="C261" s="1" t="str">
        <f t="shared" si="16"/>
        <v>1969</v>
      </c>
      <c r="D261" s="1">
        <f t="shared" si="15"/>
        <v>54</v>
      </c>
      <c r="E261" s="2">
        <v>25254</v>
      </c>
      <c r="F261" s="1">
        <v>12</v>
      </c>
      <c r="G261" s="1">
        <v>1</v>
      </c>
      <c r="H261" s="3">
        <v>22350</v>
      </c>
      <c r="I261" s="3">
        <v>11250</v>
      </c>
      <c r="J261" s="1">
        <v>80</v>
      </c>
      <c r="K261" s="1">
        <v>5</v>
      </c>
      <c r="L261" s="1">
        <v>0</v>
      </c>
      <c r="M261" s="1">
        <f t="shared" si="17"/>
        <v>22.222222222222221</v>
      </c>
    </row>
    <row r="262" spans="1:13" x14ac:dyDescent="0.2">
      <c r="A262" s="1">
        <v>261</v>
      </c>
      <c r="B262" s="1" t="s">
        <v>7</v>
      </c>
      <c r="C262" s="1" t="str">
        <f t="shared" si="16"/>
        <v>1969</v>
      </c>
      <c r="D262" s="1">
        <f t="shared" si="15"/>
        <v>54</v>
      </c>
      <c r="E262" s="2">
        <v>25289</v>
      </c>
      <c r="F262" s="1">
        <v>12</v>
      </c>
      <c r="G262" s="1">
        <v>1</v>
      </c>
      <c r="H262" s="3">
        <v>23400</v>
      </c>
      <c r="I262" s="3">
        <v>11250</v>
      </c>
      <c r="J262" s="1">
        <v>80</v>
      </c>
      <c r="K262" s="1">
        <v>18</v>
      </c>
      <c r="L262" s="1">
        <v>0</v>
      </c>
      <c r="M262" s="1">
        <f t="shared" si="17"/>
        <v>22.222222222222221</v>
      </c>
    </row>
    <row r="263" spans="1:13" x14ac:dyDescent="0.2">
      <c r="A263" s="1">
        <v>262</v>
      </c>
      <c r="B263" s="1" t="s">
        <v>7</v>
      </c>
      <c r="C263" s="1" t="str">
        <f t="shared" si="16"/>
        <v>1968</v>
      </c>
      <c r="D263" s="1">
        <f t="shared" si="15"/>
        <v>55</v>
      </c>
      <c r="E263" s="2">
        <v>25009</v>
      </c>
      <c r="F263" s="1">
        <v>12</v>
      </c>
      <c r="G263" s="1">
        <v>1</v>
      </c>
      <c r="H263" s="3">
        <v>24300</v>
      </c>
      <c r="I263" s="3">
        <v>10950</v>
      </c>
      <c r="J263" s="1">
        <v>80</v>
      </c>
      <c r="K263" s="1">
        <v>8</v>
      </c>
      <c r="L263" s="1">
        <v>0</v>
      </c>
      <c r="M263" s="1">
        <f t="shared" si="17"/>
        <v>21.818181818181817</v>
      </c>
    </row>
    <row r="264" spans="1:13" x14ac:dyDescent="0.2">
      <c r="A264" s="1">
        <v>263</v>
      </c>
      <c r="B264" s="1" t="s">
        <v>7</v>
      </c>
      <c r="C264" s="1" t="str">
        <f t="shared" si="16"/>
        <v>1968</v>
      </c>
      <c r="D264" s="1">
        <f t="shared" si="15"/>
        <v>55</v>
      </c>
      <c r="E264" s="2">
        <v>25124</v>
      </c>
      <c r="F264" s="1">
        <v>12</v>
      </c>
      <c r="G264" s="1">
        <v>1</v>
      </c>
      <c r="H264" s="3">
        <v>28500</v>
      </c>
      <c r="I264" s="3">
        <v>11250</v>
      </c>
      <c r="J264" s="1">
        <v>80</v>
      </c>
      <c r="K264" s="1">
        <v>4</v>
      </c>
      <c r="L264" s="1">
        <v>0</v>
      </c>
      <c r="M264" s="1">
        <f t="shared" si="17"/>
        <v>21.818181818181817</v>
      </c>
    </row>
    <row r="265" spans="1:13" x14ac:dyDescent="0.2">
      <c r="A265" s="1">
        <v>264</v>
      </c>
      <c r="B265" s="1" t="s">
        <v>7</v>
      </c>
      <c r="C265" s="1" t="str">
        <f t="shared" si="16"/>
        <v>1969</v>
      </c>
      <c r="D265" s="1">
        <f t="shared" si="15"/>
        <v>54</v>
      </c>
      <c r="E265" s="2">
        <v>25219</v>
      </c>
      <c r="F265" s="1">
        <v>12</v>
      </c>
      <c r="G265" s="1">
        <v>1</v>
      </c>
      <c r="H265" s="3">
        <v>19950</v>
      </c>
      <c r="I265" s="3">
        <v>11250</v>
      </c>
      <c r="J265" s="1">
        <v>80</v>
      </c>
      <c r="K265" s="1">
        <v>8</v>
      </c>
      <c r="L265" s="1">
        <v>0</v>
      </c>
      <c r="M265" s="1">
        <f t="shared" si="17"/>
        <v>22.222222222222221</v>
      </c>
    </row>
    <row r="266" spans="1:13" x14ac:dyDescent="0.2">
      <c r="A266" s="1">
        <v>265</v>
      </c>
      <c r="B266" s="1" t="s">
        <v>7</v>
      </c>
      <c r="C266" s="1" t="str">
        <f t="shared" si="16"/>
        <v>1969</v>
      </c>
      <c r="D266" s="1">
        <f t="shared" si="15"/>
        <v>54</v>
      </c>
      <c r="E266" s="2">
        <v>25470</v>
      </c>
      <c r="F266" s="1">
        <v>12</v>
      </c>
      <c r="G266" s="1">
        <v>1</v>
      </c>
      <c r="H266" s="3">
        <v>23400</v>
      </c>
      <c r="I266" s="3">
        <v>11250</v>
      </c>
      <c r="J266" s="1">
        <v>80</v>
      </c>
      <c r="K266" s="1">
        <v>0</v>
      </c>
      <c r="L266" s="1">
        <v>0</v>
      </c>
      <c r="M266" s="1">
        <f t="shared" si="17"/>
        <v>22.222222222222221</v>
      </c>
    </row>
    <row r="267" spans="1:13" x14ac:dyDescent="0.2">
      <c r="A267" s="1">
        <v>266</v>
      </c>
      <c r="B267" s="1" t="s">
        <v>7</v>
      </c>
      <c r="C267" s="1" t="str">
        <f t="shared" si="16"/>
        <v>1963</v>
      </c>
      <c r="D267" s="1">
        <f t="shared" si="15"/>
        <v>60</v>
      </c>
      <c r="E267" s="2">
        <v>23291</v>
      </c>
      <c r="F267" s="1">
        <v>16</v>
      </c>
      <c r="G267" s="1">
        <v>1</v>
      </c>
      <c r="H267" s="3">
        <v>34500</v>
      </c>
      <c r="I267" s="3">
        <v>17250</v>
      </c>
      <c r="J267" s="1">
        <v>80</v>
      </c>
      <c r="K267" s="1">
        <v>3</v>
      </c>
      <c r="L267" s="1">
        <v>0</v>
      </c>
      <c r="M267" s="1">
        <f t="shared" si="17"/>
        <v>26.666666666666668</v>
      </c>
    </row>
    <row r="268" spans="1:13" x14ac:dyDescent="0.2">
      <c r="A268" s="1">
        <v>267</v>
      </c>
      <c r="B268" s="1" t="s">
        <v>7</v>
      </c>
      <c r="C268" s="1" t="str">
        <f t="shared" si="16"/>
        <v>1969</v>
      </c>
      <c r="D268" s="1">
        <f t="shared" si="15"/>
        <v>54</v>
      </c>
      <c r="E268" s="2">
        <v>25439</v>
      </c>
      <c r="F268" s="1">
        <v>12</v>
      </c>
      <c r="G268" s="1">
        <v>1</v>
      </c>
      <c r="H268" s="3">
        <v>18150</v>
      </c>
      <c r="I268" s="3">
        <v>10950</v>
      </c>
      <c r="J268" s="1">
        <v>80</v>
      </c>
      <c r="K268" s="1">
        <v>0</v>
      </c>
      <c r="L268" s="1">
        <v>0</v>
      </c>
      <c r="M268" s="1">
        <f t="shared" si="17"/>
        <v>22.222222222222221</v>
      </c>
    </row>
    <row r="269" spans="1:13" x14ac:dyDescent="0.2">
      <c r="A269" s="1">
        <v>268</v>
      </c>
      <c r="B269" s="1" t="s">
        <v>6</v>
      </c>
      <c r="C269" s="1" t="str">
        <f t="shared" si="16"/>
        <v>1936</v>
      </c>
      <c r="D269" s="1">
        <f t="shared" si="15"/>
        <v>87</v>
      </c>
      <c r="E269" s="2">
        <v>13286</v>
      </c>
      <c r="F269" s="1">
        <v>12</v>
      </c>
      <c r="G269" s="1">
        <v>1</v>
      </c>
      <c r="H269" s="3">
        <v>22350</v>
      </c>
      <c r="I269" s="3">
        <v>15000</v>
      </c>
      <c r="J269" s="1">
        <v>80</v>
      </c>
      <c r="K269" s="1">
        <v>272</v>
      </c>
      <c r="L269" s="1">
        <v>1</v>
      </c>
      <c r="M269" s="1">
        <f t="shared" si="17"/>
        <v>13.793103448275861</v>
      </c>
    </row>
    <row r="270" spans="1:13" x14ac:dyDescent="0.2">
      <c r="A270" s="1">
        <v>269</v>
      </c>
      <c r="B270" s="1" t="s">
        <v>6</v>
      </c>
      <c r="C270" s="1" t="str">
        <f t="shared" si="16"/>
        <v>1966</v>
      </c>
      <c r="D270" s="1">
        <f t="shared" si="15"/>
        <v>57</v>
      </c>
      <c r="E270" s="2">
        <v>24183</v>
      </c>
      <c r="F270" s="1">
        <v>15</v>
      </c>
      <c r="G270" s="1">
        <v>1</v>
      </c>
      <c r="H270" s="3">
        <v>40200</v>
      </c>
      <c r="I270" s="3">
        <v>17250</v>
      </c>
      <c r="J270" s="1">
        <v>79</v>
      </c>
      <c r="K270" s="1">
        <v>38</v>
      </c>
      <c r="L270" s="1">
        <v>0</v>
      </c>
      <c r="M270" s="1">
        <f t="shared" si="17"/>
        <v>26.315789473684209</v>
      </c>
    </row>
    <row r="271" spans="1:13" x14ac:dyDescent="0.2">
      <c r="A271" s="1">
        <v>270</v>
      </c>
      <c r="B271" s="1" t="s">
        <v>6</v>
      </c>
      <c r="C271" s="1" t="str">
        <f t="shared" si="16"/>
        <v>1947</v>
      </c>
      <c r="D271" s="1">
        <f t="shared" si="15"/>
        <v>76</v>
      </c>
      <c r="E271" s="2">
        <v>17469</v>
      </c>
      <c r="F271" s="1">
        <v>15</v>
      </c>
      <c r="G271" s="1">
        <v>1</v>
      </c>
      <c r="H271" s="3">
        <v>28650</v>
      </c>
      <c r="I271" s="3">
        <v>18000</v>
      </c>
      <c r="J271" s="1">
        <v>79</v>
      </c>
      <c r="K271" s="1">
        <v>261</v>
      </c>
      <c r="L271" s="1">
        <v>0</v>
      </c>
      <c r="M271" s="1">
        <f t="shared" si="17"/>
        <v>19.736842105263158</v>
      </c>
    </row>
    <row r="272" spans="1:13" x14ac:dyDescent="0.2">
      <c r="A272" s="1">
        <v>271</v>
      </c>
      <c r="B272" s="1" t="s">
        <v>6</v>
      </c>
      <c r="C272" s="1" t="str">
        <f t="shared" si="16"/>
        <v>1963</v>
      </c>
      <c r="D272" s="1">
        <f t="shared" si="15"/>
        <v>60</v>
      </c>
      <c r="E272" s="2">
        <v>23247</v>
      </c>
      <c r="F272" s="1">
        <v>15</v>
      </c>
      <c r="G272" s="1">
        <v>1</v>
      </c>
      <c r="H272" s="3">
        <v>27750</v>
      </c>
      <c r="I272" s="3">
        <v>16500</v>
      </c>
      <c r="J272" s="1">
        <v>79</v>
      </c>
      <c r="K272" s="1">
        <v>55</v>
      </c>
      <c r="L272" s="1">
        <v>0</v>
      </c>
      <c r="M272" s="1">
        <f t="shared" si="17"/>
        <v>25</v>
      </c>
    </row>
    <row r="273" spans="1:13" x14ac:dyDescent="0.2">
      <c r="A273" s="1">
        <v>272</v>
      </c>
      <c r="B273" s="1" t="s">
        <v>6</v>
      </c>
      <c r="C273" s="1" t="str">
        <f t="shared" si="16"/>
        <v>1964</v>
      </c>
      <c r="D273" s="1">
        <f t="shared" si="15"/>
        <v>59</v>
      </c>
      <c r="E273" s="2">
        <v>23545</v>
      </c>
      <c r="F273" s="1">
        <v>18</v>
      </c>
      <c r="G273" s="1">
        <v>1</v>
      </c>
      <c r="H273" s="3">
        <v>66875</v>
      </c>
      <c r="I273" s="3">
        <v>31980</v>
      </c>
      <c r="J273" s="1">
        <v>79</v>
      </c>
      <c r="K273" s="1">
        <v>30</v>
      </c>
      <c r="L273" s="1">
        <v>0</v>
      </c>
      <c r="M273" s="1">
        <f t="shared" si="17"/>
        <v>30.508474576271187</v>
      </c>
    </row>
    <row r="274" spans="1:13" x14ac:dyDescent="0.2">
      <c r="A274" s="1">
        <v>273</v>
      </c>
      <c r="B274" s="1" t="s">
        <v>6</v>
      </c>
      <c r="C274" s="1" t="str">
        <f t="shared" si="16"/>
        <v>1939</v>
      </c>
      <c r="D274" s="1">
        <f t="shared" si="15"/>
        <v>84</v>
      </c>
      <c r="E274" s="2">
        <v>14561</v>
      </c>
      <c r="F274" s="1">
        <v>12</v>
      </c>
      <c r="G274" s="1">
        <v>2</v>
      </c>
      <c r="H274" s="3">
        <v>30000</v>
      </c>
      <c r="I274" s="3">
        <v>15750</v>
      </c>
      <c r="J274" s="1">
        <v>79</v>
      </c>
      <c r="K274" s="1">
        <v>308</v>
      </c>
      <c r="L274" s="1">
        <v>0</v>
      </c>
      <c r="M274" s="1">
        <f t="shared" si="17"/>
        <v>14.285714285714285</v>
      </c>
    </row>
    <row r="275" spans="1:13" x14ac:dyDescent="0.2">
      <c r="A275" s="1">
        <v>274</v>
      </c>
      <c r="B275" s="1" t="s">
        <v>6</v>
      </c>
      <c r="C275" s="1" t="str">
        <f t="shared" si="16"/>
        <v>1964</v>
      </c>
      <c r="D275" s="1">
        <f t="shared" si="15"/>
        <v>59</v>
      </c>
      <c r="E275" s="2">
        <v>23593</v>
      </c>
      <c r="F275" s="1">
        <v>16</v>
      </c>
      <c r="G275" s="1">
        <v>3</v>
      </c>
      <c r="H275" s="3">
        <v>83750</v>
      </c>
      <c r="I275" s="3">
        <v>21750</v>
      </c>
      <c r="J275" s="1">
        <v>79</v>
      </c>
      <c r="K275" s="1">
        <v>12</v>
      </c>
      <c r="L275" s="1">
        <v>0</v>
      </c>
      <c r="M275" s="1">
        <f t="shared" si="17"/>
        <v>27.118644067796609</v>
      </c>
    </row>
    <row r="276" spans="1:13" x14ac:dyDescent="0.2">
      <c r="A276" s="1">
        <v>275</v>
      </c>
      <c r="B276" s="1" t="s">
        <v>6</v>
      </c>
      <c r="C276" s="1" t="str">
        <f t="shared" si="16"/>
        <v>1963</v>
      </c>
      <c r="D276" s="1">
        <f t="shared" si="15"/>
        <v>60</v>
      </c>
      <c r="E276" s="2">
        <v>23025</v>
      </c>
      <c r="F276" s="1">
        <v>12</v>
      </c>
      <c r="G276" s="1">
        <v>1</v>
      </c>
      <c r="H276" s="3">
        <v>33900</v>
      </c>
      <c r="I276" s="3">
        <v>16500</v>
      </c>
      <c r="J276" s="1">
        <v>79</v>
      </c>
      <c r="K276" s="1">
        <v>94</v>
      </c>
      <c r="L276" s="1">
        <v>0</v>
      </c>
      <c r="M276" s="1">
        <f t="shared" si="17"/>
        <v>20</v>
      </c>
    </row>
    <row r="277" spans="1:13" x14ac:dyDescent="0.2">
      <c r="A277" s="1">
        <v>276</v>
      </c>
      <c r="B277" s="1" t="s">
        <v>6</v>
      </c>
      <c r="C277" s="1" t="str">
        <f t="shared" si="16"/>
        <v>1965</v>
      </c>
      <c r="D277" s="1">
        <f t="shared" si="15"/>
        <v>58</v>
      </c>
      <c r="E277" s="2">
        <v>23873</v>
      </c>
      <c r="F277" s="1">
        <v>16</v>
      </c>
      <c r="G277" s="1">
        <v>3</v>
      </c>
      <c r="H277" s="3">
        <v>56500</v>
      </c>
      <c r="I277" s="3">
        <v>21000</v>
      </c>
      <c r="J277" s="1">
        <v>79</v>
      </c>
      <c r="K277" s="1">
        <v>12</v>
      </c>
      <c r="L277" s="1">
        <v>0</v>
      </c>
      <c r="M277" s="1">
        <f t="shared" si="17"/>
        <v>27.586206896551722</v>
      </c>
    </row>
    <row r="278" spans="1:13" x14ac:dyDescent="0.2">
      <c r="A278" s="1">
        <v>277</v>
      </c>
      <c r="B278" s="1" t="s">
        <v>7</v>
      </c>
      <c r="C278" s="1" t="str">
        <f t="shared" si="16"/>
        <v>1965</v>
      </c>
      <c r="D278" s="1">
        <f t="shared" si="15"/>
        <v>58</v>
      </c>
      <c r="E278" s="2">
        <v>23882</v>
      </c>
      <c r="F278" s="1">
        <v>16</v>
      </c>
      <c r="G278" s="1">
        <v>3</v>
      </c>
      <c r="H278" s="3">
        <v>43000</v>
      </c>
      <c r="I278" s="3">
        <v>17490</v>
      </c>
      <c r="J278" s="1">
        <v>79</v>
      </c>
      <c r="K278" s="1">
        <v>20</v>
      </c>
      <c r="L278" s="1">
        <v>0</v>
      </c>
      <c r="M278" s="1">
        <f t="shared" si="17"/>
        <v>27.586206896551722</v>
      </c>
    </row>
    <row r="279" spans="1:13" x14ac:dyDescent="0.2">
      <c r="A279" s="1">
        <v>278</v>
      </c>
      <c r="B279" s="1" t="s">
        <v>7</v>
      </c>
      <c r="C279" s="1" t="str">
        <f t="shared" si="16"/>
        <v>1943</v>
      </c>
      <c r="D279" s="1">
        <f t="shared" si="15"/>
        <v>80</v>
      </c>
      <c r="E279" s="2">
        <v>15869</v>
      </c>
      <c r="F279" s="1">
        <v>8</v>
      </c>
      <c r="G279" s="1">
        <v>1</v>
      </c>
      <c r="H279" s="3">
        <v>20850</v>
      </c>
      <c r="I279" s="3">
        <v>12000</v>
      </c>
      <c r="J279" s="1">
        <v>79</v>
      </c>
      <c r="K279" s="1">
        <v>70</v>
      </c>
      <c r="L279" s="1">
        <v>0</v>
      </c>
      <c r="M279" s="1">
        <f t="shared" si="17"/>
        <v>10</v>
      </c>
    </row>
    <row r="280" spans="1:13" x14ac:dyDescent="0.2">
      <c r="A280" s="1">
        <v>279</v>
      </c>
      <c r="B280" s="1" t="s">
        <v>7</v>
      </c>
      <c r="C280" s="1" t="str">
        <f t="shared" si="16"/>
        <v>1969</v>
      </c>
      <c r="D280" s="1">
        <f t="shared" si="15"/>
        <v>54</v>
      </c>
      <c r="E280" s="2">
        <v>25309</v>
      </c>
      <c r="F280" s="1">
        <v>12</v>
      </c>
      <c r="G280" s="1">
        <v>1</v>
      </c>
      <c r="H280" s="3">
        <v>24450</v>
      </c>
      <c r="I280" s="3">
        <v>12000</v>
      </c>
      <c r="J280" s="1">
        <v>79</v>
      </c>
      <c r="K280" s="1">
        <v>8</v>
      </c>
      <c r="L280" s="1">
        <v>0</v>
      </c>
      <c r="M280" s="1">
        <f t="shared" si="17"/>
        <v>22.222222222222221</v>
      </c>
    </row>
    <row r="281" spans="1:13" x14ac:dyDescent="0.2">
      <c r="A281" s="1">
        <v>280</v>
      </c>
      <c r="B281" s="1" t="s">
        <v>7</v>
      </c>
      <c r="C281" s="1" t="str">
        <f t="shared" si="16"/>
        <v>1969</v>
      </c>
      <c r="D281" s="1">
        <f t="shared" si="15"/>
        <v>54</v>
      </c>
      <c r="E281" s="2">
        <v>25496</v>
      </c>
      <c r="F281" s="1">
        <v>12</v>
      </c>
      <c r="G281" s="1">
        <v>1</v>
      </c>
      <c r="H281" s="3">
        <v>24750</v>
      </c>
      <c r="I281" s="3">
        <v>10950</v>
      </c>
      <c r="J281" s="1">
        <v>79</v>
      </c>
      <c r="K281" s="1">
        <v>5</v>
      </c>
      <c r="L281" s="1">
        <v>0</v>
      </c>
      <c r="M281" s="1">
        <f t="shared" si="17"/>
        <v>22.222222222222221</v>
      </c>
    </row>
    <row r="282" spans="1:13" x14ac:dyDescent="0.2">
      <c r="A282" s="1">
        <v>281</v>
      </c>
      <c r="B282" s="1" t="s">
        <v>6</v>
      </c>
      <c r="C282" s="1" t="str">
        <f t="shared" si="16"/>
        <v>1945</v>
      </c>
      <c r="D282" s="1">
        <f t="shared" si="15"/>
        <v>78</v>
      </c>
      <c r="E282" s="2">
        <v>16486</v>
      </c>
      <c r="F282" s="1">
        <v>8</v>
      </c>
      <c r="G282" s="1">
        <v>2</v>
      </c>
      <c r="H282" s="3">
        <v>34500</v>
      </c>
      <c r="I282" s="3">
        <v>15750</v>
      </c>
      <c r="J282" s="1">
        <v>79</v>
      </c>
      <c r="K282" s="1">
        <v>246</v>
      </c>
      <c r="L282" s="1">
        <v>1</v>
      </c>
      <c r="M282" s="1">
        <f t="shared" si="17"/>
        <v>10.256410256410255</v>
      </c>
    </row>
    <row r="283" spans="1:13" x14ac:dyDescent="0.2">
      <c r="A283" s="1">
        <v>282</v>
      </c>
      <c r="B283" s="1" t="s">
        <v>6</v>
      </c>
      <c r="C283" s="1" t="str">
        <f t="shared" si="16"/>
        <v>1963</v>
      </c>
      <c r="D283" s="1">
        <f t="shared" si="15"/>
        <v>60</v>
      </c>
      <c r="E283" s="2">
        <v>23269</v>
      </c>
      <c r="F283" s="1">
        <v>14</v>
      </c>
      <c r="G283" s="1">
        <v>1</v>
      </c>
      <c r="H283" s="3">
        <v>27900</v>
      </c>
      <c r="I283" s="3">
        <v>15000</v>
      </c>
      <c r="J283" s="1">
        <v>79</v>
      </c>
      <c r="K283" s="1">
        <v>47</v>
      </c>
      <c r="L283" s="1">
        <v>1</v>
      </c>
      <c r="M283" s="1">
        <f t="shared" si="17"/>
        <v>23.333333333333332</v>
      </c>
    </row>
    <row r="284" spans="1:13" x14ac:dyDescent="0.2">
      <c r="A284" s="1">
        <v>283</v>
      </c>
      <c r="B284" s="1" t="s">
        <v>6</v>
      </c>
      <c r="C284" s="1" t="str">
        <f t="shared" si="16"/>
        <v>1963</v>
      </c>
      <c r="D284" s="1">
        <f t="shared" si="15"/>
        <v>60</v>
      </c>
      <c r="E284" s="2">
        <v>23067</v>
      </c>
      <c r="F284" s="1">
        <v>19</v>
      </c>
      <c r="G284" s="1">
        <v>3</v>
      </c>
      <c r="H284" s="3">
        <v>68125</v>
      </c>
      <c r="I284" s="3">
        <v>32010</v>
      </c>
      <c r="J284" s="1">
        <v>78</v>
      </c>
      <c r="K284" s="1">
        <v>35</v>
      </c>
      <c r="L284" s="1">
        <v>0</v>
      </c>
      <c r="M284" s="1">
        <f t="shared" si="17"/>
        <v>31.666666666666664</v>
      </c>
    </row>
    <row r="285" spans="1:13" x14ac:dyDescent="0.2">
      <c r="A285" s="1">
        <v>284</v>
      </c>
      <c r="B285" s="1" t="s">
        <v>6</v>
      </c>
      <c r="C285" s="1" t="str">
        <f t="shared" si="16"/>
        <v>1961</v>
      </c>
      <c r="D285" s="1">
        <f t="shared" si="15"/>
        <v>62</v>
      </c>
      <c r="E285" s="2">
        <v>22564</v>
      </c>
      <c r="F285" s="1">
        <v>19</v>
      </c>
      <c r="G285" s="1">
        <v>3</v>
      </c>
      <c r="H285" s="3">
        <v>73500</v>
      </c>
      <c r="I285" s="3">
        <v>33000</v>
      </c>
      <c r="J285" s="1">
        <v>78</v>
      </c>
      <c r="K285" s="1">
        <v>45</v>
      </c>
      <c r="L285" s="1">
        <v>0</v>
      </c>
      <c r="M285" s="1">
        <f t="shared" si="17"/>
        <v>30.64516129032258</v>
      </c>
    </row>
    <row r="286" spans="1:13" x14ac:dyDescent="0.2">
      <c r="A286" s="1">
        <v>285</v>
      </c>
      <c r="B286" s="1" t="s">
        <v>6</v>
      </c>
      <c r="C286" s="1" t="str">
        <f t="shared" si="16"/>
        <v>1930</v>
      </c>
      <c r="D286" s="1">
        <f t="shared" si="15"/>
        <v>93</v>
      </c>
      <c r="E286" s="2">
        <v>11106</v>
      </c>
      <c r="F286" s="1">
        <v>8</v>
      </c>
      <c r="G286" s="1">
        <v>2</v>
      </c>
      <c r="H286" s="3">
        <v>30750</v>
      </c>
      <c r="I286" s="3">
        <v>15750</v>
      </c>
      <c r="J286" s="1">
        <v>78</v>
      </c>
      <c r="K286" s="1">
        <v>429</v>
      </c>
      <c r="L286" s="1">
        <v>0</v>
      </c>
      <c r="M286" s="1">
        <f t="shared" si="17"/>
        <v>8.6021505376344098</v>
      </c>
    </row>
    <row r="287" spans="1:13" x14ac:dyDescent="0.2">
      <c r="A287" s="1">
        <v>286</v>
      </c>
      <c r="B287" s="1" t="s">
        <v>6</v>
      </c>
      <c r="C287" s="1" t="str">
        <f t="shared" si="16"/>
        <v>1958</v>
      </c>
      <c r="D287" s="1">
        <f t="shared" si="15"/>
        <v>65</v>
      </c>
      <c r="E287" s="2">
        <v>21251</v>
      </c>
      <c r="F287" s="1">
        <v>15</v>
      </c>
      <c r="G287" s="1">
        <v>3</v>
      </c>
      <c r="H287" s="3">
        <v>40050</v>
      </c>
      <c r="I287" s="3">
        <v>25500</v>
      </c>
      <c r="J287" s="1">
        <v>78</v>
      </c>
      <c r="K287" s="1">
        <v>133</v>
      </c>
      <c r="L287" s="1">
        <v>0</v>
      </c>
      <c r="M287" s="1">
        <f t="shared" si="17"/>
        <v>23.076923076923077</v>
      </c>
    </row>
    <row r="288" spans="1:13" x14ac:dyDescent="0.2">
      <c r="A288" s="1">
        <v>287</v>
      </c>
      <c r="B288" s="1" t="s">
        <v>6</v>
      </c>
      <c r="C288" s="1" t="str">
        <f t="shared" si="16"/>
        <v>1965</v>
      </c>
      <c r="D288" s="1">
        <f t="shared" si="15"/>
        <v>58</v>
      </c>
      <c r="E288" s="2">
        <v>23760</v>
      </c>
      <c r="F288" s="1">
        <v>16</v>
      </c>
      <c r="G288" s="1">
        <v>1</v>
      </c>
      <c r="H288" s="3">
        <v>40350</v>
      </c>
      <c r="I288" s="3">
        <v>19500</v>
      </c>
      <c r="J288" s="1">
        <v>78</v>
      </c>
      <c r="K288" s="1">
        <v>20</v>
      </c>
      <c r="L288" s="1">
        <v>0</v>
      </c>
      <c r="M288" s="1">
        <f t="shared" si="17"/>
        <v>27.586206896551722</v>
      </c>
    </row>
    <row r="289" spans="1:13" x14ac:dyDescent="0.2">
      <c r="A289" s="1">
        <v>288</v>
      </c>
      <c r="B289" s="1" t="s">
        <v>6</v>
      </c>
      <c r="C289" s="1" t="str">
        <f t="shared" si="16"/>
        <v>1955</v>
      </c>
      <c r="D289" s="1">
        <f t="shared" si="15"/>
        <v>68</v>
      </c>
      <c r="E289" s="2">
        <v>20111</v>
      </c>
      <c r="F289" s="1">
        <v>15</v>
      </c>
      <c r="G289" s="1">
        <v>3</v>
      </c>
      <c r="H289" s="3">
        <v>38700</v>
      </c>
      <c r="I289" s="3">
        <v>23730</v>
      </c>
      <c r="J289" s="1">
        <v>78</v>
      </c>
      <c r="K289" s="1">
        <v>176</v>
      </c>
      <c r="L289" s="1">
        <v>0</v>
      </c>
      <c r="M289" s="1">
        <f t="shared" si="17"/>
        <v>22.058823529411764</v>
      </c>
    </row>
    <row r="290" spans="1:13" x14ac:dyDescent="0.2">
      <c r="A290" s="1">
        <v>289</v>
      </c>
      <c r="B290" s="1" t="s">
        <v>6</v>
      </c>
      <c r="C290" s="1" t="str">
        <f t="shared" si="16"/>
        <v>1964</v>
      </c>
      <c r="D290" s="1">
        <f t="shared" si="15"/>
        <v>59</v>
      </c>
      <c r="E290" s="2">
        <v>23677</v>
      </c>
      <c r="F290" s="1">
        <v>17</v>
      </c>
      <c r="G290" s="1">
        <v>3</v>
      </c>
      <c r="H290" s="3">
        <v>65000</v>
      </c>
      <c r="I290" s="3">
        <v>30750</v>
      </c>
      <c r="J290" s="1">
        <v>78</v>
      </c>
      <c r="K290" s="1">
        <v>26</v>
      </c>
      <c r="L290" s="1">
        <v>0</v>
      </c>
      <c r="M290" s="1">
        <f t="shared" si="17"/>
        <v>28.8135593220339</v>
      </c>
    </row>
    <row r="291" spans="1:13" x14ac:dyDescent="0.2">
      <c r="A291" s="1">
        <v>290</v>
      </c>
      <c r="B291" s="1" t="s">
        <v>6</v>
      </c>
      <c r="C291" s="1" t="str">
        <f t="shared" si="16"/>
        <v>1954</v>
      </c>
      <c r="D291" s="1">
        <f t="shared" si="15"/>
        <v>69</v>
      </c>
      <c r="E291" s="2">
        <v>19819</v>
      </c>
      <c r="F291" s="1">
        <v>18</v>
      </c>
      <c r="G291" s="1">
        <v>3</v>
      </c>
      <c r="H291" s="3">
        <v>51450</v>
      </c>
      <c r="I291" s="3">
        <v>36240</v>
      </c>
      <c r="J291" s="1">
        <v>78</v>
      </c>
      <c r="K291" s="1">
        <v>149</v>
      </c>
      <c r="L291" s="1">
        <v>0</v>
      </c>
      <c r="M291" s="1">
        <f t="shared" si="17"/>
        <v>26.086956521739129</v>
      </c>
    </row>
    <row r="292" spans="1:13" x14ac:dyDescent="0.2">
      <c r="A292" s="1">
        <v>291</v>
      </c>
      <c r="B292" s="1" t="s">
        <v>6</v>
      </c>
      <c r="C292" s="1" t="str">
        <f t="shared" si="16"/>
        <v>1934</v>
      </c>
      <c r="D292" s="1">
        <f t="shared" si="15"/>
        <v>89</v>
      </c>
      <c r="E292" s="2">
        <v>12685</v>
      </c>
      <c r="F292" s="1">
        <v>12</v>
      </c>
      <c r="G292" s="1">
        <v>2</v>
      </c>
      <c r="H292" s="3">
        <v>35250</v>
      </c>
      <c r="I292" s="3">
        <v>15750</v>
      </c>
      <c r="J292" s="1">
        <v>78</v>
      </c>
      <c r="K292" s="1">
        <v>387</v>
      </c>
      <c r="L292" s="1">
        <v>0</v>
      </c>
      <c r="M292" s="1">
        <f t="shared" si="17"/>
        <v>13.48314606741573</v>
      </c>
    </row>
    <row r="293" spans="1:13" x14ac:dyDescent="0.2">
      <c r="A293" s="1">
        <v>292</v>
      </c>
      <c r="B293" s="1" t="s">
        <v>6</v>
      </c>
      <c r="C293" s="1" t="str">
        <f t="shared" si="16"/>
        <v>1963</v>
      </c>
      <c r="D293" s="1">
        <f t="shared" si="15"/>
        <v>60</v>
      </c>
      <c r="E293" s="2">
        <v>23138</v>
      </c>
      <c r="F293" s="1">
        <v>14</v>
      </c>
      <c r="G293" s="1">
        <v>1</v>
      </c>
      <c r="H293" s="3">
        <v>25950</v>
      </c>
      <c r="I293" s="3">
        <v>15000</v>
      </c>
      <c r="J293" s="1">
        <v>78</v>
      </c>
      <c r="K293" s="1">
        <v>53</v>
      </c>
      <c r="L293" s="1">
        <v>0</v>
      </c>
      <c r="M293" s="1">
        <f t="shared" si="17"/>
        <v>23.333333333333332</v>
      </c>
    </row>
    <row r="294" spans="1:13" x14ac:dyDescent="0.2">
      <c r="A294" s="1">
        <v>293</v>
      </c>
      <c r="B294" s="1" t="s">
        <v>6</v>
      </c>
      <c r="C294" s="1" t="str">
        <f t="shared" si="16"/>
        <v>1965</v>
      </c>
      <c r="D294" s="1">
        <f t="shared" si="15"/>
        <v>58</v>
      </c>
      <c r="E294" s="2">
        <v>24004</v>
      </c>
      <c r="F294" s="1">
        <v>15</v>
      </c>
      <c r="G294" s="1">
        <v>1</v>
      </c>
      <c r="H294" s="3">
        <v>25050</v>
      </c>
      <c r="I294" s="3">
        <v>14250</v>
      </c>
      <c r="J294" s="1">
        <v>78</v>
      </c>
      <c r="K294" s="1">
        <v>24</v>
      </c>
      <c r="L294" s="1">
        <v>0</v>
      </c>
      <c r="M294" s="1">
        <f t="shared" si="17"/>
        <v>25.862068965517242</v>
      </c>
    </row>
    <row r="295" spans="1:13" x14ac:dyDescent="0.2">
      <c r="A295" s="1">
        <v>294</v>
      </c>
      <c r="B295" s="1" t="s">
        <v>6</v>
      </c>
      <c r="C295" s="1" t="str">
        <f t="shared" si="16"/>
        <v>1968</v>
      </c>
      <c r="D295" s="1">
        <f t="shared" si="15"/>
        <v>55</v>
      </c>
      <c r="E295" s="2">
        <v>25121</v>
      </c>
      <c r="F295" s="1">
        <v>12</v>
      </c>
      <c r="G295" s="1">
        <v>1</v>
      </c>
      <c r="H295" s="3">
        <v>26700</v>
      </c>
      <c r="I295" s="3">
        <v>12750</v>
      </c>
      <c r="J295" s="1">
        <v>78</v>
      </c>
      <c r="K295" s="1">
        <v>25</v>
      </c>
      <c r="L295" s="1">
        <v>0</v>
      </c>
      <c r="M295" s="1">
        <f t="shared" si="17"/>
        <v>21.818181818181817</v>
      </c>
    </row>
    <row r="296" spans="1:13" x14ac:dyDescent="0.2">
      <c r="A296" s="1">
        <v>295</v>
      </c>
      <c r="B296" s="1" t="s">
        <v>6</v>
      </c>
      <c r="C296" s="1" t="str">
        <f t="shared" si="16"/>
        <v>1932</v>
      </c>
      <c r="D296" s="1">
        <f t="shared" si="15"/>
        <v>91</v>
      </c>
      <c r="E296" s="2">
        <v>11921</v>
      </c>
      <c r="F296" s="1">
        <v>8</v>
      </c>
      <c r="G296" s="1">
        <v>1</v>
      </c>
      <c r="H296" s="3">
        <v>24000</v>
      </c>
      <c r="I296" s="3">
        <v>15750</v>
      </c>
      <c r="J296" s="1">
        <v>78</v>
      </c>
      <c r="K296" s="1">
        <v>476</v>
      </c>
      <c r="L296" s="1">
        <v>0</v>
      </c>
      <c r="M296" s="1">
        <f t="shared" si="17"/>
        <v>8.791208791208792</v>
      </c>
    </row>
    <row r="297" spans="1:13" x14ac:dyDescent="0.2">
      <c r="A297" s="1">
        <v>296</v>
      </c>
      <c r="B297" s="1" t="s">
        <v>6</v>
      </c>
      <c r="C297" s="1" t="str">
        <f t="shared" si="16"/>
        <v>1964</v>
      </c>
      <c r="D297" s="1">
        <f t="shared" ref="D297:D360" si="18">2023-C297</f>
        <v>59</v>
      </c>
      <c r="E297" s="2">
        <v>23419</v>
      </c>
      <c r="F297" s="1">
        <v>12</v>
      </c>
      <c r="G297" s="1">
        <v>1</v>
      </c>
      <c r="H297" s="3">
        <v>26850</v>
      </c>
      <c r="I297" s="3">
        <v>15000</v>
      </c>
      <c r="J297" s="1">
        <v>78</v>
      </c>
      <c r="K297" s="1">
        <v>48</v>
      </c>
      <c r="L297" s="1">
        <v>0</v>
      </c>
      <c r="M297" s="1">
        <f t="shared" si="17"/>
        <v>20.33898305084746</v>
      </c>
    </row>
    <row r="298" spans="1:13" x14ac:dyDescent="0.2">
      <c r="A298" s="1">
        <v>297</v>
      </c>
      <c r="B298" s="1" t="s">
        <v>7</v>
      </c>
      <c r="C298" s="1" t="str">
        <f t="shared" si="16"/>
        <v>1942</v>
      </c>
      <c r="D298" s="1">
        <f t="shared" si="18"/>
        <v>81</v>
      </c>
      <c r="E298" s="2">
        <v>15447</v>
      </c>
      <c r="F298" s="1">
        <v>12</v>
      </c>
      <c r="G298" s="1">
        <v>1</v>
      </c>
      <c r="H298" s="3">
        <v>23400</v>
      </c>
      <c r="I298" s="3">
        <v>15300</v>
      </c>
      <c r="J298" s="1">
        <v>78</v>
      </c>
      <c r="K298" s="1">
        <v>209</v>
      </c>
      <c r="L298" s="1">
        <v>0</v>
      </c>
      <c r="M298" s="1">
        <f t="shared" si="17"/>
        <v>14.814814814814813</v>
      </c>
    </row>
    <row r="299" spans="1:13" x14ac:dyDescent="0.2">
      <c r="A299" s="1">
        <v>298</v>
      </c>
      <c r="B299" s="1" t="s">
        <v>7</v>
      </c>
      <c r="C299" s="1" t="str">
        <f t="shared" si="16"/>
        <v>1966</v>
      </c>
      <c r="D299" s="1">
        <f t="shared" si="18"/>
        <v>57</v>
      </c>
      <c r="E299" s="2">
        <v>24343</v>
      </c>
      <c r="F299" s="1">
        <v>12</v>
      </c>
      <c r="G299" s="1">
        <v>1</v>
      </c>
      <c r="H299" s="3">
        <v>24600</v>
      </c>
      <c r="I299" s="3">
        <v>13500</v>
      </c>
      <c r="J299" s="1">
        <v>78</v>
      </c>
      <c r="K299" s="1">
        <v>47</v>
      </c>
      <c r="L299" s="1">
        <v>0</v>
      </c>
      <c r="M299" s="1">
        <f t="shared" si="17"/>
        <v>21.052631578947366</v>
      </c>
    </row>
    <row r="300" spans="1:13" x14ac:dyDescent="0.2">
      <c r="A300" s="1">
        <v>299</v>
      </c>
      <c r="B300" s="1" t="s">
        <v>7</v>
      </c>
      <c r="C300" s="1" t="str">
        <f t="shared" si="16"/>
        <v>1965</v>
      </c>
      <c r="D300" s="1">
        <f t="shared" si="18"/>
        <v>58</v>
      </c>
      <c r="E300" s="2">
        <v>23873</v>
      </c>
      <c r="F300" s="1">
        <v>15</v>
      </c>
      <c r="G300" s="1">
        <v>1</v>
      </c>
      <c r="H300" s="3">
        <v>32550</v>
      </c>
      <c r="I300" s="3">
        <v>18000</v>
      </c>
      <c r="J300" s="1">
        <v>78</v>
      </c>
      <c r="K300" s="1">
        <v>6</v>
      </c>
      <c r="L300" s="1">
        <v>0</v>
      </c>
      <c r="M300" s="1">
        <f t="shared" si="17"/>
        <v>25.862068965517242</v>
      </c>
    </row>
    <row r="301" spans="1:13" x14ac:dyDescent="0.2">
      <c r="A301" s="1">
        <v>300</v>
      </c>
      <c r="B301" s="1" t="s">
        <v>6</v>
      </c>
      <c r="C301" s="1" t="str">
        <f t="shared" si="16"/>
        <v>1960</v>
      </c>
      <c r="D301" s="1">
        <f t="shared" si="18"/>
        <v>63</v>
      </c>
      <c r="E301" s="2">
        <v>22062</v>
      </c>
      <c r="F301" s="1">
        <v>16</v>
      </c>
      <c r="G301" s="1">
        <v>1</v>
      </c>
      <c r="H301" s="3">
        <v>26550</v>
      </c>
      <c r="I301" s="3">
        <v>15000</v>
      </c>
      <c r="J301" s="1">
        <v>78</v>
      </c>
      <c r="K301" s="1">
        <v>105</v>
      </c>
      <c r="L301" s="1">
        <v>1</v>
      </c>
      <c r="M301" s="1">
        <f t="shared" si="17"/>
        <v>25.396825396825395</v>
      </c>
    </row>
    <row r="302" spans="1:13" x14ac:dyDescent="0.2">
      <c r="A302" s="1">
        <v>301</v>
      </c>
      <c r="B302" s="1" t="s">
        <v>6</v>
      </c>
      <c r="C302" s="1" t="str">
        <f t="shared" si="16"/>
        <v>1968</v>
      </c>
      <c r="D302" s="1">
        <f t="shared" si="18"/>
        <v>55</v>
      </c>
      <c r="E302" s="2">
        <v>25054</v>
      </c>
      <c r="F302" s="1">
        <v>12</v>
      </c>
      <c r="G302" s="1">
        <v>1</v>
      </c>
      <c r="H302" s="3">
        <v>31500</v>
      </c>
      <c r="I302" s="3">
        <v>13500</v>
      </c>
      <c r="J302" s="1">
        <v>78</v>
      </c>
      <c r="K302" s="1">
        <v>7</v>
      </c>
      <c r="L302" s="1">
        <v>1</v>
      </c>
      <c r="M302" s="1">
        <f t="shared" si="17"/>
        <v>21.818181818181817</v>
      </c>
    </row>
    <row r="303" spans="1:13" x14ac:dyDescent="0.2">
      <c r="A303" s="1">
        <v>302</v>
      </c>
      <c r="B303" s="1" t="s">
        <v>6</v>
      </c>
      <c r="C303" s="1" t="str">
        <f t="shared" si="16"/>
        <v>1939</v>
      </c>
      <c r="D303" s="1">
        <f t="shared" si="18"/>
        <v>84</v>
      </c>
      <c r="E303" s="2">
        <v>14516</v>
      </c>
      <c r="F303" s="1">
        <v>8</v>
      </c>
      <c r="G303" s="1">
        <v>1</v>
      </c>
      <c r="H303" s="3">
        <v>22350</v>
      </c>
      <c r="I303" s="3">
        <v>15000</v>
      </c>
      <c r="J303" s="1">
        <v>78</v>
      </c>
      <c r="K303" s="1">
        <v>320</v>
      </c>
      <c r="L303" s="1">
        <v>1</v>
      </c>
      <c r="M303" s="1">
        <f t="shared" si="17"/>
        <v>9.5238095238095237</v>
      </c>
    </row>
    <row r="304" spans="1:13" x14ac:dyDescent="0.2">
      <c r="A304" s="1">
        <v>303</v>
      </c>
      <c r="B304" s="1" t="s">
        <v>6</v>
      </c>
      <c r="C304" s="1" t="str">
        <f t="shared" si="16"/>
        <v>1938</v>
      </c>
      <c r="D304" s="1">
        <f t="shared" si="18"/>
        <v>85</v>
      </c>
      <c r="E304" s="2">
        <v>13921</v>
      </c>
      <c r="F304" s="1">
        <v>12</v>
      </c>
      <c r="G304" s="1">
        <v>2</v>
      </c>
      <c r="H304" s="3">
        <v>35250</v>
      </c>
      <c r="I304" s="3">
        <v>15750</v>
      </c>
      <c r="J304" s="1">
        <v>78</v>
      </c>
      <c r="K304" s="1">
        <v>281</v>
      </c>
      <c r="L304" s="1">
        <v>1</v>
      </c>
      <c r="M304" s="1">
        <f t="shared" si="17"/>
        <v>14.117647058823529</v>
      </c>
    </row>
    <row r="305" spans="1:13" x14ac:dyDescent="0.2">
      <c r="A305" s="1">
        <v>304</v>
      </c>
      <c r="B305" s="1" t="s">
        <v>7</v>
      </c>
      <c r="C305" s="1" t="str">
        <f t="shared" si="16"/>
        <v>1945</v>
      </c>
      <c r="D305" s="1">
        <f t="shared" si="18"/>
        <v>78</v>
      </c>
      <c r="E305" s="2">
        <v>16708</v>
      </c>
      <c r="F305" s="1">
        <v>15</v>
      </c>
      <c r="G305" s="1">
        <v>1</v>
      </c>
      <c r="H305" s="3">
        <v>25800</v>
      </c>
      <c r="I305" s="3">
        <v>13500</v>
      </c>
      <c r="J305" s="1">
        <v>78</v>
      </c>
      <c r="K305" s="1">
        <v>51</v>
      </c>
      <c r="L305" s="1">
        <v>1</v>
      </c>
      <c r="M305" s="1">
        <f t="shared" si="17"/>
        <v>19.230769230769234</v>
      </c>
    </row>
    <row r="306" spans="1:13" x14ac:dyDescent="0.2">
      <c r="A306" s="1">
        <v>305</v>
      </c>
      <c r="B306" s="1" t="s">
        <v>6</v>
      </c>
      <c r="C306" s="1" t="str">
        <f t="shared" si="16"/>
        <v>1941</v>
      </c>
      <c r="D306" s="1">
        <f t="shared" si="18"/>
        <v>82</v>
      </c>
      <c r="E306" s="2">
        <v>15274</v>
      </c>
      <c r="F306" s="1">
        <v>12</v>
      </c>
      <c r="G306" s="1">
        <v>2</v>
      </c>
      <c r="H306" s="3">
        <v>30750</v>
      </c>
      <c r="I306" s="3">
        <v>15750</v>
      </c>
      <c r="J306" s="1">
        <v>77</v>
      </c>
      <c r="K306" s="1">
        <v>317</v>
      </c>
      <c r="L306" s="1">
        <v>0</v>
      </c>
      <c r="M306" s="1">
        <f t="shared" si="17"/>
        <v>14.634146341463413</v>
      </c>
    </row>
    <row r="307" spans="1:13" x14ac:dyDescent="0.2">
      <c r="A307" s="1">
        <v>306</v>
      </c>
      <c r="B307" s="1" t="s">
        <v>6</v>
      </c>
      <c r="C307" s="1" t="str">
        <f t="shared" si="16"/>
        <v>1966</v>
      </c>
      <c r="D307" s="1">
        <f t="shared" si="18"/>
        <v>57</v>
      </c>
      <c r="E307" s="2">
        <v>24202</v>
      </c>
      <c r="F307" s="1">
        <v>15</v>
      </c>
      <c r="G307" s="1">
        <v>1</v>
      </c>
      <c r="H307" s="3">
        <v>30750</v>
      </c>
      <c r="I307" s="3">
        <v>16500</v>
      </c>
      <c r="J307" s="1">
        <v>77</v>
      </c>
      <c r="K307" s="1">
        <v>41</v>
      </c>
      <c r="L307" s="1">
        <v>0</v>
      </c>
      <c r="M307" s="1">
        <f t="shared" si="17"/>
        <v>26.315789473684209</v>
      </c>
    </row>
    <row r="308" spans="1:13" x14ac:dyDescent="0.2">
      <c r="A308" s="1">
        <v>307</v>
      </c>
      <c r="B308" s="1" t="s">
        <v>6</v>
      </c>
      <c r="C308" s="1" t="str">
        <f t="shared" si="16"/>
        <v>1945</v>
      </c>
      <c r="D308" s="1">
        <f t="shared" si="18"/>
        <v>78</v>
      </c>
      <c r="E308" s="2">
        <v>16642</v>
      </c>
      <c r="F308" s="1">
        <v>16</v>
      </c>
      <c r="G308" s="1">
        <v>3</v>
      </c>
      <c r="H308" s="3">
        <v>50000</v>
      </c>
      <c r="I308" s="3">
        <v>32490</v>
      </c>
      <c r="J308" s="1">
        <v>77</v>
      </c>
      <c r="K308" s="1">
        <v>264</v>
      </c>
      <c r="L308" s="1">
        <v>0</v>
      </c>
      <c r="M308" s="1">
        <f t="shared" si="17"/>
        <v>20.512820512820511</v>
      </c>
    </row>
    <row r="309" spans="1:13" x14ac:dyDescent="0.2">
      <c r="A309" s="1">
        <v>308</v>
      </c>
      <c r="B309" s="1" t="s">
        <v>6</v>
      </c>
      <c r="C309" s="1" t="str">
        <f t="shared" si="16"/>
        <v>1963</v>
      </c>
      <c r="D309" s="1">
        <f t="shared" si="18"/>
        <v>60</v>
      </c>
      <c r="E309" s="2">
        <v>23043</v>
      </c>
      <c r="F309" s="1">
        <v>15</v>
      </c>
      <c r="G309" s="1">
        <v>1</v>
      </c>
      <c r="H309" s="3">
        <v>34500</v>
      </c>
      <c r="I309" s="3">
        <v>18000</v>
      </c>
      <c r="J309" s="1">
        <v>77</v>
      </c>
      <c r="K309" s="1">
        <v>63</v>
      </c>
      <c r="L309" s="1">
        <v>0</v>
      </c>
      <c r="M309" s="1">
        <f t="shared" si="17"/>
        <v>25</v>
      </c>
    </row>
    <row r="310" spans="1:13" x14ac:dyDescent="0.2">
      <c r="A310" s="1">
        <v>309</v>
      </c>
      <c r="B310" s="1" t="s">
        <v>6</v>
      </c>
      <c r="C310" s="1" t="str">
        <f t="shared" si="16"/>
        <v>1964</v>
      </c>
      <c r="D310" s="1">
        <f t="shared" si="18"/>
        <v>59</v>
      </c>
      <c r="E310" s="2">
        <v>23577</v>
      </c>
      <c r="F310" s="1">
        <v>15</v>
      </c>
      <c r="G310" s="1">
        <v>1</v>
      </c>
      <c r="H310" s="3">
        <v>26250</v>
      </c>
      <c r="I310" s="3">
        <v>15750</v>
      </c>
      <c r="J310" s="1">
        <v>77</v>
      </c>
      <c r="K310" s="1">
        <v>38</v>
      </c>
      <c r="L310" s="1">
        <v>0</v>
      </c>
      <c r="M310" s="1">
        <f t="shared" si="17"/>
        <v>25.423728813559322</v>
      </c>
    </row>
    <row r="311" spans="1:13" x14ac:dyDescent="0.2">
      <c r="A311" s="1">
        <v>310</v>
      </c>
      <c r="B311" s="1" t="s">
        <v>6</v>
      </c>
      <c r="C311" s="1" t="str">
        <f t="shared" si="16"/>
        <v>1964</v>
      </c>
      <c r="D311" s="1">
        <f t="shared" si="18"/>
        <v>59</v>
      </c>
      <c r="E311" s="2">
        <v>23459</v>
      </c>
      <c r="F311" s="1">
        <v>16</v>
      </c>
      <c r="G311" s="1">
        <v>1</v>
      </c>
      <c r="H311" s="3">
        <v>44875</v>
      </c>
      <c r="I311" s="3">
        <v>21240</v>
      </c>
      <c r="J311" s="1">
        <v>77</v>
      </c>
      <c r="K311" s="1">
        <v>22</v>
      </c>
      <c r="L311" s="1">
        <v>0</v>
      </c>
      <c r="M311" s="1">
        <f t="shared" si="17"/>
        <v>27.118644067796609</v>
      </c>
    </row>
    <row r="312" spans="1:13" x14ac:dyDescent="0.2">
      <c r="A312" s="1">
        <v>311</v>
      </c>
      <c r="B312" s="1" t="s">
        <v>7</v>
      </c>
      <c r="C312" s="1" t="str">
        <f t="shared" si="16"/>
        <v>1951</v>
      </c>
      <c r="D312" s="1">
        <f t="shared" si="18"/>
        <v>72</v>
      </c>
      <c r="E312" s="2">
        <v>18674</v>
      </c>
      <c r="F312" s="1">
        <v>12</v>
      </c>
      <c r="G312" s="1">
        <v>1</v>
      </c>
      <c r="H312" s="3">
        <v>22500</v>
      </c>
      <c r="I312" s="3">
        <v>12000</v>
      </c>
      <c r="J312" s="1">
        <v>77</v>
      </c>
      <c r="K312" s="1">
        <v>63</v>
      </c>
      <c r="L312" s="1">
        <v>0</v>
      </c>
      <c r="M312" s="1">
        <f t="shared" si="17"/>
        <v>16.666666666666664</v>
      </c>
    </row>
    <row r="313" spans="1:13" x14ac:dyDescent="0.2">
      <c r="A313" s="1">
        <v>312</v>
      </c>
      <c r="B313" s="1" t="s">
        <v>7</v>
      </c>
      <c r="C313" s="1" t="str">
        <f t="shared" si="16"/>
        <v>1963</v>
      </c>
      <c r="D313" s="1">
        <f t="shared" si="18"/>
        <v>60</v>
      </c>
      <c r="E313" s="2">
        <v>23082</v>
      </c>
      <c r="F313" s="1">
        <v>12</v>
      </c>
      <c r="G313" s="1">
        <v>1</v>
      </c>
      <c r="H313" s="3">
        <v>25650</v>
      </c>
      <c r="I313" s="3">
        <v>14250</v>
      </c>
      <c r="J313" s="1">
        <v>77</v>
      </c>
      <c r="K313" s="1">
        <v>64</v>
      </c>
      <c r="L313" s="1">
        <v>0</v>
      </c>
      <c r="M313" s="1">
        <f t="shared" si="17"/>
        <v>20</v>
      </c>
    </row>
    <row r="314" spans="1:13" x14ac:dyDescent="0.2">
      <c r="A314" s="1">
        <v>313</v>
      </c>
      <c r="B314" s="1" t="s">
        <v>7</v>
      </c>
      <c r="C314" s="1" t="str">
        <f t="shared" si="16"/>
        <v>1969</v>
      </c>
      <c r="D314" s="1">
        <f t="shared" si="18"/>
        <v>54</v>
      </c>
      <c r="E314" s="2">
        <v>25501</v>
      </c>
      <c r="F314" s="1">
        <v>12</v>
      </c>
      <c r="G314" s="1">
        <v>1</v>
      </c>
      <c r="H314" s="3">
        <v>21300</v>
      </c>
      <c r="I314" s="3">
        <v>11250</v>
      </c>
      <c r="J314" s="1">
        <v>77</v>
      </c>
      <c r="K314" s="1">
        <v>0</v>
      </c>
      <c r="L314" s="1">
        <v>0</v>
      </c>
      <c r="M314" s="1">
        <f t="shared" si="17"/>
        <v>22.222222222222221</v>
      </c>
    </row>
    <row r="315" spans="1:13" x14ac:dyDescent="0.2">
      <c r="A315" s="1">
        <v>314</v>
      </c>
      <c r="B315" s="1" t="s">
        <v>7</v>
      </c>
      <c r="C315" s="1" t="str">
        <f t="shared" si="16"/>
        <v>1966</v>
      </c>
      <c r="D315" s="1">
        <f t="shared" si="18"/>
        <v>57</v>
      </c>
      <c r="E315" s="2">
        <v>24435</v>
      </c>
      <c r="F315" s="1">
        <v>12</v>
      </c>
      <c r="G315" s="1">
        <v>1</v>
      </c>
      <c r="H315" s="3">
        <v>29850</v>
      </c>
      <c r="I315" s="3">
        <v>13500</v>
      </c>
      <c r="J315" s="1">
        <v>77</v>
      </c>
      <c r="K315" s="1">
        <v>38</v>
      </c>
      <c r="L315" s="1">
        <v>0</v>
      </c>
      <c r="M315" s="1">
        <f t="shared" si="17"/>
        <v>21.052631578947366</v>
      </c>
    </row>
    <row r="316" spans="1:13" x14ac:dyDescent="0.2">
      <c r="A316" s="1">
        <v>315</v>
      </c>
      <c r="B316" s="1" t="s">
        <v>7</v>
      </c>
      <c r="C316" s="1" t="str">
        <f t="shared" si="16"/>
        <v>1969</v>
      </c>
      <c r="D316" s="1">
        <f t="shared" si="18"/>
        <v>54</v>
      </c>
      <c r="E316" s="2">
        <v>25465</v>
      </c>
      <c r="F316" s="1">
        <v>12</v>
      </c>
      <c r="G316" s="1">
        <v>1</v>
      </c>
      <c r="H316" s="3">
        <v>34500</v>
      </c>
      <c r="I316" s="3">
        <v>12150</v>
      </c>
      <c r="J316" s="1">
        <v>77</v>
      </c>
      <c r="K316" s="1">
        <v>4</v>
      </c>
      <c r="L316" s="1">
        <v>0</v>
      </c>
      <c r="M316" s="1">
        <f t="shared" si="17"/>
        <v>22.222222222222221</v>
      </c>
    </row>
    <row r="317" spans="1:13" x14ac:dyDescent="0.2">
      <c r="A317" s="1">
        <v>316</v>
      </c>
      <c r="B317" s="1" t="s">
        <v>6</v>
      </c>
      <c r="C317" s="1" t="str">
        <f t="shared" si="16"/>
        <v>1960</v>
      </c>
      <c r="D317" s="1">
        <f t="shared" si="18"/>
        <v>63</v>
      </c>
      <c r="E317" s="2">
        <v>21929</v>
      </c>
      <c r="F317" s="1">
        <v>15</v>
      </c>
      <c r="G317" s="1">
        <v>1</v>
      </c>
      <c r="H317" s="3">
        <v>27750</v>
      </c>
      <c r="I317" s="3">
        <v>15000</v>
      </c>
      <c r="J317" s="1">
        <v>77</v>
      </c>
      <c r="K317" s="1">
        <v>52</v>
      </c>
      <c r="L317" s="1">
        <v>1</v>
      </c>
      <c r="M317" s="1">
        <f t="shared" si="17"/>
        <v>23.809523809523807</v>
      </c>
    </row>
    <row r="318" spans="1:13" x14ac:dyDescent="0.2">
      <c r="A318" s="1">
        <v>317</v>
      </c>
      <c r="B318" s="1" t="s">
        <v>6</v>
      </c>
      <c r="C318" s="1" t="str">
        <f t="shared" si="16"/>
        <v>1969</v>
      </c>
      <c r="D318" s="1">
        <f t="shared" si="18"/>
        <v>54</v>
      </c>
      <c r="E318" s="2">
        <v>25261</v>
      </c>
      <c r="F318" s="1">
        <v>12</v>
      </c>
      <c r="G318" s="1">
        <v>1</v>
      </c>
      <c r="H318" s="3">
        <v>27750</v>
      </c>
      <c r="I318" s="3">
        <v>11550</v>
      </c>
      <c r="J318" s="1">
        <v>77</v>
      </c>
      <c r="K318" s="1">
        <v>12</v>
      </c>
      <c r="L318" s="1">
        <v>1</v>
      </c>
      <c r="M318" s="1">
        <f t="shared" si="17"/>
        <v>22.222222222222221</v>
      </c>
    </row>
    <row r="319" spans="1:13" x14ac:dyDescent="0.2">
      <c r="A319" s="1">
        <v>318</v>
      </c>
      <c r="B319" s="1" t="s">
        <v>6</v>
      </c>
      <c r="C319" s="1" t="str">
        <f t="shared" si="16"/>
        <v>1961</v>
      </c>
      <c r="D319" s="1">
        <f t="shared" si="18"/>
        <v>62</v>
      </c>
      <c r="E319" s="2">
        <v>22331</v>
      </c>
      <c r="F319" s="1">
        <v>16</v>
      </c>
      <c r="G319" s="1">
        <v>3</v>
      </c>
      <c r="H319" s="3">
        <v>48750</v>
      </c>
      <c r="I319" s="3">
        <v>21990</v>
      </c>
      <c r="J319" s="1">
        <v>76</v>
      </c>
      <c r="K319" s="1">
        <v>61</v>
      </c>
      <c r="L319" s="1">
        <v>0</v>
      </c>
      <c r="M319" s="1">
        <f t="shared" si="17"/>
        <v>25.806451612903224</v>
      </c>
    </row>
    <row r="320" spans="1:13" x14ac:dyDescent="0.2">
      <c r="A320" s="1">
        <v>319</v>
      </c>
      <c r="B320" s="1" t="s">
        <v>6</v>
      </c>
      <c r="C320" s="1" t="str">
        <f t="shared" si="16"/>
        <v>1966</v>
      </c>
      <c r="D320" s="1">
        <f t="shared" si="18"/>
        <v>57</v>
      </c>
      <c r="E320" s="2">
        <v>24168</v>
      </c>
      <c r="F320" s="1">
        <v>15</v>
      </c>
      <c r="G320" s="1">
        <v>1</v>
      </c>
      <c r="H320" s="3">
        <v>43410</v>
      </c>
      <c r="I320" s="3">
        <v>15750</v>
      </c>
      <c r="J320" s="1">
        <v>76</v>
      </c>
      <c r="K320" s="1">
        <v>12</v>
      </c>
      <c r="L320" s="1">
        <v>0</v>
      </c>
      <c r="M320" s="1">
        <f t="shared" si="17"/>
        <v>26.315789473684209</v>
      </c>
    </row>
    <row r="321" spans="1:13" x14ac:dyDescent="0.2">
      <c r="A321" s="1">
        <v>320</v>
      </c>
      <c r="B321" s="1" t="s">
        <v>6</v>
      </c>
      <c r="C321" s="1" t="str">
        <f t="shared" si="16"/>
        <v>1936</v>
      </c>
      <c r="D321" s="1">
        <f t="shared" si="18"/>
        <v>87</v>
      </c>
      <c r="E321" s="2">
        <v>13464</v>
      </c>
      <c r="F321" s="1">
        <v>12</v>
      </c>
      <c r="G321" s="1">
        <v>1</v>
      </c>
      <c r="H321" s="3">
        <v>22050</v>
      </c>
      <c r="I321" s="3">
        <v>15000</v>
      </c>
      <c r="J321" s="1">
        <v>76</v>
      </c>
      <c r="K321" s="1">
        <v>385</v>
      </c>
      <c r="L321" s="1">
        <v>0</v>
      </c>
      <c r="M321" s="1">
        <f t="shared" si="17"/>
        <v>13.793103448275861</v>
      </c>
    </row>
    <row r="322" spans="1:13" x14ac:dyDescent="0.2">
      <c r="A322" s="1">
        <v>321</v>
      </c>
      <c r="B322" s="1" t="s">
        <v>7</v>
      </c>
      <c r="C322" s="1" t="str">
        <f t="shared" ref="C322:C385" si="19">TEXT(E322,"YYYY")</f>
        <v>1953</v>
      </c>
      <c r="D322" s="1">
        <f t="shared" si="18"/>
        <v>70</v>
      </c>
      <c r="E322" s="2">
        <v>19658</v>
      </c>
      <c r="F322" s="1">
        <v>12</v>
      </c>
      <c r="G322" s="1">
        <v>1</v>
      </c>
      <c r="H322" s="3">
        <v>22050</v>
      </c>
      <c r="I322" s="3">
        <v>12000</v>
      </c>
      <c r="J322" s="1">
        <v>76</v>
      </c>
      <c r="K322" s="1">
        <v>6</v>
      </c>
      <c r="L322" s="1">
        <v>0</v>
      </c>
      <c r="M322" s="1">
        <f t="shared" ref="M322:M385" si="20">(F322/D322)*100</f>
        <v>17.142857142857142</v>
      </c>
    </row>
    <row r="323" spans="1:13" x14ac:dyDescent="0.2">
      <c r="A323" s="1">
        <v>322</v>
      </c>
      <c r="B323" s="1" t="s">
        <v>7</v>
      </c>
      <c r="C323" s="1" t="str">
        <f t="shared" si="19"/>
        <v>1938</v>
      </c>
      <c r="D323" s="1">
        <f t="shared" si="18"/>
        <v>85</v>
      </c>
      <c r="E323" s="2">
        <v>13941</v>
      </c>
      <c r="F323" s="1">
        <v>12</v>
      </c>
      <c r="G323" s="1">
        <v>1</v>
      </c>
      <c r="H323" s="3">
        <v>22500</v>
      </c>
      <c r="I323" s="3">
        <v>14250</v>
      </c>
      <c r="J323" s="1">
        <v>76</v>
      </c>
      <c r="K323" s="1">
        <v>90</v>
      </c>
      <c r="L323" s="1">
        <v>0</v>
      </c>
      <c r="M323" s="1">
        <f t="shared" si="20"/>
        <v>14.117647058823529</v>
      </c>
    </row>
    <row r="324" spans="1:13" x14ac:dyDescent="0.2">
      <c r="A324" s="1">
        <v>323</v>
      </c>
      <c r="B324" s="1" t="s">
        <v>7</v>
      </c>
      <c r="C324" s="1" t="str">
        <f t="shared" si="19"/>
        <v>1967</v>
      </c>
      <c r="D324" s="1">
        <f t="shared" si="18"/>
        <v>56</v>
      </c>
      <c r="E324" s="2">
        <v>24605</v>
      </c>
      <c r="F324" s="1">
        <v>15</v>
      </c>
      <c r="G324" s="1">
        <v>1</v>
      </c>
      <c r="H324" s="3">
        <v>25500</v>
      </c>
      <c r="I324" s="3">
        <v>12000</v>
      </c>
      <c r="J324" s="1">
        <v>76</v>
      </c>
      <c r="K324" s="1">
        <v>7</v>
      </c>
      <c r="L324" s="1">
        <v>0</v>
      </c>
      <c r="M324" s="1">
        <f t="shared" si="20"/>
        <v>26.785714285714285</v>
      </c>
    </row>
    <row r="325" spans="1:13" x14ac:dyDescent="0.2">
      <c r="A325" s="1">
        <v>324</v>
      </c>
      <c r="B325" s="1" t="s">
        <v>7</v>
      </c>
      <c r="C325" s="1" t="str">
        <f t="shared" si="19"/>
        <v>1966</v>
      </c>
      <c r="D325" s="1">
        <f t="shared" si="18"/>
        <v>57</v>
      </c>
      <c r="E325" s="2">
        <v>24394</v>
      </c>
      <c r="F325" s="1">
        <v>12</v>
      </c>
      <c r="G325" s="1">
        <v>1</v>
      </c>
      <c r="H325" s="3">
        <v>29160</v>
      </c>
      <c r="I325" s="3">
        <v>15000</v>
      </c>
      <c r="J325" s="1">
        <v>76</v>
      </c>
      <c r="K325" s="1">
        <v>22</v>
      </c>
      <c r="L325" s="1">
        <v>0</v>
      </c>
      <c r="M325" s="1">
        <f t="shared" si="20"/>
        <v>21.052631578947366</v>
      </c>
    </row>
    <row r="326" spans="1:13" x14ac:dyDescent="0.2">
      <c r="A326" s="1">
        <v>325</v>
      </c>
      <c r="B326" s="1" t="s">
        <v>7</v>
      </c>
      <c r="C326" s="1" t="str">
        <f t="shared" si="19"/>
        <v>1934</v>
      </c>
      <c r="D326" s="1">
        <f t="shared" si="18"/>
        <v>89</v>
      </c>
      <c r="E326" s="2">
        <v>12727</v>
      </c>
      <c r="F326" s="1">
        <v>8</v>
      </c>
      <c r="G326" s="1">
        <v>1</v>
      </c>
      <c r="H326" s="3">
        <v>16800</v>
      </c>
      <c r="I326" s="3">
        <v>10200</v>
      </c>
      <c r="J326" s="1">
        <v>76</v>
      </c>
      <c r="K326" s="1">
        <v>76</v>
      </c>
      <c r="L326" s="1">
        <v>0</v>
      </c>
      <c r="M326" s="1">
        <f t="shared" si="20"/>
        <v>8.9887640449438209</v>
      </c>
    </row>
    <row r="327" spans="1:13" x14ac:dyDescent="0.2">
      <c r="A327" s="1">
        <v>326</v>
      </c>
      <c r="B327" s="1" t="s">
        <v>6</v>
      </c>
      <c r="C327" s="1" t="str">
        <f t="shared" si="19"/>
        <v>1958</v>
      </c>
      <c r="D327" s="1">
        <f t="shared" si="18"/>
        <v>65</v>
      </c>
      <c r="E327" s="2">
        <v>21390</v>
      </c>
      <c r="F327" s="1">
        <v>8</v>
      </c>
      <c r="G327" s="1">
        <v>2</v>
      </c>
      <c r="H327" s="3">
        <v>29550</v>
      </c>
      <c r="I327" s="3">
        <v>15750</v>
      </c>
      <c r="J327" s="1">
        <v>76</v>
      </c>
      <c r="K327" s="1">
        <v>144</v>
      </c>
      <c r="L327" s="1">
        <v>1</v>
      </c>
      <c r="M327" s="1">
        <f t="shared" si="20"/>
        <v>12.307692307692308</v>
      </c>
    </row>
    <row r="328" spans="1:13" x14ac:dyDescent="0.2">
      <c r="A328" s="1">
        <v>327</v>
      </c>
      <c r="B328" s="1" t="s">
        <v>6</v>
      </c>
      <c r="C328" s="1" t="str">
        <f t="shared" si="19"/>
        <v>1965</v>
      </c>
      <c r="D328" s="1">
        <f t="shared" si="18"/>
        <v>58</v>
      </c>
      <c r="E328" s="2">
        <v>23803</v>
      </c>
      <c r="F328" s="1">
        <v>12</v>
      </c>
      <c r="G328" s="1">
        <v>1</v>
      </c>
      <c r="H328" s="3">
        <v>26700</v>
      </c>
      <c r="I328" s="3">
        <v>15750</v>
      </c>
      <c r="J328" s="1">
        <v>76</v>
      </c>
      <c r="K328" s="1">
        <v>18</v>
      </c>
      <c r="L328" s="1">
        <v>1</v>
      </c>
      <c r="M328" s="1">
        <f t="shared" si="20"/>
        <v>20.689655172413794</v>
      </c>
    </row>
    <row r="329" spans="1:13" x14ac:dyDescent="0.2">
      <c r="A329" s="1">
        <v>328</v>
      </c>
      <c r="B329" s="1" t="s">
        <v>6</v>
      </c>
      <c r="C329" s="1" t="str">
        <f t="shared" si="19"/>
        <v>1952</v>
      </c>
      <c r="D329" s="1">
        <f t="shared" si="18"/>
        <v>71</v>
      </c>
      <c r="E329" s="2">
        <v>19292</v>
      </c>
      <c r="F329" s="1">
        <v>18</v>
      </c>
      <c r="G329" s="1">
        <v>3</v>
      </c>
      <c r="H329" s="3">
        <v>55000</v>
      </c>
      <c r="I329" s="3">
        <v>32490</v>
      </c>
      <c r="J329" s="1">
        <v>75</v>
      </c>
      <c r="K329" s="1">
        <v>125</v>
      </c>
      <c r="L329" s="1">
        <v>0</v>
      </c>
      <c r="M329" s="1">
        <f t="shared" si="20"/>
        <v>25.352112676056336</v>
      </c>
    </row>
    <row r="330" spans="1:13" x14ac:dyDescent="0.2">
      <c r="A330" s="1">
        <v>329</v>
      </c>
      <c r="B330" s="1" t="s">
        <v>6</v>
      </c>
      <c r="C330" s="1" t="str">
        <f t="shared" si="19"/>
        <v>1958</v>
      </c>
      <c r="D330" s="1">
        <f t="shared" si="18"/>
        <v>65</v>
      </c>
      <c r="E330" s="2">
        <v>21421</v>
      </c>
      <c r="F330" s="1">
        <v>18</v>
      </c>
      <c r="G330" s="1">
        <v>3</v>
      </c>
      <c r="H330" s="3">
        <v>62500</v>
      </c>
      <c r="I330" s="3">
        <v>34980</v>
      </c>
      <c r="J330" s="1">
        <v>75</v>
      </c>
      <c r="K330" s="1">
        <v>74</v>
      </c>
      <c r="L330" s="1">
        <v>0</v>
      </c>
      <c r="M330" s="1">
        <f t="shared" si="20"/>
        <v>27.692307692307693</v>
      </c>
    </row>
    <row r="331" spans="1:13" x14ac:dyDescent="0.2">
      <c r="A331" s="1">
        <v>330</v>
      </c>
      <c r="B331" s="1" t="s">
        <v>6</v>
      </c>
      <c r="C331" s="1" t="str">
        <f t="shared" si="19"/>
        <v>1959</v>
      </c>
      <c r="D331" s="1">
        <f t="shared" si="18"/>
        <v>64</v>
      </c>
      <c r="E331" s="2">
        <v>21679</v>
      </c>
      <c r="F331" s="1">
        <v>15</v>
      </c>
      <c r="G331" s="1">
        <v>1</v>
      </c>
      <c r="H331" s="3">
        <v>27300</v>
      </c>
      <c r="I331" s="3">
        <v>17250</v>
      </c>
      <c r="J331" s="1">
        <v>75</v>
      </c>
      <c r="K331" s="1">
        <v>132</v>
      </c>
      <c r="L331" s="1">
        <v>0</v>
      </c>
      <c r="M331" s="1">
        <f t="shared" si="20"/>
        <v>23.4375</v>
      </c>
    </row>
    <row r="332" spans="1:13" x14ac:dyDescent="0.2">
      <c r="A332" s="1">
        <v>331</v>
      </c>
      <c r="B332" s="1" t="s">
        <v>7</v>
      </c>
      <c r="C332" s="1" t="str">
        <f t="shared" si="19"/>
        <v>1942</v>
      </c>
      <c r="D332" s="1">
        <f t="shared" si="18"/>
        <v>81</v>
      </c>
      <c r="E332" s="2">
        <v>15376</v>
      </c>
      <c r="F332" s="1">
        <v>12</v>
      </c>
      <c r="G332" s="1">
        <v>1</v>
      </c>
      <c r="H332" s="3">
        <v>24450</v>
      </c>
      <c r="I332" s="3">
        <v>12000</v>
      </c>
      <c r="J332" s="1">
        <v>75</v>
      </c>
      <c r="K332" s="1">
        <v>144</v>
      </c>
      <c r="L332" s="1">
        <v>0</v>
      </c>
      <c r="M332" s="1">
        <f t="shared" si="20"/>
        <v>14.814814814814813</v>
      </c>
    </row>
    <row r="333" spans="1:13" x14ac:dyDescent="0.2">
      <c r="A333" s="1">
        <v>332</v>
      </c>
      <c r="B333" s="1" t="s">
        <v>7</v>
      </c>
      <c r="C333" s="1" t="str">
        <f t="shared" si="19"/>
        <v>1964</v>
      </c>
      <c r="D333" s="1">
        <f t="shared" si="18"/>
        <v>59</v>
      </c>
      <c r="E333" s="2">
        <v>23507</v>
      </c>
      <c r="F333" s="1">
        <v>16</v>
      </c>
      <c r="G333" s="1">
        <v>1</v>
      </c>
      <c r="H333" s="3">
        <v>33000</v>
      </c>
      <c r="I333" s="3">
        <v>18000</v>
      </c>
      <c r="J333" s="1">
        <v>75</v>
      </c>
      <c r="K333" s="1">
        <v>26</v>
      </c>
      <c r="L333" s="1">
        <v>0</v>
      </c>
      <c r="M333" s="1">
        <f t="shared" si="20"/>
        <v>27.118644067796609</v>
      </c>
    </row>
    <row r="334" spans="1:13" x14ac:dyDescent="0.2">
      <c r="A334" s="1">
        <v>333</v>
      </c>
      <c r="B334" s="1" t="s">
        <v>7</v>
      </c>
      <c r="C334" s="1" t="str">
        <f t="shared" si="19"/>
        <v>1965</v>
      </c>
      <c r="D334" s="1">
        <f t="shared" si="18"/>
        <v>58</v>
      </c>
      <c r="E334" s="2">
        <v>23768</v>
      </c>
      <c r="F334" s="1">
        <v>15</v>
      </c>
      <c r="G334" s="1">
        <v>1</v>
      </c>
      <c r="H334" s="3">
        <v>37050</v>
      </c>
      <c r="I334" s="3">
        <v>18000</v>
      </c>
      <c r="J334" s="1">
        <v>75</v>
      </c>
      <c r="K334" s="1">
        <v>5</v>
      </c>
      <c r="L334" s="1">
        <v>0</v>
      </c>
      <c r="M334" s="1">
        <f t="shared" si="20"/>
        <v>25.862068965517242</v>
      </c>
    </row>
    <row r="335" spans="1:13" x14ac:dyDescent="0.2">
      <c r="A335" s="1">
        <v>334</v>
      </c>
      <c r="B335" s="1" t="s">
        <v>7</v>
      </c>
      <c r="C335" s="1" t="str">
        <f t="shared" si="19"/>
        <v>1966</v>
      </c>
      <c r="D335" s="1">
        <f t="shared" si="18"/>
        <v>57</v>
      </c>
      <c r="E335" s="2">
        <v>24236</v>
      </c>
      <c r="F335" s="1">
        <v>12</v>
      </c>
      <c r="G335" s="1">
        <v>1</v>
      </c>
      <c r="H335" s="3">
        <v>24450</v>
      </c>
      <c r="I335" s="3">
        <v>10950</v>
      </c>
      <c r="J335" s="1">
        <v>75</v>
      </c>
      <c r="K335" s="1">
        <v>32</v>
      </c>
      <c r="L335" s="1">
        <v>1</v>
      </c>
      <c r="M335" s="1">
        <f t="shared" si="20"/>
        <v>21.052631578947366</v>
      </c>
    </row>
    <row r="336" spans="1:13" x14ac:dyDescent="0.2">
      <c r="A336" s="1">
        <v>335</v>
      </c>
      <c r="B336" s="1" t="s">
        <v>6</v>
      </c>
      <c r="C336" s="1" t="str">
        <f t="shared" si="19"/>
        <v>1930</v>
      </c>
      <c r="D336" s="1">
        <f t="shared" si="18"/>
        <v>93</v>
      </c>
      <c r="E336" s="2">
        <v>11015</v>
      </c>
      <c r="F336" s="1">
        <v>8</v>
      </c>
      <c r="G336" s="1">
        <v>2</v>
      </c>
      <c r="H336" s="3">
        <v>31950</v>
      </c>
      <c r="I336" s="3">
        <v>15750</v>
      </c>
      <c r="J336" s="1">
        <v>74</v>
      </c>
      <c r="K336" s="1">
        <v>408</v>
      </c>
      <c r="L336" s="1">
        <v>0</v>
      </c>
      <c r="M336" s="1">
        <f t="shared" si="20"/>
        <v>8.6021505376344098</v>
      </c>
    </row>
    <row r="337" spans="1:13" x14ac:dyDescent="0.2">
      <c r="A337" s="1">
        <v>336</v>
      </c>
      <c r="B337" s="1" t="s">
        <v>6</v>
      </c>
      <c r="C337" s="1" t="str">
        <f t="shared" si="19"/>
        <v>1964</v>
      </c>
      <c r="D337" s="1">
        <f t="shared" si="18"/>
        <v>59</v>
      </c>
      <c r="E337" s="2">
        <v>23386</v>
      </c>
      <c r="F337" s="1">
        <v>16</v>
      </c>
      <c r="G337" s="1">
        <v>3</v>
      </c>
      <c r="H337" s="3">
        <v>47250</v>
      </c>
      <c r="I337" s="3">
        <v>21240</v>
      </c>
      <c r="J337" s="1">
        <v>74</v>
      </c>
      <c r="K337" s="1">
        <v>45</v>
      </c>
      <c r="L337" s="1">
        <v>0</v>
      </c>
      <c r="M337" s="1">
        <f t="shared" si="20"/>
        <v>27.118644067796609</v>
      </c>
    </row>
    <row r="338" spans="1:13" x14ac:dyDescent="0.2">
      <c r="A338" s="1">
        <v>337</v>
      </c>
      <c r="B338" s="1" t="s">
        <v>7</v>
      </c>
      <c r="C338" s="1" t="str">
        <f t="shared" si="19"/>
        <v>1970</v>
      </c>
      <c r="D338" s="1">
        <f t="shared" si="18"/>
        <v>53</v>
      </c>
      <c r="E338" s="2">
        <v>25595</v>
      </c>
      <c r="F338" s="1">
        <v>12</v>
      </c>
      <c r="G338" s="1">
        <v>1</v>
      </c>
      <c r="H338" s="3">
        <v>26100</v>
      </c>
      <c r="I338" s="3">
        <v>11550</v>
      </c>
      <c r="J338" s="1">
        <v>74</v>
      </c>
      <c r="K338" s="1">
        <v>2</v>
      </c>
      <c r="L338" s="1">
        <v>0</v>
      </c>
      <c r="M338" s="1">
        <f t="shared" si="20"/>
        <v>22.641509433962266</v>
      </c>
    </row>
    <row r="339" spans="1:13" x14ac:dyDescent="0.2">
      <c r="A339" s="1">
        <v>338</v>
      </c>
      <c r="B339" s="1" t="s">
        <v>7</v>
      </c>
      <c r="C339" s="1" t="str">
        <f t="shared" si="19"/>
        <v>1938</v>
      </c>
      <c r="D339" s="1">
        <f t="shared" si="18"/>
        <v>85</v>
      </c>
      <c r="E339" s="2">
        <v>14104</v>
      </c>
      <c r="F339" s="1">
        <v>8</v>
      </c>
      <c r="G339" s="1">
        <v>1</v>
      </c>
      <c r="H339" s="3">
        <v>15900</v>
      </c>
      <c r="I339" s="3">
        <v>10200</v>
      </c>
      <c r="J339" s="1">
        <v>74</v>
      </c>
      <c r="K339" s="1">
        <v>43</v>
      </c>
      <c r="L339" s="1">
        <v>0</v>
      </c>
      <c r="M339" s="1">
        <f t="shared" si="20"/>
        <v>9.4117647058823533</v>
      </c>
    </row>
    <row r="340" spans="1:13" x14ac:dyDescent="0.2">
      <c r="A340" s="1">
        <v>339</v>
      </c>
      <c r="B340" s="1" t="s">
        <v>7</v>
      </c>
      <c r="C340" s="1" t="str">
        <f t="shared" si="19"/>
        <v>1942</v>
      </c>
      <c r="D340" s="1">
        <f t="shared" si="18"/>
        <v>81</v>
      </c>
      <c r="E340" s="2">
        <v>15652</v>
      </c>
      <c r="F340" s="1">
        <v>8</v>
      </c>
      <c r="G340" s="1">
        <v>1</v>
      </c>
      <c r="H340" s="3">
        <v>23700</v>
      </c>
      <c r="I340" s="3">
        <v>10650</v>
      </c>
      <c r="J340" s="1">
        <v>74</v>
      </c>
      <c r="K340" s="1">
        <v>281</v>
      </c>
      <c r="L340" s="1">
        <v>0</v>
      </c>
      <c r="M340" s="1">
        <f t="shared" si="20"/>
        <v>9.8765432098765427</v>
      </c>
    </row>
    <row r="341" spans="1:13" x14ac:dyDescent="0.2">
      <c r="A341" s="1">
        <v>340</v>
      </c>
      <c r="B341" s="1" t="s">
        <v>7</v>
      </c>
      <c r="C341" s="1" t="str">
        <f t="shared" si="19"/>
        <v>1934</v>
      </c>
      <c r="D341" s="1">
        <f t="shared" si="18"/>
        <v>89</v>
      </c>
      <c r="E341" s="2">
        <v>12545</v>
      </c>
      <c r="F341" s="1">
        <v>8</v>
      </c>
      <c r="G341" s="1">
        <v>1</v>
      </c>
      <c r="H341" s="3">
        <v>21750</v>
      </c>
      <c r="I341" s="3">
        <v>12450</v>
      </c>
      <c r="J341" s="1">
        <v>74</v>
      </c>
      <c r="K341" s="1">
        <v>318</v>
      </c>
      <c r="L341" s="1">
        <v>0</v>
      </c>
      <c r="M341" s="1">
        <f t="shared" si="20"/>
        <v>8.9887640449438209</v>
      </c>
    </row>
    <row r="342" spans="1:13" x14ac:dyDescent="0.2">
      <c r="A342" s="1">
        <v>341</v>
      </c>
      <c r="B342" s="1" t="s">
        <v>6</v>
      </c>
      <c r="C342" s="1" t="str">
        <f t="shared" si="19"/>
        <v>1945</v>
      </c>
      <c r="D342" s="1">
        <f t="shared" si="18"/>
        <v>78</v>
      </c>
      <c r="E342" s="2">
        <v>16457</v>
      </c>
      <c r="F342" s="1">
        <v>12</v>
      </c>
      <c r="G342" s="1">
        <v>3</v>
      </c>
      <c r="H342" s="3">
        <v>59400</v>
      </c>
      <c r="I342" s="3">
        <v>33750</v>
      </c>
      <c r="J342" s="1">
        <v>74</v>
      </c>
      <c r="K342" s="1">
        <v>272</v>
      </c>
      <c r="L342" s="1">
        <v>1</v>
      </c>
      <c r="M342" s="1">
        <f t="shared" si="20"/>
        <v>15.384615384615385</v>
      </c>
    </row>
    <row r="343" spans="1:13" x14ac:dyDescent="0.2">
      <c r="A343" s="1">
        <v>342</v>
      </c>
      <c r="B343" s="1" t="s">
        <v>7</v>
      </c>
      <c r="C343" s="1" t="str">
        <f t="shared" si="19"/>
        <v>1948</v>
      </c>
      <c r="D343" s="1">
        <f t="shared" si="18"/>
        <v>75</v>
      </c>
      <c r="E343" s="2">
        <v>17685</v>
      </c>
      <c r="F343" s="1">
        <v>12</v>
      </c>
      <c r="G343" s="1">
        <v>1</v>
      </c>
      <c r="H343" s="3">
        <v>24450</v>
      </c>
      <c r="I343" s="3">
        <v>14250</v>
      </c>
      <c r="J343" s="1">
        <v>74</v>
      </c>
      <c r="K343" s="1">
        <v>117</v>
      </c>
      <c r="L343" s="1">
        <v>1</v>
      </c>
      <c r="M343" s="1">
        <f t="shared" si="20"/>
        <v>16</v>
      </c>
    </row>
    <row r="344" spans="1:13" x14ac:dyDescent="0.2">
      <c r="A344" s="1">
        <v>343</v>
      </c>
      <c r="B344" s="1" t="s">
        <v>6</v>
      </c>
      <c r="C344" s="1" t="str">
        <f t="shared" si="19"/>
        <v>1953</v>
      </c>
      <c r="D344" s="1">
        <f t="shared" si="18"/>
        <v>70</v>
      </c>
      <c r="E344" s="2">
        <v>19519</v>
      </c>
      <c r="F344" s="1">
        <v>16</v>
      </c>
      <c r="G344" s="1">
        <v>3</v>
      </c>
      <c r="H344" s="3">
        <v>103500</v>
      </c>
      <c r="I344" s="3">
        <v>60000</v>
      </c>
      <c r="J344" s="1">
        <v>73</v>
      </c>
      <c r="K344" s="1">
        <v>150</v>
      </c>
      <c r="L344" s="1">
        <v>0</v>
      </c>
      <c r="M344" s="1">
        <f t="shared" si="20"/>
        <v>22.857142857142858</v>
      </c>
    </row>
    <row r="345" spans="1:13" x14ac:dyDescent="0.2">
      <c r="A345" s="1">
        <v>344</v>
      </c>
      <c r="B345" s="1" t="s">
        <v>6</v>
      </c>
      <c r="C345" s="1" t="str">
        <f t="shared" si="19"/>
        <v>1963</v>
      </c>
      <c r="D345" s="1">
        <f t="shared" si="18"/>
        <v>60</v>
      </c>
      <c r="E345" s="2">
        <v>23297</v>
      </c>
      <c r="F345" s="1">
        <v>12</v>
      </c>
      <c r="G345" s="1">
        <v>1</v>
      </c>
      <c r="H345" s="3">
        <v>35700</v>
      </c>
      <c r="I345" s="3">
        <v>16500</v>
      </c>
      <c r="J345" s="1">
        <v>73</v>
      </c>
      <c r="K345" s="1">
        <v>72</v>
      </c>
      <c r="L345" s="1">
        <v>0</v>
      </c>
      <c r="M345" s="1">
        <f t="shared" si="20"/>
        <v>20</v>
      </c>
    </row>
    <row r="346" spans="1:13" x14ac:dyDescent="0.2">
      <c r="A346" s="1">
        <v>345</v>
      </c>
      <c r="B346" s="1" t="s">
        <v>7</v>
      </c>
      <c r="C346" s="1" t="str">
        <f t="shared" si="19"/>
        <v>1969</v>
      </c>
      <c r="D346" s="1">
        <f t="shared" si="18"/>
        <v>54</v>
      </c>
      <c r="E346" s="2">
        <v>25328</v>
      </c>
      <c r="F346" s="1">
        <v>12</v>
      </c>
      <c r="G346" s="1">
        <v>1</v>
      </c>
      <c r="H346" s="3">
        <v>22200</v>
      </c>
      <c r="I346" s="3">
        <v>16500</v>
      </c>
      <c r="J346" s="1">
        <v>73</v>
      </c>
      <c r="K346" s="1">
        <v>7</v>
      </c>
      <c r="L346" s="1">
        <v>0</v>
      </c>
      <c r="M346" s="1">
        <f t="shared" si="20"/>
        <v>22.222222222222221</v>
      </c>
    </row>
    <row r="347" spans="1:13" x14ac:dyDescent="0.2">
      <c r="A347" s="1">
        <v>346</v>
      </c>
      <c r="B347" s="1" t="s">
        <v>7</v>
      </c>
      <c r="C347" s="1" t="str">
        <f t="shared" si="19"/>
        <v>1968</v>
      </c>
      <c r="D347" s="1">
        <f t="shared" si="18"/>
        <v>55</v>
      </c>
      <c r="E347" s="2">
        <v>25066</v>
      </c>
      <c r="F347" s="1">
        <v>15</v>
      </c>
      <c r="G347" s="1">
        <v>1</v>
      </c>
      <c r="H347" s="3">
        <v>22950</v>
      </c>
      <c r="I347" s="3">
        <v>13950</v>
      </c>
      <c r="J347" s="1">
        <v>73</v>
      </c>
      <c r="K347" s="1">
        <v>22</v>
      </c>
      <c r="L347" s="1">
        <v>0</v>
      </c>
      <c r="M347" s="1">
        <f t="shared" si="20"/>
        <v>27.27272727272727</v>
      </c>
    </row>
    <row r="348" spans="1:13" x14ac:dyDescent="0.2">
      <c r="A348" s="1">
        <v>347</v>
      </c>
      <c r="B348" s="1" t="s">
        <v>7</v>
      </c>
      <c r="C348" s="1" t="str">
        <f t="shared" si="19"/>
        <v>1944</v>
      </c>
      <c r="D348" s="1">
        <f t="shared" si="18"/>
        <v>79</v>
      </c>
      <c r="E348" s="2">
        <v>16294</v>
      </c>
      <c r="F348" s="1">
        <v>12</v>
      </c>
      <c r="G348" s="1">
        <v>1</v>
      </c>
      <c r="H348" s="3">
        <v>23100</v>
      </c>
      <c r="I348" s="3">
        <v>12000</v>
      </c>
      <c r="J348" s="1">
        <v>73</v>
      </c>
      <c r="K348" s="1">
        <v>228</v>
      </c>
      <c r="L348" s="1">
        <v>0</v>
      </c>
      <c r="M348" s="1">
        <f t="shared" si="20"/>
        <v>15.18987341772152</v>
      </c>
    </row>
    <row r="349" spans="1:13" x14ac:dyDescent="0.2">
      <c r="A349" s="1">
        <v>348</v>
      </c>
      <c r="B349" s="1" t="s">
        <v>7</v>
      </c>
      <c r="C349" s="1" t="str">
        <f t="shared" si="19"/>
        <v>1962</v>
      </c>
      <c r="D349" s="1">
        <f t="shared" si="18"/>
        <v>61</v>
      </c>
      <c r="E349" s="2">
        <v>22808</v>
      </c>
      <c r="F349" s="1">
        <v>16</v>
      </c>
      <c r="G349" s="1">
        <v>3</v>
      </c>
      <c r="H349" s="3">
        <v>56750</v>
      </c>
      <c r="I349" s="3">
        <v>30000</v>
      </c>
      <c r="J349" s="1">
        <v>73</v>
      </c>
      <c r="K349" s="1">
        <v>15</v>
      </c>
      <c r="L349" s="1">
        <v>0</v>
      </c>
      <c r="M349" s="1">
        <f t="shared" si="20"/>
        <v>26.229508196721312</v>
      </c>
    </row>
    <row r="350" spans="1:13" x14ac:dyDescent="0.2">
      <c r="A350" s="1">
        <v>349</v>
      </c>
      <c r="B350" s="1" t="s">
        <v>7</v>
      </c>
      <c r="C350" s="1" t="str">
        <f t="shared" si="19"/>
        <v>1938</v>
      </c>
      <c r="D350" s="1">
        <f t="shared" si="18"/>
        <v>85</v>
      </c>
      <c r="E350" s="2">
        <v>13961</v>
      </c>
      <c r="F350" s="1">
        <v>17</v>
      </c>
      <c r="G350" s="1">
        <v>1</v>
      </c>
      <c r="H350" s="3">
        <v>29100</v>
      </c>
      <c r="I350" s="3">
        <v>12750</v>
      </c>
      <c r="J350" s="1">
        <v>73</v>
      </c>
      <c r="K350" s="1">
        <v>375</v>
      </c>
      <c r="L350" s="1">
        <v>0</v>
      </c>
      <c r="M350" s="1">
        <f t="shared" si="20"/>
        <v>20</v>
      </c>
    </row>
    <row r="351" spans="1:13" x14ac:dyDescent="0.2">
      <c r="A351" s="1">
        <v>350</v>
      </c>
      <c r="B351" s="1" t="s">
        <v>7</v>
      </c>
      <c r="C351" s="1" t="str">
        <f t="shared" si="19"/>
        <v>1939</v>
      </c>
      <c r="D351" s="1">
        <f t="shared" si="18"/>
        <v>84</v>
      </c>
      <c r="E351" s="2">
        <v>14356</v>
      </c>
      <c r="F351" s="1">
        <v>12</v>
      </c>
      <c r="G351" s="1">
        <v>1</v>
      </c>
      <c r="H351" s="3">
        <v>37650</v>
      </c>
      <c r="I351" s="3">
        <v>15750</v>
      </c>
      <c r="J351" s="1">
        <v>73</v>
      </c>
      <c r="K351" s="1">
        <v>132</v>
      </c>
      <c r="L351" s="1">
        <v>0</v>
      </c>
      <c r="M351" s="1">
        <f t="shared" si="20"/>
        <v>14.285714285714285</v>
      </c>
    </row>
    <row r="352" spans="1:13" x14ac:dyDescent="0.2">
      <c r="A352" s="1">
        <v>351</v>
      </c>
      <c r="B352" s="1" t="s">
        <v>7</v>
      </c>
      <c r="C352" s="1" t="str">
        <f t="shared" si="19"/>
        <v>1966</v>
      </c>
      <c r="D352" s="1">
        <f t="shared" si="18"/>
        <v>57</v>
      </c>
      <c r="E352" s="2">
        <v>24134</v>
      </c>
      <c r="F352" s="1">
        <v>12</v>
      </c>
      <c r="G352" s="1">
        <v>1</v>
      </c>
      <c r="H352" s="3">
        <v>27900</v>
      </c>
      <c r="I352" s="3">
        <v>13500</v>
      </c>
      <c r="J352" s="1">
        <v>73</v>
      </c>
      <c r="K352" s="1">
        <v>32</v>
      </c>
      <c r="L352" s="1">
        <v>0</v>
      </c>
      <c r="M352" s="1">
        <f t="shared" si="20"/>
        <v>21.052631578947366</v>
      </c>
    </row>
    <row r="353" spans="1:13" x14ac:dyDescent="0.2">
      <c r="A353" s="1">
        <v>352</v>
      </c>
      <c r="B353" s="1" t="s">
        <v>7</v>
      </c>
      <c r="C353" s="1" t="str">
        <f t="shared" si="19"/>
        <v>1933</v>
      </c>
      <c r="D353" s="1">
        <f t="shared" si="18"/>
        <v>90</v>
      </c>
      <c r="E353" s="2">
        <v>12384</v>
      </c>
      <c r="F353" s="1">
        <v>8</v>
      </c>
      <c r="G353" s="1">
        <v>1</v>
      </c>
      <c r="H353" s="3">
        <v>21150</v>
      </c>
      <c r="I353" s="3">
        <v>12000</v>
      </c>
      <c r="J353" s="1">
        <v>73</v>
      </c>
      <c r="K353" s="1">
        <v>159</v>
      </c>
      <c r="L353" s="1">
        <v>0</v>
      </c>
      <c r="M353" s="1">
        <f t="shared" si="20"/>
        <v>8.8888888888888893</v>
      </c>
    </row>
    <row r="354" spans="1:13" x14ac:dyDescent="0.2">
      <c r="A354" s="1">
        <v>353</v>
      </c>
      <c r="B354" s="1" t="s">
        <v>6</v>
      </c>
      <c r="C354" s="1" t="str">
        <f t="shared" si="19"/>
        <v>1955</v>
      </c>
      <c r="D354" s="1">
        <f t="shared" si="18"/>
        <v>68</v>
      </c>
      <c r="E354" s="2">
        <v>20158</v>
      </c>
      <c r="F354" s="1">
        <v>12</v>
      </c>
      <c r="G354" s="1">
        <v>2</v>
      </c>
      <c r="H354" s="3">
        <v>31200</v>
      </c>
      <c r="I354" s="3">
        <v>15750</v>
      </c>
      <c r="J354" s="1">
        <v>73</v>
      </c>
      <c r="K354" s="1">
        <v>155</v>
      </c>
      <c r="L354" s="1">
        <v>1</v>
      </c>
      <c r="M354" s="1">
        <f t="shared" si="20"/>
        <v>17.647058823529413</v>
      </c>
    </row>
    <row r="355" spans="1:13" x14ac:dyDescent="0.2">
      <c r="A355" s="1">
        <v>354</v>
      </c>
      <c r="B355" s="1" t="s">
        <v>7</v>
      </c>
      <c r="C355" s="1" t="str">
        <f t="shared" si="19"/>
        <v>1946</v>
      </c>
      <c r="D355" s="1">
        <f t="shared" si="18"/>
        <v>77</v>
      </c>
      <c r="E355" s="2">
        <v>16930</v>
      </c>
      <c r="F355" s="1">
        <v>12</v>
      </c>
      <c r="G355" s="1">
        <v>1</v>
      </c>
      <c r="H355" s="3">
        <v>20550</v>
      </c>
      <c r="I355" s="3">
        <v>11250</v>
      </c>
      <c r="J355" s="1">
        <v>73</v>
      </c>
      <c r="K355" s="1">
        <v>154</v>
      </c>
      <c r="L355" s="1">
        <v>1</v>
      </c>
      <c r="M355" s="1">
        <f t="shared" si="20"/>
        <v>15.584415584415584</v>
      </c>
    </row>
    <row r="356" spans="1:13" x14ac:dyDescent="0.2">
      <c r="A356" s="1">
        <v>355</v>
      </c>
      <c r="B356" s="1" t="s">
        <v>6</v>
      </c>
      <c r="C356" s="1" t="str">
        <f t="shared" si="19"/>
        <v>1961</v>
      </c>
      <c r="D356" s="1">
        <f t="shared" si="18"/>
        <v>62</v>
      </c>
      <c r="E356" s="2">
        <v>22420</v>
      </c>
      <c r="F356" s="1">
        <v>15</v>
      </c>
      <c r="G356" s="1">
        <v>1</v>
      </c>
      <c r="H356" s="3">
        <v>25950</v>
      </c>
      <c r="I356" s="3">
        <v>17250</v>
      </c>
      <c r="J356" s="1">
        <v>72</v>
      </c>
      <c r="K356" s="1">
        <v>83</v>
      </c>
      <c r="L356" s="1">
        <v>0</v>
      </c>
      <c r="M356" s="1">
        <f t="shared" si="20"/>
        <v>24.193548387096776</v>
      </c>
    </row>
    <row r="357" spans="1:13" x14ac:dyDescent="0.2">
      <c r="A357" s="1">
        <v>356</v>
      </c>
      <c r="B357" s="1" t="s">
        <v>6</v>
      </c>
      <c r="C357" s="1" t="str">
        <f t="shared" si="19"/>
        <v>1965</v>
      </c>
      <c r="D357" s="1">
        <f t="shared" si="18"/>
        <v>58</v>
      </c>
      <c r="E357" s="2">
        <v>24056</v>
      </c>
      <c r="F357" s="1">
        <v>15</v>
      </c>
      <c r="G357" s="1">
        <v>1</v>
      </c>
      <c r="H357" s="3">
        <v>28350</v>
      </c>
      <c r="I357" s="3">
        <v>15000</v>
      </c>
      <c r="J357" s="1">
        <v>72</v>
      </c>
      <c r="K357" s="1">
        <v>48</v>
      </c>
      <c r="L357" s="1">
        <v>0</v>
      </c>
      <c r="M357" s="1">
        <f t="shared" si="20"/>
        <v>25.862068965517242</v>
      </c>
    </row>
    <row r="358" spans="1:13" x14ac:dyDescent="0.2">
      <c r="A358" s="1">
        <v>357</v>
      </c>
      <c r="B358" s="1" t="s">
        <v>7</v>
      </c>
      <c r="C358" s="1" t="str">
        <f t="shared" si="19"/>
        <v>1932</v>
      </c>
      <c r="D358" s="1">
        <f t="shared" si="18"/>
        <v>91</v>
      </c>
      <c r="E358" s="2">
        <v>11706</v>
      </c>
      <c r="F358" s="1">
        <v>8</v>
      </c>
      <c r="G358" s="1">
        <v>1</v>
      </c>
      <c r="H358" s="3">
        <v>17700</v>
      </c>
      <c r="I358" s="3">
        <v>10200</v>
      </c>
      <c r="J358" s="1">
        <v>72</v>
      </c>
      <c r="K358" s="1">
        <v>184</v>
      </c>
      <c r="L358" s="1">
        <v>0</v>
      </c>
      <c r="M358" s="1">
        <f t="shared" si="20"/>
        <v>8.791208791208792</v>
      </c>
    </row>
    <row r="359" spans="1:13" x14ac:dyDescent="0.2">
      <c r="A359" s="1">
        <v>358</v>
      </c>
      <c r="B359" s="1" t="s">
        <v>7</v>
      </c>
      <c r="C359" s="1" t="str">
        <f t="shared" si="19"/>
        <v>1944</v>
      </c>
      <c r="D359" s="1">
        <f t="shared" si="18"/>
        <v>79</v>
      </c>
      <c r="E359" s="2">
        <v>16173</v>
      </c>
      <c r="F359" s="1">
        <v>15</v>
      </c>
      <c r="G359" s="1">
        <v>1</v>
      </c>
      <c r="H359" s="3">
        <v>23550</v>
      </c>
      <c r="I359" s="3">
        <v>13500</v>
      </c>
      <c r="J359" s="1">
        <v>72</v>
      </c>
      <c r="K359" s="1">
        <v>49</v>
      </c>
      <c r="L359" s="1">
        <v>0</v>
      </c>
      <c r="M359" s="1">
        <f t="shared" si="20"/>
        <v>18.9873417721519</v>
      </c>
    </row>
    <row r="360" spans="1:13" x14ac:dyDescent="0.2">
      <c r="A360" s="1">
        <v>359</v>
      </c>
      <c r="B360" s="1" t="s">
        <v>7</v>
      </c>
      <c r="C360" s="1" t="str">
        <f t="shared" si="19"/>
        <v>1941</v>
      </c>
      <c r="D360" s="1">
        <f t="shared" si="18"/>
        <v>82</v>
      </c>
      <c r="E360" s="2">
        <v>15139</v>
      </c>
      <c r="F360" s="1">
        <v>12</v>
      </c>
      <c r="G360" s="1">
        <v>1</v>
      </c>
      <c r="H360" s="3">
        <v>19950</v>
      </c>
      <c r="I360" s="3">
        <v>10200</v>
      </c>
      <c r="J360" s="1">
        <v>72</v>
      </c>
      <c r="K360" s="1">
        <v>56</v>
      </c>
      <c r="L360" s="1">
        <v>0</v>
      </c>
      <c r="M360" s="1">
        <f t="shared" si="20"/>
        <v>14.634146341463413</v>
      </c>
    </row>
    <row r="361" spans="1:13" x14ac:dyDescent="0.2">
      <c r="A361" s="1">
        <v>360</v>
      </c>
      <c r="B361" s="1" t="s">
        <v>7</v>
      </c>
      <c r="C361" s="1" t="str">
        <f t="shared" si="19"/>
        <v>1968</v>
      </c>
      <c r="D361" s="1">
        <f t="shared" ref="D361:D424" si="21">2023-C361</f>
        <v>55</v>
      </c>
      <c r="E361" s="2">
        <v>25061</v>
      </c>
      <c r="F361" s="1">
        <v>12</v>
      </c>
      <c r="G361" s="1">
        <v>1</v>
      </c>
      <c r="H361" s="3">
        <v>29400</v>
      </c>
      <c r="I361" s="3">
        <v>15300</v>
      </c>
      <c r="J361" s="1">
        <v>72</v>
      </c>
      <c r="K361" s="1">
        <v>30</v>
      </c>
      <c r="L361" s="1">
        <v>0</v>
      </c>
      <c r="M361" s="1">
        <f t="shared" si="20"/>
        <v>21.818181818181817</v>
      </c>
    </row>
    <row r="362" spans="1:13" x14ac:dyDescent="0.2">
      <c r="A362" s="1">
        <v>361</v>
      </c>
      <c r="B362" s="1" t="s">
        <v>7</v>
      </c>
      <c r="C362" s="1" t="str">
        <f t="shared" si="19"/>
        <v>1966</v>
      </c>
      <c r="D362" s="1">
        <f t="shared" si="21"/>
        <v>57</v>
      </c>
      <c r="E362" s="2">
        <v>24267</v>
      </c>
      <c r="F362" s="1">
        <v>12</v>
      </c>
      <c r="G362" s="1">
        <v>1</v>
      </c>
      <c r="H362" s="3">
        <v>28800</v>
      </c>
      <c r="I362" s="3">
        <v>13950</v>
      </c>
      <c r="J362" s="1">
        <v>72</v>
      </c>
      <c r="K362" s="1">
        <v>18</v>
      </c>
      <c r="L362" s="1">
        <v>0</v>
      </c>
      <c r="M362" s="1">
        <f t="shared" si="20"/>
        <v>21.052631578947366</v>
      </c>
    </row>
    <row r="363" spans="1:13" x14ac:dyDescent="0.2">
      <c r="A363" s="1">
        <v>362</v>
      </c>
      <c r="B363" s="1" t="s">
        <v>7</v>
      </c>
      <c r="C363" s="1" t="str">
        <f t="shared" si="19"/>
        <v>1937</v>
      </c>
      <c r="D363" s="1">
        <f t="shared" si="21"/>
        <v>86</v>
      </c>
      <c r="E363" s="2">
        <v>13613</v>
      </c>
      <c r="F363" s="1">
        <v>8</v>
      </c>
      <c r="G363" s="1">
        <v>1</v>
      </c>
      <c r="H363" s="3">
        <v>16950</v>
      </c>
      <c r="I363" s="3">
        <v>10200</v>
      </c>
      <c r="J363" s="1">
        <v>72</v>
      </c>
      <c r="K363" s="1">
        <v>319</v>
      </c>
      <c r="L363" s="1">
        <v>0</v>
      </c>
      <c r="M363" s="1">
        <f t="shared" si="20"/>
        <v>9.3023255813953494</v>
      </c>
    </row>
    <row r="364" spans="1:13" x14ac:dyDescent="0.2">
      <c r="A364" s="1">
        <v>363</v>
      </c>
      <c r="B364" s="1" t="s">
        <v>6</v>
      </c>
      <c r="C364" s="1" t="str">
        <f t="shared" si="19"/>
        <v>1954</v>
      </c>
      <c r="D364" s="1">
        <f t="shared" si="21"/>
        <v>69</v>
      </c>
      <c r="E364" s="2">
        <v>19878</v>
      </c>
      <c r="F364" s="1">
        <v>16</v>
      </c>
      <c r="G364" s="1">
        <v>1</v>
      </c>
      <c r="H364" s="3">
        <v>35700</v>
      </c>
      <c r="I364" s="3">
        <v>18000</v>
      </c>
      <c r="J364" s="1">
        <v>72</v>
      </c>
      <c r="K364" s="1">
        <v>138</v>
      </c>
      <c r="L364" s="1">
        <v>1</v>
      </c>
      <c r="M364" s="1">
        <f t="shared" si="20"/>
        <v>23.188405797101449</v>
      </c>
    </row>
    <row r="365" spans="1:13" x14ac:dyDescent="0.2">
      <c r="A365" s="1">
        <v>364</v>
      </c>
      <c r="B365" s="1" t="s">
        <v>7</v>
      </c>
      <c r="C365" s="1" t="str">
        <f t="shared" si="19"/>
        <v>1947</v>
      </c>
      <c r="D365" s="1">
        <f t="shared" si="21"/>
        <v>76</v>
      </c>
      <c r="E365" s="2">
        <v>17252</v>
      </c>
      <c r="F365" s="1">
        <v>12</v>
      </c>
      <c r="G365" s="1">
        <v>1</v>
      </c>
      <c r="H365" s="3">
        <v>17400</v>
      </c>
      <c r="I365" s="3">
        <v>10200</v>
      </c>
      <c r="J365" s="1">
        <v>72</v>
      </c>
      <c r="K365" s="1">
        <v>116</v>
      </c>
      <c r="L365" s="1">
        <v>1</v>
      </c>
      <c r="M365" s="1">
        <f t="shared" si="20"/>
        <v>15.789473684210526</v>
      </c>
    </row>
    <row r="366" spans="1:13" x14ac:dyDescent="0.2">
      <c r="A366" s="1">
        <v>365</v>
      </c>
      <c r="B366" s="1" t="s">
        <v>7</v>
      </c>
      <c r="C366" s="1" t="str">
        <f t="shared" si="19"/>
        <v>1948</v>
      </c>
      <c r="D366" s="1">
        <f t="shared" si="21"/>
        <v>75</v>
      </c>
      <c r="E366" s="2">
        <v>17822</v>
      </c>
      <c r="F366" s="1">
        <v>8</v>
      </c>
      <c r="G366" s="1">
        <v>1</v>
      </c>
      <c r="H366" s="3">
        <v>21450</v>
      </c>
      <c r="I366" s="3">
        <v>10200</v>
      </c>
      <c r="J366" s="1">
        <v>72</v>
      </c>
      <c r="K366" s="1">
        <v>194</v>
      </c>
      <c r="L366" s="1">
        <v>1</v>
      </c>
      <c r="M366" s="1">
        <f t="shared" si="20"/>
        <v>10.666666666666668</v>
      </c>
    </row>
    <row r="367" spans="1:13" x14ac:dyDescent="0.2">
      <c r="A367" s="1">
        <v>366</v>
      </c>
      <c r="B367" s="1" t="s">
        <v>7</v>
      </c>
      <c r="C367" s="1" t="str">
        <f t="shared" si="19"/>
        <v>1961</v>
      </c>
      <c r="D367" s="1">
        <f t="shared" si="21"/>
        <v>62</v>
      </c>
      <c r="E367" s="2">
        <v>22361</v>
      </c>
      <c r="F367" s="1">
        <v>12</v>
      </c>
      <c r="G367" s="1">
        <v>1</v>
      </c>
      <c r="H367" s="3">
        <v>24750</v>
      </c>
      <c r="I367" s="3">
        <v>12000</v>
      </c>
      <c r="J367" s="1">
        <v>72</v>
      </c>
      <c r="K367" s="1">
        <v>68</v>
      </c>
      <c r="L367" s="1">
        <v>1</v>
      </c>
      <c r="M367" s="1">
        <f t="shared" si="20"/>
        <v>19.35483870967742</v>
      </c>
    </row>
    <row r="368" spans="1:13" x14ac:dyDescent="0.2">
      <c r="A368" s="1">
        <v>367</v>
      </c>
      <c r="B368" s="1" t="s">
        <v>7</v>
      </c>
      <c r="C368" s="1" t="str">
        <f t="shared" si="19"/>
        <v>1942</v>
      </c>
      <c r="D368" s="1">
        <f t="shared" si="21"/>
        <v>81</v>
      </c>
      <c r="E368" s="2">
        <v>15483</v>
      </c>
      <c r="F368" s="1">
        <v>12</v>
      </c>
      <c r="G368" s="1">
        <v>1</v>
      </c>
      <c r="H368" s="3">
        <v>16950</v>
      </c>
      <c r="I368" s="3">
        <v>10200</v>
      </c>
      <c r="J368" s="1">
        <v>72</v>
      </c>
      <c r="K368" s="1">
        <v>271</v>
      </c>
      <c r="L368" s="1">
        <v>1</v>
      </c>
      <c r="M368" s="1">
        <f t="shared" si="20"/>
        <v>14.814814814814813</v>
      </c>
    </row>
    <row r="369" spans="1:13" x14ac:dyDescent="0.2">
      <c r="A369" s="1">
        <v>368</v>
      </c>
      <c r="B369" s="1" t="s">
        <v>7</v>
      </c>
      <c r="C369" s="1" t="str">
        <f t="shared" si="19"/>
        <v>1943</v>
      </c>
      <c r="D369" s="1">
        <f t="shared" si="21"/>
        <v>80</v>
      </c>
      <c r="E369" s="2">
        <v>15907</v>
      </c>
      <c r="F369" s="1">
        <v>12</v>
      </c>
      <c r="G369" s="1">
        <v>1</v>
      </c>
      <c r="H369" s="3">
        <v>26100</v>
      </c>
      <c r="I369" s="3">
        <v>13500</v>
      </c>
      <c r="J369" s="1">
        <v>72</v>
      </c>
      <c r="K369" s="1">
        <v>169</v>
      </c>
      <c r="L369" s="1">
        <v>1</v>
      </c>
      <c r="M369" s="1">
        <f t="shared" si="20"/>
        <v>15</v>
      </c>
    </row>
    <row r="370" spans="1:13" x14ac:dyDescent="0.2">
      <c r="A370" s="1">
        <v>369</v>
      </c>
      <c r="B370" s="1" t="s">
        <v>6</v>
      </c>
      <c r="C370" s="1" t="str">
        <f t="shared" si="19"/>
        <v>1967</v>
      </c>
      <c r="D370" s="1">
        <f t="shared" si="21"/>
        <v>56</v>
      </c>
      <c r="E370" s="2">
        <v>24790</v>
      </c>
      <c r="F370" s="1">
        <v>14</v>
      </c>
      <c r="G370" s="1">
        <v>1</v>
      </c>
      <c r="H370" s="3">
        <v>28050</v>
      </c>
      <c r="I370" s="3">
        <v>15000</v>
      </c>
      <c r="J370" s="1">
        <v>71</v>
      </c>
      <c r="K370" s="1">
        <v>15</v>
      </c>
      <c r="L370" s="1">
        <v>0</v>
      </c>
      <c r="M370" s="1">
        <f t="shared" si="20"/>
        <v>25</v>
      </c>
    </row>
    <row r="371" spans="1:13" x14ac:dyDescent="0.2">
      <c r="A371" s="1">
        <v>370</v>
      </c>
      <c r="B371" s="1" t="s">
        <v>7</v>
      </c>
      <c r="C371" s="1" t="str">
        <f t="shared" si="19"/>
        <v>1963</v>
      </c>
      <c r="D371" s="1">
        <f t="shared" si="21"/>
        <v>60</v>
      </c>
      <c r="E371" s="2">
        <v>23031</v>
      </c>
      <c r="F371" s="1">
        <v>16</v>
      </c>
      <c r="G371" s="1">
        <v>1</v>
      </c>
      <c r="H371" s="3">
        <v>36600</v>
      </c>
      <c r="I371" s="3">
        <v>18000</v>
      </c>
      <c r="J371" s="1">
        <v>71</v>
      </c>
      <c r="K371" s="1">
        <v>12</v>
      </c>
      <c r="L371" s="1">
        <v>0</v>
      </c>
      <c r="M371" s="1">
        <f t="shared" si="20"/>
        <v>26.666666666666668</v>
      </c>
    </row>
    <row r="372" spans="1:13" x14ac:dyDescent="0.2">
      <c r="A372" s="1">
        <v>371</v>
      </c>
      <c r="B372" s="1" t="s">
        <v>7</v>
      </c>
      <c r="C372" s="1" t="str">
        <f t="shared" si="19"/>
        <v>1966</v>
      </c>
      <c r="D372" s="1">
        <f t="shared" si="21"/>
        <v>57</v>
      </c>
      <c r="E372" s="2">
        <v>24202</v>
      </c>
      <c r="F372" s="1">
        <v>16</v>
      </c>
      <c r="G372" s="1">
        <v>3</v>
      </c>
      <c r="H372" s="3">
        <v>58125</v>
      </c>
      <c r="I372" s="3">
        <v>18000</v>
      </c>
      <c r="J372" s="1">
        <v>71</v>
      </c>
      <c r="K372" s="1">
        <v>11</v>
      </c>
      <c r="L372" s="1">
        <v>0</v>
      </c>
      <c r="M372" s="1">
        <f t="shared" si="20"/>
        <v>28.07017543859649</v>
      </c>
    </row>
    <row r="373" spans="1:13" x14ac:dyDescent="0.2">
      <c r="A373" s="1">
        <v>372</v>
      </c>
      <c r="B373" s="1" t="s">
        <v>6</v>
      </c>
      <c r="C373" s="1" t="str">
        <f t="shared" si="19"/>
        <v>1935</v>
      </c>
      <c r="D373" s="1">
        <f t="shared" si="21"/>
        <v>88</v>
      </c>
      <c r="E373" s="2">
        <v>13018</v>
      </c>
      <c r="F373" s="1">
        <v>15</v>
      </c>
      <c r="G373" s="1">
        <v>1</v>
      </c>
      <c r="H373" s="3">
        <v>21300</v>
      </c>
      <c r="I373" s="3">
        <v>15750</v>
      </c>
      <c r="J373" s="1">
        <v>70</v>
      </c>
      <c r="K373" s="1">
        <v>372</v>
      </c>
      <c r="L373" s="1">
        <v>0</v>
      </c>
      <c r="M373" s="1">
        <f t="shared" si="20"/>
        <v>17.045454545454543</v>
      </c>
    </row>
    <row r="374" spans="1:13" x14ac:dyDescent="0.2">
      <c r="A374" s="1">
        <v>373</v>
      </c>
      <c r="B374" s="1" t="s">
        <v>6</v>
      </c>
      <c r="C374" s="1" t="str">
        <f t="shared" si="19"/>
        <v>1949</v>
      </c>
      <c r="D374" s="1">
        <f t="shared" si="21"/>
        <v>74</v>
      </c>
      <c r="E374" s="2">
        <v>18200</v>
      </c>
      <c r="F374" s="1">
        <v>12</v>
      </c>
      <c r="G374" s="1">
        <v>1</v>
      </c>
      <c r="H374" s="3">
        <v>22500</v>
      </c>
      <c r="I374" s="3">
        <v>16500</v>
      </c>
      <c r="J374" s="1">
        <v>70</v>
      </c>
      <c r="K374" s="1">
        <v>216</v>
      </c>
      <c r="L374" s="1">
        <v>0</v>
      </c>
      <c r="M374" s="1">
        <f t="shared" si="20"/>
        <v>16.216216216216218</v>
      </c>
    </row>
    <row r="375" spans="1:13" x14ac:dyDescent="0.2">
      <c r="A375" s="1">
        <v>374</v>
      </c>
      <c r="B375" s="1" t="s">
        <v>6</v>
      </c>
      <c r="C375" s="1" t="str">
        <f t="shared" si="19"/>
        <v>1967</v>
      </c>
      <c r="D375" s="1">
        <f t="shared" si="21"/>
        <v>56</v>
      </c>
      <c r="E375" s="2">
        <v>24679</v>
      </c>
      <c r="F375" s="1">
        <v>15</v>
      </c>
      <c r="G375" s="1">
        <v>1</v>
      </c>
      <c r="H375" s="3">
        <v>29400</v>
      </c>
      <c r="I375" s="3">
        <v>15750</v>
      </c>
      <c r="J375" s="1">
        <v>70</v>
      </c>
      <c r="K375" s="1">
        <v>15</v>
      </c>
      <c r="L375" s="1">
        <v>0</v>
      </c>
      <c r="M375" s="1">
        <f t="shared" si="20"/>
        <v>26.785714285714285</v>
      </c>
    </row>
    <row r="376" spans="1:13" x14ac:dyDescent="0.2">
      <c r="A376" s="1">
        <v>375</v>
      </c>
      <c r="B376" s="1" t="s">
        <v>6</v>
      </c>
      <c r="C376" s="1" t="str">
        <f t="shared" si="19"/>
        <v>1966</v>
      </c>
      <c r="D376" s="1">
        <f t="shared" si="21"/>
        <v>57</v>
      </c>
      <c r="E376" s="2">
        <v>24388</v>
      </c>
      <c r="F376" s="1">
        <v>12</v>
      </c>
      <c r="G376" s="1">
        <v>1</v>
      </c>
      <c r="H376" s="3">
        <v>27450</v>
      </c>
      <c r="I376" s="3">
        <v>14700</v>
      </c>
      <c r="J376" s="1">
        <v>70</v>
      </c>
      <c r="K376" s="1">
        <v>41</v>
      </c>
      <c r="L376" s="1">
        <v>0</v>
      </c>
      <c r="M376" s="1">
        <f t="shared" si="20"/>
        <v>21.052631578947366</v>
      </c>
    </row>
    <row r="377" spans="1:13" x14ac:dyDescent="0.2">
      <c r="A377" s="1">
        <v>376</v>
      </c>
      <c r="B377" s="1" t="s">
        <v>6</v>
      </c>
      <c r="C377" s="1" t="str">
        <f t="shared" si="19"/>
        <v>1964</v>
      </c>
      <c r="D377" s="1">
        <f t="shared" si="21"/>
        <v>59</v>
      </c>
      <c r="E377" s="2">
        <v>23659</v>
      </c>
      <c r="F377" s="1">
        <v>15</v>
      </c>
      <c r="G377" s="1">
        <v>1</v>
      </c>
      <c r="H377" s="3">
        <v>29850</v>
      </c>
      <c r="I377" s="3">
        <v>15750</v>
      </c>
      <c r="J377" s="1">
        <v>70</v>
      </c>
      <c r="K377" s="1">
        <v>48</v>
      </c>
      <c r="L377" s="1">
        <v>0</v>
      </c>
      <c r="M377" s="1">
        <f t="shared" si="20"/>
        <v>25.423728813559322</v>
      </c>
    </row>
    <row r="378" spans="1:13" x14ac:dyDescent="0.2">
      <c r="A378" s="1">
        <v>377</v>
      </c>
      <c r="B378" s="1" t="s">
        <v>6</v>
      </c>
      <c r="C378" s="1" t="str">
        <f t="shared" si="19"/>
        <v>1965</v>
      </c>
      <c r="D378" s="1">
        <f t="shared" si="21"/>
        <v>58</v>
      </c>
      <c r="E378" s="2">
        <v>24075</v>
      </c>
      <c r="F378" s="1">
        <v>15</v>
      </c>
      <c r="G378" s="1">
        <v>1</v>
      </c>
      <c r="H378" s="3">
        <v>25350</v>
      </c>
      <c r="I378" s="3">
        <v>15750</v>
      </c>
      <c r="J378" s="1">
        <v>70</v>
      </c>
      <c r="K378" s="1">
        <v>56</v>
      </c>
      <c r="L378" s="1">
        <v>0</v>
      </c>
      <c r="M378" s="1">
        <f t="shared" si="20"/>
        <v>25.862068965517242</v>
      </c>
    </row>
    <row r="379" spans="1:13" x14ac:dyDescent="0.2">
      <c r="A379" s="1">
        <v>378</v>
      </c>
      <c r="B379" s="1" t="s">
        <v>7</v>
      </c>
      <c r="C379" s="1" t="str">
        <f t="shared" si="19"/>
        <v>1930</v>
      </c>
      <c r="D379" s="1">
        <f t="shared" si="21"/>
        <v>93</v>
      </c>
      <c r="E379" s="2">
        <v>11222</v>
      </c>
      <c r="F379" s="1">
        <v>8</v>
      </c>
      <c r="G379" s="1">
        <v>1</v>
      </c>
      <c r="H379" s="3">
        <v>15750</v>
      </c>
      <c r="I379" s="3">
        <v>10200</v>
      </c>
      <c r="J379" s="1">
        <v>70</v>
      </c>
      <c r="K379" s="1">
        <v>275</v>
      </c>
      <c r="L379" s="1">
        <v>0</v>
      </c>
      <c r="M379" s="1">
        <f t="shared" si="20"/>
        <v>8.6021505376344098</v>
      </c>
    </row>
    <row r="380" spans="1:13" x14ac:dyDescent="0.2">
      <c r="A380" s="1">
        <v>379</v>
      </c>
      <c r="B380" s="1" t="s">
        <v>7</v>
      </c>
      <c r="C380" s="1" t="str">
        <f t="shared" si="19"/>
        <v>1938</v>
      </c>
      <c r="D380" s="1">
        <f t="shared" si="21"/>
        <v>85</v>
      </c>
      <c r="E380" s="2">
        <v>14012</v>
      </c>
      <c r="F380" s="1">
        <v>8</v>
      </c>
      <c r="G380" s="1">
        <v>1</v>
      </c>
      <c r="H380" s="3">
        <v>19650</v>
      </c>
      <c r="I380" s="3">
        <v>13050</v>
      </c>
      <c r="J380" s="1">
        <v>70</v>
      </c>
      <c r="K380" s="1">
        <v>102</v>
      </c>
      <c r="L380" s="1">
        <v>0</v>
      </c>
      <c r="M380" s="1">
        <f t="shared" si="20"/>
        <v>9.4117647058823533</v>
      </c>
    </row>
    <row r="381" spans="1:13" x14ac:dyDescent="0.2">
      <c r="A381" s="1">
        <v>380</v>
      </c>
      <c r="B381" s="1" t="s">
        <v>7</v>
      </c>
      <c r="C381" s="1" t="str">
        <f t="shared" si="19"/>
        <v>1941</v>
      </c>
      <c r="D381" s="1">
        <f t="shared" si="21"/>
        <v>82</v>
      </c>
      <c r="E381" s="2">
        <v>15029</v>
      </c>
      <c r="F381" s="1">
        <v>12</v>
      </c>
      <c r="G381" s="1">
        <v>1</v>
      </c>
      <c r="H381" s="3">
        <v>21000</v>
      </c>
      <c r="I381" s="3">
        <v>13500</v>
      </c>
      <c r="J381" s="1">
        <v>70</v>
      </c>
      <c r="K381" s="1">
        <v>82</v>
      </c>
      <c r="L381" s="1">
        <v>0</v>
      </c>
      <c r="M381" s="1">
        <f t="shared" si="20"/>
        <v>14.634146341463413</v>
      </c>
    </row>
    <row r="382" spans="1:13" x14ac:dyDescent="0.2">
      <c r="A382" s="1">
        <v>381</v>
      </c>
      <c r="B382" s="1" t="s">
        <v>6</v>
      </c>
      <c r="C382" s="1" t="str">
        <f t="shared" si="19"/>
        <v>1946</v>
      </c>
      <c r="D382" s="1">
        <f t="shared" si="21"/>
        <v>77</v>
      </c>
      <c r="E382" s="2">
        <v>16998</v>
      </c>
      <c r="F382" s="1">
        <v>17</v>
      </c>
      <c r="G382" s="1">
        <v>1</v>
      </c>
      <c r="H382" s="3">
        <v>27000</v>
      </c>
      <c r="I382" s="3">
        <v>18000</v>
      </c>
      <c r="J382" s="1">
        <v>70</v>
      </c>
      <c r="K382" s="1">
        <v>192</v>
      </c>
      <c r="L382" s="1">
        <v>1</v>
      </c>
      <c r="M382" s="1">
        <f t="shared" si="20"/>
        <v>22.077922077922079</v>
      </c>
    </row>
    <row r="383" spans="1:13" x14ac:dyDescent="0.2">
      <c r="A383" s="1">
        <v>382</v>
      </c>
      <c r="B383" s="1" t="s">
        <v>6</v>
      </c>
      <c r="C383" s="1" t="str">
        <f t="shared" si="19"/>
        <v>1959</v>
      </c>
      <c r="D383" s="1">
        <f t="shared" si="21"/>
        <v>64</v>
      </c>
      <c r="E383" s="2">
        <v>21843</v>
      </c>
      <c r="F383" s="1">
        <v>12</v>
      </c>
      <c r="G383" s="1">
        <v>1</v>
      </c>
      <c r="H383" s="3">
        <v>24000</v>
      </c>
      <c r="I383" s="3">
        <v>15750</v>
      </c>
      <c r="J383" s="1">
        <v>70</v>
      </c>
      <c r="K383" s="1">
        <v>120</v>
      </c>
      <c r="L383" s="1">
        <v>1</v>
      </c>
      <c r="M383" s="1">
        <f t="shared" si="20"/>
        <v>18.75</v>
      </c>
    </row>
    <row r="384" spans="1:13" x14ac:dyDescent="0.2">
      <c r="A384" s="1">
        <v>383</v>
      </c>
      <c r="B384" s="1" t="s">
        <v>6</v>
      </c>
      <c r="C384" s="1" t="str">
        <f t="shared" si="19"/>
        <v>1961</v>
      </c>
      <c r="D384" s="1">
        <f t="shared" si="21"/>
        <v>62</v>
      </c>
      <c r="E384" s="2">
        <v>22435</v>
      </c>
      <c r="F384" s="1">
        <v>17</v>
      </c>
      <c r="G384" s="1">
        <v>3</v>
      </c>
      <c r="H384" s="3">
        <v>78500</v>
      </c>
      <c r="I384" s="3">
        <v>28740</v>
      </c>
      <c r="J384" s="1">
        <v>70</v>
      </c>
      <c r="K384" s="1">
        <v>67</v>
      </c>
      <c r="L384" s="1">
        <v>1</v>
      </c>
      <c r="M384" s="1">
        <f t="shared" si="20"/>
        <v>27.419354838709676</v>
      </c>
    </row>
    <row r="385" spans="1:13" x14ac:dyDescent="0.2">
      <c r="A385" s="1">
        <v>384</v>
      </c>
      <c r="B385" s="1" t="s">
        <v>7</v>
      </c>
      <c r="C385" s="1" t="str">
        <f t="shared" si="19"/>
        <v>1955</v>
      </c>
      <c r="D385" s="1">
        <f t="shared" si="21"/>
        <v>68</v>
      </c>
      <c r="E385" s="2">
        <v>20404</v>
      </c>
      <c r="F385" s="1">
        <v>12</v>
      </c>
      <c r="G385" s="1">
        <v>1</v>
      </c>
      <c r="H385" s="3">
        <v>20850</v>
      </c>
      <c r="I385" s="3">
        <v>13050</v>
      </c>
      <c r="J385" s="1">
        <v>70</v>
      </c>
      <c r="K385" s="1">
        <v>127</v>
      </c>
      <c r="L385" s="1">
        <v>1</v>
      </c>
      <c r="M385" s="1">
        <f t="shared" si="20"/>
        <v>17.647058823529413</v>
      </c>
    </row>
    <row r="386" spans="1:13" x14ac:dyDescent="0.2">
      <c r="A386" s="1">
        <v>385</v>
      </c>
      <c r="B386" s="1" t="s">
        <v>6</v>
      </c>
      <c r="C386" s="1" t="str">
        <f t="shared" ref="C386:C449" si="22">TEXT(E386,"YYYY")</f>
        <v>1930</v>
      </c>
      <c r="D386" s="1">
        <f t="shared" si="21"/>
        <v>93</v>
      </c>
      <c r="E386" s="2">
        <v>11232</v>
      </c>
      <c r="F386" s="1">
        <v>12</v>
      </c>
      <c r="G386" s="1">
        <v>2</v>
      </c>
      <c r="H386" s="3">
        <v>30000</v>
      </c>
      <c r="I386" s="3">
        <v>15750</v>
      </c>
      <c r="J386" s="1">
        <v>69</v>
      </c>
      <c r="K386" s="1">
        <v>348</v>
      </c>
      <c r="L386" s="1">
        <v>0</v>
      </c>
      <c r="M386" s="1">
        <f t="shared" ref="M386:M449" si="23">(F386/D386)*100</f>
        <v>12.903225806451612</v>
      </c>
    </row>
    <row r="387" spans="1:13" x14ac:dyDescent="0.2">
      <c r="A387" s="1">
        <v>386</v>
      </c>
      <c r="B387" s="1" t="s">
        <v>6</v>
      </c>
      <c r="C387" s="1" t="str">
        <f t="shared" si="22"/>
        <v>1934</v>
      </c>
      <c r="D387" s="1">
        <f t="shared" si="21"/>
        <v>89</v>
      </c>
      <c r="E387" s="2">
        <v>12649</v>
      </c>
      <c r="F387" s="1">
        <v>8</v>
      </c>
      <c r="G387" s="1">
        <v>2</v>
      </c>
      <c r="H387" s="3">
        <v>28500</v>
      </c>
      <c r="I387" s="3">
        <v>15750</v>
      </c>
      <c r="J387" s="1">
        <v>69</v>
      </c>
      <c r="K387" s="1">
        <v>174</v>
      </c>
      <c r="L387" s="1">
        <v>0</v>
      </c>
      <c r="M387" s="1">
        <f t="shared" si="23"/>
        <v>8.9887640449438209</v>
      </c>
    </row>
    <row r="388" spans="1:13" x14ac:dyDescent="0.2">
      <c r="A388" s="1">
        <v>387</v>
      </c>
      <c r="B388" s="1" t="s">
        <v>6</v>
      </c>
      <c r="C388" s="1" t="str">
        <f t="shared" si="22"/>
        <v>1965</v>
      </c>
      <c r="D388" s="1">
        <f t="shared" si="21"/>
        <v>58</v>
      </c>
      <c r="E388" s="2">
        <v>23776</v>
      </c>
      <c r="F388" s="1">
        <v>19</v>
      </c>
      <c r="G388" s="1">
        <v>3</v>
      </c>
      <c r="H388" s="3">
        <v>65000</v>
      </c>
      <c r="I388" s="3">
        <v>31980</v>
      </c>
      <c r="J388" s="1">
        <v>69</v>
      </c>
      <c r="K388" s="1">
        <v>74</v>
      </c>
      <c r="L388" s="1">
        <v>0</v>
      </c>
      <c r="M388" s="1">
        <f t="shared" si="23"/>
        <v>32.758620689655174</v>
      </c>
    </row>
    <row r="389" spans="1:13" x14ac:dyDescent="0.2">
      <c r="A389" s="1">
        <v>388</v>
      </c>
      <c r="B389" s="1" t="s">
        <v>6</v>
      </c>
      <c r="C389" s="1" t="str">
        <f t="shared" si="22"/>
        <v>1959</v>
      </c>
      <c r="D389" s="1">
        <f t="shared" si="21"/>
        <v>64</v>
      </c>
      <c r="E389" s="2">
        <v>21552</v>
      </c>
      <c r="F389" s="1">
        <v>14</v>
      </c>
      <c r="G389" s="1">
        <v>1</v>
      </c>
      <c r="H389" s="3">
        <v>30150</v>
      </c>
      <c r="I389" s="3">
        <v>16500</v>
      </c>
      <c r="J389" s="1">
        <v>69</v>
      </c>
      <c r="K389" s="1">
        <v>110</v>
      </c>
      <c r="L389" s="1">
        <v>0</v>
      </c>
      <c r="M389" s="1">
        <f t="shared" si="23"/>
        <v>21.875</v>
      </c>
    </row>
    <row r="390" spans="1:13" x14ac:dyDescent="0.2">
      <c r="A390" s="1">
        <v>389</v>
      </c>
      <c r="B390" s="1" t="s">
        <v>6</v>
      </c>
      <c r="C390" s="1" t="str">
        <f t="shared" si="22"/>
        <v>1959</v>
      </c>
      <c r="D390" s="1">
        <f t="shared" si="21"/>
        <v>64</v>
      </c>
      <c r="E390" s="2">
        <v>21655</v>
      </c>
      <c r="F390" s="1">
        <v>19</v>
      </c>
      <c r="G390" s="1">
        <v>3</v>
      </c>
      <c r="H390" s="3">
        <v>66875</v>
      </c>
      <c r="I390" s="3">
        <v>32490</v>
      </c>
      <c r="J390" s="1">
        <v>69</v>
      </c>
      <c r="K390" s="1">
        <v>81</v>
      </c>
      <c r="L390" s="1">
        <v>0</v>
      </c>
      <c r="M390" s="1">
        <f t="shared" si="23"/>
        <v>29.6875</v>
      </c>
    </row>
    <row r="391" spans="1:13" x14ac:dyDescent="0.2">
      <c r="A391" s="1">
        <v>390</v>
      </c>
      <c r="B391" s="1" t="s">
        <v>7</v>
      </c>
      <c r="C391" s="1" t="str">
        <f t="shared" si="22"/>
        <v>1968</v>
      </c>
      <c r="D391" s="1">
        <f t="shared" si="21"/>
        <v>55</v>
      </c>
      <c r="E391" s="2">
        <v>25151</v>
      </c>
      <c r="F391" s="1">
        <v>15</v>
      </c>
      <c r="G391" s="1">
        <v>1</v>
      </c>
      <c r="H391" s="3">
        <v>24150</v>
      </c>
      <c r="I391" s="3">
        <v>13500</v>
      </c>
      <c r="J391" s="1">
        <v>69</v>
      </c>
      <c r="K391" s="1">
        <v>7</v>
      </c>
      <c r="L391" s="1">
        <v>0</v>
      </c>
      <c r="M391" s="1">
        <f t="shared" si="23"/>
        <v>27.27272727272727</v>
      </c>
    </row>
    <row r="392" spans="1:13" x14ac:dyDescent="0.2">
      <c r="A392" s="1">
        <v>391</v>
      </c>
      <c r="B392" s="1" t="s">
        <v>7</v>
      </c>
      <c r="C392" s="1" t="str">
        <f t="shared" si="22"/>
        <v>1969</v>
      </c>
      <c r="D392" s="1">
        <f t="shared" si="21"/>
        <v>54</v>
      </c>
      <c r="E392" s="2">
        <v>25215</v>
      </c>
      <c r="F392" s="1">
        <v>12</v>
      </c>
      <c r="G392" s="1">
        <v>1</v>
      </c>
      <c r="H392" s="3">
        <v>24450</v>
      </c>
      <c r="I392" s="3">
        <v>12450</v>
      </c>
      <c r="J392" s="1">
        <v>69</v>
      </c>
      <c r="K392" s="1">
        <v>12</v>
      </c>
      <c r="L392" s="1">
        <v>0</v>
      </c>
      <c r="M392" s="1">
        <f t="shared" si="23"/>
        <v>22.222222222222221</v>
      </c>
    </row>
    <row r="393" spans="1:13" x14ac:dyDescent="0.2">
      <c r="A393" s="1">
        <v>392</v>
      </c>
      <c r="B393" s="1" t="s">
        <v>7</v>
      </c>
      <c r="C393" s="1" t="str">
        <f t="shared" si="22"/>
        <v>1970</v>
      </c>
      <c r="D393" s="1">
        <f t="shared" si="21"/>
        <v>53</v>
      </c>
      <c r="E393" s="2">
        <v>25700</v>
      </c>
      <c r="F393" s="1">
        <v>12</v>
      </c>
      <c r="G393" s="1">
        <v>1</v>
      </c>
      <c r="H393" s="3">
        <v>21600</v>
      </c>
      <c r="I393" s="3">
        <v>12000</v>
      </c>
      <c r="J393" s="1">
        <v>69</v>
      </c>
      <c r="K393" s="1">
        <v>0</v>
      </c>
      <c r="L393" s="1">
        <v>0</v>
      </c>
      <c r="M393" s="1">
        <f t="shared" si="23"/>
        <v>22.641509433962266</v>
      </c>
    </row>
    <row r="394" spans="1:13" x14ac:dyDescent="0.2">
      <c r="A394" s="1">
        <v>393</v>
      </c>
      <c r="B394" s="1" t="s">
        <v>7</v>
      </c>
      <c r="C394" s="1" t="str">
        <f t="shared" si="22"/>
        <v>1969</v>
      </c>
      <c r="D394" s="1">
        <f t="shared" si="21"/>
        <v>54</v>
      </c>
      <c r="E394" s="2">
        <v>25378</v>
      </c>
      <c r="F394" s="1">
        <v>12</v>
      </c>
      <c r="G394" s="1">
        <v>1</v>
      </c>
      <c r="H394" s="3">
        <v>27900</v>
      </c>
      <c r="I394" s="3">
        <v>12450</v>
      </c>
      <c r="J394" s="1">
        <v>69</v>
      </c>
      <c r="K394" s="1">
        <v>0</v>
      </c>
      <c r="L394" s="1">
        <v>0</v>
      </c>
      <c r="M394" s="1">
        <f t="shared" si="23"/>
        <v>22.222222222222221</v>
      </c>
    </row>
    <row r="395" spans="1:13" x14ac:dyDescent="0.2">
      <c r="A395" s="1">
        <v>394</v>
      </c>
      <c r="B395" s="1" t="s">
        <v>7</v>
      </c>
      <c r="C395" s="1" t="str">
        <f t="shared" si="22"/>
        <v>1970</v>
      </c>
      <c r="D395" s="1">
        <f t="shared" si="21"/>
        <v>53</v>
      </c>
      <c r="E395" s="2">
        <v>25603</v>
      </c>
      <c r="F395" s="1">
        <v>8</v>
      </c>
      <c r="G395" s="1">
        <v>1</v>
      </c>
      <c r="H395" s="3">
        <v>29100</v>
      </c>
      <c r="I395" s="3">
        <v>12450</v>
      </c>
      <c r="J395" s="1">
        <v>69</v>
      </c>
      <c r="K395" s="1">
        <v>17</v>
      </c>
      <c r="L395" s="1">
        <v>0</v>
      </c>
      <c r="M395" s="1">
        <f t="shared" si="23"/>
        <v>15.09433962264151</v>
      </c>
    </row>
    <row r="396" spans="1:13" x14ac:dyDescent="0.2">
      <c r="A396" s="1">
        <v>395</v>
      </c>
      <c r="B396" s="1" t="s">
        <v>7</v>
      </c>
      <c r="C396" s="1" t="str">
        <f t="shared" si="22"/>
        <v>1970</v>
      </c>
      <c r="D396" s="1">
        <f t="shared" si="21"/>
        <v>53</v>
      </c>
      <c r="E396" s="2">
        <v>25636</v>
      </c>
      <c r="F396" s="1">
        <v>12</v>
      </c>
      <c r="G396" s="1">
        <v>1</v>
      </c>
      <c r="H396" s="3">
        <v>22650</v>
      </c>
      <c r="I396" s="3">
        <v>11250</v>
      </c>
      <c r="J396" s="1">
        <v>69</v>
      </c>
      <c r="K396" s="1">
        <v>2</v>
      </c>
      <c r="L396" s="1">
        <v>0</v>
      </c>
      <c r="M396" s="1">
        <f t="shared" si="23"/>
        <v>22.641509433962266</v>
      </c>
    </row>
    <row r="397" spans="1:13" x14ac:dyDescent="0.2">
      <c r="A397" s="1">
        <v>396</v>
      </c>
      <c r="B397" s="1" t="s">
        <v>7</v>
      </c>
      <c r="C397" s="1" t="str">
        <f t="shared" si="22"/>
        <v>1970</v>
      </c>
      <c r="D397" s="1">
        <f t="shared" si="21"/>
        <v>53</v>
      </c>
      <c r="E397" s="2">
        <v>25797</v>
      </c>
      <c r="F397" s="1">
        <v>12</v>
      </c>
      <c r="G397" s="1">
        <v>1</v>
      </c>
      <c r="H397" s="3">
        <v>20850</v>
      </c>
      <c r="I397" s="3">
        <v>11250</v>
      </c>
      <c r="J397" s="1">
        <v>69</v>
      </c>
      <c r="K397" s="1">
        <v>0</v>
      </c>
      <c r="L397" s="1">
        <v>0</v>
      </c>
      <c r="M397" s="1">
        <f t="shared" si="23"/>
        <v>22.641509433962266</v>
      </c>
    </row>
    <row r="398" spans="1:13" x14ac:dyDescent="0.2">
      <c r="A398" s="1">
        <v>397</v>
      </c>
      <c r="B398" s="1" t="s">
        <v>7</v>
      </c>
      <c r="C398" s="1" t="str">
        <f t="shared" si="22"/>
        <v>1970</v>
      </c>
      <c r="D398" s="1">
        <f t="shared" si="21"/>
        <v>53</v>
      </c>
      <c r="E398" s="2">
        <v>25585</v>
      </c>
      <c r="F398" s="1">
        <v>12</v>
      </c>
      <c r="G398" s="1">
        <v>1</v>
      </c>
      <c r="H398" s="3">
        <v>22950</v>
      </c>
      <c r="I398" s="3">
        <v>12300</v>
      </c>
      <c r="J398" s="1">
        <v>69</v>
      </c>
      <c r="K398" s="1">
        <v>5</v>
      </c>
      <c r="L398" s="1">
        <v>0</v>
      </c>
      <c r="M398" s="1">
        <f t="shared" si="23"/>
        <v>22.641509433962266</v>
      </c>
    </row>
    <row r="399" spans="1:13" x14ac:dyDescent="0.2">
      <c r="A399" s="1">
        <v>398</v>
      </c>
      <c r="B399" s="1" t="s">
        <v>7</v>
      </c>
      <c r="C399" s="1" t="str">
        <f t="shared" si="22"/>
        <v>1970</v>
      </c>
      <c r="D399" s="1">
        <f t="shared" si="21"/>
        <v>53</v>
      </c>
      <c r="E399" s="2">
        <v>25893</v>
      </c>
      <c r="F399" s="1">
        <v>12</v>
      </c>
      <c r="G399" s="1">
        <v>1</v>
      </c>
      <c r="H399" s="3">
        <v>30600</v>
      </c>
      <c r="I399" s="3">
        <v>12450</v>
      </c>
      <c r="J399" s="1">
        <v>69</v>
      </c>
      <c r="K399" s="1">
        <v>5</v>
      </c>
      <c r="L399" s="1">
        <v>0</v>
      </c>
      <c r="M399" s="1">
        <f t="shared" si="23"/>
        <v>22.641509433962266</v>
      </c>
    </row>
    <row r="400" spans="1:13" x14ac:dyDescent="0.2">
      <c r="A400" s="1">
        <v>399</v>
      </c>
      <c r="B400" s="1" t="s">
        <v>7</v>
      </c>
      <c r="C400" s="1" t="str">
        <f t="shared" si="22"/>
        <v>1970</v>
      </c>
      <c r="D400" s="1">
        <f t="shared" si="21"/>
        <v>53</v>
      </c>
      <c r="E400" s="2">
        <v>25605</v>
      </c>
      <c r="F400" s="1">
        <v>12</v>
      </c>
      <c r="G400" s="1">
        <v>1</v>
      </c>
      <c r="H400" s="3">
        <v>20400</v>
      </c>
      <c r="I400" s="3">
        <v>11250</v>
      </c>
      <c r="J400" s="1">
        <v>69</v>
      </c>
      <c r="K400" s="1">
        <v>0</v>
      </c>
      <c r="L400" s="1">
        <v>0</v>
      </c>
      <c r="M400" s="1">
        <f t="shared" si="23"/>
        <v>22.641509433962266</v>
      </c>
    </row>
    <row r="401" spans="1:13" x14ac:dyDescent="0.2">
      <c r="A401" s="1">
        <v>400</v>
      </c>
      <c r="B401" s="1" t="s">
        <v>7</v>
      </c>
      <c r="C401" s="1" t="str">
        <f t="shared" si="22"/>
        <v>1969</v>
      </c>
      <c r="D401" s="1">
        <f t="shared" si="21"/>
        <v>54</v>
      </c>
      <c r="E401" s="2">
        <v>25421</v>
      </c>
      <c r="F401" s="1">
        <v>12</v>
      </c>
      <c r="G401" s="1">
        <v>1</v>
      </c>
      <c r="H401" s="3">
        <v>23850</v>
      </c>
      <c r="I401" s="3">
        <v>12750</v>
      </c>
      <c r="J401" s="1">
        <v>69</v>
      </c>
      <c r="K401" s="1">
        <v>20</v>
      </c>
      <c r="L401" s="1">
        <v>0</v>
      </c>
      <c r="M401" s="1">
        <f t="shared" si="23"/>
        <v>22.222222222222221</v>
      </c>
    </row>
    <row r="402" spans="1:13" x14ac:dyDescent="0.2">
      <c r="A402" s="1">
        <v>401</v>
      </c>
      <c r="B402" s="1" t="s">
        <v>7</v>
      </c>
      <c r="C402" s="1" t="str">
        <f t="shared" si="22"/>
        <v>1970</v>
      </c>
      <c r="D402" s="1">
        <f t="shared" si="21"/>
        <v>53</v>
      </c>
      <c r="E402" s="2">
        <v>25641</v>
      </c>
      <c r="F402" s="1">
        <v>12</v>
      </c>
      <c r="G402" s="1">
        <v>1</v>
      </c>
      <c r="H402" s="3">
        <v>22800</v>
      </c>
      <c r="I402" s="3">
        <v>11250</v>
      </c>
      <c r="J402" s="1">
        <v>69</v>
      </c>
      <c r="K402" s="1">
        <v>0</v>
      </c>
      <c r="L402" s="1">
        <v>0</v>
      </c>
      <c r="M402" s="1">
        <f t="shared" si="23"/>
        <v>22.641509433962266</v>
      </c>
    </row>
    <row r="403" spans="1:13" x14ac:dyDescent="0.2">
      <c r="A403" s="1">
        <v>402</v>
      </c>
      <c r="B403" s="1" t="s">
        <v>7</v>
      </c>
      <c r="C403" s="1" t="str">
        <f t="shared" si="22"/>
        <v>1970</v>
      </c>
      <c r="D403" s="1">
        <f t="shared" si="21"/>
        <v>53</v>
      </c>
      <c r="E403" s="2">
        <v>25606</v>
      </c>
      <c r="F403" s="1">
        <v>12</v>
      </c>
      <c r="G403" s="1">
        <v>1</v>
      </c>
      <c r="H403" s="3">
        <v>20700</v>
      </c>
      <c r="I403" s="3">
        <v>11250</v>
      </c>
      <c r="J403" s="1">
        <v>69</v>
      </c>
      <c r="K403" s="1">
        <v>2</v>
      </c>
      <c r="L403" s="1">
        <v>0</v>
      </c>
      <c r="M403" s="1">
        <f t="shared" si="23"/>
        <v>22.641509433962266</v>
      </c>
    </row>
    <row r="404" spans="1:13" x14ac:dyDescent="0.2">
      <c r="A404" s="1">
        <v>403</v>
      </c>
      <c r="B404" s="1" t="s">
        <v>7</v>
      </c>
      <c r="C404" s="1" t="str">
        <f t="shared" si="22"/>
        <v>1970</v>
      </c>
      <c r="D404" s="1">
        <f t="shared" si="21"/>
        <v>53</v>
      </c>
      <c r="E404" s="2">
        <v>25686</v>
      </c>
      <c r="F404" s="1">
        <v>12</v>
      </c>
      <c r="G404" s="1">
        <v>1</v>
      </c>
      <c r="H404" s="3">
        <v>21300</v>
      </c>
      <c r="I404" s="3">
        <v>11250</v>
      </c>
      <c r="J404" s="1">
        <v>69</v>
      </c>
      <c r="K404" s="1">
        <v>3</v>
      </c>
      <c r="L404" s="1">
        <v>1</v>
      </c>
      <c r="M404" s="1">
        <f t="shared" si="23"/>
        <v>22.641509433962266</v>
      </c>
    </row>
    <row r="405" spans="1:13" x14ac:dyDescent="0.2">
      <c r="A405" s="1">
        <v>404</v>
      </c>
      <c r="B405" s="1" t="s">
        <v>7</v>
      </c>
      <c r="C405" s="1" t="str">
        <f t="shared" si="22"/>
        <v>1953</v>
      </c>
      <c r="D405" s="1">
        <f t="shared" si="21"/>
        <v>70</v>
      </c>
      <c r="E405" s="2">
        <v>19480</v>
      </c>
      <c r="F405" s="1">
        <v>12</v>
      </c>
      <c r="G405" s="1">
        <v>1</v>
      </c>
      <c r="H405" s="3">
        <v>24300</v>
      </c>
      <c r="I405" s="3">
        <v>15000</v>
      </c>
      <c r="J405" s="1">
        <v>69</v>
      </c>
      <c r="K405" s="1">
        <v>121</v>
      </c>
      <c r="L405" s="1">
        <v>1</v>
      </c>
      <c r="M405" s="1">
        <f t="shared" si="23"/>
        <v>17.142857142857142</v>
      </c>
    </row>
    <row r="406" spans="1:13" x14ac:dyDescent="0.2">
      <c r="A406" s="1">
        <v>405</v>
      </c>
      <c r="B406" s="1" t="s">
        <v>7</v>
      </c>
      <c r="C406" s="1" t="str">
        <f t="shared" si="22"/>
        <v>1944</v>
      </c>
      <c r="D406" s="1">
        <f t="shared" si="21"/>
        <v>79</v>
      </c>
      <c r="E406" s="2">
        <v>16265</v>
      </c>
      <c r="F406" s="1">
        <v>12</v>
      </c>
      <c r="G406" s="1">
        <v>1</v>
      </c>
      <c r="H406" s="3">
        <v>19650</v>
      </c>
      <c r="I406" s="3">
        <v>13950</v>
      </c>
      <c r="J406" s="1">
        <v>69</v>
      </c>
      <c r="K406" s="1">
        <v>133</v>
      </c>
      <c r="L406" s="1">
        <v>1</v>
      </c>
      <c r="M406" s="1">
        <f t="shared" si="23"/>
        <v>15.18987341772152</v>
      </c>
    </row>
    <row r="407" spans="1:13" x14ac:dyDescent="0.2">
      <c r="A407" s="1">
        <v>406</v>
      </c>
      <c r="B407" s="1" t="s">
        <v>6</v>
      </c>
      <c r="C407" s="1" t="str">
        <f t="shared" si="22"/>
        <v>1965</v>
      </c>
      <c r="D407" s="1">
        <f t="shared" si="21"/>
        <v>58</v>
      </c>
      <c r="E407" s="2">
        <v>24020</v>
      </c>
      <c r="F407" s="1">
        <v>17</v>
      </c>
      <c r="G407" s="1">
        <v>3</v>
      </c>
      <c r="H407" s="3">
        <v>60000</v>
      </c>
      <c r="I407" s="3">
        <v>32490</v>
      </c>
      <c r="J407" s="1">
        <v>68</v>
      </c>
      <c r="K407" s="1">
        <v>17</v>
      </c>
      <c r="L407" s="1">
        <v>0</v>
      </c>
      <c r="M407" s="1">
        <f t="shared" si="23"/>
        <v>29.310344827586203</v>
      </c>
    </row>
    <row r="408" spans="1:13" x14ac:dyDescent="0.2">
      <c r="A408" s="1">
        <v>407</v>
      </c>
      <c r="B408" s="1" t="s">
        <v>6</v>
      </c>
      <c r="C408" s="1" t="str">
        <f t="shared" si="22"/>
        <v>1965</v>
      </c>
      <c r="D408" s="1">
        <f t="shared" si="21"/>
        <v>58</v>
      </c>
      <c r="E408" s="2">
        <v>23991</v>
      </c>
      <c r="F408" s="1">
        <v>15</v>
      </c>
      <c r="G408" s="1">
        <v>1</v>
      </c>
      <c r="H408" s="3">
        <v>30300</v>
      </c>
      <c r="I408" s="3">
        <v>15750</v>
      </c>
      <c r="J408" s="1">
        <v>68</v>
      </c>
      <c r="K408" s="1">
        <v>55</v>
      </c>
      <c r="L408" s="1">
        <v>0</v>
      </c>
      <c r="M408" s="1">
        <f t="shared" si="23"/>
        <v>25.862068965517242</v>
      </c>
    </row>
    <row r="409" spans="1:13" x14ac:dyDescent="0.2">
      <c r="A409" s="1">
        <v>408</v>
      </c>
      <c r="B409" s="1" t="s">
        <v>6</v>
      </c>
      <c r="C409" s="1" t="str">
        <f t="shared" si="22"/>
        <v>1964</v>
      </c>
      <c r="D409" s="1">
        <f t="shared" si="21"/>
        <v>59</v>
      </c>
      <c r="E409" s="2">
        <v>23419</v>
      </c>
      <c r="F409" s="1">
        <v>19</v>
      </c>
      <c r="G409" s="1">
        <v>3</v>
      </c>
      <c r="H409" s="3">
        <v>61250</v>
      </c>
      <c r="I409" s="3">
        <v>33000</v>
      </c>
      <c r="J409" s="1">
        <v>68</v>
      </c>
      <c r="K409" s="1">
        <v>9</v>
      </c>
      <c r="L409" s="1">
        <v>0</v>
      </c>
      <c r="M409" s="1">
        <f t="shared" si="23"/>
        <v>32.20338983050847</v>
      </c>
    </row>
    <row r="410" spans="1:13" x14ac:dyDescent="0.2">
      <c r="A410" s="1">
        <v>409</v>
      </c>
      <c r="B410" s="1" t="s">
        <v>6</v>
      </c>
      <c r="C410" s="1" t="str">
        <f t="shared" si="22"/>
        <v>1962</v>
      </c>
      <c r="D410" s="1">
        <f t="shared" si="21"/>
        <v>61</v>
      </c>
      <c r="E410" s="2">
        <v>22971</v>
      </c>
      <c r="F410" s="1">
        <v>19</v>
      </c>
      <c r="G410" s="1">
        <v>1</v>
      </c>
      <c r="H410" s="3">
        <v>36000</v>
      </c>
      <c r="I410" s="3">
        <v>19500</v>
      </c>
      <c r="J410" s="1">
        <v>68</v>
      </c>
      <c r="K410" s="1">
        <v>21</v>
      </c>
      <c r="L410" s="1">
        <v>0</v>
      </c>
      <c r="M410" s="1">
        <f t="shared" si="23"/>
        <v>31.147540983606557</v>
      </c>
    </row>
    <row r="411" spans="1:13" x14ac:dyDescent="0.2">
      <c r="A411" s="1">
        <v>410</v>
      </c>
      <c r="B411" s="1" t="s">
        <v>7</v>
      </c>
      <c r="C411" s="1" t="str">
        <f t="shared" si="22"/>
        <v>1942</v>
      </c>
      <c r="D411" s="1">
        <f t="shared" si="21"/>
        <v>81</v>
      </c>
      <c r="E411" s="2">
        <v>15350</v>
      </c>
      <c r="F411" s="1">
        <v>8</v>
      </c>
      <c r="G411" s="1">
        <v>1</v>
      </c>
      <c r="H411" s="3">
        <v>25200</v>
      </c>
      <c r="I411" s="3">
        <v>18750</v>
      </c>
      <c r="J411" s="1">
        <v>68</v>
      </c>
      <c r="K411" s="1">
        <v>344</v>
      </c>
      <c r="L411" s="1">
        <v>0</v>
      </c>
      <c r="M411" s="1">
        <f t="shared" si="23"/>
        <v>9.8765432098765427</v>
      </c>
    </row>
    <row r="412" spans="1:13" x14ac:dyDescent="0.2">
      <c r="A412" s="1">
        <v>411</v>
      </c>
      <c r="B412" s="1" t="s">
        <v>7</v>
      </c>
      <c r="C412" s="1" t="str">
        <f t="shared" si="22"/>
        <v>1931</v>
      </c>
      <c r="D412" s="1">
        <f t="shared" si="21"/>
        <v>92</v>
      </c>
      <c r="E412" s="2">
        <v>11556</v>
      </c>
      <c r="F412" s="1">
        <v>12</v>
      </c>
      <c r="G412" s="1">
        <v>1</v>
      </c>
      <c r="H412" s="3">
        <v>16200</v>
      </c>
      <c r="I412" s="3">
        <v>10200</v>
      </c>
      <c r="J412" s="1">
        <v>68</v>
      </c>
      <c r="K412" s="1">
        <v>180</v>
      </c>
      <c r="L412" s="1">
        <v>0</v>
      </c>
      <c r="M412" s="1">
        <f t="shared" si="23"/>
        <v>13.043478260869565</v>
      </c>
    </row>
    <row r="413" spans="1:13" x14ac:dyDescent="0.2">
      <c r="A413" s="1">
        <v>412</v>
      </c>
      <c r="B413" s="1" t="s">
        <v>7</v>
      </c>
      <c r="C413" s="1" t="str">
        <f t="shared" si="22"/>
        <v>1970</v>
      </c>
      <c r="D413" s="1">
        <f t="shared" si="21"/>
        <v>53</v>
      </c>
      <c r="E413" s="2">
        <v>25735</v>
      </c>
      <c r="F413" s="1">
        <v>12</v>
      </c>
      <c r="G413" s="1">
        <v>1</v>
      </c>
      <c r="H413" s="3">
        <v>22800</v>
      </c>
      <c r="I413" s="3">
        <v>11250</v>
      </c>
      <c r="J413" s="1">
        <v>68</v>
      </c>
      <c r="K413" s="1">
        <v>2</v>
      </c>
      <c r="L413" s="1">
        <v>0</v>
      </c>
      <c r="M413" s="1">
        <f t="shared" si="23"/>
        <v>22.641509433962266</v>
      </c>
    </row>
    <row r="414" spans="1:13" x14ac:dyDescent="0.2">
      <c r="A414" s="1">
        <v>413</v>
      </c>
      <c r="B414" s="1" t="s">
        <v>7</v>
      </c>
      <c r="C414" s="1" t="str">
        <f t="shared" si="22"/>
        <v>1966</v>
      </c>
      <c r="D414" s="1">
        <f t="shared" si="21"/>
        <v>57</v>
      </c>
      <c r="E414" s="2">
        <v>24179</v>
      </c>
      <c r="F414" s="1">
        <v>16</v>
      </c>
      <c r="G414" s="1">
        <v>3</v>
      </c>
      <c r="H414" s="3">
        <v>43500</v>
      </c>
      <c r="I414" s="3">
        <v>19500</v>
      </c>
      <c r="J414" s="1">
        <v>68</v>
      </c>
      <c r="K414" s="1">
        <v>11</v>
      </c>
      <c r="L414" s="1">
        <v>0</v>
      </c>
      <c r="M414" s="1">
        <f t="shared" si="23"/>
        <v>28.07017543859649</v>
      </c>
    </row>
    <row r="415" spans="1:13" x14ac:dyDescent="0.2">
      <c r="A415" s="1">
        <v>414</v>
      </c>
      <c r="B415" s="1" t="s">
        <v>6</v>
      </c>
      <c r="C415" s="1" t="str">
        <f t="shared" si="22"/>
        <v>1961</v>
      </c>
      <c r="D415" s="1">
        <f t="shared" si="21"/>
        <v>62</v>
      </c>
      <c r="E415" s="2">
        <v>22289</v>
      </c>
      <c r="F415" s="1">
        <v>8</v>
      </c>
      <c r="G415" s="1">
        <v>2</v>
      </c>
      <c r="H415" s="3">
        <v>30300</v>
      </c>
      <c r="I415" s="3">
        <v>15750</v>
      </c>
      <c r="J415" s="1">
        <v>68</v>
      </c>
      <c r="K415" s="1">
        <v>155</v>
      </c>
      <c r="L415" s="1">
        <v>1</v>
      </c>
      <c r="M415" s="1">
        <f t="shared" si="23"/>
        <v>12.903225806451612</v>
      </c>
    </row>
    <row r="416" spans="1:13" x14ac:dyDescent="0.2">
      <c r="A416" s="1">
        <v>415</v>
      </c>
      <c r="B416" s="1" t="s">
        <v>6</v>
      </c>
      <c r="C416" s="1" t="str">
        <f t="shared" si="22"/>
        <v>1963</v>
      </c>
      <c r="D416" s="1">
        <f t="shared" si="21"/>
        <v>60</v>
      </c>
      <c r="E416" s="2">
        <v>23133</v>
      </c>
      <c r="F416" s="1">
        <v>15</v>
      </c>
      <c r="G416" s="1">
        <v>1</v>
      </c>
      <c r="H416" s="3">
        <v>31950</v>
      </c>
      <c r="I416" s="3">
        <v>15750</v>
      </c>
      <c r="J416" s="1">
        <v>68</v>
      </c>
      <c r="K416" s="1">
        <v>70</v>
      </c>
      <c r="L416" s="1">
        <v>1</v>
      </c>
      <c r="M416" s="1">
        <f t="shared" si="23"/>
        <v>25</v>
      </c>
    </row>
    <row r="417" spans="1:13" x14ac:dyDescent="0.2">
      <c r="A417" s="1">
        <v>416</v>
      </c>
      <c r="B417" s="1" t="s">
        <v>6</v>
      </c>
      <c r="C417" s="1" t="str">
        <f t="shared" si="22"/>
        <v>1965</v>
      </c>
      <c r="D417" s="1">
        <f t="shared" si="21"/>
        <v>58</v>
      </c>
      <c r="E417" s="2">
        <v>23758</v>
      </c>
      <c r="F417" s="1">
        <v>15</v>
      </c>
      <c r="G417" s="1">
        <v>1</v>
      </c>
      <c r="H417" s="3">
        <v>35250</v>
      </c>
      <c r="I417" s="3">
        <v>13500</v>
      </c>
      <c r="J417" s="1">
        <v>67</v>
      </c>
      <c r="K417" s="1">
        <v>6</v>
      </c>
      <c r="L417" s="1">
        <v>0</v>
      </c>
      <c r="M417" s="1">
        <f t="shared" si="23"/>
        <v>25.862068965517242</v>
      </c>
    </row>
    <row r="418" spans="1:13" x14ac:dyDescent="0.2">
      <c r="A418" s="1">
        <v>417</v>
      </c>
      <c r="B418" s="1" t="s">
        <v>6</v>
      </c>
      <c r="C418" s="1" t="str">
        <f t="shared" si="22"/>
        <v>1967</v>
      </c>
      <c r="D418" s="1">
        <f t="shared" si="21"/>
        <v>56</v>
      </c>
      <c r="E418" s="2">
        <v>24675</v>
      </c>
      <c r="F418" s="1">
        <v>15</v>
      </c>
      <c r="G418" s="1">
        <v>1</v>
      </c>
      <c r="H418" s="3">
        <v>37800</v>
      </c>
      <c r="I418" s="3">
        <v>15000</v>
      </c>
      <c r="J418" s="1">
        <v>67</v>
      </c>
      <c r="K418" s="1">
        <v>36</v>
      </c>
      <c r="L418" s="1">
        <v>0</v>
      </c>
      <c r="M418" s="1">
        <f t="shared" si="23"/>
        <v>26.785714285714285</v>
      </c>
    </row>
    <row r="419" spans="1:13" x14ac:dyDescent="0.2">
      <c r="A419" s="1">
        <v>418</v>
      </c>
      <c r="B419" s="1" t="s">
        <v>6</v>
      </c>
      <c r="C419" s="1" t="str">
        <f t="shared" si="22"/>
        <v>1965</v>
      </c>
      <c r="D419" s="1">
        <f t="shared" si="21"/>
        <v>58</v>
      </c>
      <c r="E419" s="2">
        <v>23898</v>
      </c>
      <c r="F419" s="1">
        <v>15</v>
      </c>
      <c r="G419" s="1">
        <v>1</v>
      </c>
      <c r="H419" s="3">
        <v>31200</v>
      </c>
      <c r="I419" s="3">
        <v>15750</v>
      </c>
      <c r="J419" s="1">
        <v>67</v>
      </c>
      <c r="K419" s="1">
        <v>46</v>
      </c>
      <c r="L419" s="1">
        <v>0</v>
      </c>
      <c r="M419" s="1">
        <f t="shared" si="23"/>
        <v>25.862068965517242</v>
      </c>
    </row>
    <row r="420" spans="1:13" x14ac:dyDescent="0.2">
      <c r="A420" s="1">
        <v>419</v>
      </c>
      <c r="B420" s="1" t="s">
        <v>6</v>
      </c>
      <c r="C420" s="1" t="str">
        <f t="shared" si="22"/>
        <v>1964</v>
      </c>
      <c r="D420" s="1">
        <f t="shared" si="21"/>
        <v>59</v>
      </c>
      <c r="E420" s="2">
        <v>23670</v>
      </c>
      <c r="F420" s="1">
        <v>15</v>
      </c>
      <c r="G420" s="1">
        <v>1</v>
      </c>
      <c r="H420" s="3">
        <v>29400</v>
      </c>
      <c r="I420" s="3">
        <v>16500</v>
      </c>
      <c r="J420" s="1">
        <v>67</v>
      </c>
      <c r="K420" s="1">
        <v>68</v>
      </c>
      <c r="L420" s="1">
        <v>0</v>
      </c>
      <c r="M420" s="1">
        <f t="shared" si="23"/>
        <v>25.423728813559322</v>
      </c>
    </row>
    <row r="421" spans="1:13" x14ac:dyDescent="0.2">
      <c r="A421" s="1">
        <v>420</v>
      </c>
      <c r="B421" s="1" t="s">
        <v>6</v>
      </c>
      <c r="C421" s="1" t="str">
        <f t="shared" si="22"/>
        <v>1957</v>
      </c>
      <c r="D421" s="1">
        <f t="shared" si="21"/>
        <v>66</v>
      </c>
      <c r="E421" s="2">
        <v>21017</v>
      </c>
      <c r="F421" s="1">
        <v>19</v>
      </c>
      <c r="G421" s="1">
        <v>3</v>
      </c>
      <c r="H421" s="3">
        <v>70000</v>
      </c>
      <c r="I421" s="3">
        <v>35040</v>
      </c>
      <c r="J421" s="1">
        <v>67</v>
      </c>
      <c r="K421" s="1">
        <v>75</v>
      </c>
      <c r="L421" s="1">
        <v>0</v>
      </c>
      <c r="M421" s="1">
        <f t="shared" si="23"/>
        <v>28.787878787878789</v>
      </c>
    </row>
    <row r="422" spans="1:13" x14ac:dyDescent="0.2">
      <c r="A422" s="1">
        <v>421</v>
      </c>
      <c r="B422" s="1" t="s">
        <v>6</v>
      </c>
      <c r="C422" s="1" t="str">
        <f t="shared" si="22"/>
        <v>1961</v>
      </c>
      <c r="D422" s="1">
        <f t="shared" si="21"/>
        <v>62</v>
      </c>
      <c r="E422" s="2">
        <v>22586</v>
      </c>
      <c r="F422" s="1">
        <v>15</v>
      </c>
      <c r="G422" s="1">
        <v>1</v>
      </c>
      <c r="H422" s="3">
        <v>33900</v>
      </c>
      <c r="I422" s="3">
        <v>15750</v>
      </c>
      <c r="J422" s="1">
        <v>67</v>
      </c>
      <c r="K422" s="1">
        <v>96</v>
      </c>
      <c r="L422" s="1">
        <v>0</v>
      </c>
      <c r="M422" s="1">
        <f t="shared" si="23"/>
        <v>24.193548387096776</v>
      </c>
    </row>
    <row r="423" spans="1:13" x14ac:dyDescent="0.2">
      <c r="A423" s="1">
        <v>422</v>
      </c>
      <c r="B423" s="1" t="s">
        <v>6</v>
      </c>
      <c r="C423" s="1" t="str">
        <f t="shared" si="22"/>
        <v>1963</v>
      </c>
      <c r="D423" s="1">
        <f t="shared" si="21"/>
        <v>60</v>
      </c>
      <c r="E423" s="2">
        <v>23212</v>
      </c>
      <c r="F423" s="1">
        <v>15</v>
      </c>
      <c r="G423" s="1">
        <v>1</v>
      </c>
      <c r="H423" s="3">
        <v>27150</v>
      </c>
      <c r="I423" s="3">
        <v>16500</v>
      </c>
      <c r="J423" s="1">
        <v>67</v>
      </c>
      <c r="K423" s="1">
        <v>78</v>
      </c>
      <c r="L423" s="1">
        <v>0</v>
      </c>
      <c r="M423" s="1">
        <f t="shared" si="23"/>
        <v>25</v>
      </c>
    </row>
    <row r="424" spans="1:13" x14ac:dyDescent="0.2">
      <c r="A424" s="1">
        <v>423</v>
      </c>
      <c r="B424" s="1" t="s">
        <v>7</v>
      </c>
      <c r="C424" s="1" t="str">
        <f t="shared" si="22"/>
        <v>1936</v>
      </c>
      <c r="D424" s="1">
        <f t="shared" si="21"/>
        <v>87</v>
      </c>
      <c r="E424" s="2">
        <v>13266</v>
      </c>
      <c r="F424" s="1">
        <v>12</v>
      </c>
      <c r="G424" s="1">
        <v>1</v>
      </c>
      <c r="H424" s="3">
        <v>22200</v>
      </c>
      <c r="I424" s="3">
        <v>13800</v>
      </c>
      <c r="J424" s="1">
        <v>67</v>
      </c>
      <c r="K424" s="1">
        <v>196</v>
      </c>
      <c r="L424" s="1">
        <v>0</v>
      </c>
      <c r="M424" s="1">
        <f t="shared" si="23"/>
        <v>13.793103448275861</v>
      </c>
    </row>
    <row r="425" spans="1:13" x14ac:dyDescent="0.2">
      <c r="A425" s="1">
        <v>424</v>
      </c>
      <c r="B425" s="1" t="s">
        <v>7</v>
      </c>
      <c r="C425" s="1" t="str">
        <f t="shared" si="22"/>
        <v>1966</v>
      </c>
      <c r="D425" s="1">
        <f t="shared" ref="D425:D488" si="24">2023-C425</f>
        <v>57</v>
      </c>
      <c r="E425" s="2">
        <v>24294</v>
      </c>
      <c r="F425" s="1">
        <v>15</v>
      </c>
      <c r="G425" s="1">
        <v>1</v>
      </c>
      <c r="H425" s="3">
        <v>31350</v>
      </c>
      <c r="I425" s="3">
        <v>11100</v>
      </c>
      <c r="J425" s="1">
        <v>67</v>
      </c>
      <c r="K425" s="1">
        <v>47</v>
      </c>
      <c r="L425" s="1">
        <v>0</v>
      </c>
      <c r="M425" s="1">
        <f t="shared" si="23"/>
        <v>26.315789473684209</v>
      </c>
    </row>
    <row r="426" spans="1:13" x14ac:dyDescent="0.2">
      <c r="A426" s="1">
        <v>425</v>
      </c>
      <c r="B426" s="1" t="s">
        <v>7</v>
      </c>
      <c r="C426" s="1" t="str">
        <f t="shared" si="22"/>
        <v>1942</v>
      </c>
      <c r="D426" s="1">
        <f t="shared" si="24"/>
        <v>81</v>
      </c>
      <c r="E426" s="2">
        <v>15367</v>
      </c>
      <c r="F426" s="1">
        <v>12</v>
      </c>
      <c r="G426" s="1">
        <v>1</v>
      </c>
      <c r="H426" s="3">
        <v>20850</v>
      </c>
      <c r="I426" s="3">
        <v>13500</v>
      </c>
      <c r="J426" s="1">
        <v>67</v>
      </c>
      <c r="K426" s="1">
        <v>181</v>
      </c>
      <c r="L426" s="1">
        <v>0</v>
      </c>
      <c r="M426" s="1">
        <f t="shared" si="23"/>
        <v>14.814814814814813</v>
      </c>
    </row>
    <row r="427" spans="1:13" x14ac:dyDescent="0.2">
      <c r="A427" s="1">
        <v>426</v>
      </c>
      <c r="B427" s="1" t="s">
        <v>6</v>
      </c>
      <c r="C427" s="1" t="str">
        <f t="shared" si="22"/>
        <v>1952</v>
      </c>
      <c r="D427" s="1">
        <f t="shared" si="24"/>
        <v>71</v>
      </c>
      <c r="E427" s="2">
        <v>19294</v>
      </c>
      <c r="F427" s="1">
        <v>16</v>
      </c>
      <c r="G427" s="1">
        <v>1</v>
      </c>
      <c r="H427" s="3">
        <v>33300</v>
      </c>
      <c r="I427" s="3">
        <v>17490</v>
      </c>
      <c r="J427" s="1">
        <v>67</v>
      </c>
      <c r="K427" s="1">
        <v>120</v>
      </c>
      <c r="L427" s="1">
        <v>1</v>
      </c>
      <c r="M427" s="1">
        <f t="shared" si="23"/>
        <v>22.535211267605636</v>
      </c>
    </row>
    <row r="428" spans="1:13" x14ac:dyDescent="0.2">
      <c r="A428" s="1">
        <v>427</v>
      </c>
      <c r="B428" s="1" t="s">
        <v>6</v>
      </c>
      <c r="C428" s="1" t="str">
        <f t="shared" si="22"/>
        <v>1942</v>
      </c>
      <c r="D428" s="1">
        <f t="shared" si="24"/>
        <v>81</v>
      </c>
      <c r="E428" s="2">
        <v>15452</v>
      </c>
      <c r="F428" s="1">
        <v>8</v>
      </c>
      <c r="G428" s="1">
        <v>1</v>
      </c>
      <c r="H428" s="3">
        <v>26250</v>
      </c>
      <c r="I428" s="3">
        <v>16050</v>
      </c>
      <c r="J428" s="1">
        <v>67</v>
      </c>
      <c r="K428" s="1">
        <v>97</v>
      </c>
      <c r="L428" s="1">
        <v>1</v>
      </c>
      <c r="M428" s="1">
        <f t="shared" si="23"/>
        <v>9.8765432098765427</v>
      </c>
    </row>
    <row r="429" spans="1:13" x14ac:dyDescent="0.2">
      <c r="A429" s="1">
        <v>428</v>
      </c>
      <c r="B429" s="1" t="s">
        <v>6</v>
      </c>
      <c r="C429" s="1" t="str">
        <f t="shared" si="22"/>
        <v>1964</v>
      </c>
      <c r="D429" s="1">
        <f t="shared" si="24"/>
        <v>59</v>
      </c>
      <c r="E429" s="2">
        <v>23435</v>
      </c>
      <c r="F429" s="1">
        <v>15</v>
      </c>
      <c r="G429" s="1">
        <v>1</v>
      </c>
      <c r="H429" s="3">
        <v>31950</v>
      </c>
      <c r="I429" s="3">
        <v>15750</v>
      </c>
      <c r="J429" s="1">
        <v>67</v>
      </c>
      <c r="K429" s="1">
        <v>58</v>
      </c>
      <c r="L429" s="1">
        <v>1</v>
      </c>
      <c r="M429" s="1">
        <f t="shared" si="23"/>
        <v>25.423728813559322</v>
      </c>
    </row>
    <row r="430" spans="1:13" x14ac:dyDescent="0.2">
      <c r="A430" s="1">
        <v>429</v>
      </c>
      <c r="B430" s="1" t="s">
        <v>6</v>
      </c>
      <c r="C430" s="1" t="str">
        <f t="shared" si="22"/>
        <v>1946</v>
      </c>
      <c r="D430" s="1">
        <f t="shared" si="24"/>
        <v>77</v>
      </c>
      <c r="E430" s="2">
        <v>17027</v>
      </c>
      <c r="F430" s="1">
        <v>8</v>
      </c>
      <c r="G430" s="1">
        <v>2</v>
      </c>
      <c r="H430" s="3">
        <v>30000</v>
      </c>
      <c r="I430" s="3">
        <v>15750</v>
      </c>
      <c r="J430" s="1">
        <v>67</v>
      </c>
      <c r="K430" s="1">
        <v>305</v>
      </c>
      <c r="L430" s="1">
        <v>1</v>
      </c>
      <c r="M430" s="1">
        <f t="shared" si="23"/>
        <v>10.38961038961039</v>
      </c>
    </row>
    <row r="431" spans="1:13" x14ac:dyDescent="0.2">
      <c r="A431" s="1">
        <v>430</v>
      </c>
      <c r="B431" s="1" t="s">
        <v>6</v>
      </c>
      <c r="C431" s="1" t="str">
        <f t="shared" si="22"/>
        <v>1956</v>
      </c>
      <c r="D431" s="1">
        <f t="shared" si="24"/>
        <v>67</v>
      </c>
      <c r="E431" s="2">
        <v>20574</v>
      </c>
      <c r="F431" s="1">
        <v>19</v>
      </c>
      <c r="G431" s="1">
        <v>3</v>
      </c>
      <c r="H431" s="3">
        <v>66250</v>
      </c>
      <c r="I431" s="3">
        <v>34980</v>
      </c>
      <c r="J431" s="1">
        <v>67</v>
      </c>
      <c r="K431" s="1">
        <v>99</v>
      </c>
      <c r="L431" s="1">
        <v>1</v>
      </c>
      <c r="M431" s="1">
        <f t="shared" si="23"/>
        <v>28.35820895522388</v>
      </c>
    </row>
    <row r="432" spans="1:13" x14ac:dyDescent="0.2">
      <c r="A432" s="1">
        <v>431</v>
      </c>
      <c r="B432" s="1" t="s">
        <v>6</v>
      </c>
      <c r="C432" s="1" t="str">
        <f t="shared" si="22"/>
        <v>1959</v>
      </c>
      <c r="D432" s="1">
        <f t="shared" si="24"/>
        <v>64</v>
      </c>
      <c r="E432" s="2">
        <v>21565</v>
      </c>
      <c r="F432" s="1">
        <v>18</v>
      </c>
      <c r="G432" s="1">
        <v>3</v>
      </c>
      <c r="H432" s="3">
        <v>86250</v>
      </c>
      <c r="I432" s="3">
        <v>45000</v>
      </c>
      <c r="J432" s="1">
        <v>66</v>
      </c>
      <c r="K432" s="1">
        <v>50</v>
      </c>
      <c r="L432" s="1">
        <v>0</v>
      </c>
      <c r="M432" s="1">
        <f t="shared" si="23"/>
        <v>28.125</v>
      </c>
    </row>
    <row r="433" spans="1:13" x14ac:dyDescent="0.2">
      <c r="A433" s="1">
        <v>432</v>
      </c>
      <c r="B433" s="1" t="s">
        <v>6</v>
      </c>
      <c r="C433" s="1" t="str">
        <f t="shared" si="22"/>
        <v>1964</v>
      </c>
      <c r="D433" s="1">
        <f t="shared" si="24"/>
        <v>59</v>
      </c>
      <c r="E433" s="2">
        <v>23448</v>
      </c>
      <c r="F433" s="1">
        <v>12</v>
      </c>
      <c r="G433" s="1">
        <v>1</v>
      </c>
      <c r="H433" s="3">
        <v>30750</v>
      </c>
      <c r="I433" s="3">
        <v>15000</v>
      </c>
      <c r="J433" s="1">
        <v>66</v>
      </c>
      <c r="K433" s="1">
        <v>56</v>
      </c>
      <c r="L433" s="1">
        <v>0</v>
      </c>
      <c r="M433" s="1">
        <f t="shared" si="23"/>
        <v>20.33898305084746</v>
      </c>
    </row>
    <row r="434" spans="1:13" x14ac:dyDescent="0.2">
      <c r="A434" s="1">
        <v>433</v>
      </c>
      <c r="B434" s="1" t="s">
        <v>6</v>
      </c>
      <c r="C434" s="1" t="str">
        <f t="shared" si="22"/>
        <v>1966</v>
      </c>
      <c r="D434" s="1">
        <f t="shared" si="24"/>
        <v>57</v>
      </c>
      <c r="E434" s="2">
        <v>24426</v>
      </c>
      <c r="F434" s="1">
        <v>12</v>
      </c>
      <c r="G434" s="1">
        <v>1</v>
      </c>
      <c r="H434" s="3">
        <v>33540</v>
      </c>
      <c r="I434" s="3">
        <v>15750</v>
      </c>
      <c r="J434" s="1">
        <v>66</v>
      </c>
      <c r="K434" s="1">
        <v>47</v>
      </c>
      <c r="L434" s="1">
        <v>0</v>
      </c>
      <c r="M434" s="1">
        <f t="shared" si="23"/>
        <v>21.052631578947366</v>
      </c>
    </row>
    <row r="435" spans="1:13" x14ac:dyDescent="0.2">
      <c r="A435" s="1">
        <v>434</v>
      </c>
      <c r="B435" s="1" t="s">
        <v>6</v>
      </c>
      <c r="C435" s="1" t="e">
        <f t="shared" si="22"/>
        <v>#NULL!</v>
      </c>
      <c r="D435" s="1" t="e">
        <f t="shared" si="24"/>
        <v>#NULL!</v>
      </c>
      <c r="E435" s="2" t="e">
        <v>#NULL!</v>
      </c>
      <c r="F435" s="1">
        <v>16</v>
      </c>
      <c r="G435" s="1">
        <v>1</v>
      </c>
      <c r="H435" s="3">
        <v>34950</v>
      </c>
      <c r="I435" s="3">
        <v>20250</v>
      </c>
      <c r="J435" s="1">
        <v>66</v>
      </c>
      <c r="K435" s="1">
        <v>55</v>
      </c>
      <c r="L435" s="1">
        <v>0</v>
      </c>
      <c r="M435" s="1" t="e">
        <f t="shared" si="23"/>
        <v>#NULL!</v>
      </c>
    </row>
    <row r="436" spans="1:13" x14ac:dyDescent="0.2">
      <c r="A436" s="1">
        <v>435</v>
      </c>
      <c r="B436" s="1" t="s">
        <v>6</v>
      </c>
      <c r="C436" s="1" t="str">
        <f t="shared" si="22"/>
        <v>1964</v>
      </c>
      <c r="D436" s="1">
        <f t="shared" si="24"/>
        <v>59</v>
      </c>
      <c r="E436" s="2">
        <v>23521</v>
      </c>
      <c r="F436" s="1">
        <v>15</v>
      </c>
      <c r="G436" s="1">
        <v>1</v>
      </c>
      <c r="H436" s="3">
        <v>40350</v>
      </c>
      <c r="I436" s="3">
        <v>16500</v>
      </c>
      <c r="J436" s="1">
        <v>66</v>
      </c>
      <c r="K436" s="1">
        <v>80</v>
      </c>
      <c r="L436" s="1">
        <v>0</v>
      </c>
      <c r="M436" s="1">
        <f t="shared" si="23"/>
        <v>25.423728813559322</v>
      </c>
    </row>
    <row r="437" spans="1:13" x14ac:dyDescent="0.2">
      <c r="A437" s="1">
        <v>436</v>
      </c>
      <c r="B437" s="1" t="s">
        <v>6</v>
      </c>
      <c r="C437" s="1" t="str">
        <f t="shared" si="22"/>
        <v>1965</v>
      </c>
      <c r="D437" s="1">
        <f t="shared" si="24"/>
        <v>58</v>
      </c>
      <c r="E437" s="2">
        <v>23889</v>
      </c>
      <c r="F437" s="1">
        <v>12</v>
      </c>
      <c r="G437" s="1">
        <v>1</v>
      </c>
      <c r="H437" s="3">
        <v>30270</v>
      </c>
      <c r="I437" s="3">
        <v>15750</v>
      </c>
      <c r="J437" s="1">
        <v>66</v>
      </c>
      <c r="K437" s="1">
        <v>80</v>
      </c>
      <c r="L437" s="1">
        <v>0</v>
      </c>
      <c r="M437" s="1">
        <f t="shared" si="23"/>
        <v>20.689655172413794</v>
      </c>
    </row>
    <row r="438" spans="1:13" x14ac:dyDescent="0.2">
      <c r="A438" s="1">
        <v>437</v>
      </c>
      <c r="B438" s="1" t="s">
        <v>6</v>
      </c>
      <c r="C438" s="1" t="str">
        <f t="shared" si="22"/>
        <v>1933</v>
      </c>
      <c r="D438" s="1">
        <f t="shared" si="24"/>
        <v>90</v>
      </c>
      <c r="E438" s="2">
        <v>12301</v>
      </c>
      <c r="F438" s="1">
        <v>8</v>
      </c>
      <c r="G438" s="1">
        <v>1</v>
      </c>
      <c r="H438" s="3">
        <v>26250</v>
      </c>
      <c r="I438" s="3">
        <v>16050</v>
      </c>
      <c r="J438" s="1">
        <v>66</v>
      </c>
      <c r="K438" s="1">
        <v>264</v>
      </c>
      <c r="L438" s="1">
        <v>0</v>
      </c>
      <c r="M438" s="1">
        <f t="shared" si="23"/>
        <v>8.8888888888888893</v>
      </c>
    </row>
    <row r="439" spans="1:13" x14ac:dyDescent="0.2">
      <c r="A439" s="1">
        <v>438</v>
      </c>
      <c r="B439" s="1" t="s">
        <v>6</v>
      </c>
      <c r="C439" s="1" t="str">
        <f t="shared" si="22"/>
        <v>1964</v>
      </c>
      <c r="D439" s="1">
        <f t="shared" si="24"/>
        <v>59</v>
      </c>
      <c r="E439" s="2">
        <v>23661</v>
      </c>
      <c r="F439" s="1">
        <v>15</v>
      </c>
      <c r="G439" s="1">
        <v>1</v>
      </c>
      <c r="H439" s="3">
        <v>32400</v>
      </c>
      <c r="I439" s="3">
        <v>15000</v>
      </c>
      <c r="J439" s="1">
        <v>66</v>
      </c>
      <c r="K439" s="1">
        <v>64</v>
      </c>
      <c r="L439" s="1">
        <v>0</v>
      </c>
      <c r="M439" s="1">
        <f t="shared" si="23"/>
        <v>25.423728813559322</v>
      </c>
    </row>
    <row r="440" spans="1:13" x14ac:dyDescent="0.2">
      <c r="A440" s="1">
        <v>439</v>
      </c>
      <c r="B440" s="1" t="s">
        <v>7</v>
      </c>
      <c r="C440" s="1" t="str">
        <f t="shared" si="22"/>
        <v>1970</v>
      </c>
      <c r="D440" s="1">
        <f t="shared" si="24"/>
        <v>53</v>
      </c>
      <c r="E440" s="2">
        <v>25744</v>
      </c>
      <c r="F440" s="1">
        <v>12</v>
      </c>
      <c r="G440" s="1">
        <v>1</v>
      </c>
      <c r="H440" s="3">
        <v>20400</v>
      </c>
      <c r="I440" s="3">
        <v>11250</v>
      </c>
      <c r="J440" s="1">
        <v>66</v>
      </c>
      <c r="K440" s="1">
        <v>0</v>
      </c>
      <c r="L440" s="1">
        <v>0</v>
      </c>
      <c r="M440" s="1">
        <f t="shared" si="23"/>
        <v>22.641509433962266</v>
      </c>
    </row>
    <row r="441" spans="1:13" x14ac:dyDescent="0.2">
      <c r="A441" s="1">
        <v>440</v>
      </c>
      <c r="B441" s="1" t="s">
        <v>7</v>
      </c>
      <c r="C441" s="1" t="str">
        <f t="shared" si="22"/>
        <v>1947</v>
      </c>
      <c r="D441" s="1">
        <f t="shared" si="24"/>
        <v>76</v>
      </c>
      <c r="E441" s="2">
        <v>17481</v>
      </c>
      <c r="F441" s="1">
        <v>8</v>
      </c>
      <c r="G441" s="1">
        <v>1</v>
      </c>
      <c r="H441" s="3">
        <v>24150</v>
      </c>
      <c r="I441" s="3">
        <v>12750</v>
      </c>
      <c r="J441" s="1">
        <v>66</v>
      </c>
      <c r="K441" s="1">
        <v>96</v>
      </c>
      <c r="L441" s="1">
        <v>0</v>
      </c>
      <c r="M441" s="1">
        <f t="shared" si="23"/>
        <v>10.526315789473683</v>
      </c>
    </row>
    <row r="442" spans="1:13" x14ac:dyDescent="0.2">
      <c r="A442" s="1">
        <v>441</v>
      </c>
      <c r="B442" s="1" t="s">
        <v>7</v>
      </c>
      <c r="C442" s="1" t="str">
        <f t="shared" si="22"/>
        <v>1949</v>
      </c>
      <c r="D442" s="1">
        <f t="shared" si="24"/>
        <v>74</v>
      </c>
      <c r="E442" s="2">
        <v>18112</v>
      </c>
      <c r="F442" s="1">
        <v>15</v>
      </c>
      <c r="G442" s="1">
        <v>1</v>
      </c>
      <c r="H442" s="3">
        <v>23850</v>
      </c>
      <c r="I442" s="3">
        <v>13500</v>
      </c>
      <c r="J442" s="1">
        <v>66</v>
      </c>
      <c r="K442" s="1">
        <v>122</v>
      </c>
      <c r="L442" s="1">
        <v>0</v>
      </c>
      <c r="M442" s="1">
        <f t="shared" si="23"/>
        <v>20.27027027027027</v>
      </c>
    </row>
    <row r="443" spans="1:13" x14ac:dyDescent="0.2">
      <c r="A443" s="1">
        <v>442</v>
      </c>
      <c r="B443" s="1" t="s">
        <v>7</v>
      </c>
      <c r="C443" s="1" t="str">
        <f t="shared" si="22"/>
        <v>1968</v>
      </c>
      <c r="D443" s="1">
        <f t="shared" si="24"/>
        <v>55</v>
      </c>
      <c r="E443" s="2">
        <v>25099</v>
      </c>
      <c r="F443" s="1">
        <v>12</v>
      </c>
      <c r="G443" s="1">
        <v>1</v>
      </c>
      <c r="H443" s="3">
        <v>29700</v>
      </c>
      <c r="I443" s="3">
        <v>13500</v>
      </c>
      <c r="J443" s="1">
        <v>66</v>
      </c>
      <c r="K443" s="1">
        <v>26</v>
      </c>
      <c r="L443" s="1">
        <v>0</v>
      </c>
      <c r="M443" s="1">
        <f t="shared" si="23"/>
        <v>21.818181818181817</v>
      </c>
    </row>
    <row r="444" spans="1:13" x14ac:dyDescent="0.2">
      <c r="A444" s="1">
        <v>443</v>
      </c>
      <c r="B444" s="1" t="s">
        <v>7</v>
      </c>
      <c r="C444" s="1" t="str">
        <f t="shared" si="22"/>
        <v>1929</v>
      </c>
      <c r="D444" s="1">
        <f t="shared" si="24"/>
        <v>94</v>
      </c>
      <c r="E444" s="2">
        <v>10634</v>
      </c>
      <c r="F444" s="1">
        <v>8</v>
      </c>
      <c r="G444" s="1">
        <v>1</v>
      </c>
      <c r="H444" s="3">
        <v>21600</v>
      </c>
      <c r="I444" s="3">
        <v>13500</v>
      </c>
      <c r="J444" s="1">
        <v>66</v>
      </c>
      <c r="K444" s="1">
        <v>228</v>
      </c>
      <c r="L444" s="1">
        <v>0</v>
      </c>
      <c r="M444" s="1">
        <f t="shared" si="23"/>
        <v>8.5106382978723403</v>
      </c>
    </row>
    <row r="445" spans="1:13" x14ac:dyDescent="0.2">
      <c r="A445" s="1">
        <v>444</v>
      </c>
      <c r="B445" s="1" t="s">
        <v>7</v>
      </c>
      <c r="C445" s="1" t="str">
        <f t="shared" si="22"/>
        <v>1961</v>
      </c>
      <c r="D445" s="1">
        <f t="shared" si="24"/>
        <v>62</v>
      </c>
      <c r="E445" s="2">
        <v>22540</v>
      </c>
      <c r="F445" s="1">
        <v>12</v>
      </c>
      <c r="G445" s="1">
        <v>1</v>
      </c>
      <c r="H445" s="3">
        <v>24450</v>
      </c>
      <c r="I445" s="3">
        <v>15750</v>
      </c>
      <c r="J445" s="1">
        <v>66</v>
      </c>
      <c r="K445" s="1">
        <v>87</v>
      </c>
      <c r="L445" s="1">
        <v>0</v>
      </c>
      <c r="M445" s="1">
        <f t="shared" si="23"/>
        <v>19.35483870967742</v>
      </c>
    </row>
    <row r="446" spans="1:13" x14ac:dyDescent="0.2">
      <c r="A446" s="1">
        <v>445</v>
      </c>
      <c r="B446" s="1" t="s">
        <v>6</v>
      </c>
      <c r="C446" s="1" t="str">
        <f t="shared" si="22"/>
        <v>1963</v>
      </c>
      <c r="D446" s="1">
        <f t="shared" si="24"/>
        <v>60</v>
      </c>
      <c r="E446" s="2">
        <v>23227</v>
      </c>
      <c r="F446" s="1">
        <v>15</v>
      </c>
      <c r="G446" s="1">
        <v>1</v>
      </c>
      <c r="H446" s="3">
        <v>28050</v>
      </c>
      <c r="I446" s="3">
        <v>16500</v>
      </c>
      <c r="J446" s="1">
        <v>66</v>
      </c>
      <c r="K446" s="1">
        <v>84</v>
      </c>
      <c r="L446" s="1">
        <v>1</v>
      </c>
      <c r="M446" s="1">
        <f t="shared" si="23"/>
        <v>25</v>
      </c>
    </row>
    <row r="447" spans="1:13" x14ac:dyDescent="0.2">
      <c r="A447" s="1">
        <v>446</v>
      </c>
      <c r="B447" s="1" t="s">
        <v>6</v>
      </c>
      <c r="C447" s="1" t="str">
        <f t="shared" si="22"/>
        <v>1958</v>
      </c>
      <c r="D447" s="1">
        <f t="shared" si="24"/>
        <v>65</v>
      </c>
      <c r="E447" s="2">
        <v>21400</v>
      </c>
      <c r="F447" s="1">
        <v>16</v>
      </c>
      <c r="G447" s="1">
        <v>3</v>
      </c>
      <c r="H447" s="3">
        <v>100000</v>
      </c>
      <c r="I447" s="3">
        <v>44100</v>
      </c>
      <c r="J447" s="1">
        <v>66</v>
      </c>
      <c r="K447" s="1">
        <v>128</v>
      </c>
      <c r="L447" s="1">
        <v>1</v>
      </c>
      <c r="M447" s="1">
        <f t="shared" si="23"/>
        <v>24.615384615384617</v>
      </c>
    </row>
    <row r="448" spans="1:13" x14ac:dyDescent="0.2">
      <c r="A448" s="1">
        <v>447</v>
      </c>
      <c r="B448" s="1" t="s">
        <v>6</v>
      </c>
      <c r="C448" s="1" t="str">
        <f t="shared" si="22"/>
        <v>1961</v>
      </c>
      <c r="D448" s="1">
        <f t="shared" si="24"/>
        <v>62</v>
      </c>
      <c r="E448" s="2">
        <v>22464</v>
      </c>
      <c r="F448" s="1">
        <v>15</v>
      </c>
      <c r="G448" s="1">
        <v>1</v>
      </c>
      <c r="H448" s="3">
        <v>49000</v>
      </c>
      <c r="I448" s="3">
        <v>20550</v>
      </c>
      <c r="J448" s="1">
        <v>66</v>
      </c>
      <c r="K448" s="1">
        <v>86</v>
      </c>
      <c r="L448" s="1">
        <v>1</v>
      </c>
      <c r="M448" s="1">
        <f t="shared" si="23"/>
        <v>24.193548387096776</v>
      </c>
    </row>
    <row r="449" spans="1:13" x14ac:dyDescent="0.2">
      <c r="A449" s="1">
        <v>448</v>
      </c>
      <c r="B449" s="1" t="s">
        <v>7</v>
      </c>
      <c r="C449" s="1" t="str">
        <f t="shared" si="22"/>
        <v>1933</v>
      </c>
      <c r="D449" s="1">
        <f t="shared" si="24"/>
        <v>90</v>
      </c>
      <c r="E449" s="2">
        <v>12210</v>
      </c>
      <c r="F449" s="1">
        <v>12</v>
      </c>
      <c r="G449" s="1">
        <v>1</v>
      </c>
      <c r="H449" s="3">
        <v>16350</v>
      </c>
      <c r="I449" s="3">
        <v>10200</v>
      </c>
      <c r="J449" s="1">
        <v>66</v>
      </c>
      <c r="K449" s="1">
        <v>163</v>
      </c>
      <c r="L449" s="1">
        <v>1</v>
      </c>
      <c r="M449" s="1">
        <f t="shared" si="23"/>
        <v>13.333333333333334</v>
      </c>
    </row>
    <row r="450" spans="1:13" x14ac:dyDescent="0.2">
      <c r="A450" s="1">
        <v>449</v>
      </c>
      <c r="B450" s="1" t="s">
        <v>6</v>
      </c>
      <c r="C450" s="1" t="str">
        <f t="shared" ref="C450:C475" si="25">TEXT(E450,"YYYY")</f>
        <v>1966</v>
      </c>
      <c r="D450" s="1">
        <f t="shared" si="24"/>
        <v>57</v>
      </c>
      <c r="E450" s="2">
        <v>24109</v>
      </c>
      <c r="F450" s="1">
        <v>16</v>
      </c>
      <c r="G450" s="1">
        <v>3</v>
      </c>
      <c r="H450" s="3">
        <v>70000</v>
      </c>
      <c r="I450" s="3">
        <v>21750</v>
      </c>
      <c r="J450" s="1">
        <v>65</v>
      </c>
      <c r="K450" s="1">
        <v>19</v>
      </c>
      <c r="L450" s="1">
        <v>0</v>
      </c>
      <c r="M450" s="1">
        <f t="shared" ref="M450:M475" si="26">(F450/D450)*100</f>
        <v>28.07017543859649</v>
      </c>
    </row>
    <row r="451" spans="1:13" x14ac:dyDescent="0.2">
      <c r="A451" s="1">
        <v>450</v>
      </c>
      <c r="B451" s="1" t="s">
        <v>6</v>
      </c>
      <c r="C451" s="1" t="str">
        <f t="shared" si="25"/>
        <v>1954</v>
      </c>
      <c r="D451" s="1">
        <f t="shared" si="24"/>
        <v>69</v>
      </c>
      <c r="E451" s="2">
        <v>19926</v>
      </c>
      <c r="F451" s="1">
        <v>19</v>
      </c>
      <c r="G451" s="1">
        <v>3</v>
      </c>
      <c r="H451" s="3">
        <v>55000</v>
      </c>
      <c r="I451" s="3">
        <v>34980</v>
      </c>
      <c r="J451" s="1">
        <v>65</v>
      </c>
      <c r="K451" s="1">
        <v>129</v>
      </c>
      <c r="L451" s="1">
        <v>0</v>
      </c>
      <c r="M451" s="1">
        <f t="shared" si="26"/>
        <v>27.536231884057973</v>
      </c>
    </row>
    <row r="452" spans="1:13" x14ac:dyDescent="0.2">
      <c r="A452" s="1">
        <v>451</v>
      </c>
      <c r="B452" s="1" t="s">
        <v>6</v>
      </c>
      <c r="C452" s="1" t="str">
        <f t="shared" si="25"/>
        <v>1969</v>
      </c>
      <c r="D452" s="1">
        <f t="shared" si="24"/>
        <v>54</v>
      </c>
      <c r="E452" s="2">
        <v>25403</v>
      </c>
      <c r="F452" s="1">
        <v>15</v>
      </c>
      <c r="G452" s="1">
        <v>1</v>
      </c>
      <c r="H452" s="3">
        <v>28500</v>
      </c>
      <c r="I452" s="3">
        <v>14250</v>
      </c>
      <c r="J452" s="1">
        <v>65</v>
      </c>
      <c r="K452" s="1">
        <v>20</v>
      </c>
      <c r="L452" s="1">
        <v>0</v>
      </c>
      <c r="M452" s="1">
        <f t="shared" si="26"/>
        <v>27.777777777777779</v>
      </c>
    </row>
    <row r="453" spans="1:13" x14ac:dyDescent="0.2">
      <c r="A453" s="1">
        <v>452</v>
      </c>
      <c r="B453" s="1" t="s">
        <v>6</v>
      </c>
      <c r="C453" s="1" t="str">
        <f t="shared" si="25"/>
        <v>1953</v>
      </c>
      <c r="D453" s="1">
        <f t="shared" si="24"/>
        <v>70</v>
      </c>
      <c r="E453" s="2">
        <v>19584</v>
      </c>
      <c r="F453" s="1">
        <v>12</v>
      </c>
      <c r="G453" s="1">
        <v>1</v>
      </c>
      <c r="H453" s="3">
        <v>28800</v>
      </c>
      <c r="I453" s="3">
        <v>18000</v>
      </c>
      <c r="J453" s="1">
        <v>65</v>
      </c>
      <c r="K453" s="1">
        <v>210</v>
      </c>
      <c r="L453" s="1">
        <v>0</v>
      </c>
      <c r="M453" s="1">
        <f t="shared" si="26"/>
        <v>17.142857142857142</v>
      </c>
    </row>
    <row r="454" spans="1:13" x14ac:dyDescent="0.2">
      <c r="A454" s="1">
        <v>453</v>
      </c>
      <c r="B454" s="1" t="s">
        <v>6</v>
      </c>
      <c r="C454" s="1" t="str">
        <f t="shared" si="25"/>
        <v>1930</v>
      </c>
      <c r="D454" s="1">
        <f t="shared" si="24"/>
        <v>93</v>
      </c>
      <c r="E454" s="2">
        <v>11177</v>
      </c>
      <c r="F454" s="1">
        <v>15</v>
      </c>
      <c r="G454" s="1">
        <v>1</v>
      </c>
      <c r="H454" s="3">
        <v>24450</v>
      </c>
      <c r="I454" s="3">
        <v>15750</v>
      </c>
      <c r="J454" s="1">
        <v>65</v>
      </c>
      <c r="K454" s="1">
        <v>338</v>
      </c>
      <c r="L454" s="1">
        <v>0</v>
      </c>
      <c r="M454" s="1">
        <f t="shared" si="26"/>
        <v>16.129032258064516</v>
      </c>
    </row>
    <row r="455" spans="1:13" x14ac:dyDescent="0.2">
      <c r="A455" s="1">
        <v>454</v>
      </c>
      <c r="B455" s="1" t="s">
        <v>6</v>
      </c>
      <c r="C455" s="1" t="str">
        <f t="shared" si="25"/>
        <v>1965</v>
      </c>
      <c r="D455" s="1">
        <f t="shared" si="24"/>
        <v>58</v>
      </c>
      <c r="E455" s="2">
        <v>23951</v>
      </c>
      <c r="F455" s="1">
        <v>19</v>
      </c>
      <c r="G455" s="1">
        <v>3</v>
      </c>
      <c r="H455" s="3">
        <v>90625</v>
      </c>
      <c r="I455" s="3">
        <v>31250</v>
      </c>
      <c r="J455" s="1">
        <v>65</v>
      </c>
      <c r="K455" s="1">
        <v>18</v>
      </c>
      <c r="L455" s="1">
        <v>0</v>
      </c>
      <c r="M455" s="1">
        <f t="shared" si="26"/>
        <v>32.758620689655174</v>
      </c>
    </row>
    <row r="456" spans="1:13" x14ac:dyDescent="0.2">
      <c r="A456" s="1">
        <v>455</v>
      </c>
      <c r="B456" s="1" t="s">
        <v>6</v>
      </c>
      <c r="C456" s="1" t="str">
        <f t="shared" si="25"/>
        <v>1964</v>
      </c>
      <c r="D456" s="1">
        <f t="shared" si="24"/>
        <v>59</v>
      </c>
      <c r="E456" s="2">
        <v>23393</v>
      </c>
      <c r="F456" s="1">
        <v>16</v>
      </c>
      <c r="G456" s="1">
        <v>3</v>
      </c>
      <c r="H456" s="3">
        <v>43650</v>
      </c>
      <c r="I456" s="3">
        <v>19500</v>
      </c>
      <c r="J456" s="1">
        <v>65</v>
      </c>
      <c r="K456" s="1">
        <v>19</v>
      </c>
      <c r="L456" s="1">
        <v>0</v>
      </c>
      <c r="M456" s="1">
        <f t="shared" si="26"/>
        <v>27.118644067796609</v>
      </c>
    </row>
    <row r="457" spans="1:13" x14ac:dyDescent="0.2">
      <c r="A457" s="1">
        <v>456</v>
      </c>
      <c r="B457" s="1" t="s">
        <v>6</v>
      </c>
      <c r="C457" s="1" t="str">
        <f t="shared" si="25"/>
        <v>1959</v>
      </c>
      <c r="D457" s="1">
        <f t="shared" si="24"/>
        <v>64</v>
      </c>
      <c r="E457" s="2">
        <v>21840</v>
      </c>
      <c r="F457" s="1">
        <v>19</v>
      </c>
      <c r="G457" s="1">
        <v>3</v>
      </c>
      <c r="H457" s="3">
        <v>75000</v>
      </c>
      <c r="I457" s="3">
        <v>42510</v>
      </c>
      <c r="J457" s="1">
        <v>65</v>
      </c>
      <c r="K457" s="1">
        <v>54</v>
      </c>
      <c r="L457" s="1">
        <v>0</v>
      </c>
      <c r="M457" s="1">
        <f t="shared" si="26"/>
        <v>29.6875</v>
      </c>
    </row>
    <row r="458" spans="1:13" x14ac:dyDescent="0.2">
      <c r="A458" s="1">
        <v>457</v>
      </c>
      <c r="B458" s="1" t="s">
        <v>6</v>
      </c>
      <c r="C458" s="1" t="str">
        <f t="shared" si="25"/>
        <v>1968</v>
      </c>
      <c r="D458" s="1">
        <f t="shared" si="24"/>
        <v>55</v>
      </c>
      <c r="E458" s="2">
        <v>24985</v>
      </c>
      <c r="F458" s="1">
        <v>15</v>
      </c>
      <c r="G458" s="1">
        <v>1</v>
      </c>
      <c r="H458" s="3">
        <v>31650</v>
      </c>
      <c r="I458" s="3">
        <v>14250</v>
      </c>
      <c r="J458" s="1">
        <v>65</v>
      </c>
      <c r="K458" s="1">
        <v>10</v>
      </c>
      <c r="L458" s="1">
        <v>0</v>
      </c>
      <c r="M458" s="1">
        <f t="shared" si="26"/>
        <v>27.27272727272727</v>
      </c>
    </row>
    <row r="459" spans="1:13" x14ac:dyDescent="0.2">
      <c r="A459" s="1">
        <v>458</v>
      </c>
      <c r="B459" s="1" t="s">
        <v>6</v>
      </c>
      <c r="C459" s="1" t="str">
        <f t="shared" si="25"/>
        <v>1965</v>
      </c>
      <c r="D459" s="1">
        <f t="shared" si="24"/>
        <v>58</v>
      </c>
      <c r="E459" s="2">
        <v>23929</v>
      </c>
      <c r="F459" s="1">
        <v>19</v>
      </c>
      <c r="G459" s="1">
        <v>3</v>
      </c>
      <c r="H459" s="3">
        <v>61875</v>
      </c>
      <c r="I459" s="3">
        <v>28740</v>
      </c>
      <c r="J459" s="1">
        <v>65</v>
      </c>
      <c r="K459" s="1">
        <v>26</v>
      </c>
      <c r="L459" s="1">
        <v>0</v>
      </c>
      <c r="M459" s="1">
        <f t="shared" si="26"/>
        <v>32.758620689655174</v>
      </c>
    </row>
    <row r="460" spans="1:13" x14ac:dyDescent="0.2">
      <c r="A460" s="1">
        <v>459</v>
      </c>
      <c r="B460" s="1" t="s">
        <v>7</v>
      </c>
      <c r="C460" s="1" t="str">
        <f t="shared" si="25"/>
        <v>1971</v>
      </c>
      <c r="D460" s="1">
        <f t="shared" si="24"/>
        <v>52</v>
      </c>
      <c r="E460" s="2">
        <v>25974</v>
      </c>
      <c r="F460" s="1">
        <v>12</v>
      </c>
      <c r="G460" s="1">
        <v>1</v>
      </c>
      <c r="H460" s="3">
        <v>21750</v>
      </c>
      <c r="I460" s="3">
        <v>11250</v>
      </c>
      <c r="J460" s="1">
        <v>65</v>
      </c>
      <c r="K460" s="1">
        <v>0</v>
      </c>
      <c r="L460" s="1">
        <v>0</v>
      </c>
      <c r="M460" s="1">
        <f t="shared" si="26"/>
        <v>23.076923076923077</v>
      </c>
    </row>
    <row r="461" spans="1:13" x14ac:dyDescent="0.2">
      <c r="A461" s="1">
        <v>460</v>
      </c>
      <c r="B461" s="1" t="s">
        <v>7</v>
      </c>
      <c r="C461" s="1" t="str">
        <f t="shared" si="25"/>
        <v>1969</v>
      </c>
      <c r="D461" s="1">
        <f t="shared" si="24"/>
        <v>54</v>
      </c>
      <c r="E461" s="2">
        <v>25427</v>
      </c>
      <c r="F461" s="1">
        <v>12</v>
      </c>
      <c r="G461" s="1">
        <v>1</v>
      </c>
      <c r="H461" s="3">
        <v>22500</v>
      </c>
      <c r="I461" s="3">
        <v>12750</v>
      </c>
      <c r="J461" s="1">
        <v>65</v>
      </c>
      <c r="K461" s="1">
        <v>24</v>
      </c>
      <c r="L461" s="1">
        <v>0</v>
      </c>
      <c r="M461" s="1">
        <f t="shared" si="26"/>
        <v>22.222222222222221</v>
      </c>
    </row>
    <row r="462" spans="1:13" x14ac:dyDescent="0.2">
      <c r="A462" s="1">
        <v>461</v>
      </c>
      <c r="B462" s="1" t="s">
        <v>7</v>
      </c>
      <c r="C462" s="1" t="str">
        <f t="shared" si="25"/>
        <v>1943</v>
      </c>
      <c r="D462" s="1">
        <f t="shared" si="24"/>
        <v>80</v>
      </c>
      <c r="E462" s="2">
        <v>16018</v>
      </c>
      <c r="F462" s="1">
        <v>8</v>
      </c>
      <c r="G462" s="1">
        <v>1</v>
      </c>
      <c r="H462" s="3">
        <v>21600</v>
      </c>
      <c r="I462" s="3">
        <v>13500</v>
      </c>
      <c r="J462" s="1">
        <v>65</v>
      </c>
      <c r="K462" s="1">
        <v>173</v>
      </c>
      <c r="L462" s="1">
        <v>0</v>
      </c>
      <c r="M462" s="1">
        <f t="shared" si="26"/>
        <v>10</v>
      </c>
    </row>
    <row r="463" spans="1:13" x14ac:dyDescent="0.2">
      <c r="A463" s="1">
        <v>462</v>
      </c>
      <c r="B463" s="1" t="s">
        <v>7</v>
      </c>
      <c r="C463" s="1" t="str">
        <f t="shared" si="25"/>
        <v>1963</v>
      </c>
      <c r="D463" s="1">
        <f t="shared" si="24"/>
        <v>60</v>
      </c>
      <c r="E463" s="2">
        <v>23302</v>
      </c>
      <c r="F463" s="1">
        <v>16</v>
      </c>
      <c r="G463" s="1">
        <v>3</v>
      </c>
      <c r="H463" s="3">
        <v>34410</v>
      </c>
      <c r="I463" s="3">
        <v>19500</v>
      </c>
      <c r="J463" s="1">
        <v>65</v>
      </c>
      <c r="K463" s="1">
        <v>79</v>
      </c>
      <c r="L463" s="1">
        <v>0</v>
      </c>
      <c r="M463" s="1">
        <f t="shared" si="26"/>
        <v>26.666666666666668</v>
      </c>
    </row>
    <row r="464" spans="1:13" x14ac:dyDescent="0.2">
      <c r="A464" s="1">
        <v>463</v>
      </c>
      <c r="B464" s="1" t="s">
        <v>7</v>
      </c>
      <c r="C464" s="1" t="str">
        <f t="shared" si="25"/>
        <v>1934</v>
      </c>
      <c r="D464" s="1">
        <f t="shared" si="24"/>
        <v>89</v>
      </c>
      <c r="E464" s="2">
        <v>12707</v>
      </c>
      <c r="F464" s="1">
        <v>15</v>
      </c>
      <c r="G464" s="1">
        <v>1</v>
      </c>
      <c r="H464" s="3">
        <v>20700</v>
      </c>
      <c r="I464" s="3">
        <v>14250</v>
      </c>
      <c r="J464" s="1">
        <v>65</v>
      </c>
      <c r="K464" s="1">
        <v>241</v>
      </c>
      <c r="L464" s="1">
        <v>0</v>
      </c>
      <c r="M464" s="1">
        <f t="shared" si="26"/>
        <v>16.853932584269664</v>
      </c>
    </row>
    <row r="465" spans="1:13" x14ac:dyDescent="0.2">
      <c r="A465" s="1">
        <v>464</v>
      </c>
      <c r="B465" s="1" t="s">
        <v>6</v>
      </c>
      <c r="C465" s="1" t="str">
        <f t="shared" si="25"/>
        <v>1962</v>
      </c>
      <c r="D465" s="1">
        <f t="shared" si="24"/>
        <v>61</v>
      </c>
      <c r="E465" s="2">
        <v>22725</v>
      </c>
      <c r="F465" s="1">
        <v>19</v>
      </c>
      <c r="G465" s="1">
        <v>3</v>
      </c>
      <c r="H465" s="3">
        <v>47550</v>
      </c>
      <c r="I465" s="3">
        <v>33000</v>
      </c>
      <c r="J465" s="1">
        <v>64</v>
      </c>
      <c r="K465" s="1">
        <v>27</v>
      </c>
      <c r="L465" s="1">
        <v>0</v>
      </c>
      <c r="M465" s="1">
        <f t="shared" si="26"/>
        <v>31.147540983606557</v>
      </c>
    </row>
    <row r="466" spans="1:13" x14ac:dyDescent="0.2">
      <c r="A466" s="1">
        <v>465</v>
      </c>
      <c r="B466" s="1" t="s">
        <v>6</v>
      </c>
      <c r="C466" s="1" t="str">
        <f t="shared" si="25"/>
        <v>1962</v>
      </c>
      <c r="D466" s="1">
        <f t="shared" si="24"/>
        <v>61</v>
      </c>
      <c r="E466" s="2">
        <v>22847</v>
      </c>
      <c r="F466" s="1">
        <v>12</v>
      </c>
      <c r="G466" s="1">
        <v>1</v>
      </c>
      <c r="H466" s="3">
        <v>33900</v>
      </c>
      <c r="I466" s="3">
        <v>16500</v>
      </c>
      <c r="J466" s="1">
        <v>64</v>
      </c>
      <c r="K466" s="1">
        <v>106</v>
      </c>
      <c r="L466" s="1">
        <v>0</v>
      </c>
      <c r="M466" s="1">
        <f t="shared" si="26"/>
        <v>19.672131147540984</v>
      </c>
    </row>
    <row r="467" spans="1:13" x14ac:dyDescent="0.2">
      <c r="A467" s="1">
        <v>466</v>
      </c>
      <c r="B467" s="1" t="s">
        <v>7</v>
      </c>
      <c r="C467" s="1" t="str">
        <f t="shared" si="25"/>
        <v>1948</v>
      </c>
      <c r="D467" s="1">
        <f t="shared" si="24"/>
        <v>75</v>
      </c>
      <c r="E467" s="2">
        <v>17699</v>
      </c>
      <c r="F467" s="1">
        <v>12</v>
      </c>
      <c r="G467" s="1">
        <v>1</v>
      </c>
      <c r="H467" s="3">
        <v>23400</v>
      </c>
      <c r="I467" s="3">
        <v>13500</v>
      </c>
      <c r="J467" s="1">
        <v>64</v>
      </c>
      <c r="K467" s="1">
        <v>198</v>
      </c>
      <c r="L467" s="1">
        <v>0</v>
      </c>
      <c r="M467" s="1">
        <f t="shared" si="26"/>
        <v>16</v>
      </c>
    </row>
    <row r="468" spans="1:13" x14ac:dyDescent="0.2">
      <c r="A468" s="1">
        <v>467</v>
      </c>
      <c r="B468" s="1" t="s">
        <v>7</v>
      </c>
      <c r="C468" s="1" t="str">
        <f t="shared" si="25"/>
        <v>1967</v>
      </c>
      <c r="D468" s="1">
        <f t="shared" si="24"/>
        <v>56</v>
      </c>
      <c r="E468" s="2">
        <v>24702</v>
      </c>
      <c r="F468" s="1">
        <v>16</v>
      </c>
      <c r="G468" s="1">
        <v>1</v>
      </c>
      <c r="H468" s="3">
        <v>32850</v>
      </c>
      <c r="I468" s="3">
        <v>19500</v>
      </c>
      <c r="J468" s="1">
        <v>64</v>
      </c>
      <c r="K468" s="1">
        <v>20</v>
      </c>
      <c r="L468" s="1">
        <v>0</v>
      </c>
      <c r="M468" s="1">
        <f t="shared" si="26"/>
        <v>28.571428571428569</v>
      </c>
    </row>
    <row r="469" spans="1:13" x14ac:dyDescent="0.2">
      <c r="A469" s="1">
        <v>468</v>
      </c>
      <c r="B469" s="1" t="s">
        <v>7</v>
      </c>
      <c r="C469" s="1" t="str">
        <f t="shared" si="25"/>
        <v>1965</v>
      </c>
      <c r="D469" s="1">
        <f t="shared" si="24"/>
        <v>58</v>
      </c>
      <c r="E469" s="2">
        <v>24074</v>
      </c>
      <c r="F469" s="1">
        <v>16</v>
      </c>
      <c r="G469" s="1">
        <v>3</v>
      </c>
      <c r="H469" s="3">
        <v>55750</v>
      </c>
      <c r="I469" s="3">
        <v>19980</v>
      </c>
      <c r="J469" s="1">
        <v>64</v>
      </c>
      <c r="K469" s="1">
        <v>36</v>
      </c>
      <c r="L469" s="1">
        <v>0</v>
      </c>
      <c r="M469" s="1">
        <f t="shared" si="26"/>
        <v>27.586206896551722</v>
      </c>
    </row>
    <row r="470" spans="1:13" x14ac:dyDescent="0.2">
      <c r="A470" s="1">
        <v>469</v>
      </c>
      <c r="B470" s="1" t="s">
        <v>7</v>
      </c>
      <c r="C470" s="1" t="str">
        <f t="shared" si="25"/>
        <v>1964</v>
      </c>
      <c r="D470" s="1">
        <f t="shared" si="24"/>
        <v>59</v>
      </c>
      <c r="E470" s="2">
        <v>23529</v>
      </c>
      <c r="F470" s="1">
        <v>15</v>
      </c>
      <c r="G470" s="1">
        <v>1</v>
      </c>
      <c r="H470" s="3">
        <v>25200</v>
      </c>
      <c r="I470" s="3">
        <v>13950</v>
      </c>
      <c r="J470" s="1">
        <v>64</v>
      </c>
      <c r="K470" s="1">
        <v>57</v>
      </c>
      <c r="L470" s="1">
        <v>0</v>
      </c>
      <c r="M470" s="1">
        <f t="shared" si="26"/>
        <v>25.423728813559322</v>
      </c>
    </row>
    <row r="471" spans="1:13" x14ac:dyDescent="0.2">
      <c r="A471" s="1">
        <v>470</v>
      </c>
      <c r="B471" s="1" t="s">
        <v>6</v>
      </c>
      <c r="C471" s="1" t="str">
        <f t="shared" si="25"/>
        <v>1964</v>
      </c>
      <c r="D471" s="1">
        <f t="shared" si="24"/>
        <v>59</v>
      </c>
      <c r="E471" s="2">
        <v>23398</v>
      </c>
      <c r="F471" s="1">
        <v>12</v>
      </c>
      <c r="G471" s="1">
        <v>1</v>
      </c>
      <c r="H471" s="3">
        <v>26250</v>
      </c>
      <c r="I471" s="3">
        <v>15750</v>
      </c>
      <c r="J471" s="1">
        <v>64</v>
      </c>
      <c r="K471" s="1">
        <v>69</v>
      </c>
      <c r="L471" s="1">
        <v>1</v>
      </c>
      <c r="M471" s="1">
        <f t="shared" si="26"/>
        <v>20.33898305084746</v>
      </c>
    </row>
    <row r="472" spans="1:13" x14ac:dyDescent="0.2">
      <c r="A472" s="1">
        <v>471</v>
      </c>
      <c r="B472" s="1" t="s">
        <v>6</v>
      </c>
      <c r="C472" s="1" t="str">
        <f t="shared" si="25"/>
        <v>1966</v>
      </c>
      <c r="D472" s="1">
        <f t="shared" si="24"/>
        <v>57</v>
      </c>
      <c r="E472" s="2">
        <v>24322</v>
      </c>
      <c r="F472" s="1">
        <v>15</v>
      </c>
      <c r="G472" s="1">
        <v>1</v>
      </c>
      <c r="H472" s="3">
        <v>26400</v>
      </c>
      <c r="I472" s="3">
        <v>15750</v>
      </c>
      <c r="J472" s="1">
        <v>64</v>
      </c>
      <c r="K472" s="1">
        <v>32</v>
      </c>
      <c r="L472" s="1">
        <v>1</v>
      </c>
      <c r="M472" s="1">
        <f t="shared" si="26"/>
        <v>26.315789473684209</v>
      </c>
    </row>
    <row r="473" spans="1:13" x14ac:dyDescent="0.2">
      <c r="A473" s="1">
        <v>472</v>
      </c>
      <c r="B473" s="1" t="s">
        <v>6</v>
      </c>
      <c r="C473" s="1" t="str">
        <f t="shared" si="25"/>
        <v>1966</v>
      </c>
      <c r="D473" s="1">
        <f t="shared" si="24"/>
        <v>57</v>
      </c>
      <c r="E473" s="2">
        <v>24159</v>
      </c>
      <c r="F473" s="1">
        <v>15</v>
      </c>
      <c r="G473" s="1">
        <v>1</v>
      </c>
      <c r="H473" s="3">
        <v>39150</v>
      </c>
      <c r="I473" s="3">
        <v>15750</v>
      </c>
      <c r="J473" s="1">
        <v>63</v>
      </c>
      <c r="K473" s="1">
        <v>46</v>
      </c>
      <c r="L473" s="1">
        <v>0</v>
      </c>
      <c r="M473" s="1">
        <f t="shared" si="26"/>
        <v>26.315789473684209</v>
      </c>
    </row>
    <row r="474" spans="1:13" x14ac:dyDescent="0.2">
      <c r="A474" s="1">
        <v>473</v>
      </c>
      <c r="B474" s="1" t="s">
        <v>7</v>
      </c>
      <c r="C474" s="1" t="str">
        <f t="shared" si="25"/>
        <v>1937</v>
      </c>
      <c r="D474" s="1">
        <f t="shared" si="24"/>
        <v>86</v>
      </c>
      <c r="E474" s="2">
        <v>13844</v>
      </c>
      <c r="F474" s="1">
        <v>12</v>
      </c>
      <c r="G474" s="1">
        <v>1</v>
      </c>
      <c r="H474" s="3">
        <v>21450</v>
      </c>
      <c r="I474" s="3">
        <v>12750</v>
      </c>
      <c r="J474" s="1">
        <v>63</v>
      </c>
      <c r="K474" s="1">
        <v>139</v>
      </c>
      <c r="L474" s="1">
        <v>0</v>
      </c>
      <c r="M474" s="1">
        <f t="shared" si="26"/>
        <v>13.953488372093023</v>
      </c>
    </row>
    <row r="475" spans="1:13" x14ac:dyDescent="0.2">
      <c r="A475" s="1">
        <v>474</v>
      </c>
      <c r="B475" s="1" t="s">
        <v>7</v>
      </c>
      <c r="C475" s="1" t="str">
        <f t="shared" si="25"/>
        <v>1968</v>
      </c>
      <c r="D475" s="1">
        <f t="shared" si="24"/>
        <v>55</v>
      </c>
      <c r="E475" s="2">
        <v>25147</v>
      </c>
      <c r="F475" s="1">
        <v>12</v>
      </c>
      <c r="G475" s="1">
        <v>1</v>
      </c>
      <c r="H475" s="3">
        <v>29400</v>
      </c>
      <c r="I475" s="3">
        <v>14250</v>
      </c>
      <c r="J475" s="1">
        <v>63</v>
      </c>
      <c r="K475" s="1">
        <v>9</v>
      </c>
      <c r="L475" s="1">
        <v>0</v>
      </c>
      <c r="M475" s="1">
        <f t="shared" si="26"/>
        <v>21.818181818181817</v>
      </c>
    </row>
  </sheetData>
  <sortState xmlns:xlrd2="http://schemas.microsoft.com/office/spreadsheetml/2017/richdata2" ref="D2:D475">
    <sortCondition descending="1" ref="D1:D475"/>
  </sortState>
  <phoneticPr fontId="0" type="noConversion"/>
  <pageMargins left="0.75" right="0.75" top="1" bottom="1" header="0" footer="0"/>
  <pageSetup firstPageNumber="0" fitToWidth="0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1B9F3730CB5E4CAF06D896673D033E" ma:contentTypeVersion="23" ma:contentTypeDescription="Create a new document." ma:contentTypeScope="" ma:versionID="658a64e38f50605f70dc3d3710ebc734">
  <xsd:schema xmlns:xsd="http://www.w3.org/2001/XMLSchema" xmlns:xs="http://www.w3.org/2001/XMLSchema" xmlns:p="http://schemas.microsoft.com/office/2006/metadata/properties" xmlns:ns2="0b393114-a947-43d2-8624-2907cb92b6da" xmlns:ns3="653c743a-35fa-43aa-aa42-1b1eb0efaa4c" targetNamespace="http://schemas.microsoft.com/office/2006/metadata/properties" ma:root="true" ma:fieldsID="fd7637b886f30cf335168e0f4ffe8aaf" ns2:_="" ns3:_="">
    <xsd:import namespace="0b393114-a947-43d2-8624-2907cb92b6da"/>
    <xsd:import namespace="653c743a-35fa-43aa-aa42-1b1eb0efaa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Location" minOccurs="0"/>
                <xsd:element ref="ns2:Date_x0020_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EvaPharma" minOccurs="0"/>
                <xsd:element ref="ns2:Thumbnail" minOccurs="0"/>
                <xsd:element ref="ns2:axpe"/>
                <xsd:element ref="ns2:Completed"/>
                <xsd:element ref="ns2:CompletionStatus" minOccurs="0"/>
                <xsd:element ref="ns2:e9ui" minOccurs="0"/>
                <xsd:element ref="ns2:_x0077_bs3" minOccurs="0"/>
                <xsd:element ref="ns2:Working_x0020_Group" minOccurs="0"/>
                <xsd:element ref="ns2:Working_x0020_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393114-a947-43d2-8624-2907cb92b6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description="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13" nillable="true" ma:displayName="Sign-off status" ma:internalName="_x0024_Resources_x003a_core_x002c_Signoff_Status_x003b_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Date_x0020_" ma:index="17" nillable="true" ma:displayName="Due Date" ma:format="DateTime" ma:internalName="Date_x0020_">
      <xsd:simpleType>
        <xsd:restriction base="dms:DateTim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EvaPharma" ma:index="22" nillable="true" ma:displayName="Eva Pharma" ma:format="Dropdown" ma:internalName="EvaPharma">
      <xsd:simpleType>
        <xsd:restriction base="dms:Text">
          <xsd:maxLength value="255"/>
        </xsd:restriction>
      </xsd:simpleType>
    </xsd:element>
    <xsd:element name="Thumbnail" ma:index="23" nillable="true" ma:displayName="Thumbnail" ma:format="Image" ma:internalName="Thumbnai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axpe" ma:index="24" ma:displayName="Assignees" ma:default="Completed and Uploaded" ma:format="Dropdown" ma:internalName="axpe">
      <xsd:simpleType>
        <xsd:restriction base="dms:Note">
          <xsd:maxLength value="255"/>
        </xsd:restriction>
      </xsd:simpleType>
    </xsd:element>
    <xsd:element name="Completed" ma:index="25" ma:displayName="Status" ma:default="NO" ma:format="Dropdown" ma:internalName="Completed">
      <xsd:simpleType>
        <xsd:union memberTypes="dms:Text">
          <xsd:simpleType>
            <xsd:restriction base="dms:Choice">
              <xsd:enumeration value="WIP"/>
              <xsd:enumeration value="NO"/>
              <xsd:enumeration value="YES"/>
              <xsd:enumeration value="No Action"/>
              <xsd:enumeration value="Completed"/>
              <xsd:enumeration value="Incomplete"/>
              <xsd:enumeration value="Template"/>
            </xsd:restriction>
          </xsd:simpleType>
        </xsd:union>
      </xsd:simpleType>
    </xsd:element>
    <xsd:element name="CompletionStatus" ma:index="26" nillable="true" ma:displayName="Completion Status" ma:default="1" ma:format="Dropdown" ma:internalName="CompletionStatus">
      <xsd:simpleType>
        <xsd:restriction base="dms:Boolean"/>
      </xsd:simpleType>
    </xsd:element>
    <xsd:element name="e9ui" ma:index="27" nillable="true" ma:displayName="Date and time" ma:internalName="e9ui">
      <xsd:simpleType>
        <xsd:restriction base="dms:DateTime"/>
      </xsd:simpleType>
    </xsd:element>
    <xsd:element name="_x0077_bs3" ma:index="28" nillable="true" ma:displayName="Person or Group" ma:list="UserInfo" ma:internalName="_x0077_bs3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orking_x0020_Group" ma:index="29" nillable="true" ma:displayName="Working Group" ma:internalName="Working_x0020_Group">
      <xsd:simpleType>
        <xsd:restriction base="dms:Note">
          <xsd:maxLength value="255"/>
        </xsd:restriction>
      </xsd:simpleType>
    </xsd:element>
    <xsd:element name="Working_x0020_Status" ma:index="30" nillable="true" ma:displayName="Working Status" ma:default="WIP" ma:format="Dropdown" ma:internalName="Working_x0020_Status">
      <xsd:simpleType>
        <xsd:restriction base="dms:Choice">
          <xsd:enumeration value="WIP"/>
          <xsd:enumeration value="Awaiting Feedback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3c743a-35fa-43aa-aa42-1b1eb0efaa4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9C3F35-94C6-4058-AF53-BFF1C3678B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9E9EFA-02D8-4701-A16B-5F873FD7D7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393114-a947-43d2-8624-2907cb92b6da"/>
    <ds:schemaRef ds:uri="653c743a-35fa-43aa-aa42-1b1eb0efaa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Employee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Shore</dc:creator>
  <cp:keywords/>
  <dc:description/>
  <cp:lastModifiedBy>user</cp:lastModifiedBy>
  <cp:revision/>
  <dcterms:created xsi:type="dcterms:W3CDTF">2020-02-27T15:21:11Z</dcterms:created>
  <dcterms:modified xsi:type="dcterms:W3CDTF">2023-05-01T14:26:28Z</dcterms:modified>
  <cp:category/>
  <cp:contentStatus/>
</cp:coreProperties>
</file>